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285" windowWidth="19815" windowHeight="9000"/>
  </bookViews>
  <sheets>
    <sheet name="Figures (FR)" sheetId="3" r:id="rId1"/>
    <sheet name="Figures" sheetId="1" r:id="rId2"/>
    <sheet name="data" sheetId="2" r:id="rId3"/>
  </sheets>
  <calcPr calcId="145621"/>
</workbook>
</file>

<file path=xl/calcChain.xml><?xml version="1.0" encoding="utf-8"?>
<calcChain xmlns="http://schemas.openxmlformats.org/spreadsheetml/2006/main">
  <c r="Q9" i="2" l="1"/>
  <c r="R22" i="2" l="1"/>
  <c r="R18" i="2" l="1"/>
  <c r="Q11" i="2"/>
  <c r="R20" i="2"/>
  <c r="O22" i="2"/>
  <c r="O18" i="2"/>
  <c r="R11" i="2" l="1"/>
  <c r="S11" i="2" s="1"/>
  <c r="T11" i="2" s="1"/>
  <c r="R9" i="2"/>
  <c r="S9" i="2" l="1"/>
  <c r="T9" i="2" s="1"/>
  <c r="O24" i="2"/>
  <c r="W17" i="2"/>
  <c r="R24" i="2" l="1"/>
  <c r="U24" i="2" s="1"/>
</calcChain>
</file>

<file path=xl/sharedStrings.xml><?xml version="1.0" encoding="utf-8"?>
<sst xmlns="http://schemas.openxmlformats.org/spreadsheetml/2006/main" count="51" uniqueCount="36">
  <si>
    <t>Real GDP growth</t>
  </si>
  <si>
    <t>Nominal GDP level ($ billions)</t>
  </si>
  <si>
    <t>Budgetary balance</t>
  </si>
  <si>
    <t>Figure 1-1</t>
  </si>
  <si>
    <t>Figure 1-2</t>
  </si>
  <si>
    <t>Figure 2-1</t>
  </si>
  <si>
    <t>PBO (April 2017)</t>
  </si>
  <si>
    <t>PBO (August 2017)</t>
  </si>
  <si>
    <t>DPB (avril 2017)</t>
  </si>
  <si>
    <t>2016Q4</t>
  </si>
  <si>
    <t>2017Q1</t>
  </si>
  <si>
    <t>2017Q2</t>
  </si>
  <si>
    <t>2017Q3</t>
  </si>
  <si>
    <t>2017Q4</t>
  </si>
  <si>
    <t xml:space="preserve">Historical levels adj. </t>
  </si>
  <si>
    <t>Quarterly nominal GDP in 2017</t>
  </si>
  <si>
    <t>$ billions, annual rates</t>
  </si>
  <si>
    <t>PBO April 2017</t>
  </si>
  <si>
    <t>PBO April adj. 2017</t>
  </si>
  <si>
    <t>Budget 2017</t>
  </si>
  <si>
    <t>Nominal GDP growth</t>
  </si>
  <si>
    <t>Revised 2016 level</t>
  </si>
  <si>
    <t>Nominal GDP 2016 level</t>
  </si>
  <si>
    <t>Nominal GDP 2017 level</t>
  </si>
  <si>
    <t>Adjusted 2017 level</t>
  </si>
  <si>
    <t>Budget 2017 (March 2017)</t>
  </si>
  <si>
    <t>Budget 2017 Adj.</t>
  </si>
  <si>
    <t>Adjusted 2017 level (quarterly)</t>
  </si>
  <si>
    <t>Quarterly growth profile</t>
  </si>
  <si>
    <t>Check</t>
  </si>
  <si>
    <t xml:space="preserve"> </t>
  </si>
  <si>
    <t>DPB (août 2017)</t>
  </si>
  <si>
    <t>Budget de 2017 (mars 2017)</t>
  </si>
  <si>
    <t>Croissance du PIB réel en 2017 (en pourcentage)</t>
  </si>
  <si>
    <t>Niveau du PIB nominal en 2017 (en milliards de $)</t>
  </si>
  <si>
    <t>Solde budgétaire en 2016-2017 (en milliards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</si>
</sst>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"/>
    <numFmt numFmtId="165" formatCode="0.00000"/>
    <numFmt numFmtId="166" formatCode="_-* #,##0_-;\-* #,##0_-;_-* &quot;-&quot;??_-;_-@_-"/>
    <numFmt numFmtId="167" formatCode="0.00000E+00"/>
    <numFmt numFmtId="168" formatCode="_-* #,##0.00000_-;\-* #,##0.00000_-;_-* &quot;-&quot;??_-;_-@_-"/>
    <numFmt numFmtId="169" formatCode="#,##0.0"/>
  </numFmts>
  <fonts count="6" x14ac:knownFonts="1">
    <font>
      <sz val="11"/>
      <color theme="1"/>
      <name val="Calibri"/>
      <family val="2"/>
      <scheme val="minor"/>
    </font>
    <font>
      <sz val="9.5"/>
      <color theme="1"/>
      <name val="Segoe UI"/>
      <family val="2"/>
    </font>
    <font>
      <sz val="12"/>
      <color rgb="FF595959"/>
      <name val="Segoe UI Semibold"/>
      <family val="2"/>
    </font>
    <font>
      <b/>
      <sz val="9.5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/>
      <bottom style="medium">
        <color rgb="FFBFBFBF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43" fontId="0" fillId="0" borderId="0" xfId="1" applyFon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9" fontId="1" fillId="0" borderId="3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35510838922914E-2"/>
          <c:y val="2.732456866315134E-2"/>
          <c:w val="0.94686448916107713"/>
          <c:h val="0.757593814286727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'Figures (FR)'!$B$3</c:f>
              <c:strCache>
                <c:ptCount val="1"/>
                <c:pt idx="0">
                  <c:v>Croissance du PIB réel en 2017 (en pourcentage)</c:v>
                </c:pt>
              </c:strCache>
            </c:strRef>
          </c:tx>
          <c:spPr>
            <a:solidFill>
              <a:srgbClr val="1A4582"/>
            </a:solidFill>
            <a:ln w="28575">
              <a:noFill/>
              <a:prstDash val="sysDot"/>
            </a:ln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1A4582">
                  <a:alpha val="50000"/>
                </a:srgbClr>
              </a:solidFill>
              <a:ln w="28575">
                <a:noFill/>
                <a:prstDash val="sysDot"/>
              </a:ln>
            </c:spPr>
          </c:dPt>
          <c:dPt>
            <c:idx val="5"/>
            <c:invertIfNegative val="0"/>
            <c:bubble3D val="0"/>
          </c:dPt>
          <c:dLbls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data!$B$3:$B$5</c:f>
              <c:strCache>
                <c:ptCount val="3"/>
                <c:pt idx="0">
                  <c:v>Budget de 2017 (mars 2017)</c:v>
                </c:pt>
                <c:pt idx="1">
                  <c:v>DPB (avril 2017)</c:v>
                </c:pt>
                <c:pt idx="2">
                  <c:v>DPB (août 2017)</c:v>
                </c:pt>
              </c:strCache>
            </c:strRef>
          </c:cat>
          <c:val>
            <c:numRef>
              <c:f>data!$C$3:$C$5</c:f>
              <c:numCache>
                <c:formatCode>General</c:formatCode>
                <c:ptCount val="3"/>
                <c:pt idx="0">
                  <c:v>1.9</c:v>
                </c:pt>
                <c:pt idx="1">
                  <c:v>2.5</c:v>
                </c:pt>
                <c:pt idx="2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2897920"/>
        <c:axId val="292899456"/>
      </c:barChart>
      <c:catAx>
        <c:axId val="29289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 baseline="0"/>
            </a:pPr>
            <a:endParaRPr lang="en-US"/>
          </a:p>
        </c:txPr>
        <c:crossAx val="292899456"/>
        <c:crosses val="autoZero"/>
        <c:auto val="1"/>
        <c:lblAlgn val="ctr"/>
        <c:lblOffset val="100"/>
        <c:noMultiLvlLbl val="0"/>
      </c:catAx>
      <c:valAx>
        <c:axId val="292899456"/>
        <c:scaling>
          <c:orientation val="minMax"/>
          <c:max val="3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92897920"/>
        <c:crosses val="autoZero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35510838922914E-2"/>
          <c:y val="2.732456866315134E-2"/>
          <c:w val="0.94686448916107713"/>
          <c:h val="0.757593814286727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'Figures (FR)'!$J$3</c:f>
              <c:strCache>
                <c:ptCount val="1"/>
                <c:pt idx="0">
                  <c:v>Niveau du PIB nominal en 2017 (en milliards de $)</c:v>
                </c:pt>
              </c:strCache>
            </c:strRef>
          </c:tx>
          <c:spPr>
            <a:solidFill>
              <a:srgbClr val="1A4582"/>
            </a:solidFill>
            <a:ln w="28575">
              <a:noFill/>
              <a:prstDash val="sysDot"/>
            </a:ln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1A4582">
                  <a:alpha val="50000"/>
                </a:srgbClr>
              </a:solidFill>
              <a:ln w="28575">
                <a:noFill/>
                <a:prstDash val="sysDot"/>
              </a:ln>
            </c:spPr>
          </c:dPt>
          <c:dPt>
            <c:idx val="5"/>
            <c:invertIfNegative val="0"/>
            <c:bubble3D val="0"/>
          </c:dPt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data!$B$3:$B$5</c:f>
              <c:strCache>
                <c:ptCount val="3"/>
                <c:pt idx="0">
                  <c:v>Budget de 2017 (mars 2017)</c:v>
                </c:pt>
                <c:pt idx="1">
                  <c:v>DPB (avril 2017)</c:v>
                </c:pt>
                <c:pt idx="2">
                  <c:v>DPB (août 2017)</c:v>
                </c:pt>
              </c:strCache>
            </c:strRef>
          </c:cat>
          <c:val>
            <c:numRef>
              <c:f>data!$E$3:$E$5</c:f>
              <c:numCache>
                <c:formatCode>#,##0</c:formatCode>
                <c:ptCount val="3"/>
                <c:pt idx="0">
                  <c:v>2109</c:v>
                </c:pt>
                <c:pt idx="1">
                  <c:v>2138</c:v>
                </c:pt>
                <c:pt idx="2">
                  <c:v>2143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2915840"/>
        <c:axId val="292823424"/>
      </c:barChart>
      <c:catAx>
        <c:axId val="29291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 baseline="0"/>
            </a:pPr>
            <a:endParaRPr lang="en-US"/>
          </a:p>
        </c:txPr>
        <c:crossAx val="292823424"/>
        <c:crosses val="autoZero"/>
        <c:auto val="1"/>
        <c:lblAlgn val="ctr"/>
        <c:lblOffset val="100"/>
        <c:noMultiLvlLbl val="0"/>
      </c:catAx>
      <c:valAx>
        <c:axId val="292823424"/>
        <c:scaling>
          <c:orientation val="minMax"/>
          <c:max val="2150"/>
          <c:min val="2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9291584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35510838922914E-2"/>
          <c:y val="2.732456866315134E-2"/>
          <c:w val="0.94686448916107713"/>
          <c:h val="0.757593814286727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'Figures (FR)'!$B$20</c:f>
              <c:strCache>
                <c:ptCount val="1"/>
                <c:pt idx="0">
                  <c:v>Solde budgétaire en 2016-2017 (en milliards de $)</c:v>
                </c:pt>
              </c:strCache>
            </c:strRef>
          </c:tx>
          <c:spPr>
            <a:solidFill>
              <a:srgbClr val="1A4582"/>
            </a:solidFill>
            <a:ln w="28575">
              <a:noFill/>
              <a:prstDash val="sysDot"/>
            </a:ln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1A4582">
                  <a:alpha val="50000"/>
                </a:srgbClr>
              </a:solidFill>
              <a:ln w="28575">
                <a:noFill/>
                <a:prstDash val="sysDot"/>
              </a:ln>
            </c:spPr>
          </c:dPt>
          <c:dPt>
            <c:idx val="5"/>
            <c:invertIfNegative val="0"/>
            <c:bubble3D val="0"/>
          </c:dPt>
          <c:dLbls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data!$B$3:$B$5</c:f>
              <c:strCache>
                <c:ptCount val="3"/>
                <c:pt idx="0">
                  <c:v>Budget de 2017 (mars 2017)</c:v>
                </c:pt>
                <c:pt idx="1">
                  <c:v>DPB (avril 2017)</c:v>
                </c:pt>
                <c:pt idx="2">
                  <c:v>DPB (août 2017)</c:v>
                </c:pt>
              </c:strCache>
            </c:strRef>
          </c:cat>
          <c:val>
            <c:numRef>
              <c:f>data!$G$3:$G$5</c:f>
              <c:numCache>
                <c:formatCode>General</c:formatCode>
                <c:ptCount val="3"/>
                <c:pt idx="0">
                  <c:v>-23.5</c:v>
                </c:pt>
                <c:pt idx="1">
                  <c:v>-20.7</c:v>
                </c:pt>
                <c:pt idx="2">
                  <c:v>-21.4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2839808"/>
        <c:axId val="292841344"/>
      </c:barChart>
      <c:catAx>
        <c:axId val="2928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 baseline="0"/>
            </a:pPr>
            <a:endParaRPr lang="en-US"/>
          </a:p>
        </c:txPr>
        <c:crossAx val="292841344"/>
        <c:crosses val="autoZero"/>
        <c:auto val="1"/>
        <c:lblAlgn val="ctr"/>
        <c:lblOffset val="100"/>
        <c:noMultiLvlLbl val="0"/>
      </c:catAx>
      <c:valAx>
        <c:axId val="292841344"/>
        <c:scaling>
          <c:orientation val="minMax"/>
          <c:max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92839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35510838922914E-2"/>
          <c:y val="2.732456866315134E-2"/>
          <c:w val="0.94686448916107713"/>
          <c:h val="0.757593814286727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Figures!$B$3</c:f>
              <c:strCache>
                <c:ptCount val="1"/>
                <c:pt idx="0">
                  <c:v>Real GDP growth</c:v>
                </c:pt>
              </c:strCache>
            </c:strRef>
          </c:tx>
          <c:spPr>
            <a:solidFill>
              <a:srgbClr val="1A4582"/>
            </a:solidFill>
            <a:ln w="28575">
              <a:noFill/>
              <a:prstDash val="sysDot"/>
            </a:ln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1A4582">
                  <a:alpha val="50000"/>
                </a:srgbClr>
              </a:solidFill>
              <a:ln w="28575">
                <a:noFill/>
                <a:prstDash val="sysDot"/>
              </a:ln>
            </c:spPr>
          </c:dPt>
          <c:dPt>
            <c:idx val="5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data!$A$3:$A$5</c:f>
              <c:strCache>
                <c:ptCount val="3"/>
                <c:pt idx="0">
                  <c:v>Budget 2017 (March 2017)</c:v>
                </c:pt>
                <c:pt idx="1">
                  <c:v>PBO (April 2017)</c:v>
                </c:pt>
                <c:pt idx="2">
                  <c:v>PBO (August 2017)</c:v>
                </c:pt>
              </c:strCache>
            </c:strRef>
          </c:cat>
          <c:val>
            <c:numRef>
              <c:f>data!$C$3:$C$5</c:f>
              <c:numCache>
                <c:formatCode>General</c:formatCode>
                <c:ptCount val="3"/>
                <c:pt idx="0">
                  <c:v>1.9</c:v>
                </c:pt>
                <c:pt idx="1">
                  <c:v>2.5</c:v>
                </c:pt>
                <c:pt idx="2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1350784"/>
        <c:axId val="291360768"/>
      </c:barChart>
      <c:catAx>
        <c:axId val="29135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 baseline="0"/>
            </a:pPr>
            <a:endParaRPr lang="en-US"/>
          </a:p>
        </c:txPr>
        <c:crossAx val="291360768"/>
        <c:crosses val="autoZero"/>
        <c:auto val="1"/>
        <c:lblAlgn val="ctr"/>
        <c:lblOffset val="100"/>
        <c:noMultiLvlLbl val="0"/>
      </c:catAx>
      <c:valAx>
        <c:axId val="291360768"/>
        <c:scaling>
          <c:orientation val="minMax"/>
          <c:max val="3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91350784"/>
        <c:crosses val="autoZero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35510838922914E-2"/>
          <c:y val="2.732456866315134E-2"/>
          <c:w val="0.94686448916107713"/>
          <c:h val="0.757593814286727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Figures!$J$3</c:f>
              <c:strCache>
                <c:ptCount val="1"/>
                <c:pt idx="0">
                  <c:v>Nominal GDP level ($ billions)</c:v>
                </c:pt>
              </c:strCache>
            </c:strRef>
          </c:tx>
          <c:spPr>
            <a:solidFill>
              <a:srgbClr val="1A4582"/>
            </a:solidFill>
            <a:ln w="28575">
              <a:noFill/>
              <a:prstDash val="sysDot"/>
            </a:ln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1A4582">
                  <a:alpha val="50000"/>
                </a:srgbClr>
              </a:solidFill>
              <a:ln w="28575">
                <a:noFill/>
                <a:prstDash val="sysDot"/>
              </a:ln>
            </c:spPr>
          </c:dPt>
          <c:dPt>
            <c:idx val="5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data!$A$3:$A$5</c:f>
              <c:strCache>
                <c:ptCount val="3"/>
                <c:pt idx="0">
                  <c:v>Budget 2017 (March 2017)</c:v>
                </c:pt>
                <c:pt idx="1">
                  <c:v>PBO (April 2017)</c:v>
                </c:pt>
                <c:pt idx="2">
                  <c:v>PBO (August 2017)</c:v>
                </c:pt>
              </c:strCache>
            </c:strRef>
          </c:cat>
          <c:val>
            <c:numRef>
              <c:f>data!$E$3:$E$5</c:f>
              <c:numCache>
                <c:formatCode>#,##0</c:formatCode>
                <c:ptCount val="3"/>
                <c:pt idx="0">
                  <c:v>2109</c:v>
                </c:pt>
                <c:pt idx="1">
                  <c:v>2138</c:v>
                </c:pt>
                <c:pt idx="2">
                  <c:v>2143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1393920"/>
        <c:axId val="291395456"/>
      </c:barChart>
      <c:catAx>
        <c:axId val="29139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 baseline="0"/>
            </a:pPr>
            <a:endParaRPr lang="en-US"/>
          </a:p>
        </c:txPr>
        <c:crossAx val="291395456"/>
        <c:crosses val="autoZero"/>
        <c:auto val="1"/>
        <c:lblAlgn val="ctr"/>
        <c:lblOffset val="100"/>
        <c:noMultiLvlLbl val="0"/>
      </c:catAx>
      <c:valAx>
        <c:axId val="291395456"/>
        <c:scaling>
          <c:orientation val="minMax"/>
          <c:max val="2150"/>
          <c:min val="2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9139392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35510838922914E-2"/>
          <c:y val="2.732456866315134E-2"/>
          <c:w val="0.94686448916107713"/>
          <c:h val="0.757593814286727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Figures!$B$20</c:f>
              <c:strCache>
                <c:ptCount val="1"/>
                <c:pt idx="0">
                  <c:v>Budgetary balance</c:v>
                </c:pt>
              </c:strCache>
            </c:strRef>
          </c:tx>
          <c:spPr>
            <a:solidFill>
              <a:srgbClr val="1A4582"/>
            </a:solidFill>
            <a:ln w="28575">
              <a:noFill/>
              <a:prstDash val="sysDot"/>
            </a:ln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1A4582">
                  <a:alpha val="50000"/>
                </a:srgbClr>
              </a:solidFill>
              <a:ln w="28575">
                <a:noFill/>
                <a:prstDash val="sysDot"/>
              </a:ln>
            </c:spPr>
          </c:dPt>
          <c:dPt>
            <c:idx val="5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data!$A$3:$A$5</c:f>
              <c:strCache>
                <c:ptCount val="3"/>
                <c:pt idx="0">
                  <c:v>Budget 2017 (March 2017)</c:v>
                </c:pt>
                <c:pt idx="1">
                  <c:v>PBO (April 2017)</c:v>
                </c:pt>
                <c:pt idx="2">
                  <c:v>PBO (August 2017)</c:v>
                </c:pt>
              </c:strCache>
            </c:strRef>
          </c:cat>
          <c:val>
            <c:numRef>
              <c:f>data!$G$3:$G$5</c:f>
              <c:numCache>
                <c:formatCode>General</c:formatCode>
                <c:ptCount val="3"/>
                <c:pt idx="0">
                  <c:v>-23.5</c:v>
                </c:pt>
                <c:pt idx="1">
                  <c:v>-20.7</c:v>
                </c:pt>
                <c:pt idx="2">
                  <c:v>-21.4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1456896"/>
        <c:axId val="291458432"/>
      </c:barChart>
      <c:catAx>
        <c:axId val="29145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 baseline="0"/>
            </a:pPr>
            <a:endParaRPr lang="en-US"/>
          </a:p>
        </c:txPr>
        <c:crossAx val="291458432"/>
        <c:crosses val="autoZero"/>
        <c:auto val="1"/>
        <c:lblAlgn val="ctr"/>
        <c:lblOffset val="100"/>
        <c:noMultiLvlLbl val="0"/>
      </c:catAx>
      <c:valAx>
        <c:axId val="291458432"/>
        <c:scaling>
          <c:orientation val="minMax"/>
          <c:max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9145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0</xdr:rowOff>
    </xdr:from>
    <xdr:to>
      <xdr:col>7</xdr:col>
      <xdr:colOff>457200</xdr:colOff>
      <xdr:row>16</xdr:row>
      <xdr:rowOff>160020</xdr:rowOff>
    </xdr:to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0</xdr:colOff>
      <xdr:row>3</xdr:row>
      <xdr:rowOff>0</xdr:rowOff>
    </xdr:from>
    <xdr:to>
      <xdr:col>15</xdr:col>
      <xdr:colOff>457200</xdr:colOff>
      <xdr:row>16</xdr:row>
      <xdr:rowOff>160020</xdr:rowOff>
    </xdr:to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20</xdr:row>
      <xdr:rowOff>0</xdr:rowOff>
    </xdr:from>
    <xdr:to>
      <xdr:col>7</xdr:col>
      <xdr:colOff>457200</xdr:colOff>
      <xdr:row>33</xdr:row>
      <xdr:rowOff>160020</xdr:rowOff>
    </xdr:to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0</xdr:rowOff>
    </xdr:from>
    <xdr:to>
      <xdr:col>7</xdr:col>
      <xdr:colOff>457200</xdr:colOff>
      <xdr:row>16</xdr:row>
      <xdr:rowOff>160020</xdr:rowOff>
    </xdr:to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0</xdr:colOff>
      <xdr:row>3</xdr:row>
      <xdr:rowOff>0</xdr:rowOff>
    </xdr:from>
    <xdr:to>
      <xdr:col>15</xdr:col>
      <xdr:colOff>457200</xdr:colOff>
      <xdr:row>16</xdr:row>
      <xdr:rowOff>160020</xdr:rowOff>
    </xdr:to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20</xdr:row>
      <xdr:rowOff>0</xdr:rowOff>
    </xdr:from>
    <xdr:to>
      <xdr:col>7</xdr:col>
      <xdr:colOff>457200</xdr:colOff>
      <xdr:row>33</xdr:row>
      <xdr:rowOff>160020</xdr:rowOff>
    </xdr:to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295275</xdr:colOff>
      <xdr:row>4</xdr:row>
      <xdr:rowOff>171450</xdr:rowOff>
    </xdr:from>
    <xdr:ext cx="2001520" cy="321945"/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603250" y="899160"/>
          <a:ext cx="2001520" cy="3219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r">
            <a:spcAft>
              <a:spcPts val="0"/>
            </a:spcAft>
          </a:pPr>
          <a:r>
            <a:rPr lang="en-US" sz="1200">
              <a:solidFill>
                <a:srgbClr val="595959"/>
              </a:solidFill>
              <a:effectLst/>
              <a:latin typeface="Segoe UI Semibold"/>
              <a:ea typeface="Times New Roman"/>
              <a:cs typeface="Helvetica"/>
            </a:rPr>
            <a:t>Table 1-2</a:t>
          </a:r>
          <a:endParaRPr lang="fr-CA" sz="1200">
            <a:solidFill>
              <a:srgbClr val="595959"/>
            </a:solidFill>
            <a:effectLst/>
            <a:latin typeface="Segoe UI Semibold"/>
            <a:ea typeface="Times New Roman"/>
            <a:cs typeface="Helvetic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workbookViewId="0">
      <selection activeCell="B20" sqref="B20"/>
    </sheetView>
  </sheetViews>
  <sheetFormatPr defaultRowHeight="15" x14ac:dyDescent="0.25"/>
  <sheetData>
    <row r="1" spans="2:10" x14ac:dyDescent="0.3">
      <c r="B1" t="s">
        <v>3</v>
      </c>
      <c r="J1" t="s">
        <v>4</v>
      </c>
    </row>
    <row r="3" spans="2:10" x14ac:dyDescent="0.25">
      <c r="B3" t="s">
        <v>33</v>
      </c>
      <c r="J3" t="s">
        <v>34</v>
      </c>
    </row>
    <row r="18" spans="2:2" x14ac:dyDescent="0.3">
      <c r="B18" t="s">
        <v>5</v>
      </c>
    </row>
    <row r="20" spans="2:2" x14ac:dyDescent="0.3">
      <c r="B20" t="s">
        <v>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0"/>
  <sheetViews>
    <sheetView workbookViewId="0">
      <selection activeCell="K21" sqref="K21"/>
    </sheetView>
  </sheetViews>
  <sheetFormatPr defaultRowHeight="15" x14ac:dyDescent="0.25"/>
  <sheetData>
    <row r="1" spans="2:22" x14ac:dyDescent="0.3">
      <c r="B1" t="s">
        <v>3</v>
      </c>
      <c r="J1" t="s">
        <v>4</v>
      </c>
    </row>
    <row r="3" spans="2:22" x14ac:dyDescent="0.3">
      <c r="B3" t="s">
        <v>0</v>
      </c>
      <c r="J3" t="s">
        <v>1</v>
      </c>
    </row>
    <row r="8" spans="2:22" x14ac:dyDescent="0.25">
      <c r="V8" s="2"/>
    </row>
    <row r="9" spans="2:22" x14ac:dyDescent="0.25">
      <c r="V9" s="2"/>
    </row>
    <row r="10" spans="2:22" x14ac:dyDescent="0.25">
      <c r="V10" s="2"/>
    </row>
    <row r="11" spans="2:22" x14ac:dyDescent="0.25">
      <c r="V11" s="2"/>
    </row>
    <row r="12" spans="2:22" x14ac:dyDescent="0.25">
      <c r="V12" s="2"/>
    </row>
    <row r="13" spans="2:22" x14ac:dyDescent="0.25">
      <c r="V13" s="2"/>
    </row>
    <row r="14" spans="2:22" x14ac:dyDescent="0.25">
      <c r="V14" s="2"/>
    </row>
    <row r="18" spans="2:2" x14ac:dyDescent="0.3">
      <c r="B18" t="s">
        <v>5</v>
      </c>
    </row>
    <row r="20" spans="2:2" x14ac:dyDescent="0.3">
      <c r="B20" t="s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H9" sqref="H9"/>
    </sheetView>
  </sheetViews>
  <sheetFormatPr defaultRowHeight="15" x14ac:dyDescent="0.25"/>
  <cols>
    <col min="14" max="14" width="22.7109375" style="14" customWidth="1"/>
    <col min="15" max="15" width="15" customWidth="1"/>
    <col min="17" max="17" width="21.7109375" customWidth="1"/>
    <col min="18" max="18" width="10.5703125" customWidth="1"/>
    <col min="23" max="23" width="11.28515625" bestFit="1" customWidth="1"/>
  </cols>
  <sheetData>
    <row r="1" spans="1:23" ht="14.45" x14ac:dyDescent="0.3">
      <c r="C1" t="s">
        <v>3</v>
      </c>
      <c r="E1" t="s">
        <v>4</v>
      </c>
      <c r="G1" t="s">
        <v>5</v>
      </c>
    </row>
    <row r="3" spans="1:23" ht="14.45" x14ac:dyDescent="0.3">
      <c r="A3" t="s">
        <v>25</v>
      </c>
      <c r="B3" t="s">
        <v>32</v>
      </c>
      <c r="C3">
        <v>1.9</v>
      </c>
      <c r="E3" s="1">
        <v>2109</v>
      </c>
      <c r="G3">
        <v>-23.5</v>
      </c>
    </row>
    <row r="4" spans="1:23" ht="14.45" x14ac:dyDescent="0.3">
      <c r="A4" t="s">
        <v>6</v>
      </c>
      <c r="B4" t="s">
        <v>8</v>
      </c>
      <c r="C4">
        <v>2.5</v>
      </c>
      <c r="E4" s="1">
        <v>2138</v>
      </c>
      <c r="G4">
        <v>-20.7</v>
      </c>
      <c r="O4" t="s">
        <v>14</v>
      </c>
    </row>
    <row r="5" spans="1:23" x14ac:dyDescent="0.25">
      <c r="A5" t="s">
        <v>7</v>
      </c>
      <c r="B5" t="s">
        <v>31</v>
      </c>
      <c r="C5">
        <v>2.8</v>
      </c>
      <c r="E5" s="1">
        <v>2143</v>
      </c>
      <c r="G5">
        <v>-21.4</v>
      </c>
    </row>
    <row r="6" spans="1:23" ht="17.25" x14ac:dyDescent="0.25">
      <c r="O6" s="3" t="s">
        <v>15</v>
      </c>
    </row>
    <row r="7" spans="1:23" ht="21.75" thickBot="1" x14ac:dyDescent="0.3">
      <c r="O7" s="4" t="s">
        <v>16</v>
      </c>
      <c r="P7" s="5" t="s">
        <v>9</v>
      </c>
      <c r="Q7" s="5" t="s">
        <v>10</v>
      </c>
      <c r="R7" s="6" t="s">
        <v>11</v>
      </c>
      <c r="S7" s="6" t="s">
        <v>12</v>
      </c>
      <c r="T7" s="7" t="s">
        <v>13</v>
      </c>
    </row>
    <row r="8" spans="1:23" x14ac:dyDescent="0.25">
      <c r="O8" s="8" t="s">
        <v>17</v>
      </c>
      <c r="P8">
        <v>2067.7080000000001</v>
      </c>
      <c r="Q8">
        <v>2102.915</v>
      </c>
      <c r="R8">
        <v>2123.1390000000001</v>
      </c>
      <c r="S8">
        <v>2145.4360000000001</v>
      </c>
      <c r="T8">
        <v>2166.8980000000001</v>
      </c>
    </row>
    <row r="9" spans="1:23" ht="29.25" thickBot="1" x14ac:dyDescent="0.3">
      <c r="O9" s="8" t="s">
        <v>18</v>
      </c>
      <c r="P9" s="20">
        <v>2071.34</v>
      </c>
      <c r="Q9" s="20">
        <f>P9*(Q8/P8)</f>
        <v>2106.6088423026849</v>
      </c>
      <c r="R9" s="20">
        <f t="shared" ref="R9:T9" si="0">Q9*(R8/Q8)</f>
        <v>2126.86836645213</v>
      </c>
      <c r="S9" s="20">
        <f t="shared" si="0"/>
        <v>2149.2045318971545</v>
      </c>
      <c r="T9" s="20">
        <f t="shared" si="0"/>
        <v>2170.7042306360481</v>
      </c>
    </row>
    <row r="10" spans="1:23" ht="15.75" thickBot="1" x14ac:dyDescent="0.3">
      <c r="O10" s="8" t="s">
        <v>19</v>
      </c>
      <c r="P10" s="9"/>
      <c r="Q10" s="9"/>
      <c r="R10" s="10"/>
      <c r="S10" s="10"/>
      <c r="T10" s="11"/>
    </row>
    <row r="11" spans="1:23" ht="29.25" thickBot="1" x14ac:dyDescent="0.3">
      <c r="O11" s="8" t="s">
        <v>26</v>
      </c>
      <c r="P11" s="12">
        <v>2071</v>
      </c>
      <c r="Q11" s="12">
        <f>P11*(1+$W$15/100)^(1/4)</f>
        <v>2087.3207050736301</v>
      </c>
      <c r="R11" s="12">
        <f t="shared" ref="R11:T11" si="1">Q11*(1+$W$15/100)^(1/4)</f>
        <v>2103.7700269575453</v>
      </c>
      <c r="S11" s="12">
        <f t="shared" si="1"/>
        <v>2120.3489792282921</v>
      </c>
      <c r="T11" s="12">
        <f t="shared" si="1"/>
        <v>2137.0585834500002</v>
      </c>
    </row>
    <row r="14" spans="1:23" x14ac:dyDescent="0.25">
      <c r="N14" s="14" t="s">
        <v>19</v>
      </c>
      <c r="Q14" t="s">
        <v>17</v>
      </c>
    </row>
    <row r="15" spans="1:23" x14ac:dyDescent="0.25">
      <c r="T15" t="s">
        <v>28</v>
      </c>
      <c r="W15" s="15">
        <v>3.1896949999999999</v>
      </c>
    </row>
    <row r="16" spans="1:23" x14ac:dyDescent="0.25">
      <c r="N16" s="14" t="s">
        <v>22</v>
      </c>
      <c r="O16">
        <v>2025</v>
      </c>
      <c r="Q16" s="14" t="s">
        <v>22</v>
      </c>
      <c r="R16">
        <v>2027</v>
      </c>
    </row>
    <row r="17" spans="8:23" x14ac:dyDescent="0.25">
      <c r="H17" s="13"/>
      <c r="N17" s="14" t="s">
        <v>23</v>
      </c>
      <c r="O17">
        <v>2109</v>
      </c>
      <c r="Q17" s="14" t="s">
        <v>23</v>
      </c>
      <c r="R17">
        <v>2135</v>
      </c>
      <c r="V17" t="s">
        <v>29</v>
      </c>
      <c r="W17" s="18">
        <f>100*(AVERAGE(Q11:T11)/O20-1)-O18</f>
        <v>6.3724320709113158E-6</v>
      </c>
    </row>
    <row r="18" spans="8:23" x14ac:dyDescent="0.25">
      <c r="H18" s="13"/>
      <c r="N18" s="14" t="s">
        <v>20</v>
      </c>
      <c r="O18" s="15">
        <f>100*(O17/O16-1)</f>
        <v>4.1481481481481453</v>
      </c>
      <c r="Q18" s="14" t="s">
        <v>20</v>
      </c>
      <c r="R18" s="15">
        <f>100*(R17/R16-1)</f>
        <v>5.3280710409472132</v>
      </c>
    </row>
    <row r="19" spans="8:23" x14ac:dyDescent="0.25">
      <c r="H19" s="13"/>
      <c r="Q19" s="14"/>
    </row>
    <row r="20" spans="8:23" x14ac:dyDescent="0.25">
      <c r="H20" s="13"/>
      <c r="N20" s="14" t="s">
        <v>21</v>
      </c>
      <c r="O20">
        <v>2028</v>
      </c>
      <c r="Q20" s="14" t="s">
        <v>21</v>
      </c>
      <c r="R20">
        <f>O20</f>
        <v>2028</v>
      </c>
    </row>
    <row r="21" spans="8:23" x14ac:dyDescent="0.25">
      <c r="H21" s="13"/>
      <c r="Q21" s="14"/>
    </row>
    <row r="22" spans="8:23" x14ac:dyDescent="0.25">
      <c r="N22" s="14" t="s">
        <v>24</v>
      </c>
      <c r="O22" s="16">
        <f>O20*(1+O18/100)</f>
        <v>2112.1244444444442</v>
      </c>
      <c r="Q22" s="14" t="s">
        <v>24</v>
      </c>
      <c r="R22" s="16">
        <f>R20*(1+R18/100)</f>
        <v>2136.0532807104096</v>
      </c>
    </row>
    <row r="24" spans="8:23" x14ac:dyDescent="0.25">
      <c r="N24" s="14" t="s">
        <v>27</v>
      </c>
      <c r="O24" s="17">
        <f>AVERAGE(Q11:T11)</f>
        <v>2112.1245736773667</v>
      </c>
      <c r="R24" s="17">
        <f>AVERAGE(Q9:T9)</f>
        <v>2138.3464928220046</v>
      </c>
      <c r="T24" t="s">
        <v>29</v>
      </c>
      <c r="U24" s="19">
        <f>100*(R24/R20-1)-R18</f>
        <v>0.11307752029561247</v>
      </c>
    </row>
    <row r="30" spans="8:23" x14ac:dyDescent="0.25">
      <c r="P30" t="s">
        <v>30</v>
      </c>
    </row>
    <row r="35" spans="6:6" x14ac:dyDescent="0.25">
      <c r="F35" t="s">
        <v>30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Figures (FR)</vt:lpstr>
      <vt:lpstr>Figures</vt:lpstr>
      <vt:lpstr>data</vt:lpstr>
    </vt:vector>
  </TitlesOfParts>
  <Company>House of Commons / Chambre des communes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Matier</dc:creator>
  <cp:lastModifiedBy>Scrim, Jocelyne</cp:lastModifiedBy>
  <dcterms:created xsi:type="dcterms:W3CDTF">2016-11-04T13:51:40Z</dcterms:created>
  <dcterms:modified xsi:type="dcterms:W3CDTF">2017-08-16T14:24:51Z</dcterms:modified>
</cp:coreProperties>
</file>