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c-cdc.ca\AdminPrivate\FS06U\StantJ\Desktop\"/>
    </mc:Choice>
  </mc:AlternateContent>
  <xr:revisionPtr revIDLastSave="0" documentId="8_{ED45253C-CFCF-4A17-9E30-D15C9490D52E}" xr6:coauthVersionLast="47" xr6:coauthVersionMax="47" xr10:uidLastSave="{00000000-0000-0000-0000-000000000000}"/>
  <bookViews>
    <workbookView xWindow="28680" yWindow="-120" windowWidth="29040" windowHeight="15840" xr2:uid="{BC537ADA-F16A-440F-8036-5AC6A2ADBD0B}"/>
  </bookViews>
  <sheets>
    <sheet name="Debt-to-GD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9" i="1" l="1"/>
  <c r="N89" i="1"/>
  <c r="L89" i="1"/>
  <c r="R89" i="1" s="1"/>
  <c r="Y89" i="1"/>
  <c r="Y88" i="1"/>
  <c r="Y87" i="1"/>
  <c r="P14" i="1" l="1"/>
  <c r="O14" i="1"/>
  <c r="N14" i="1"/>
  <c r="M14" i="1"/>
  <c r="L14" i="1"/>
  <c r="K14" i="1"/>
  <c r="R14" i="1" l="1"/>
  <c r="Q14" i="1"/>
  <c r="P88" i="1"/>
  <c r="N88" i="1"/>
  <c r="L88" i="1"/>
  <c r="P87" i="1"/>
  <c r="N87" i="1"/>
  <c r="L87" i="1"/>
  <c r="O13" i="1"/>
  <c r="M13" i="1"/>
  <c r="K13" i="1"/>
  <c r="O12" i="1"/>
  <c r="M12" i="1"/>
  <c r="K12" i="1"/>
  <c r="R88" i="1" l="1"/>
  <c r="Q12" i="1"/>
  <c r="R87" i="1"/>
  <c r="Q13" i="1"/>
  <c r="Y86" i="1" l="1"/>
  <c r="P86" i="1"/>
  <c r="N86" i="1"/>
  <c r="L86" i="1"/>
  <c r="R86" i="1" s="1"/>
  <c r="Y85" i="1"/>
  <c r="P85" i="1"/>
  <c r="N85" i="1"/>
  <c r="L85" i="1"/>
  <c r="Y84" i="1"/>
  <c r="P84" i="1"/>
  <c r="N84" i="1"/>
  <c r="L84" i="1"/>
  <c r="R84" i="1" s="1"/>
  <c r="Y83" i="1"/>
  <c r="P83" i="1"/>
  <c r="N83" i="1"/>
  <c r="L83" i="1"/>
  <c r="Y82" i="1"/>
  <c r="P82" i="1"/>
  <c r="N82" i="1"/>
  <c r="L82" i="1"/>
  <c r="Y81" i="1"/>
  <c r="P81" i="1"/>
  <c r="N81" i="1"/>
  <c r="L81" i="1"/>
  <c r="Y80" i="1"/>
  <c r="P80" i="1"/>
  <c r="N80" i="1"/>
  <c r="L80" i="1"/>
  <c r="Y79" i="1"/>
  <c r="P79" i="1"/>
  <c r="N79" i="1"/>
  <c r="L79" i="1"/>
  <c r="R79" i="1" s="1"/>
  <c r="Y78" i="1"/>
  <c r="P78" i="1"/>
  <c r="N78" i="1"/>
  <c r="L78" i="1"/>
  <c r="Y77" i="1"/>
  <c r="P77" i="1"/>
  <c r="N77" i="1"/>
  <c r="L77" i="1"/>
  <c r="Y76" i="1"/>
  <c r="P76" i="1"/>
  <c r="N76" i="1"/>
  <c r="L76" i="1"/>
  <c r="Y75" i="1"/>
  <c r="P75" i="1"/>
  <c r="N75" i="1"/>
  <c r="L75" i="1"/>
  <c r="R75" i="1" s="1"/>
  <c r="Y74" i="1"/>
  <c r="P74" i="1"/>
  <c r="N74" i="1"/>
  <c r="L74" i="1"/>
  <c r="Y73" i="1"/>
  <c r="P73" i="1"/>
  <c r="N73" i="1"/>
  <c r="L73" i="1"/>
  <c r="Y72" i="1"/>
  <c r="P72" i="1"/>
  <c r="N72" i="1"/>
  <c r="L72" i="1"/>
  <c r="Y71" i="1"/>
  <c r="P71" i="1"/>
  <c r="N71" i="1"/>
  <c r="L71" i="1"/>
  <c r="R71" i="1" s="1"/>
  <c r="Y70" i="1"/>
  <c r="P70" i="1"/>
  <c r="N70" i="1"/>
  <c r="L70" i="1"/>
  <c r="R70" i="1" s="1"/>
  <c r="Y69" i="1"/>
  <c r="P69" i="1"/>
  <c r="N69" i="1"/>
  <c r="L69" i="1"/>
  <c r="R69" i="1" s="1"/>
  <c r="Y68" i="1"/>
  <c r="P68" i="1"/>
  <c r="N68" i="1"/>
  <c r="L68" i="1"/>
  <c r="R68" i="1" s="1"/>
  <c r="Y67" i="1"/>
  <c r="P67" i="1"/>
  <c r="N67" i="1"/>
  <c r="L67" i="1"/>
  <c r="Y66" i="1"/>
  <c r="P66" i="1"/>
  <c r="N66" i="1"/>
  <c r="L66" i="1"/>
  <c r="Y65" i="1"/>
  <c r="P65" i="1"/>
  <c r="N65" i="1"/>
  <c r="L65" i="1"/>
  <c r="Y64" i="1"/>
  <c r="P64" i="1"/>
  <c r="N64" i="1"/>
  <c r="L64" i="1"/>
  <c r="Y63" i="1"/>
  <c r="P63" i="1"/>
  <c r="N63" i="1"/>
  <c r="L63" i="1"/>
  <c r="R63" i="1" s="1"/>
  <c r="Y62" i="1"/>
  <c r="P62" i="1"/>
  <c r="N62" i="1"/>
  <c r="L62" i="1"/>
  <c r="Y61" i="1"/>
  <c r="P61" i="1"/>
  <c r="N61" i="1"/>
  <c r="L61" i="1"/>
  <c r="Y60" i="1"/>
  <c r="P60" i="1"/>
  <c r="N60" i="1"/>
  <c r="L60" i="1"/>
  <c r="Y59" i="1"/>
  <c r="P59" i="1"/>
  <c r="N59" i="1"/>
  <c r="L59" i="1"/>
  <c r="R59" i="1" s="1"/>
  <c r="Y58" i="1"/>
  <c r="P58" i="1"/>
  <c r="N58" i="1"/>
  <c r="L58" i="1"/>
  <c r="Y57" i="1"/>
  <c r="P57" i="1"/>
  <c r="N57" i="1"/>
  <c r="L57" i="1"/>
  <c r="Y56" i="1"/>
  <c r="P56" i="1"/>
  <c r="N56" i="1"/>
  <c r="L56" i="1"/>
  <c r="Y55" i="1"/>
  <c r="P55" i="1"/>
  <c r="N55" i="1"/>
  <c r="L55" i="1"/>
  <c r="R55" i="1" s="1"/>
  <c r="Y54" i="1"/>
  <c r="P54" i="1"/>
  <c r="N54" i="1"/>
  <c r="L54" i="1"/>
  <c r="R54" i="1" s="1"/>
  <c r="Y53" i="1"/>
  <c r="P53" i="1"/>
  <c r="N53" i="1"/>
  <c r="L53" i="1"/>
  <c r="R53" i="1" s="1"/>
  <c r="Y52" i="1"/>
  <c r="P52" i="1"/>
  <c r="N52" i="1"/>
  <c r="L52" i="1"/>
  <c r="R52" i="1" s="1"/>
  <c r="Y51" i="1"/>
  <c r="P51" i="1"/>
  <c r="N51" i="1"/>
  <c r="L51" i="1"/>
  <c r="Y50" i="1"/>
  <c r="P50" i="1"/>
  <c r="N50" i="1"/>
  <c r="L50" i="1"/>
  <c r="Y49" i="1"/>
  <c r="P49" i="1"/>
  <c r="N49" i="1"/>
  <c r="L49" i="1"/>
  <c r="Y48" i="1"/>
  <c r="P48" i="1"/>
  <c r="N48" i="1"/>
  <c r="L48" i="1"/>
  <c r="Y47" i="1"/>
  <c r="P47" i="1"/>
  <c r="N47" i="1"/>
  <c r="L47" i="1"/>
  <c r="R47" i="1" s="1"/>
  <c r="Y46" i="1"/>
  <c r="P46" i="1"/>
  <c r="N46" i="1"/>
  <c r="L46" i="1"/>
  <c r="Y45" i="1"/>
  <c r="P45" i="1"/>
  <c r="N45" i="1"/>
  <c r="L45" i="1"/>
  <c r="Y44" i="1"/>
  <c r="P44" i="1"/>
  <c r="N44" i="1"/>
  <c r="L44" i="1"/>
  <c r="Y43" i="1"/>
  <c r="P43" i="1"/>
  <c r="N43" i="1"/>
  <c r="L43" i="1"/>
  <c r="Y42" i="1"/>
  <c r="P42" i="1"/>
  <c r="N42" i="1"/>
  <c r="L42" i="1"/>
  <c r="Y41" i="1"/>
  <c r="P41" i="1"/>
  <c r="N41" i="1"/>
  <c r="L41" i="1"/>
  <c r="Y40" i="1"/>
  <c r="P40" i="1"/>
  <c r="N40" i="1"/>
  <c r="L40" i="1"/>
  <c r="Y39" i="1"/>
  <c r="P39" i="1"/>
  <c r="N39" i="1"/>
  <c r="L39" i="1"/>
  <c r="Y38" i="1"/>
  <c r="P38" i="1"/>
  <c r="N38" i="1"/>
  <c r="L38" i="1"/>
  <c r="Y37" i="1"/>
  <c r="P37" i="1"/>
  <c r="N37" i="1"/>
  <c r="L37" i="1"/>
  <c r="Y36" i="1"/>
  <c r="P36" i="1"/>
  <c r="N36" i="1"/>
  <c r="L36" i="1"/>
  <c r="Y35" i="1"/>
  <c r="P35" i="1"/>
  <c r="N35" i="1"/>
  <c r="L35" i="1"/>
  <c r="Y34" i="1"/>
  <c r="P34" i="1"/>
  <c r="N34" i="1"/>
  <c r="L34" i="1"/>
  <c r="Y33" i="1"/>
  <c r="P33" i="1"/>
  <c r="N33" i="1"/>
  <c r="L33" i="1"/>
  <c r="Y32" i="1"/>
  <c r="P32" i="1"/>
  <c r="N32" i="1"/>
  <c r="L32" i="1"/>
  <c r="Y31" i="1"/>
  <c r="P31" i="1"/>
  <c r="N31" i="1"/>
  <c r="L31" i="1"/>
  <c r="Y30" i="1"/>
  <c r="P30" i="1"/>
  <c r="N30" i="1"/>
  <c r="L30" i="1"/>
  <c r="Y29" i="1"/>
  <c r="P29" i="1"/>
  <c r="N29" i="1"/>
  <c r="L29" i="1"/>
  <c r="Y28" i="1"/>
  <c r="P28" i="1"/>
  <c r="N28" i="1"/>
  <c r="L28" i="1"/>
  <c r="Y27" i="1"/>
  <c r="P27" i="1"/>
  <c r="N27" i="1"/>
  <c r="L27" i="1"/>
  <c r="Y26" i="1"/>
  <c r="P26" i="1"/>
  <c r="N26" i="1"/>
  <c r="L26" i="1"/>
  <c r="Y25" i="1"/>
  <c r="P25" i="1"/>
  <c r="N25" i="1"/>
  <c r="L25" i="1"/>
  <c r="Y24" i="1"/>
  <c r="P24" i="1"/>
  <c r="N24" i="1"/>
  <c r="L24" i="1"/>
  <c r="Y23" i="1"/>
  <c r="P23" i="1"/>
  <c r="N23" i="1"/>
  <c r="L23" i="1"/>
  <c r="Y22" i="1"/>
  <c r="P22" i="1"/>
  <c r="N22" i="1"/>
  <c r="L22" i="1"/>
  <c r="Y21" i="1"/>
  <c r="P21" i="1"/>
  <c r="N21" i="1"/>
  <c r="L21" i="1"/>
  <c r="Y20" i="1"/>
  <c r="P20" i="1"/>
  <c r="N20" i="1"/>
  <c r="L20" i="1"/>
  <c r="Y19" i="1"/>
  <c r="P19" i="1"/>
  <c r="N19" i="1"/>
  <c r="L19" i="1"/>
  <c r="Y18" i="1"/>
  <c r="P18" i="1"/>
  <c r="N18" i="1"/>
  <c r="L18" i="1"/>
  <c r="Y17" i="1"/>
  <c r="P17" i="1"/>
  <c r="N17" i="1"/>
  <c r="L17" i="1"/>
  <c r="Y16" i="1"/>
  <c r="P16" i="1"/>
  <c r="N16" i="1"/>
  <c r="L16" i="1"/>
  <c r="Y15" i="1"/>
  <c r="P15" i="1"/>
  <c r="N15" i="1"/>
  <c r="L15" i="1"/>
  <c r="Y14" i="1"/>
  <c r="O11" i="1"/>
  <c r="M11" i="1"/>
  <c r="K11" i="1"/>
  <c r="O10" i="1"/>
  <c r="M10" i="1"/>
  <c r="K10" i="1"/>
  <c r="O9" i="1"/>
  <c r="M9" i="1"/>
  <c r="K9" i="1"/>
  <c r="O8" i="1"/>
  <c r="M8" i="1"/>
  <c r="K8" i="1"/>
  <c r="O7" i="1"/>
  <c r="M7" i="1"/>
  <c r="K7" i="1"/>
  <c r="O6" i="1"/>
  <c r="M6" i="1"/>
  <c r="K6" i="1"/>
  <c r="O5" i="1"/>
  <c r="M5" i="1"/>
  <c r="K5" i="1"/>
  <c r="O4" i="1"/>
  <c r="M4" i="1"/>
  <c r="K4" i="1"/>
  <c r="O3" i="1"/>
  <c r="M3" i="1"/>
  <c r="K3" i="1"/>
  <c r="R85" i="1" l="1"/>
  <c r="R35" i="1"/>
  <c r="R43" i="1"/>
  <c r="R67" i="1"/>
  <c r="R20" i="1"/>
  <c r="R21" i="1"/>
  <c r="R22" i="1"/>
  <c r="R27" i="1"/>
  <c r="R31" i="1"/>
  <c r="R36" i="1"/>
  <c r="R37" i="1"/>
  <c r="R38" i="1"/>
  <c r="R39" i="1"/>
  <c r="R18" i="1"/>
  <c r="R83" i="1"/>
  <c r="Q8" i="1"/>
  <c r="Q4" i="1"/>
  <c r="R51" i="1"/>
  <c r="Q3" i="1"/>
  <c r="Q7" i="1"/>
  <c r="Q11" i="1"/>
  <c r="R15" i="1"/>
  <c r="R24" i="1"/>
  <c r="R25" i="1"/>
  <c r="R26" i="1"/>
  <c r="R40" i="1"/>
  <c r="R41" i="1"/>
  <c r="R42" i="1"/>
  <c r="R56" i="1"/>
  <c r="R57" i="1"/>
  <c r="R58" i="1"/>
  <c r="R72" i="1"/>
  <c r="R73" i="1"/>
  <c r="R74" i="1"/>
  <c r="Q10" i="1"/>
  <c r="R19" i="1"/>
  <c r="R28" i="1"/>
  <c r="R29" i="1"/>
  <c r="R30" i="1"/>
  <c r="R44" i="1"/>
  <c r="R45" i="1"/>
  <c r="R46" i="1"/>
  <c r="R60" i="1"/>
  <c r="R61" i="1"/>
  <c r="R62" i="1"/>
  <c r="R76" i="1"/>
  <c r="R77" i="1"/>
  <c r="R78" i="1"/>
  <c r="Q6" i="1"/>
  <c r="Q5" i="1"/>
  <c r="Q9" i="1"/>
  <c r="R16" i="1"/>
  <c r="R17" i="1"/>
  <c r="R23" i="1"/>
  <c r="R32" i="1"/>
  <c r="R33" i="1"/>
  <c r="R34" i="1"/>
  <c r="R48" i="1"/>
  <c r="R49" i="1"/>
  <c r="R50" i="1"/>
  <c r="R64" i="1"/>
  <c r="R65" i="1"/>
  <c r="R66" i="1"/>
  <c r="R80" i="1"/>
  <c r="R81" i="1"/>
  <c r="R82" i="1"/>
</calcChain>
</file>

<file path=xl/sharedStrings.xml><?xml version="1.0" encoding="utf-8"?>
<sst xmlns="http://schemas.openxmlformats.org/spreadsheetml/2006/main" count="19" uniqueCount="17">
  <si>
    <t>FED</t>
  </si>
  <si>
    <t>PTLA</t>
  </si>
  <si>
    <t>CQPP</t>
  </si>
  <si>
    <t>Total</t>
  </si>
  <si>
    <t>YGDP</t>
  </si>
  <si>
    <t>CPP</t>
  </si>
  <si>
    <t>QPP</t>
  </si>
  <si>
    <t>GFS</t>
  </si>
  <si>
    <t>Federal government</t>
  </si>
  <si>
    <t>Subnational governments</t>
  </si>
  <si>
    <t>Public pension plans</t>
  </si>
  <si>
    <t>Total general government</t>
  </si>
  <si>
    <t>Gouvernement fédéral</t>
  </si>
  <si>
    <t>Administrations infranationales</t>
  </si>
  <si>
    <t>Régimes de retraite généraux</t>
  </si>
  <si>
    <t>Secteur gouvernemental général</t>
  </si>
  <si>
    <t xml:space="preserve"> fsr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</si>
</sst>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135510838922914E-2"/>
          <c:y val="2.6639237662859711E-2"/>
          <c:w val="0.94686448916107713"/>
          <c:h val="0.88376250266014045"/>
        </c:manualLayout>
      </c:layout>
      <c:lineChart>
        <c:grouping val="standard"/>
        <c:varyColors val="0"/>
        <c:ser>
          <c:idx val="0"/>
          <c:order val="0"/>
          <c:tx>
            <c:strRef>
              <c:f>'Debt-to-GDP'!$B$2</c:f>
              <c:strCache>
                <c:ptCount val="1"/>
                <c:pt idx="0">
                  <c:v>Federal government</c:v>
                </c:pt>
              </c:strCache>
            </c:strRef>
          </c:tx>
          <c:spPr>
            <a:ln w="31750">
              <a:solidFill>
                <a:srgbClr val="1A4582"/>
              </a:solidFill>
            </a:ln>
          </c:spPr>
          <c:marker>
            <c:symbol val="none"/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0-21BE-49BE-AC3A-3755601D4DA1}"/>
              </c:ext>
            </c:extLst>
          </c:dPt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'Debt-to-GDP'!$K$3:$K$89</c:f>
              <c:numCache>
                <c:formatCode>0.0</c:formatCode>
                <c:ptCount val="87"/>
                <c:pt idx="0">
                  <c:v>30.069563758531022</c:v>
                </c:pt>
                <c:pt idx="1">
                  <c:v>34.963858734043811</c:v>
                </c:pt>
                <c:pt idx="2">
                  <c:v>36.043619391518135</c:v>
                </c:pt>
                <c:pt idx="3">
                  <c:v>36.662903177621089</c:v>
                </c:pt>
                <c:pt idx="4">
                  <c:v>36.806897544386196</c:v>
                </c:pt>
                <c:pt idx="5">
                  <c:v>33.770220165940593</c:v>
                </c:pt>
                <c:pt idx="6">
                  <c:v>32.832656105725704</c:v>
                </c:pt>
                <c:pt idx="7">
                  <c:v>33.022782388425476</c:v>
                </c:pt>
                <c:pt idx="8">
                  <c:v>32.364980116364322</c:v>
                </c:pt>
                <c:pt idx="9">
                  <c:v>29.785853766299397</c:v>
                </c:pt>
                <c:pt idx="10">
                  <c:v>28.464657783597499</c:v>
                </c:pt>
                <c:pt idx="11">
                  <c:v>28.035772727548942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E-49BE-AC3A-3755601D4DA1}"/>
            </c:ext>
          </c:extLst>
        </c:ser>
        <c:ser>
          <c:idx val="1"/>
          <c:order val="1"/>
          <c:spPr>
            <a:ln w="31750">
              <a:solidFill>
                <a:srgbClr val="1A4582"/>
              </a:solidFill>
              <a:prstDash val="sysDot"/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'Debt-to-GDP'!$L$3:$L$89</c:f>
              <c:numCache>
                <c:formatCode>General</c:formatCode>
                <c:ptCount val="87"/>
                <c:pt idx="11" formatCode="0.0">
                  <c:v>28.035772727548942</c:v>
                </c:pt>
                <c:pt idx="12" formatCode="0.0">
                  <c:v>43.216116618330972</c:v>
                </c:pt>
                <c:pt idx="13" formatCode="0.0">
                  <c:v>43.485086745271211</c:v>
                </c:pt>
                <c:pt idx="14" formatCode="0.0">
                  <c:v>43.54229560067273</c:v>
                </c:pt>
                <c:pt idx="15" formatCode="0.0">
                  <c:v>43.226712891446304</c:v>
                </c:pt>
                <c:pt idx="16" formatCode="0.0">
                  <c:v>42.613380068808098</c:v>
                </c:pt>
                <c:pt idx="17" formatCode="0.0">
                  <c:v>41.751392186860699</c:v>
                </c:pt>
                <c:pt idx="18" formatCode="0.0">
                  <c:v>41.041100626685875</c:v>
                </c:pt>
                <c:pt idx="19" formatCode="0.0">
                  <c:v>40.4774390361111</c:v>
                </c:pt>
                <c:pt idx="20" formatCode="0.0">
                  <c:v>40.04859063430802</c:v>
                </c:pt>
                <c:pt idx="21" formatCode="0.0">
                  <c:v>39.721338323141246</c:v>
                </c:pt>
                <c:pt idx="22" formatCode="0.0">
                  <c:v>39.472470799249677</c:v>
                </c:pt>
                <c:pt idx="23" formatCode="0.0">
                  <c:v>39.264122168538165</c:v>
                </c:pt>
                <c:pt idx="24" formatCode="0.0">
                  <c:v>39.051104930501829</c:v>
                </c:pt>
                <c:pt idx="25" formatCode="0.0">
                  <c:v>38.833071115695034</c:v>
                </c:pt>
                <c:pt idx="26" formatCode="0.0">
                  <c:v>38.613963014941632</c:v>
                </c:pt>
                <c:pt idx="27" formatCode="0.0">
                  <c:v>38.391429067713815</c:v>
                </c:pt>
                <c:pt idx="28" formatCode="0.0">
                  <c:v>38.155494334203283</c:v>
                </c:pt>
                <c:pt idx="29" formatCode="0.0">
                  <c:v>37.878853526508742</c:v>
                </c:pt>
                <c:pt idx="30" formatCode="0.0">
                  <c:v>37.563501310741529</c:v>
                </c:pt>
                <c:pt idx="31" formatCode="0.0">
                  <c:v>37.218966693645228</c:v>
                </c:pt>
                <c:pt idx="32" formatCode="0.0">
                  <c:v>36.857735342899574</c:v>
                </c:pt>
                <c:pt idx="33" formatCode="0.0">
                  <c:v>36.473768144556111</c:v>
                </c:pt>
                <c:pt idx="34" formatCode="0.0">
                  <c:v>36.052795949899732</c:v>
                </c:pt>
                <c:pt idx="35" formatCode="0.0">
                  <c:v>35.598339910531713</c:v>
                </c:pt>
                <c:pt idx="36" formatCode="0.0">
                  <c:v>35.119775042537107</c:v>
                </c:pt>
                <c:pt idx="37" formatCode="0.0">
                  <c:v>34.623686734235179</c:v>
                </c:pt>
                <c:pt idx="38" formatCode="0.0">
                  <c:v>34.103432149123933</c:v>
                </c:pt>
                <c:pt idx="39" formatCode="0.0">
                  <c:v>33.550212195994398</c:v>
                </c:pt>
                <c:pt idx="40" formatCode="0.0">
                  <c:v>32.967195603673304</c:v>
                </c:pt>
                <c:pt idx="41" formatCode="0.0">
                  <c:v>32.367415355078485</c:v>
                </c:pt>
                <c:pt idx="42" formatCode="0.0">
                  <c:v>31.752984507880353</c:v>
                </c:pt>
                <c:pt idx="43" formatCode="0.0">
                  <c:v>31.116573673088986</c:v>
                </c:pt>
                <c:pt idx="44" formatCode="0.0">
                  <c:v>30.446710496445739</c:v>
                </c:pt>
                <c:pt idx="45" formatCode="0.0">
                  <c:v>29.749101520192351</c:v>
                </c:pt>
                <c:pt idx="46" formatCode="0.0">
                  <c:v>29.031395622971623</c:v>
                </c:pt>
                <c:pt idx="47" formatCode="0.0">
                  <c:v>28.298125624834075</c:v>
                </c:pt>
                <c:pt idx="48" formatCode="0.0">
                  <c:v>27.538784862950635</c:v>
                </c:pt>
                <c:pt idx="49" formatCode="0.0">
                  <c:v>26.747916103044297</c:v>
                </c:pt>
                <c:pt idx="50" formatCode="0.0">
                  <c:v>25.930131733492384</c:v>
                </c:pt>
                <c:pt idx="51" formatCode="0.0">
                  <c:v>25.091575609276564</c:v>
                </c:pt>
                <c:pt idx="52" formatCode="0.0">
                  <c:v>24.230668472371057</c:v>
                </c:pt>
                <c:pt idx="53" formatCode="0.0">
                  <c:v>23.3403406121442</c:v>
                </c:pt>
                <c:pt idx="54" formatCode="0.0">
                  <c:v>22.419379197070363</c:v>
                </c:pt>
                <c:pt idx="55" formatCode="0.0">
                  <c:v>21.47270815686154</c:v>
                </c:pt>
                <c:pt idx="56" formatCode="0.0">
                  <c:v>20.503118571947578</c:v>
                </c:pt>
                <c:pt idx="57" formatCode="0.0">
                  <c:v>19.507387880517822</c:v>
                </c:pt>
                <c:pt idx="58" formatCode="0.0">
                  <c:v>18.482751368971069</c:v>
                </c:pt>
                <c:pt idx="59" formatCode="0.0">
                  <c:v>17.432810582299194</c:v>
                </c:pt>
                <c:pt idx="60" formatCode="0.0">
                  <c:v>16.360248242019452</c:v>
                </c:pt>
                <c:pt idx="61" formatCode="0.0">
                  <c:v>15.266694252900171</c:v>
                </c:pt>
                <c:pt idx="62" formatCode="0.0">
                  <c:v>14.149883044359504</c:v>
                </c:pt>
                <c:pt idx="63" formatCode="0.0">
                  <c:v>13.011191333800703</c:v>
                </c:pt>
                <c:pt idx="64" formatCode="0.0">
                  <c:v>11.854919638114328</c:v>
                </c:pt>
                <c:pt idx="65" formatCode="0.0">
                  <c:v>10.683239843458233</c:v>
                </c:pt>
                <c:pt idx="66" formatCode="0.0">
                  <c:v>9.495298937582124</c:v>
                </c:pt>
                <c:pt idx="67" formatCode="0.0">
                  <c:v>8.2902131566956747</c:v>
                </c:pt>
                <c:pt idx="68" formatCode="0.0">
                  <c:v>7.0673357750769208</c:v>
                </c:pt>
                <c:pt idx="69" formatCode="0.0">
                  <c:v>5.8276667397840027</c:v>
                </c:pt>
                <c:pt idx="70" formatCode="0.0">
                  <c:v>4.5715373774636792</c:v>
                </c:pt>
                <c:pt idx="71" formatCode="0.0">
                  <c:v>3.2980366035968474</c:v>
                </c:pt>
                <c:pt idx="72" formatCode="0.0">
                  <c:v>2.0071665651395252</c:v>
                </c:pt>
                <c:pt idx="73" formatCode="0.0">
                  <c:v>0.6989487223357439</c:v>
                </c:pt>
                <c:pt idx="74" formatCode="0.0">
                  <c:v>-0.62660459829584536</c:v>
                </c:pt>
                <c:pt idx="75" formatCode="0.0">
                  <c:v>-1.9689436020014277</c:v>
                </c:pt>
                <c:pt idx="76" formatCode="0.0">
                  <c:v>-3.3282360320282485</c:v>
                </c:pt>
                <c:pt idx="77" formatCode="0.0">
                  <c:v>-4.7040602039894575</c:v>
                </c:pt>
                <c:pt idx="78" formatCode="0.0">
                  <c:v>-6.0959745275618298</c:v>
                </c:pt>
                <c:pt idx="79" formatCode="0.0">
                  <c:v>-7.503531310582801</c:v>
                </c:pt>
                <c:pt idx="80" formatCode="0.0">
                  <c:v>-8.9263158045249753</c:v>
                </c:pt>
                <c:pt idx="81" formatCode="0.0">
                  <c:v>-10.363731163073252</c:v>
                </c:pt>
                <c:pt idx="82" formatCode="0.0">
                  <c:v>-11.815407328765987</c:v>
                </c:pt>
                <c:pt idx="83" formatCode="0.0">
                  <c:v>-13.280873113961789</c:v>
                </c:pt>
                <c:pt idx="84" formatCode="0.0">
                  <c:v>-14.759702080271824</c:v>
                </c:pt>
                <c:pt idx="85" formatCode="0.0">
                  <c:v>-16.251470313459262</c:v>
                </c:pt>
                <c:pt idx="86" formatCode="0.0">
                  <c:v>-17.755760830778978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E-AC3A-3755601D4DA1}"/>
            </c:ext>
          </c:extLst>
        </c:ser>
        <c:ser>
          <c:idx val="2"/>
          <c:order val="2"/>
          <c:tx>
            <c:strRef>
              <c:f>'Debt-to-GDP'!$C$2</c:f>
              <c:strCache>
                <c:ptCount val="1"/>
                <c:pt idx="0">
                  <c:v>Subnational governments</c:v>
                </c:pt>
              </c:strCache>
            </c:strRef>
          </c:tx>
          <c:spPr>
            <a:ln w="31750">
              <a:solidFill>
                <a:srgbClr val="C4AB6C"/>
              </a:solidFill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'Debt-to-GDP'!$M$3:$M$89</c:f>
              <c:numCache>
                <c:formatCode>0.0</c:formatCode>
                <c:ptCount val="87"/>
                <c:pt idx="0">
                  <c:v>17.946810006511608</c:v>
                </c:pt>
                <c:pt idx="1">
                  <c:v>21.756927553276387</c:v>
                </c:pt>
                <c:pt idx="2">
                  <c:v>23.190628361247697</c:v>
                </c:pt>
                <c:pt idx="3">
                  <c:v>25.794292536398089</c:v>
                </c:pt>
                <c:pt idx="4">
                  <c:v>26.862343004409478</c:v>
                </c:pt>
                <c:pt idx="5">
                  <c:v>25.767421370621165</c:v>
                </c:pt>
                <c:pt idx="6">
                  <c:v>27.597952376512485</c:v>
                </c:pt>
                <c:pt idx="7">
                  <c:v>26.539646239200259</c:v>
                </c:pt>
                <c:pt idx="8">
                  <c:v>25.584746745921446</c:v>
                </c:pt>
                <c:pt idx="9">
                  <c:v>24.162407577015067</c:v>
                </c:pt>
                <c:pt idx="10">
                  <c:v>23.920388730205552</c:v>
                </c:pt>
                <c:pt idx="11">
                  <c:v>24.085788830832186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E-AC3A-3755601D4DA1}"/>
            </c:ext>
          </c:extLst>
        </c:ser>
        <c:ser>
          <c:idx val="3"/>
          <c:order val="3"/>
          <c:spPr>
            <a:ln w="31750">
              <a:solidFill>
                <a:srgbClr val="C4AB6C"/>
              </a:solidFill>
              <a:prstDash val="sysDot"/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'Debt-to-GDP'!$N$3:$N$89</c:f>
              <c:numCache>
                <c:formatCode>General</c:formatCode>
                <c:ptCount val="87"/>
                <c:pt idx="11" formatCode="0.0">
                  <c:v>24.085788830832186</c:v>
                </c:pt>
                <c:pt idx="12" formatCode="0.0">
                  <c:v>27.697553159385571</c:v>
                </c:pt>
                <c:pt idx="13" formatCode="0.0">
                  <c:v>26.558088758523162</c:v>
                </c:pt>
                <c:pt idx="14" formatCode="0.0">
                  <c:v>25.893439914924866</c:v>
                </c:pt>
                <c:pt idx="15" formatCode="0.0">
                  <c:v>24.993925134979154</c:v>
                </c:pt>
                <c:pt idx="16" formatCode="0.0">
                  <c:v>24.076432779709126</c:v>
                </c:pt>
                <c:pt idx="17" formatCode="0.0">
                  <c:v>23.224923611934184</c:v>
                </c:pt>
                <c:pt idx="18" formatCode="0.0">
                  <c:v>22.502674158341417</c:v>
                </c:pt>
                <c:pt idx="19" formatCode="0.0">
                  <c:v>21.920844765204169</c:v>
                </c:pt>
                <c:pt idx="20" formatCode="0.0">
                  <c:v>21.472065030443911</c:v>
                </c:pt>
                <c:pt idx="21" formatCode="0.0">
                  <c:v>21.132601557862991</c:v>
                </c:pt>
                <c:pt idx="22" formatCode="0.0">
                  <c:v>20.890534037728919</c:v>
                </c:pt>
                <c:pt idx="23" formatCode="0.0">
                  <c:v>20.731832851439201</c:v>
                </c:pt>
                <c:pt idx="24" formatCode="0.0">
                  <c:v>20.642090658085177</c:v>
                </c:pt>
                <c:pt idx="25" formatCode="0.0">
                  <c:v>20.617376369746882</c:v>
                </c:pt>
                <c:pt idx="26" formatCode="0.0">
                  <c:v>20.655378850265564</c:v>
                </c:pt>
                <c:pt idx="27" formatCode="0.0">
                  <c:v>20.752305684603265</c:v>
                </c:pt>
                <c:pt idx="28" formatCode="0.0">
                  <c:v>20.903505419831028</c:v>
                </c:pt>
                <c:pt idx="29" formatCode="0.0">
                  <c:v>21.099307186354331</c:v>
                </c:pt>
                <c:pt idx="30" formatCode="0.0">
                  <c:v>21.341715265573775</c:v>
                </c:pt>
                <c:pt idx="31" formatCode="0.0">
                  <c:v>21.633400742292203</c:v>
                </c:pt>
                <c:pt idx="32" formatCode="0.0">
                  <c:v>21.976827871645852</c:v>
                </c:pt>
                <c:pt idx="33" formatCode="0.0">
                  <c:v>22.363306077372897</c:v>
                </c:pt>
                <c:pt idx="34" formatCode="0.0">
                  <c:v>22.780425754414328</c:v>
                </c:pt>
                <c:pt idx="35" formatCode="0.0">
                  <c:v>23.22892949894441</c:v>
                </c:pt>
                <c:pt idx="36" formatCode="0.0">
                  <c:v>23.711954782457443</c:v>
                </c:pt>
                <c:pt idx="37" formatCode="0.0">
                  <c:v>24.229673676873805</c:v>
                </c:pt>
                <c:pt idx="38" formatCode="0.0">
                  <c:v>24.771475958843226</c:v>
                </c:pt>
                <c:pt idx="39" formatCode="0.0">
                  <c:v>25.32571093919638</c:v>
                </c:pt>
                <c:pt idx="40" formatCode="0.0">
                  <c:v>25.893437037550637</c:v>
                </c:pt>
                <c:pt idx="41" formatCode="0.0">
                  <c:v>26.479791366635666</c:v>
                </c:pt>
                <c:pt idx="42" formatCode="0.0">
                  <c:v>27.08334811309178</c:v>
                </c:pt>
                <c:pt idx="43" formatCode="0.0">
                  <c:v>27.692771120173699</c:v>
                </c:pt>
                <c:pt idx="44" formatCode="0.0">
                  <c:v>28.29428217139138</c:v>
                </c:pt>
                <c:pt idx="45" formatCode="0.0">
                  <c:v>28.892318207228154</c:v>
                </c:pt>
                <c:pt idx="46" formatCode="0.0">
                  <c:v>29.491369213328721</c:v>
                </c:pt>
                <c:pt idx="47" formatCode="0.0">
                  <c:v>30.093431386049144</c:v>
                </c:pt>
                <c:pt idx="48" formatCode="0.0">
                  <c:v>30.687875420558228</c:v>
                </c:pt>
                <c:pt idx="49" formatCode="0.0">
                  <c:v>31.267916492584053</c:v>
                </c:pt>
                <c:pt idx="50" formatCode="0.0">
                  <c:v>31.839824892368014</c:v>
                </c:pt>
                <c:pt idx="51" formatCode="0.0">
                  <c:v>32.413726285845712</c:v>
                </c:pt>
                <c:pt idx="52" formatCode="0.0">
                  <c:v>32.992981204151775</c:v>
                </c:pt>
                <c:pt idx="53" formatCode="0.0">
                  <c:v>33.573693410140898</c:v>
                </c:pt>
                <c:pt idx="54" formatCode="0.0">
                  <c:v>34.15615512475248</c:v>
                </c:pt>
                <c:pt idx="55" formatCode="0.0">
                  <c:v>34.746689911975793</c:v>
                </c:pt>
                <c:pt idx="56" formatCode="0.0">
                  <c:v>35.351554746859428</c:v>
                </c:pt>
                <c:pt idx="57" formatCode="0.0">
                  <c:v>35.972784702050134</c:v>
                </c:pt>
                <c:pt idx="58" formatCode="0.0">
                  <c:v>36.610387752460916</c:v>
                </c:pt>
                <c:pt idx="59" formatCode="0.0">
                  <c:v>37.268557137012721</c:v>
                </c:pt>
                <c:pt idx="60" formatCode="0.0">
                  <c:v>37.950965444026167</c:v>
                </c:pt>
                <c:pt idx="61" formatCode="0.0">
                  <c:v>38.660185433021873</c:v>
                </c:pt>
                <c:pt idx="62" formatCode="0.0">
                  <c:v>39.39455358910228</c:v>
                </c:pt>
                <c:pt idx="63" formatCode="0.0">
                  <c:v>40.152970191137719</c:v>
                </c:pt>
                <c:pt idx="64" formatCode="0.0">
                  <c:v>40.936762552480545</c:v>
                </c:pt>
                <c:pt idx="65" formatCode="0.0">
                  <c:v>41.744372875903181</c:v>
                </c:pt>
                <c:pt idx="66" formatCode="0.0">
                  <c:v>42.57397339359089</c:v>
                </c:pt>
                <c:pt idx="67" formatCode="0.0">
                  <c:v>43.423964163366996</c:v>
                </c:pt>
                <c:pt idx="68" formatCode="0.0">
                  <c:v>44.292432104929887</c:v>
                </c:pt>
                <c:pt idx="69" formatCode="0.0">
                  <c:v>45.178028982421729</c:v>
                </c:pt>
                <c:pt idx="70" formatCode="0.0">
                  <c:v>46.080572076226396</c:v>
                </c:pt>
                <c:pt idx="71" formatCode="0.0">
                  <c:v>46.996724085933671</c:v>
                </c:pt>
                <c:pt idx="72" formatCode="0.0">
                  <c:v>47.927530041929266</c:v>
                </c:pt>
                <c:pt idx="73" formatCode="0.0">
                  <c:v>48.869697171941134</c:v>
                </c:pt>
                <c:pt idx="74" formatCode="0.0">
                  <c:v>49.822239454877788</c:v>
                </c:pt>
                <c:pt idx="75" formatCode="0.0">
                  <c:v>50.785627451520661</c:v>
                </c:pt>
                <c:pt idx="76" formatCode="0.0">
                  <c:v>51.758193408174328</c:v>
                </c:pt>
                <c:pt idx="77" formatCode="0.0">
                  <c:v>52.739769706470369</c:v>
                </c:pt>
                <c:pt idx="78" formatCode="0.0">
                  <c:v>53.72847576278869</c:v>
                </c:pt>
                <c:pt idx="79" formatCode="0.0">
                  <c:v>54.723629612177319</c:v>
                </c:pt>
                <c:pt idx="80" formatCode="0.0">
                  <c:v>55.727453815114607</c:v>
                </c:pt>
                <c:pt idx="81" formatCode="0.0">
                  <c:v>56.739753800101802</c:v>
                </c:pt>
                <c:pt idx="82" formatCode="0.0">
                  <c:v>57.761115936499522</c:v>
                </c:pt>
                <c:pt idx="83" formatCode="0.0">
                  <c:v>58.791264194126455</c:v>
                </c:pt>
                <c:pt idx="84" formatCode="0.0">
                  <c:v>59.832363194579784</c:v>
                </c:pt>
                <c:pt idx="85" formatCode="0.0">
                  <c:v>60.886604532391381</c:v>
                </c:pt>
                <c:pt idx="86" formatCode="0.0">
                  <c:v>61.95510401736113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BE-49BE-AC3A-3755601D4DA1}"/>
            </c:ext>
          </c:extLst>
        </c:ser>
        <c:ser>
          <c:idx val="4"/>
          <c:order val="4"/>
          <c:tx>
            <c:strRef>
              <c:f>'Debt-to-GDP'!$D$2</c:f>
              <c:strCache>
                <c:ptCount val="1"/>
                <c:pt idx="0">
                  <c:v>Public pension plans</c:v>
                </c:pt>
              </c:strCache>
            </c:strRef>
          </c:tx>
          <c:spPr>
            <a:ln w="31750">
              <a:solidFill>
                <a:srgbClr val="A6A6A6"/>
              </a:solidFill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'Debt-to-GDP'!$O$3:$O$89</c:f>
              <c:numCache>
                <c:formatCode>0.0</c:formatCode>
                <c:ptCount val="87"/>
                <c:pt idx="0">
                  <c:v>-8.2352216994027305</c:v>
                </c:pt>
                <c:pt idx="1">
                  <c:v>-9.8542385005352138</c:v>
                </c:pt>
                <c:pt idx="2">
                  <c:v>-10.530428895205901</c:v>
                </c:pt>
                <c:pt idx="3">
                  <c:v>-10.81804873896812</c:v>
                </c:pt>
                <c:pt idx="4">
                  <c:v>-11.676547900313102</c:v>
                </c:pt>
                <c:pt idx="5">
                  <c:v>-13.060711884418795</c:v>
                </c:pt>
                <c:pt idx="6">
                  <c:v>-14.658594073481451</c:v>
                </c:pt>
                <c:pt idx="7">
                  <c:v>-17.173279690279692</c:v>
                </c:pt>
                <c:pt idx="8">
                  <c:v>-17.898086184637638</c:v>
                </c:pt>
                <c:pt idx="9">
                  <c:v>-19.152382389109931</c:v>
                </c:pt>
                <c:pt idx="10">
                  <c:v>-19.935553381154175</c:v>
                </c:pt>
                <c:pt idx="11">
                  <c:v>-21.81651979835738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BE-49BE-AC3A-3755601D4DA1}"/>
            </c:ext>
          </c:extLst>
        </c:ser>
        <c:ser>
          <c:idx val="5"/>
          <c:order val="5"/>
          <c:spPr>
            <a:ln w="31750">
              <a:solidFill>
                <a:srgbClr val="A6A6A6"/>
              </a:solidFill>
              <a:prstDash val="sysDot"/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'Debt-to-GDP'!$P$3:$P$89</c:f>
              <c:numCache>
                <c:formatCode>General</c:formatCode>
                <c:ptCount val="87"/>
                <c:pt idx="11" formatCode="0.0">
                  <c:v>-21.81651979835738</c:v>
                </c:pt>
                <c:pt idx="12" formatCode="0.0">
                  <c:v>-23.954852969530954</c:v>
                </c:pt>
                <c:pt idx="13" formatCode="0.0">
                  <c:v>-23.517904602181336</c:v>
                </c:pt>
                <c:pt idx="14" formatCode="0.0">
                  <c:v>-23.572986071913558</c:v>
                </c:pt>
                <c:pt idx="15" formatCode="0.0">
                  <c:v>-23.779336759253233</c:v>
                </c:pt>
                <c:pt idx="16" formatCode="0.0">
                  <c:v>-24.179683240737983</c:v>
                </c:pt>
                <c:pt idx="17" formatCode="0.0">
                  <c:v>-24.735823125174655</c:v>
                </c:pt>
                <c:pt idx="18" formatCode="0.0">
                  <c:v>-25.393904502790164</c:v>
                </c:pt>
                <c:pt idx="19" formatCode="0.0">
                  <c:v>-26.143703235365592</c:v>
                </c:pt>
                <c:pt idx="20" formatCode="0.0">
                  <c:v>-26.908309923717521</c:v>
                </c:pt>
                <c:pt idx="21" formatCode="0.0">
                  <c:v>-27.644631477768154</c:v>
                </c:pt>
                <c:pt idx="22" formatCode="0.0">
                  <c:v>-28.358677265502038</c:v>
                </c:pt>
                <c:pt idx="23" formatCode="0.0">
                  <c:v>-29.045202698175714</c:v>
                </c:pt>
                <c:pt idx="24" formatCode="0.0">
                  <c:v>-29.696459056860629</c:v>
                </c:pt>
                <c:pt idx="25" formatCode="0.0">
                  <c:v>-30.322620150656469</c:v>
                </c:pt>
                <c:pt idx="26" formatCode="0.0">
                  <c:v>-30.935580706367183</c:v>
                </c:pt>
                <c:pt idx="27" formatCode="0.0">
                  <c:v>-31.535314358940465</c:v>
                </c:pt>
                <c:pt idx="28" formatCode="0.0">
                  <c:v>-32.118217775701979</c:v>
                </c:pt>
                <c:pt idx="29" formatCode="0.0">
                  <c:v>-32.673765200754339</c:v>
                </c:pt>
                <c:pt idx="30" formatCode="0.0">
                  <c:v>-33.209994897244044</c:v>
                </c:pt>
                <c:pt idx="31" formatCode="0.0">
                  <c:v>-33.735299610806592</c:v>
                </c:pt>
                <c:pt idx="32" formatCode="0.0">
                  <c:v>-34.256856399209369</c:v>
                </c:pt>
                <c:pt idx="33" formatCode="0.0">
                  <c:v>-34.769096521196381</c:v>
                </c:pt>
                <c:pt idx="34" formatCode="0.0">
                  <c:v>-35.26085545044117</c:v>
                </c:pt>
                <c:pt idx="35" formatCode="0.0">
                  <c:v>-35.735508293896963</c:v>
                </c:pt>
                <c:pt idx="36" formatCode="0.0">
                  <c:v>-36.196505973524523</c:v>
                </c:pt>
                <c:pt idx="37" formatCode="0.0">
                  <c:v>-36.643810890382319</c:v>
                </c:pt>
                <c:pt idx="38" formatCode="0.0">
                  <c:v>-37.069775495495549</c:v>
                </c:pt>
                <c:pt idx="39" formatCode="0.0">
                  <c:v>-37.463890662197542</c:v>
                </c:pt>
                <c:pt idx="40" formatCode="0.0">
                  <c:v>-37.826510720153003</c:v>
                </c:pt>
                <c:pt idx="41" formatCode="0.0">
                  <c:v>-38.16588847881679</c:v>
                </c:pt>
                <c:pt idx="42" formatCode="0.0">
                  <c:v>-38.479490296670988</c:v>
                </c:pt>
                <c:pt idx="43" formatCode="0.0">
                  <c:v>-38.758036844740019</c:v>
                </c:pt>
                <c:pt idx="44" formatCode="0.0">
                  <c:v>-38.988933462651154</c:v>
                </c:pt>
                <c:pt idx="45" formatCode="0.0">
                  <c:v>-39.178660484572347</c:v>
                </c:pt>
                <c:pt idx="46" formatCode="0.0">
                  <c:v>-39.330925143750129</c:v>
                </c:pt>
                <c:pt idx="47" formatCode="0.0">
                  <c:v>-39.443841922278359</c:v>
                </c:pt>
                <c:pt idx="48" formatCode="0.0">
                  <c:v>-39.503756672972685</c:v>
                </c:pt>
                <c:pt idx="49" formatCode="0.0">
                  <c:v>-39.508776788847783</c:v>
                </c:pt>
                <c:pt idx="50" formatCode="0.0">
                  <c:v>-39.464996344975084</c:v>
                </c:pt>
                <c:pt idx="51" formatCode="0.0">
                  <c:v>-39.378930392118349</c:v>
                </c:pt>
                <c:pt idx="52" formatCode="0.0">
                  <c:v>-39.245797675858945</c:v>
                </c:pt>
                <c:pt idx="53" formatCode="0.0">
                  <c:v>-39.056459256174435</c:v>
                </c:pt>
                <c:pt idx="54" formatCode="0.0">
                  <c:v>-38.811405140985002</c:v>
                </c:pt>
                <c:pt idx="55" formatCode="0.0">
                  <c:v>-38.518401643771568</c:v>
                </c:pt>
                <c:pt idx="56" formatCode="0.0">
                  <c:v>-38.181369483069069</c:v>
                </c:pt>
                <c:pt idx="57" formatCode="0.0">
                  <c:v>-37.798089868332056</c:v>
                </c:pt>
                <c:pt idx="58" formatCode="0.0">
                  <c:v>-37.369505275600702</c:v>
                </c:pt>
                <c:pt idx="59" formatCode="0.0">
                  <c:v>-36.905459144180128</c:v>
                </c:pt>
                <c:pt idx="60" formatCode="0.0">
                  <c:v>-36.410627301117678</c:v>
                </c:pt>
                <c:pt idx="61" formatCode="0.0">
                  <c:v>-35.886303197248552</c:v>
                </c:pt>
                <c:pt idx="62" formatCode="0.0">
                  <c:v>-35.329444678184366</c:v>
                </c:pt>
                <c:pt idx="63" formatCode="0.0">
                  <c:v>-34.74300497068122</c:v>
                </c:pt>
                <c:pt idx="64" formatCode="0.0">
                  <c:v>-34.132116279546011</c:v>
                </c:pt>
                <c:pt idx="65" formatCode="0.0">
                  <c:v>-33.497710279525791</c:v>
                </c:pt>
                <c:pt idx="66" formatCode="0.0">
                  <c:v>-32.837222289895053</c:v>
                </c:pt>
                <c:pt idx="67" formatCode="0.0">
                  <c:v>-32.151514266200991</c:v>
                </c:pt>
                <c:pt idx="68" formatCode="0.0">
                  <c:v>-31.441447444484833</c:v>
                </c:pt>
                <c:pt idx="69" formatCode="0.0">
                  <c:v>-30.710395693781638</c:v>
                </c:pt>
                <c:pt idx="70" formatCode="0.0">
                  <c:v>-29.959740879412657</c:v>
                </c:pt>
                <c:pt idx="71" formatCode="0.0">
                  <c:v>-29.187939696187076</c:v>
                </c:pt>
                <c:pt idx="72" formatCode="0.0">
                  <c:v>-28.39833862416527</c:v>
                </c:pt>
                <c:pt idx="73" formatCode="0.0">
                  <c:v>-27.592220044187666</c:v>
                </c:pt>
                <c:pt idx="74" formatCode="0.0">
                  <c:v>-26.771207217248069</c:v>
                </c:pt>
                <c:pt idx="75" formatCode="0.0">
                  <c:v>-25.936145131588713</c:v>
                </c:pt>
                <c:pt idx="76" formatCode="0.0">
                  <c:v>-25.087340043199926</c:v>
                </c:pt>
                <c:pt idx="77" formatCode="0.0">
                  <c:v>-24.22572514498464</c:v>
                </c:pt>
                <c:pt idx="78" formatCode="0.0">
                  <c:v>-23.35177164837258</c:v>
                </c:pt>
                <c:pt idx="79" formatCode="0.0">
                  <c:v>-22.464936246811654</c:v>
                </c:pt>
                <c:pt idx="80" formatCode="0.0">
                  <c:v>-21.566246425834958</c:v>
                </c:pt>
                <c:pt idx="81" formatCode="0.0">
                  <c:v>-20.654117991051358</c:v>
                </c:pt>
                <c:pt idx="82" formatCode="0.0">
                  <c:v>-19.727846378579439</c:v>
                </c:pt>
                <c:pt idx="83" formatCode="0.0">
                  <c:v>-18.787724445889907</c:v>
                </c:pt>
                <c:pt idx="84" formatCode="0.0">
                  <c:v>-17.833222771005968</c:v>
                </c:pt>
                <c:pt idx="85" formatCode="0.0">
                  <c:v>-16.863926316504728</c:v>
                </c:pt>
                <c:pt idx="86" formatCode="0.0">
                  <c:v>-15.8775336216707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BE-49BE-AC3A-3755601D4DA1}"/>
            </c:ext>
          </c:extLst>
        </c:ser>
        <c:ser>
          <c:idx val="6"/>
          <c:order val="6"/>
          <c:tx>
            <c:strRef>
              <c:f>'Debt-to-GDP'!$E$2</c:f>
              <c:strCache>
                <c:ptCount val="1"/>
                <c:pt idx="0">
                  <c:v>Total general government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'Debt-to-GDP'!$Q$3:$Q$89</c:f>
              <c:numCache>
                <c:formatCode>0.0</c:formatCode>
                <c:ptCount val="87"/>
                <c:pt idx="0">
                  <c:v>39.781152065639901</c:v>
                </c:pt>
                <c:pt idx="1">
                  <c:v>46.866547786784977</c:v>
                </c:pt>
                <c:pt idx="2">
                  <c:v>48.703818857559931</c:v>
                </c:pt>
                <c:pt idx="3">
                  <c:v>51.639146975051062</c:v>
                </c:pt>
                <c:pt idx="4">
                  <c:v>51.992692648482567</c:v>
                </c:pt>
                <c:pt idx="5">
                  <c:v>46.476929652142964</c:v>
                </c:pt>
                <c:pt idx="6">
                  <c:v>45.772014408756732</c:v>
                </c:pt>
                <c:pt idx="7">
                  <c:v>42.389148937346043</c:v>
                </c:pt>
                <c:pt idx="8">
                  <c:v>40.051640677648138</c:v>
                </c:pt>
                <c:pt idx="9">
                  <c:v>34.795878954204532</c:v>
                </c:pt>
                <c:pt idx="10">
                  <c:v>32.449493132648868</c:v>
                </c:pt>
                <c:pt idx="11">
                  <c:v>30.305041760023752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1BE-49BE-AC3A-3755601D4DA1}"/>
            </c:ext>
          </c:extLst>
        </c:ser>
        <c:ser>
          <c:idx val="7"/>
          <c:order val="7"/>
          <c:spPr>
            <a:ln w="317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'Debt-to-GDP'!$R$3:$R$89</c:f>
              <c:numCache>
                <c:formatCode>General</c:formatCode>
                <c:ptCount val="87"/>
                <c:pt idx="11" formatCode="0.0">
                  <c:v>30.305041760023752</c:v>
                </c:pt>
                <c:pt idx="12" formatCode="0.0">
                  <c:v>46.958816808185581</c:v>
                </c:pt>
                <c:pt idx="13" formatCode="0.0">
                  <c:v>46.525270901613041</c:v>
                </c:pt>
                <c:pt idx="14" formatCode="0.0">
                  <c:v>45.862749443684038</c:v>
                </c:pt>
                <c:pt idx="15" formatCode="0.0">
                  <c:v>44.441301267172229</c:v>
                </c:pt>
                <c:pt idx="16" formatCode="0.0">
                  <c:v>42.510129607779234</c:v>
                </c:pt>
                <c:pt idx="17" formatCode="0.0">
                  <c:v>40.240492673620231</c:v>
                </c:pt>
                <c:pt idx="18" formatCode="0.0">
                  <c:v>38.149870282237131</c:v>
                </c:pt>
                <c:pt idx="19" formatCode="0.0">
                  <c:v>36.254580565949681</c:v>
                </c:pt>
                <c:pt idx="20" formatCode="0.0">
                  <c:v>34.612345741034403</c:v>
                </c:pt>
                <c:pt idx="21" formatCode="0.0">
                  <c:v>33.209308403236079</c:v>
                </c:pt>
                <c:pt idx="22" formatCode="0.0">
                  <c:v>32.004327571476558</c:v>
                </c:pt>
                <c:pt idx="23" formatCode="0.0">
                  <c:v>30.950752321801652</c:v>
                </c:pt>
                <c:pt idx="24" formatCode="0.0">
                  <c:v>29.996736531726373</c:v>
                </c:pt>
                <c:pt idx="25" formatCode="0.0">
                  <c:v>29.127827334785444</c:v>
                </c:pt>
                <c:pt idx="26" formatCode="0.0">
                  <c:v>28.333761158840012</c:v>
                </c:pt>
                <c:pt idx="27" formatCode="0.0">
                  <c:v>27.608420393376615</c:v>
                </c:pt>
                <c:pt idx="28" formatCode="0.0">
                  <c:v>26.940781978332332</c:v>
                </c:pt>
                <c:pt idx="29" formatCode="0.0">
                  <c:v>26.304395512108734</c:v>
                </c:pt>
                <c:pt idx="30" formatCode="0.0">
                  <c:v>25.69522167907126</c:v>
                </c:pt>
                <c:pt idx="31" formatCode="0.0">
                  <c:v>25.117067825130839</c:v>
                </c:pt>
                <c:pt idx="32" formatCode="0.0">
                  <c:v>24.577706815336057</c:v>
                </c:pt>
                <c:pt idx="33" formatCode="0.0">
                  <c:v>24.067977700732627</c:v>
                </c:pt>
                <c:pt idx="34" formatCode="0.0">
                  <c:v>23.572366253872886</c:v>
                </c:pt>
                <c:pt idx="35" formatCode="0.0">
                  <c:v>23.09176111557916</c:v>
                </c:pt>
                <c:pt idx="36" formatCode="0.0">
                  <c:v>22.63522385147003</c:v>
                </c:pt>
                <c:pt idx="37" formatCode="0.0">
                  <c:v>22.209549520726661</c:v>
                </c:pt>
                <c:pt idx="38" formatCode="0.0">
                  <c:v>21.80513261247161</c:v>
                </c:pt>
                <c:pt idx="39" formatCode="0.0">
                  <c:v>21.412032472993232</c:v>
                </c:pt>
                <c:pt idx="40" formatCode="0.0">
                  <c:v>21.034121921070941</c:v>
                </c:pt>
                <c:pt idx="41" formatCode="0.0">
                  <c:v>20.681318242897362</c:v>
                </c:pt>
                <c:pt idx="42" formatCode="0.0">
                  <c:v>20.356842324301141</c:v>
                </c:pt>
                <c:pt idx="43" formatCode="0.0">
                  <c:v>20.051307948522663</c:v>
                </c:pt>
                <c:pt idx="44" formatCode="0.0">
                  <c:v>19.752059205185965</c:v>
                </c:pt>
                <c:pt idx="45" formatCode="0.0">
                  <c:v>19.462759242848158</c:v>
                </c:pt>
                <c:pt idx="46" formatCode="0.0">
                  <c:v>19.191839692550211</c:v>
                </c:pt>
                <c:pt idx="47" formatCode="0.0">
                  <c:v>18.947715088604859</c:v>
                </c:pt>
                <c:pt idx="48" formatCode="0.0">
                  <c:v>18.722903610536179</c:v>
                </c:pt>
                <c:pt idx="49" formatCode="0.0">
                  <c:v>18.507055806780571</c:v>
                </c:pt>
                <c:pt idx="50" formatCode="0.0">
                  <c:v>18.304960280885318</c:v>
                </c:pt>
                <c:pt idx="51" formatCode="0.0">
                  <c:v>18.126371503003924</c:v>
                </c:pt>
                <c:pt idx="52" formatCode="0.0">
                  <c:v>17.977852000663887</c:v>
                </c:pt>
                <c:pt idx="53" formatCode="0.0">
                  <c:v>17.857574766110659</c:v>
                </c:pt>
                <c:pt idx="54" formatCode="0.0">
                  <c:v>17.764129180837841</c:v>
                </c:pt>
                <c:pt idx="55" formatCode="0.0">
                  <c:v>17.700996425065767</c:v>
                </c:pt>
                <c:pt idx="56" formatCode="0.0">
                  <c:v>17.673303835737933</c:v>
                </c:pt>
                <c:pt idx="57" formatCode="0.0">
                  <c:v>17.682082714235904</c:v>
                </c:pt>
                <c:pt idx="58" formatCode="0.0">
                  <c:v>17.723633845831287</c:v>
                </c:pt>
                <c:pt idx="59" formatCode="0.0">
                  <c:v>17.79590857513179</c:v>
                </c:pt>
                <c:pt idx="60" formatCode="0.0">
                  <c:v>17.900586384927941</c:v>
                </c:pt>
                <c:pt idx="61" formatCode="0.0">
                  <c:v>18.040576488673494</c:v>
                </c:pt>
                <c:pt idx="62" formatCode="0.0">
                  <c:v>18.214991955277419</c:v>
                </c:pt>
                <c:pt idx="63" formatCode="0.0">
                  <c:v>18.421156554257202</c:v>
                </c:pt>
                <c:pt idx="64" formatCode="0.0">
                  <c:v>18.659565911048858</c:v>
                </c:pt>
                <c:pt idx="65" formatCode="0.0">
                  <c:v>18.929902439835622</c:v>
                </c:pt>
                <c:pt idx="66" formatCode="0.0">
                  <c:v>19.232050041277958</c:v>
                </c:pt>
                <c:pt idx="67" formatCode="0.0">
                  <c:v>19.562663053861684</c:v>
                </c:pt>
                <c:pt idx="68" formatCode="0.0">
                  <c:v>19.918320435521974</c:v>
                </c:pt>
                <c:pt idx="69" formatCode="0.0">
                  <c:v>20.295300028424091</c:v>
                </c:pt>
                <c:pt idx="70" formatCode="0.0">
                  <c:v>20.692368574277417</c:v>
                </c:pt>
                <c:pt idx="71" formatCode="0.0">
                  <c:v>21.106820993343444</c:v>
                </c:pt>
                <c:pt idx="72" formatCode="0.0">
                  <c:v>21.536357982903525</c:v>
                </c:pt>
                <c:pt idx="73" formatCode="0.0">
                  <c:v>21.97642585008921</c:v>
                </c:pt>
                <c:pt idx="74" formatCode="0.0">
                  <c:v>22.424427639333871</c:v>
                </c:pt>
                <c:pt idx="75" formatCode="0.0">
                  <c:v>22.880538717930524</c:v>
                </c:pt>
                <c:pt idx="76" formatCode="0.0">
                  <c:v>23.342617332946151</c:v>
                </c:pt>
                <c:pt idx="77" formatCode="0.0">
                  <c:v>23.809984357496273</c:v>
                </c:pt>
                <c:pt idx="78" formatCode="0.0">
                  <c:v>24.280729586854282</c:v>
                </c:pt>
                <c:pt idx="79" formatCode="0.0">
                  <c:v>24.755162054782865</c:v>
                </c:pt>
                <c:pt idx="80" formatCode="0.0">
                  <c:v>25.234891584754674</c:v>
                </c:pt>
                <c:pt idx="81" formatCode="0.0">
                  <c:v>25.72190464597719</c:v>
                </c:pt>
                <c:pt idx="82" formatCode="0.0">
                  <c:v>26.217862229154097</c:v>
                </c:pt>
                <c:pt idx="83" formatCode="0.0">
                  <c:v>26.722666634274759</c:v>
                </c:pt>
                <c:pt idx="84" formatCode="0.0">
                  <c:v>27.239438343301995</c:v>
                </c:pt>
                <c:pt idx="85" formatCode="0.0">
                  <c:v>27.771207902427395</c:v>
                </c:pt>
                <c:pt idx="86" formatCode="0.0">
                  <c:v>28.321809564911455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1BE-49BE-AC3A-3755601D4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741504"/>
        <c:axId val="125309696"/>
      </c:lineChart>
      <c:catAx>
        <c:axId val="1267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 baseline="0"/>
            </a:pPr>
            <a:endParaRPr lang="en-US"/>
          </a:p>
        </c:txPr>
        <c:crossAx val="12530969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5309696"/>
        <c:scaling>
          <c:orientation val="minMax"/>
          <c:max val="100"/>
          <c:min val="-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6741504"/>
        <c:crosses val="autoZero"/>
        <c:crossBetween val="between"/>
        <c:majorUnit val="25"/>
        <c:minorUnit val="25"/>
      </c:valAx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1461718674054632"/>
          <c:y val="4.3729992565958151E-2"/>
          <c:w val="0.74401331777972202"/>
          <c:h val="0.16170185933965464"/>
        </c:manualLayout>
      </c:layout>
      <c:overlay val="1"/>
      <c:spPr>
        <a:solidFill>
          <a:schemeClr val="bg1"/>
        </a:solidFill>
        <a:effectLst/>
      </c:spPr>
      <c:txPr>
        <a:bodyPr/>
        <a:lstStyle/>
        <a:p>
          <a:pPr>
            <a:defRPr b="0"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135510838922914E-2"/>
          <c:y val="2.6639237662859711E-2"/>
          <c:w val="0.94686448916107713"/>
          <c:h val="0.88376250266014045"/>
        </c:manualLayout>
      </c:layout>
      <c:lineChart>
        <c:grouping val="standard"/>
        <c:varyColors val="0"/>
        <c:ser>
          <c:idx val="0"/>
          <c:order val="0"/>
          <c:tx>
            <c:strRef>
              <c:f>'Debt-to-GDP'!$B$18</c:f>
              <c:strCache>
                <c:ptCount val="1"/>
                <c:pt idx="0">
                  <c:v>Gouvernement fédéral</c:v>
                </c:pt>
              </c:strCache>
            </c:strRef>
          </c:tx>
          <c:spPr>
            <a:ln w="31750">
              <a:solidFill>
                <a:srgbClr val="1A4582"/>
              </a:solidFill>
            </a:ln>
          </c:spPr>
          <c:marker>
            <c:symbol val="none"/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0-4131-40BB-8757-5B45CDFB0985}"/>
              </c:ext>
            </c:extLst>
          </c:dPt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'Debt-to-GDP'!$K$3:$K$89</c:f>
              <c:numCache>
                <c:formatCode>0.0</c:formatCode>
                <c:ptCount val="87"/>
                <c:pt idx="0">
                  <c:v>30.069563758531022</c:v>
                </c:pt>
                <c:pt idx="1">
                  <c:v>34.963858734043811</c:v>
                </c:pt>
                <c:pt idx="2">
                  <c:v>36.043619391518135</c:v>
                </c:pt>
                <c:pt idx="3">
                  <c:v>36.662903177621089</c:v>
                </c:pt>
                <c:pt idx="4">
                  <c:v>36.806897544386196</c:v>
                </c:pt>
                <c:pt idx="5">
                  <c:v>33.770220165940593</c:v>
                </c:pt>
                <c:pt idx="6">
                  <c:v>32.832656105725704</c:v>
                </c:pt>
                <c:pt idx="7">
                  <c:v>33.022782388425476</c:v>
                </c:pt>
                <c:pt idx="8">
                  <c:v>32.364980116364322</c:v>
                </c:pt>
                <c:pt idx="9">
                  <c:v>29.785853766299397</c:v>
                </c:pt>
                <c:pt idx="10">
                  <c:v>28.464657783597499</c:v>
                </c:pt>
                <c:pt idx="11">
                  <c:v>28.035772727548942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1-40BB-8757-5B45CDFB0985}"/>
            </c:ext>
          </c:extLst>
        </c:ser>
        <c:ser>
          <c:idx val="1"/>
          <c:order val="1"/>
          <c:spPr>
            <a:ln w="31750">
              <a:solidFill>
                <a:srgbClr val="1A4582"/>
              </a:solidFill>
              <a:prstDash val="sysDot"/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'Debt-to-GDP'!$L$3:$L$89</c:f>
              <c:numCache>
                <c:formatCode>General</c:formatCode>
                <c:ptCount val="87"/>
                <c:pt idx="11" formatCode="0.0">
                  <c:v>28.035772727548942</c:v>
                </c:pt>
                <c:pt idx="12" formatCode="0.0">
                  <c:v>43.216116618330972</c:v>
                </c:pt>
                <c:pt idx="13" formatCode="0.0">
                  <c:v>43.485086745271211</c:v>
                </c:pt>
                <c:pt idx="14" formatCode="0.0">
                  <c:v>43.54229560067273</c:v>
                </c:pt>
                <c:pt idx="15" formatCode="0.0">
                  <c:v>43.226712891446304</c:v>
                </c:pt>
                <c:pt idx="16" formatCode="0.0">
                  <c:v>42.613380068808098</c:v>
                </c:pt>
                <c:pt idx="17" formatCode="0.0">
                  <c:v>41.751392186860699</c:v>
                </c:pt>
                <c:pt idx="18" formatCode="0.0">
                  <c:v>41.041100626685875</c:v>
                </c:pt>
                <c:pt idx="19" formatCode="0.0">
                  <c:v>40.4774390361111</c:v>
                </c:pt>
                <c:pt idx="20" formatCode="0.0">
                  <c:v>40.04859063430802</c:v>
                </c:pt>
                <c:pt idx="21" formatCode="0.0">
                  <c:v>39.721338323141246</c:v>
                </c:pt>
                <c:pt idx="22" formatCode="0.0">
                  <c:v>39.472470799249677</c:v>
                </c:pt>
                <c:pt idx="23" formatCode="0.0">
                  <c:v>39.264122168538165</c:v>
                </c:pt>
                <c:pt idx="24" formatCode="0.0">
                  <c:v>39.051104930501829</c:v>
                </c:pt>
                <c:pt idx="25" formatCode="0.0">
                  <c:v>38.833071115695034</c:v>
                </c:pt>
                <c:pt idx="26" formatCode="0.0">
                  <c:v>38.613963014941632</c:v>
                </c:pt>
                <c:pt idx="27" formatCode="0.0">
                  <c:v>38.391429067713815</c:v>
                </c:pt>
                <c:pt idx="28" formatCode="0.0">
                  <c:v>38.155494334203283</c:v>
                </c:pt>
                <c:pt idx="29" formatCode="0.0">
                  <c:v>37.878853526508742</c:v>
                </c:pt>
                <c:pt idx="30" formatCode="0.0">
                  <c:v>37.563501310741529</c:v>
                </c:pt>
                <c:pt idx="31" formatCode="0.0">
                  <c:v>37.218966693645228</c:v>
                </c:pt>
                <c:pt idx="32" formatCode="0.0">
                  <c:v>36.857735342899574</c:v>
                </c:pt>
                <c:pt idx="33" formatCode="0.0">
                  <c:v>36.473768144556111</c:v>
                </c:pt>
                <c:pt idx="34" formatCode="0.0">
                  <c:v>36.052795949899732</c:v>
                </c:pt>
                <c:pt idx="35" formatCode="0.0">
                  <c:v>35.598339910531713</c:v>
                </c:pt>
                <c:pt idx="36" formatCode="0.0">
                  <c:v>35.119775042537107</c:v>
                </c:pt>
                <c:pt idx="37" formatCode="0.0">
                  <c:v>34.623686734235179</c:v>
                </c:pt>
                <c:pt idx="38" formatCode="0.0">
                  <c:v>34.103432149123933</c:v>
                </c:pt>
                <c:pt idx="39" formatCode="0.0">
                  <c:v>33.550212195994398</c:v>
                </c:pt>
                <c:pt idx="40" formatCode="0.0">
                  <c:v>32.967195603673304</c:v>
                </c:pt>
                <c:pt idx="41" formatCode="0.0">
                  <c:v>32.367415355078485</c:v>
                </c:pt>
                <c:pt idx="42" formatCode="0.0">
                  <c:v>31.752984507880353</c:v>
                </c:pt>
                <c:pt idx="43" formatCode="0.0">
                  <c:v>31.116573673088986</c:v>
                </c:pt>
                <c:pt idx="44" formatCode="0.0">
                  <c:v>30.446710496445739</c:v>
                </c:pt>
                <c:pt idx="45" formatCode="0.0">
                  <c:v>29.749101520192351</c:v>
                </c:pt>
                <c:pt idx="46" formatCode="0.0">
                  <c:v>29.031395622971623</c:v>
                </c:pt>
                <c:pt idx="47" formatCode="0.0">
                  <c:v>28.298125624834075</c:v>
                </c:pt>
                <c:pt idx="48" formatCode="0.0">
                  <c:v>27.538784862950635</c:v>
                </c:pt>
                <c:pt idx="49" formatCode="0.0">
                  <c:v>26.747916103044297</c:v>
                </c:pt>
                <c:pt idx="50" formatCode="0.0">
                  <c:v>25.930131733492384</c:v>
                </c:pt>
                <c:pt idx="51" formatCode="0.0">
                  <c:v>25.091575609276564</c:v>
                </c:pt>
                <c:pt idx="52" formatCode="0.0">
                  <c:v>24.230668472371057</c:v>
                </c:pt>
                <c:pt idx="53" formatCode="0.0">
                  <c:v>23.3403406121442</c:v>
                </c:pt>
                <c:pt idx="54" formatCode="0.0">
                  <c:v>22.419379197070363</c:v>
                </c:pt>
                <c:pt idx="55" formatCode="0.0">
                  <c:v>21.47270815686154</c:v>
                </c:pt>
                <c:pt idx="56" formatCode="0.0">
                  <c:v>20.503118571947578</c:v>
                </c:pt>
                <c:pt idx="57" formatCode="0.0">
                  <c:v>19.507387880517822</c:v>
                </c:pt>
                <c:pt idx="58" formatCode="0.0">
                  <c:v>18.482751368971069</c:v>
                </c:pt>
                <c:pt idx="59" formatCode="0.0">
                  <c:v>17.432810582299194</c:v>
                </c:pt>
                <c:pt idx="60" formatCode="0.0">
                  <c:v>16.360248242019452</c:v>
                </c:pt>
                <c:pt idx="61" formatCode="0.0">
                  <c:v>15.266694252900171</c:v>
                </c:pt>
                <c:pt idx="62" formatCode="0.0">
                  <c:v>14.149883044359504</c:v>
                </c:pt>
                <c:pt idx="63" formatCode="0.0">
                  <c:v>13.011191333800703</c:v>
                </c:pt>
                <c:pt idx="64" formatCode="0.0">
                  <c:v>11.854919638114328</c:v>
                </c:pt>
                <c:pt idx="65" formatCode="0.0">
                  <c:v>10.683239843458233</c:v>
                </c:pt>
                <c:pt idx="66" formatCode="0.0">
                  <c:v>9.495298937582124</c:v>
                </c:pt>
                <c:pt idx="67" formatCode="0.0">
                  <c:v>8.2902131566956747</c:v>
                </c:pt>
                <c:pt idx="68" formatCode="0.0">
                  <c:v>7.0673357750769208</c:v>
                </c:pt>
                <c:pt idx="69" formatCode="0.0">
                  <c:v>5.8276667397840027</c:v>
                </c:pt>
                <c:pt idx="70" formatCode="0.0">
                  <c:v>4.5715373774636792</c:v>
                </c:pt>
                <c:pt idx="71" formatCode="0.0">
                  <c:v>3.2980366035968474</c:v>
                </c:pt>
                <c:pt idx="72" formatCode="0.0">
                  <c:v>2.0071665651395252</c:v>
                </c:pt>
                <c:pt idx="73" formatCode="0.0">
                  <c:v>0.6989487223357439</c:v>
                </c:pt>
                <c:pt idx="74" formatCode="0.0">
                  <c:v>-0.62660459829584536</c:v>
                </c:pt>
                <c:pt idx="75" formatCode="0.0">
                  <c:v>-1.9689436020014277</c:v>
                </c:pt>
                <c:pt idx="76" formatCode="0.0">
                  <c:v>-3.3282360320282485</c:v>
                </c:pt>
                <c:pt idx="77" formatCode="0.0">
                  <c:v>-4.7040602039894575</c:v>
                </c:pt>
                <c:pt idx="78" formatCode="0.0">
                  <c:v>-6.0959745275618298</c:v>
                </c:pt>
                <c:pt idx="79" formatCode="0.0">
                  <c:v>-7.503531310582801</c:v>
                </c:pt>
                <c:pt idx="80" formatCode="0.0">
                  <c:v>-8.9263158045249753</c:v>
                </c:pt>
                <c:pt idx="81" formatCode="0.0">
                  <c:v>-10.363731163073252</c:v>
                </c:pt>
                <c:pt idx="82" formatCode="0.0">
                  <c:v>-11.815407328765987</c:v>
                </c:pt>
                <c:pt idx="83" formatCode="0.0">
                  <c:v>-13.280873113961789</c:v>
                </c:pt>
                <c:pt idx="84" formatCode="0.0">
                  <c:v>-14.759702080271824</c:v>
                </c:pt>
                <c:pt idx="85" formatCode="0.0">
                  <c:v>-16.251470313459262</c:v>
                </c:pt>
                <c:pt idx="86" formatCode="0.0">
                  <c:v>-17.755760830778978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31-40BB-8757-5B45CDFB0985}"/>
            </c:ext>
          </c:extLst>
        </c:ser>
        <c:ser>
          <c:idx val="2"/>
          <c:order val="2"/>
          <c:tx>
            <c:strRef>
              <c:f>'Debt-to-GDP'!$C$18</c:f>
              <c:strCache>
                <c:ptCount val="1"/>
                <c:pt idx="0">
                  <c:v>Administrations infranationales</c:v>
                </c:pt>
              </c:strCache>
            </c:strRef>
          </c:tx>
          <c:spPr>
            <a:ln w="31750">
              <a:solidFill>
                <a:srgbClr val="C4AB6C"/>
              </a:solidFill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'Debt-to-GDP'!$M$3:$M$89</c:f>
              <c:numCache>
                <c:formatCode>0.0</c:formatCode>
                <c:ptCount val="87"/>
                <c:pt idx="0">
                  <c:v>17.946810006511608</c:v>
                </c:pt>
                <c:pt idx="1">
                  <c:v>21.756927553276387</c:v>
                </c:pt>
                <c:pt idx="2">
                  <c:v>23.190628361247697</c:v>
                </c:pt>
                <c:pt idx="3">
                  <c:v>25.794292536398089</c:v>
                </c:pt>
                <c:pt idx="4">
                  <c:v>26.862343004409478</c:v>
                </c:pt>
                <c:pt idx="5">
                  <c:v>25.767421370621165</c:v>
                </c:pt>
                <c:pt idx="6">
                  <c:v>27.597952376512485</c:v>
                </c:pt>
                <c:pt idx="7">
                  <c:v>26.539646239200259</c:v>
                </c:pt>
                <c:pt idx="8">
                  <c:v>25.584746745921446</c:v>
                </c:pt>
                <c:pt idx="9">
                  <c:v>24.162407577015067</c:v>
                </c:pt>
                <c:pt idx="10">
                  <c:v>23.920388730205552</c:v>
                </c:pt>
                <c:pt idx="11">
                  <c:v>24.085788830832186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31-40BB-8757-5B45CDFB0985}"/>
            </c:ext>
          </c:extLst>
        </c:ser>
        <c:ser>
          <c:idx val="3"/>
          <c:order val="3"/>
          <c:spPr>
            <a:ln w="31750">
              <a:solidFill>
                <a:srgbClr val="C4AB6C"/>
              </a:solidFill>
              <a:prstDash val="sysDot"/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'Debt-to-GDP'!$N$3:$N$89</c:f>
              <c:numCache>
                <c:formatCode>General</c:formatCode>
                <c:ptCount val="87"/>
                <c:pt idx="11" formatCode="0.0">
                  <c:v>24.085788830832186</c:v>
                </c:pt>
                <c:pt idx="12" formatCode="0.0">
                  <c:v>27.697553159385571</c:v>
                </c:pt>
                <c:pt idx="13" formatCode="0.0">
                  <c:v>26.558088758523162</c:v>
                </c:pt>
                <c:pt idx="14" formatCode="0.0">
                  <c:v>25.893439914924866</c:v>
                </c:pt>
                <c:pt idx="15" formatCode="0.0">
                  <c:v>24.993925134979154</c:v>
                </c:pt>
                <c:pt idx="16" formatCode="0.0">
                  <c:v>24.076432779709126</c:v>
                </c:pt>
                <c:pt idx="17" formatCode="0.0">
                  <c:v>23.224923611934184</c:v>
                </c:pt>
                <c:pt idx="18" formatCode="0.0">
                  <c:v>22.502674158341417</c:v>
                </c:pt>
                <c:pt idx="19" formatCode="0.0">
                  <c:v>21.920844765204169</c:v>
                </c:pt>
                <c:pt idx="20" formatCode="0.0">
                  <c:v>21.472065030443911</c:v>
                </c:pt>
                <c:pt idx="21" formatCode="0.0">
                  <c:v>21.132601557862991</c:v>
                </c:pt>
                <c:pt idx="22" formatCode="0.0">
                  <c:v>20.890534037728919</c:v>
                </c:pt>
                <c:pt idx="23" formatCode="0.0">
                  <c:v>20.731832851439201</c:v>
                </c:pt>
                <c:pt idx="24" formatCode="0.0">
                  <c:v>20.642090658085177</c:v>
                </c:pt>
                <c:pt idx="25" formatCode="0.0">
                  <c:v>20.617376369746882</c:v>
                </c:pt>
                <c:pt idx="26" formatCode="0.0">
                  <c:v>20.655378850265564</c:v>
                </c:pt>
                <c:pt idx="27" formatCode="0.0">
                  <c:v>20.752305684603265</c:v>
                </c:pt>
                <c:pt idx="28" formatCode="0.0">
                  <c:v>20.903505419831028</c:v>
                </c:pt>
                <c:pt idx="29" formatCode="0.0">
                  <c:v>21.099307186354331</c:v>
                </c:pt>
                <c:pt idx="30" formatCode="0.0">
                  <c:v>21.341715265573775</c:v>
                </c:pt>
                <c:pt idx="31" formatCode="0.0">
                  <c:v>21.633400742292203</c:v>
                </c:pt>
                <c:pt idx="32" formatCode="0.0">
                  <c:v>21.976827871645852</c:v>
                </c:pt>
                <c:pt idx="33" formatCode="0.0">
                  <c:v>22.363306077372897</c:v>
                </c:pt>
                <c:pt idx="34" formatCode="0.0">
                  <c:v>22.780425754414328</c:v>
                </c:pt>
                <c:pt idx="35" formatCode="0.0">
                  <c:v>23.22892949894441</c:v>
                </c:pt>
                <c:pt idx="36" formatCode="0.0">
                  <c:v>23.711954782457443</c:v>
                </c:pt>
                <c:pt idx="37" formatCode="0.0">
                  <c:v>24.229673676873805</c:v>
                </c:pt>
                <c:pt idx="38" formatCode="0.0">
                  <c:v>24.771475958843226</c:v>
                </c:pt>
                <c:pt idx="39" formatCode="0.0">
                  <c:v>25.32571093919638</c:v>
                </c:pt>
                <c:pt idx="40" formatCode="0.0">
                  <c:v>25.893437037550637</c:v>
                </c:pt>
                <c:pt idx="41" formatCode="0.0">
                  <c:v>26.479791366635666</c:v>
                </c:pt>
                <c:pt idx="42" formatCode="0.0">
                  <c:v>27.08334811309178</c:v>
                </c:pt>
                <c:pt idx="43" formatCode="0.0">
                  <c:v>27.692771120173699</c:v>
                </c:pt>
                <c:pt idx="44" formatCode="0.0">
                  <c:v>28.29428217139138</c:v>
                </c:pt>
                <c:pt idx="45" formatCode="0.0">
                  <c:v>28.892318207228154</c:v>
                </c:pt>
                <c:pt idx="46" formatCode="0.0">
                  <c:v>29.491369213328721</c:v>
                </c:pt>
                <c:pt idx="47" formatCode="0.0">
                  <c:v>30.093431386049144</c:v>
                </c:pt>
                <c:pt idx="48" formatCode="0.0">
                  <c:v>30.687875420558228</c:v>
                </c:pt>
                <c:pt idx="49" formatCode="0.0">
                  <c:v>31.267916492584053</c:v>
                </c:pt>
                <c:pt idx="50" formatCode="0.0">
                  <c:v>31.839824892368014</c:v>
                </c:pt>
                <c:pt idx="51" formatCode="0.0">
                  <c:v>32.413726285845712</c:v>
                </c:pt>
                <c:pt idx="52" formatCode="0.0">
                  <c:v>32.992981204151775</c:v>
                </c:pt>
                <c:pt idx="53" formatCode="0.0">
                  <c:v>33.573693410140898</c:v>
                </c:pt>
                <c:pt idx="54" formatCode="0.0">
                  <c:v>34.15615512475248</c:v>
                </c:pt>
                <c:pt idx="55" formatCode="0.0">
                  <c:v>34.746689911975793</c:v>
                </c:pt>
                <c:pt idx="56" formatCode="0.0">
                  <c:v>35.351554746859428</c:v>
                </c:pt>
                <c:pt idx="57" formatCode="0.0">
                  <c:v>35.972784702050134</c:v>
                </c:pt>
                <c:pt idx="58" formatCode="0.0">
                  <c:v>36.610387752460916</c:v>
                </c:pt>
                <c:pt idx="59" formatCode="0.0">
                  <c:v>37.268557137012721</c:v>
                </c:pt>
                <c:pt idx="60" formatCode="0.0">
                  <c:v>37.950965444026167</c:v>
                </c:pt>
                <c:pt idx="61" formatCode="0.0">
                  <c:v>38.660185433021873</c:v>
                </c:pt>
                <c:pt idx="62" formatCode="0.0">
                  <c:v>39.39455358910228</c:v>
                </c:pt>
                <c:pt idx="63" formatCode="0.0">
                  <c:v>40.152970191137719</c:v>
                </c:pt>
                <c:pt idx="64" formatCode="0.0">
                  <c:v>40.936762552480545</c:v>
                </c:pt>
                <c:pt idx="65" formatCode="0.0">
                  <c:v>41.744372875903181</c:v>
                </c:pt>
                <c:pt idx="66" formatCode="0.0">
                  <c:v>42.57397339359089</c:v>
                </c:pt>
                <c:pt idx="67" formatCode="0.0">
                  <c:v>43.423964163366996</c:v>
                </c:pt>
                <c:pt idx="68" formatCode="0.0">
                  <c:v>44.292432104929887</c:v>
                </c:pt>
                <c:pt idx="69" formatCode="0.0">
                  <c:v>45.178028982421729</c:v>
                </c:pt>
                <c:pt idx="70" formatCode="0.0">
                  <c:v>46.080572076226396</c:v>
                </c:pt>
                <c:pt idx="71" formatCode="0.0">
                  <c:v>46.996724085933671</c:v>
                </c:pt>
                <c:pt idx="72" formatCode="0.0">
                  <c:v>47.927530041929266</c:v>
                </c:pt>
                <c:pt idx="73" formatCode="0.0">
                  <c:v>48.869697171941134</c:v>
                </c:pt>
                <c:pt idx="74" formatCode="0.0">
                  <c:v>49.822239454877788</c:v>
                </c:pt>
                <c:pt idx="75" formatCode="0.0">
                  <c:v>50.785627451520661</c:v>
                </c:pt>
                <c:pt idx="76" formatCode="0.0">
                  <c:v>51.758193408174328</c:v>
                </c:pt>
                <c:pt idx="77" formatCode="0.0">
                  <c:v>52.739769706470369</c:v>
                </c:pt>
                <c:pt idx="78" formatCode="0.0">
                  <c:v>53.72847576278869</c:v>
                </c:pt>
                <c:pt idx="79" formatCode="0.0">
                  <c:v>54.723629612177319</c:v>
                </c:pt>
                <c:pt idx="80" formatCode="0.0">
                  <c:v>55.727453815114607</c:v>
                </c:pt>
                <c:pt idx="81" formatCode="0.0">
                  <c:v>56.739753800101802</c:v>
                </c:pt>
                <c:pt idx="82" formatCode="0.0">
                  <c:v>57.761115936499522</c:v>
                </c:pt>
                <c:pt idx="83" formatCode="0.0">
                  <c:v>58.791264194126455</c:v>
                </c:pt>
                <c:pt idx="84" formatCode="0.0">
                  <c:v>59.832363194579784</c:v>
                </c:pt>
                <c:pt idx="85" formatCode="0.0">
                  <c:v>60.886604532391381</c:v>
                </c:pt>
                <c:pt idx="86" formatCode="0.0">
                  <c:v>61.95510401736113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31-40BB-8757-5B45CDFB0985}"/>
            </c:ext>
          </c:extLst>
        </c:ser>
        <c:ser>
          <c:idx val="4"/>
          <c:order val="4"/>
          <c:tx>
            <c:strRef>
              <c:f>'Debt-to-GDP'!$D$18</c:f>
              <c:strCache>
                <c:ptCount val="1"/>
                <c:pt idx="0">
                  <c:v>Régimes de retraite généraux</c:v>
                </c:pt>
              </c:strCache>
            </c:strRef>
          </c:tx>
          <c:spPr>
            <a:ln w="31750">
              <a:solidFill>
                <a:srgbClr val="A6A6A6"/>
              </a:solidFill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'Debt-to-GDP'!$O$3:$O$89</c:f>
              <c:numCache>
                <c:formatCode>0.0</c:formatCode>
                <c:ptCount val="87"/>
                <c:pt idx="0">
                  <c:v>-8.2352216994027305</c:v>
                </c:pt>
                <c:pt idx="1">
                  <c:v>-9.8542385005352138</c:v>
                </c:pt>
                <c:pt idx="2">
                  <c:v>-10.530428895205901</c:v>
                </c:pt>
                <c:pt idx="3">
                  <c:v>-10.81804873896812</c:v>
                </c:pt>
                <c:pt idx="4">
                  <c:v>-11.676547900313102</c:v>
                </c:pt>
                <c:pt idx="5">
                  <c:v>-13.060711884418795</c:v>
                </c:pt>
                <c:pt idx="6">
                  <c:v>-14.658594073481451</c:v>
                </c:pt>
                <c:pt idx="7">
                  <c:v>-17.173279690279692</c:v>
                </c:pt>
                <c:pt idx="8">
                  <c:v>-17.898086184637638</c:v>
                </c:pt>
                <c:pt idx="9">
                  <c:v>-19.152382389109931</c:v>
                </c:pt>
                <c:pt idx="10">
                  <c:v>-19.935553381154175</c:v>
                </c:pt>
                <c:pt idx="11">
                  <c:v>-21.81651979835738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31-40BB-8757-5B45CDFB0985}"/>
            </c:ext>
          </c:extLst>
        </c:ser>
        <c:ser>
          <c:idx val="5"/>
          <c:order val="5"/>
          <c:spPr>
            <a:ln w="31750">
              <a:solidFill>
                <a:srgbClr val="A6A6A6"/>
              </a:solidFill>
              <a:prstDash val="sysDot"/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'Debt-to-GDP'!$P$3:$P$89</c:f>
              <c:numCache>
                <c:formatCode>General</c:formatCode>
                <c:ptCount val="87"/>
                <c:pt idx="11" formatCode="0.0">
                  <c:v>-21.81651979835738</c:v>
                </c:pt>
                <c:pt idx="12" formatCode="0.0">
                  <c:v>-23.954852969530954</c:v>
                </c:pt>
                <c:pt idx="13" formatCode="0.0">
                  <c:v>-23.517904602181336</c:v>
                </c:pt>
                <c:pt idx="14" formatCode="0.0">
                  <c:v>-23.572986071913558</c:v>
                </c:pt>
                <c:pt idx="15" formatCode="0.0">
                  <c:v>-23.779336759253233</c:v>
                </c:pt>
                <c:pt idx="16" formatCode="0.0">
                  <c:v>-24.179683240737983</c:v>
                </c:pt>
                <c:pt idx="17" formatCode="0.0">
                  <c:v>-24.735823125174655</c:v>
                </c:pt>
                <c:pt idx="18" formatCode="0.0">
                  <c:v>-25.393904502790164</c:v>
                </c:pt>
                <c:pt idx="19" formatCode="0.0">
                  <c:v>-26.143703235365592</c:v>
                </c:pt>
                <c:pt idx="20" formatCode="0.0">
                  <c:v>-26.908309923717521</c:v>
                </c:pt>
                <c:pt idx="21" formatCode="0.0">
                  <c:v>-27.644631477768154</c:v>
                </c:pt>
                <c:pt idx="22" formatCode="0.0">
                  <c:v>-28.358677265502038</c:v>
                </c:pt>
                <c:pt idx="23" formatCode="0.0">
                  <c:v>-29.045202698175714</c:v>
                </c:pt>
                <c:pt idx="24" formatCode="0.0">
                  <c:v>-29.696459056860629</c:v>
                </c:pt>
                <c:pt idx="25" formatCode="0.0">
                  <c:v>-30.322620150656469</c:v>
                </c:pt>
                <c:pt idx="26" formatCode="0.0">
                  <c:v>-30.935580706367183</c:v>
                </c:pt>
                <c:pt idx="27" formatCode="0.0">
                  <c:v>-31.535314358940465</c:v>
                </c:pt>
                <c:pt idx="28" formatCode="0.0">
                  <c:v>-32.118217775701979</c:v>
                </c:pt>
                <c:pt idx="29" formatCode="0.0">
                  <c:v>-32.673765200754339</c:v>
                </c:pt>
                <c:pt idx="30" formatCode="0.0">
                  <c:v>-33.209994897244044</c:v>
                </c:pt>
                <c:pt idx="31" formatCode="0.0">
                  <c:v>-33.735299610806592</c:v>
                </c:pt>
                <c:pt idx="32" formatCode="0.0">
                  <c:v>-34.256856399209369</c:v>
                </c:pt>
                <c:pt idx="33" formatCode="0.0">
                  <c:v>-34.769096521196381</c:v>
                </c:pt>
                <c:pt idx="34" formatCode="0.0">
                  <c:v>-35.26085545044117</c:v>
                </c:pt>
                <c:pt idx="35" formatCode="0.0">
                  <c:v>-35.735508293896963</c:v>
                </c:pt>
                <c:pt idx="36" formatCode="0.0">
                  <c:v>-36.196505973524523</c:v>
                </c:pt>
                <c:pt idx="37" formatCode="0.0">
                  <c:v>-36.643810890382319</c:v>
                </c:pt>
                <c:pt idx="38" formatCode="0.0">
                  <c:v>-37.069775495495549</c:v>
                </c:pt>
                <c:pt idx="39" formatCode="0.0">
                  <c:v>-37.463890662197542</c:v>
                </c:pt>
                <c:pt idx="40" formatCode="0.0">
                  <c:v>-37.826510720153003</c:v>
                </c:pt>
                <c:pt idx="41" formatCode="0.0">
                  <c:v>-38.16588847881679</c:v>
                </c:pt>
                <c:pt idx="42" formatCode="0.0">
                  <c:v>-38.479490296670988</c:v>
                </c:pt>
                <c:pt idx="43" formatCode="0.0">
                  <c:v>-38.758036844740019</c:v>
                </c:pt>
                <c:pt idx="44" formatCode="0.0">
                  <c:v>-38.988933462651154</c:v>
                </c:pt>
                <c:pt idx="45" formatCode="0.0">
                  <c:v>-39.178660484572347</c:v>
                </c:pt>
                <c:pt idx="46" formatCode="0.0">
                  <c:v>-39.330925143750129</c:v>
                </c:pt>
                <c:pt idx="47" formatCode="0.0">
                  <c:v>-39.443841922278359</c:v>
                </c:pt>
                <c:pt idx="48" formatCode="0.0">
                  <c:v>-39.503756672972685</c:v>
                </c:pt>
                <c:pt idx="49" formatCode="0.0">
                  <c:v>-39.508776788847783</c:v>
                </c:pt>
                <c:pt idx="50" formatCode="0.0">
                  <c:v>-39.464996344975084</c:v>
                </c:pt>
                <c:pt idx="51" formatCode="0.0">
                  <c:v>-39.378930392118349</c:v>
                </c:pt>
                <c:pt idx="52" formatCode="0.0">
                  <c:v>-39.245797675858945</c:v>
                </c:pt>
                <c:pt idx="53" formatCode="0.0">
                  <c:v>-39.056459256174435</c:v>
                </c:pt>
                <c:pt idx="54" formatCode="0.0">
                  <c:v>-38.811405140985002</c:v>
                </c:pt>
                <c:pt idx="55" formatCode="0.0">
                  <c:v>-38.518401643771568</c:v>
                </c:pt>
                <c:pt idx="56" formatCode="0.0">
                  <c:v>-38.181369483069069</c:v>
                </c:pt>
                <c:pt idx="57" formatCode="0.0">
                  <c:v>-37.798089868332056</c:v>
                </c:pt>
                <c:pt idx="58" formatCode="0.0">
                  <c:v>-37.369505275600702</c:v>
                </c:pt>
                <c:pt idx="59" formatCode="0.0">
                  <c:v>-36.905459144180128</c:v>
                </c:pt>
                <c:pt idx="60" formatCode="0.0">
                  <c:v>-36.410627301117678</c:v>
                </c:pt>
                <c:pt idx="61" formatCode="0.0">
                  <c:v>-35.886303197248552</c:v>
                </c:pt>
                <c:pt idx="62" formatCode="0.0">
                  <c:v>-35.329444678184366</c:v>
                </c:pt>
                <c:pt idx="63" formatCode="0.0">
                  <c:v>-34.74300497068122</c:v>
                </c:pt>
                <c:pt idx="64" formatCode="0.0">
                  <c:v>-34.132116279546011</c:v>
                </c:pt>
                <c:pt idx="65" formatCode="0.0">
                  <c:v>-33.497710279525791</c:v>
                </c:pt>
                <c:pt idx="66" formatCode="0.0">
                  <c:v>-32.837222289895053</c:v>
                </c:pt>
                <c:pt idx="67" formatCode="0.0">
                  <c:v>-32.151514266200991</c:v>
                </c:pt>
                <c:pt idx="68" formatCode="0.0">
                  <c:v>-31.441447444484833</c:v>
                </c:pt>
                <c:pt idx="69" formatCode="0.0">
                  <c:v>-30.710395693781638</c:v>
                </c:pt>
                <c:pt idx="70" formatCode="0.0">
                  <c:v>-29.959740879412657</c:v>
                </c:pt>
                <c:pt idx="71" formatCode="0.0">
                  <c:v>-29.187939696187076</c:v>
                </c:pt>
                <c:pt idx="72" formatCode="0.0">
                  <c:v>-28.39833862416527</c:v>
                </c:pt>
                <c:pt idx="73" formatCode="0.0">
                  <c:v>-27.592220044187666</c:v>
                </c:pt>
                <c:pt idx="74" formatCode="0.0">
                  <c:v>-26.771207217248069</c:v>
                </c:pt>
                <c:pt idx="75" formatCode="0.0">
                  <c:v>-25.936145131588713</c:v>
                </c:pt>
                <c:pt idx="76" formatCode="0.0">
                  <c:v>-25.087340043199926</c:v>
                </c:pt>
                <c:pt idx="77" formatCode="0.0">
                  <c:v>-24.22572514498464</c:v>
                </c:pt>
                <c:pt idx="78" formatCode="0.0">
                  <c:v>-23.35177164837258</c:v>
                </c:pt>
                <c:pt idx="79" formatCode="0.0">
                  <c:v>-22.464936246811654</c:v>
                </c:pt>
                <c:pt idx="80" formatCode="0.0">
                  <c:v>-21.566246425834958</c:v>
                </c:pt>
                <c:pt idx="81" formatCode="0.0">
                  <c:v>-20.654117991051358</c:v>
                </c:pt>
                <c:pt idx="82" formatCode="0.0">
                  <c:v>-19.727846378579439</c:v>
                </c:pt>
                <c:pt idx="83" formatCode="0.0">
                  <c:v>-18.787724445889907</c:v>
                </c:pt>
                <c:pt idx="84" formatCode="0.0">
                  <c:v>-17.833222771005968</c:v>
                </c:pt>
                <c:pt idx="85" formatCode="0.0">
                  <c:v>-16.863926316504728</c:v>
                </c:pt>
                <c:pt idx="86" formatCode="0.0">
                  <c:v>-15.8775336216707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31-40BB-8757-5B45CDFB0985}"/>
            </c:ext>
          </c:extLst>
        </c:ser>
        <c:ser>
          <c:idx val="6"/>
          <c:order val="6"/>
          <c:tx>
            <c:strRef>
              <c:f>'Debt-to-GDP'!$E$18</c:f>
              <c:strCache>
                <c:ptCount val="1"/>
                <c:pt idx="0">
                  <c:v>Secteur gouvernemental général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'Debt-to-GDP'!$Q$3:$Q$89</c:f>
              <c:numCache>
                <c:formatCode>0.0</c:formatCode>
                <c:ptCount val="87"/>
                <c:pt idx="0">
                  <c:v>39.781152065639901</c:v>
                </c:pt>
                <c:pt idx="1">
                  <c:v>46.866547786784977</c:v>
                </c:pt>
                <c:pt idx="2">
                  <c:v>48.703818857559931</c:v>
                </c:pt>
                <c:pt idx="3">
                  <c:v>51.639146975051062</c:v>
                </c:pt>
                <c:pt idx="4">
                  <c:v>51.992692648482567</c:v>
                </c:pt>
                <c:pt idx="5">
                  <c:v>46.476929652142964</c:v>
                </c:pt>
                <c:pt idx="6">
                  <c:v>45.772014408756732</c:v>
                </c:pt>
                <c:pt idx="7">
                  <c:v>42.389148937346043</c:v>
                </c:pt>
                <c:pt idx="8">
                  <c:v>40.051640677648138</c:v>
                </c:pt>
                <c:pt idx="9">
                  <c:v>34.795878954204532</c:v>
                </c:pt>
                <c:pt idx="10">
                  <c:v>32.449493132648868</c:v>
                </c:pt>
                <c:pt idx="11">
                  <c:v>30.305041760023752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31-40BB-8757-5B45CDFB0985}"/>
            </c:ext>
          </c:extLst>
        </c:ser>
        <c:ser>
          <c:idx val="7"/>
          <c:order val="7"/>
          <c:spPr>
            <a:ln w="317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'Debt-to-GDP'!$J$3:$J$89</c:f>
              <c:numCache>
                <c:formatCode>General</c:formatCode>
                <c:ptCount val="8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  <c:pt idx="28">
                  <c:v>2036</c:v>
                </c:pt>
                <c:pt idx="29">
                  <c:v>2037</c:v>
                </c:pt>
                <c:pt idx="30">
                  <c:v>2038</c:v>
                </c:pt>
                <c:pt idx="31">
                  <c:v>2039</c:v>
                </c:pt>
                <c:pt idx="32">
                  <c:v>2040</c:v>
                </c:pt>
                <c:pt idx="33">
                  <c:v>2041</c:v>
                </c:pt>
                <c:pt idx="34">
                  <c:v>2042</c:v>
                </c:pt>
                <c:pt idx="35">
                  <c:v>2043</c:v>
                </c:pt>
                <c:pt idx="36">
                  <c:v>2044</c:v>
                </c:pt>
                <c:pt idx="37">
                  <c:v>2045</c:v>
                </c:pt>
                <c:pt idx="38">
                  <c:v>2046</c:v>
                </c:pt>
                <c:pt idx="39">
                  <c:v>2047</c:v>
                </c:pt>
                <c:pt idx="40">
                  <c:v>2048</c:v>
                </c:pt>
                <c:pt idx="41">
                  <c:v>2049</c:v>
                </c:pt>
                <c:pt idx="42">
                  <c:v>2050</c:v>
                </c:pt>
                <c:pt idx="43">
                  <c:v>2051</c:v>
                </c:pt>
                <c:pt idx="44">
                  <c:v>2052</c:v>
                </c:pt>
                <c:pt idx="45">
                  <c:v>2053</c:v>
                </c:pt>
                <c:pt idx="46">
                  <c:v>2054</c:v>
                </c:pt>
                <c:pt idx="47">
                  <c:v>2055</c:v>
                </c:pt>
                <c:pt idx="48">
                  <c:v>2056</c:v>
                </c:pt>
                <c:pt idx="49">
                  <c:v>2057</c:v>
                </c:pt>
                <c:pt idx="50">
                  <c:v>2058</c:v>
                </c:pt>
                <c:pt idx="51">
                  <c:v>2059</c:v>
                </c:pt>
                <c:pt idx="52">
                  <c:v>2060</c:v>
                </c:pt>
                <c:pt idx="53">
                  <c:v>2061</c:v>
                </c:pt>
                <c:pt idx="54">
                  <c:v>2062</c:v>
                </c:pt>
                <c:pt idx="55">
                  <c:v>2063</c:v>
                </c:pt>
                <c:pt idx="56">
                  <c:v>2064</c:v>
                </c:pt>
                <c:pt idx="57">
                  <c:v>2065</c:v>
                </c:pt>
                <c:pt idx="58">
                  <c:v>2066</c:v>
                </c:pt>
                <c:pt idx="59">
                  <c:v>2067</c:v>
                </c:pt>
                <c:pt idx="60">
                  <c:v>2068</c:v>
                </c:pt>
                <c:pt idx="61">
                  <c:v>2069</c:v>
                </c:pt>
                <c:pt idx="62">
                  <c:v>2070</c:v>
                </c:pt>
                <c:pt idx="63">
                  <c:v>2071</c:v>
                </c:pt>
                <c:pt idx="64">
                  <c:v>2072</c:v>
                </c:pt>
                <c:pt idx="65">
                  <c:v>2073</c:v>
                </c:pt>
                <c:pt idx="66">
                  <c:v>2074</c:v>
                </c:pt>
                <c:pt idx="67">
                  <c:v>2075</c:v>
                </c:pt>
                <c:pt idx="68">
                  <c:v>2076</c:v>
                </c:pt>
                <c:pt idx="69">
                  <c:v>2077</c:v>
                </c:pt>
                <c:pt idx="70">
                  <c:v>2078</c:v>
                </c:pt>
                <c:pt idx="71">
                  <c:v>2079</c:v>
                </c:pt>
                <c:pt idx="72">
                  <c:v>2080</c:v>
                </c:pt>
                <c:pt idx="73">
                  <c:v>2081</c:v>
                </c:pt>
                <c:pt idx="74">
                  <c:v>2082</c:v>
                </c:pt>
                <c:pt idx="75">
                  <c:v>2083</c:v>
                </c:pt>
                <c:pt idx="76">
                  <c:v>2084</c:v>
                </c:pt>
                <c:pt idx="77">
                  <c:v>2085</c:v>
                </c:pt>
                <c:pt idx="78">
                  <c:v>2086</c:v>
                </c:pt>
                <c:pt idx="79">
                  <c:v>2087</c:v>
                </c:pt>
                <c:pt idx="80">
                  <c:v>2088</c:v>
                </c:pt>
                <c:pt idx="81">
                  <c:v>2089</c:v>
                </c:pt>
                <c:pt idx="82">
                  <c:v>2090</c:v>
                </c:pt>
                <c:pt idx="83">
                  <c:v>2091</c:v>
                </c:pt>
                <c:pt idx="84">
                  <c:v>2092</c:v>
                </c:pt>
                <c:pt idx="85">
                  <c:v>2093</c:v>
                </c:pt>
                <c:pt idx="86">
                  <c:v>2094</c:v>
                </c:pt>
              </c:numCache>
            </c:numRef>
          </c:cat>
          <c:val>
            <c:numRef>
              <c:f>'Debt-to-GDP'!$R$3:$R$89</c:f>
              <c:numCache>
                <c:formatCode>General</c:formatCode>
                <c:ptCount val="87"/>
                <c:pt idx="11" formatCode="0.0">
                  <c:v>30.305041760023752</c:v>
                </c:pt>
                <c:pt idx="12" formatCode="0.0">
                  <c:v>46.958816808185581</c:v>
                </c:pt>
                <c:pt idx="13" formatCode="0.0">
                  <c:v>46.525270901613041</c:v>
                </c:pt>
                <c:pt idx="14" formatCode="0.0">
                  <c:v>45.862749443684038</c:v>
                </c:pt>
                <c:pt idx="15" formatCode="0.0">
                  <c:v>44.441301267172229</c:v>
                </c:pt>
                <c:pt idx="16" formatCode="0.0">
                  <c:v>42.510129607779234</c:v>
                </c:pt>
                <c:pt idx="17" formatCode="0.0">
                  <c:v>40.240492673620231</c:v>
                </c:pt>
                <c:pt idx="18" formatCode="0.0">
                  <c:v>38.149870282237131</c:v>
                </c:pt>
                <c:pt idx="19" formatCode="0.0">
                  <c:v>36.254580565949681</c:v>
                </c:pt>
                <c:pt idx="20" formatCode="0.0">
                  <c:v>34.612345741034403</c:v>
                </c:pt>
                <c:pt idx="21" formatCode="0.0">
                  <c:v>33.209308403236079</c:v>
                </c:pt>
                <c:pt idx="22" formatCode="0.0">
                  <c:v>32.004327571476558</c:v>
                </c:pt>
                <c:pt idx="23" formatCode="0.0">
                  <c:v>30.950752321801652</c:v>
                </c:pt>
                <c:pt idx="24" formatCode="0.0">
                  <c:v>29.996736531726373</c:v>
                </c:pt>
                <c:pt idx="25" formatCode="0.0">
                  <c:v>29.127827334785444</c:v>
                </c:pt>
                <c:pt idx="26" formatCode="0.0">
                  <c:v>28.333761158840012</c:v>
                </c:pt>
                <c:pt idx="27" formatCode="0.0">
                  <c:v>27.608420393376615</c:v>
                </c:pt>
                <c:pt idx="28" formatCode="0.0">
                  <c:v>26.940781978332332</c:v>
                </c:pt>
                <c:pt idx="29" formatCode="0.0">
                  <c:v>26.304395512108734</c:v>
                </c:pt>
                <c:pt idx="30" formatCode="0.0">
                  <c:v>25.69522167907126</c:v>
                </c:pt>
                <c:pt idx="31" formatCode="0.0">
                  <c:v>25.117067825130839</c:v>
                </c:pt>
                <c:pt idx="32" formatCode="0.0">
                  <c:v>24.577706815336057</c:v>
                </c:pt>
                <c:pt idx="33" formatCode="0.0">
                  <c:v>24.067977700732627</c:v>
                </c:pt>
                <c:pt idx="34" formatCode="0.0">
                  <c:v>23.572366253872886</c:v>
                </c:pt>
                <c:pt idx="35" formatCode="0.0">
                  <c:v>23.09176111557916</c:v>
                </c:pt>
                <c:pt idx="36" formatCode="0.0">
                  <c:v>22.63522385147003</c:v>
                </c:pt>
                <c:pt idx="37" formatCode="0.0">
                  <c:v>22.209549520726661</c:v>
                </c:pt>
                <c:pt idx="38" formatCode="0.0">
                  <c:v>21.80513261247161</c:v>
                </c:pt>
                <c:pt idx="39" formatCode="0.0">
                  <c:v>21.412032472993232</c:v>
                </c:pt>
                <c:pt idx="40" formatCode="0.0">
                  <c:v>21.034121921070941</c:v>
                </c:pt>
                <c:pt idx="41" formatCode="0.0">
                  <c:v>20.681318242897362</c:v>
                </c:pt>
                <c:pt idx="42" formatCode="0.0">
                  <c:v>20.356842324301141</c:v>
                </c:pt>
                <c:pt idx="43" formatCode="0.0">
                  <c:v>20.051307948522663</c:v>
                </c:pt>
                <c:pt idx="44" formatCode="0.0">
                  <c:v>19.752059205185965</c:v>
                </c:pt>
                <c:pt idx="45" formatCode="0.0">
                  <c:v>19.462759242848158</c:v>
                </c:pt>
                <c:pt idx="46" formatCode="0.0">
                  <c:v>19.191839692550211</c:v>
                </c:pt>
                <c:pt idx="47" formatCode="0.0">
                  <c:v>18.947715088604859</c:v>
                </c:pt>
                <c:pt idx="48" formatCode="0.0">
                  <c:v>18.722903610536179</c:v>
                </c:pt>
                <c:pt idx="49" formatCode="0.0">
                  <c:v>18.507055806780571</c:v>
                </c:pt>
                <c:pt idx="50" formatCode="0.0">
                  <c:v>18.304960280885318</c:v>
                </c:pt>
                <c:pt idx="51" formatCode="0.0">
                  <c:v>18.126371503003924</c:v>
                </c:pt>
                <c:pt idx="52" formatCode="0.0">
                  <c:v>17.977852000663887</c:v>
                </c:pt>
                <c:pt idx="53" formatCode="0.0">
                  <c:v>17.857574766110659</c:v>
                </c:pt>
                <c:pt idx="54" formatCode="0.0">
                  <c:v>17.764129180837841</c:v>
                </c:pt>
                <c:pt idx="55" formatCode="0.0">
                  <c:v>17.700996425065767</c:v>
                </c:pt>
                <c:pt idx="56" formatCode="0.0">
                  <c:v>17.673303835737933</c:v>
                </c:pt>
                <c:pt idx="57" formatCode="0.0">
                  <c:v>17.682082714235904</c:v>
                </c:pt>
                <c:pt idx="58" formatCode="0.0">
                  <c:v>17.723633845831287</c:v>
                </c:pt>
                <c:pt idx="59" formatCode="0.0">
                  <c:v>17.79590857513179</c:v>
                </c:pt>
                <c:pt idx="60" formatCode="0.0">
                  <c:v>17.900586384927941</c:v>
                </c:pt>
                <c:pt idx="61" formatCode="0.0">
                  <c:v>18.040576488673494</c:v>
                </c:pt>
                <c:pt idx="62" formatCode="0.0">
                  <c:v>18.214991955277419</c:v>
                </c:pt>
                <c:pt idx="63" formatCode="0.0">
                  <c:v>18.421156554257202</c:v>
                </c:pt>
                <c:pt idx="64" formatCode="0.0">
                  <c:v>18.659565911048858</c:v>
                </c:pt>
                <c:pt idx="65" formatCode="0.0">
                  <c:v>18.929902439835622</c:v>
                </c:pt>
                <c:pt idx="66" formatCode="0.0">
                  <c:v>19.232050041277958</c:v>
                </c:pt>
                <c:pt idx="67" formatCode="0.0">
                  <c:v>19.562663053861684</c:v>
                </c:pt>
                <c:pt idx="68" formatCode="0.0">
                  <c:v>19.918320435521974</c:v>
                </c:pt>
                <c:pt idx="69" formatCode="0.0">
                  <c:v>20.295300028424091</c:v>
                </c:pt>
                <c:pt idx="70" formatCode="0.0">
                  <c:v>20.692368574277417</c:v>
                </c:pt>
                <c:pt idx="71" formatCode="0.0">
                  <c:v>21.106820993343444</c:v>
                </c:pt>
                <c:pt idx="72" formatCode="0.0">
                  <c:v>21.536357982903525</c:v>
                </c:pt>
                <c:pt idx="73" formatCode="0.0">
                  <c:v>21.97642585008921</c:v>
                </c:pt>
                <c:pt idx="74" formatCode="0.0">
                  <c:v>22.424427639333871</c:v>
                </c:pt>
                <c:pt idx="75" formatCode="0.0">
                  <c:v>22.880538717930524</c:v>
                </c:pt>
                <c:pt idx="76" formatCode="0.0">
                  <c:v>23.342617332946151</c:v>
                </c:pt>
                <c:pt idx="77" formatCode="0.0">
                  <c:v>23.809984357496273</c:v>
                </c:pt>
                <c:pt idx="78" formatCode="0.0">
                  <c:v>24.280729586854282</c:v>
                </c:pt>
                <c:pt idx="79" formatCode="0.0">
                  <c:v>24.755162054782865</c:v>
                </c:pt>
                <c:pt idx="80" formatCode="0.0">
                  <c:v>25.234891584754674</c:v>
                </c:pt>
                <c:pt idx="81" formatCode="0.0">
                  <c:v>25.72190464597719</c:v>
                </c:pt>
                <c:pt idx="82" formatCode="0.0">
                  <c:v>26.217862229154097</c:v>
                </c:pt>
                <c:pt idx="83" formatCode="0.0">
                  <c:v>26.722666634274759</c:v>
                </c:pt>
                <c:pt idx="84" formatCode="0.0">
                  <c:v>27.239438343301995</c:v>
                </c:pt>
                <c:pt idx="85" formatCode="0.0">
                  <c:v>27.771207902427395</c:v>
                </c:pt>
                <c:pt idx="86" formatCode="0.0">
                  <c:v>28.321809564911455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31-40BB-8757-5B45CDFB0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084416"/>
        <c:axId val="127085952"/>
      </c:lineChart>
      <c:catAx>
        <c:axId val="1270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 baseline="0"/>
            </a:pPr>
            <a:endParaRPr lang="en-US"/>
          </a:p>
        </c:txPr>
        <c:crossAx val="12708595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7085952"/>
        <c:scaling>
          <c:orientation val="minMax"/>
          <c:max val="100"/>
          <c:min val="-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27084416"/>
        <c:crosses val="autoZero"/>
        <c:crossBetween val="between"/>
        <c:majorUnit val="25"/>
        <c:minorUnit val="25"/>
      </c:valAx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135705259064839E-2"/>
          <c:y val="4.854694824996586E-2"/>
          <c:w val="0.90450714494021567"/>
          <c:h val="0.18879545764871875"/>
        </c:manualLayout>
      </c:layout>
      <c:overlay val="1"/>
      <c:spPr>
        <a:solidFill>
          <a:schemeClr val="bg1"/>
        </a:solidFill>
        <a:effectLst/>
      </c:spPr>
      <c:txPr>
        <a:bodyPr/>
        <a:lstStyle/>
        <a:p>
          <a:pPr>
            <a:defRPr b="0" baseline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7</xdr:col>
      <xdr:colOff>457200</xdr:colOff>
      <xdr:row>15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A1424F-F8B4-4C07-865F-0742DFC41F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18</xdr:row>
      <xdr:rowOff>0</xdr:rowOff>
    </xdr:from>
    <xdr:to>
      <xdr:col>7</xdr:col>
      <xdr:colOff>457200</xdr:colOff>
      <xdr:row>31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885F57-0852-43AF-BB4A-CE929D6EA46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7A98-1BE9-413D-84BF-1C27C3EF9803}">
  <dimension ref="A1:Z89"/>
  <sheetViews>
    <sheetView tabSelected="1" workbookViewId="0">
      <selection activeCell="T21" sqref="T21"/>
    </sheetView>
  </sheetViews>
  <sheetFormatPr defaultRowHeight="15" x14ac:dyDescent="0.25"/>
  <cols>
    <col min="20" max="26" width="9.7109375" customWidth="1"/>
  </cols>
  <sheetData>
    <row r="1" spans="1:26" x14ac:dyDescent="0.25">
      <c r="A1" t="s">
        <v>16</v>
      </c>
      <c r="K1" t="s">
        <v>0</v>
      </c>
      <c r="M1" t="s">
        <v>1</v>
      </c>
      <c r="O1" t="s">
        <v>2</v>
      </c>
      <c r="Q1" t="s">
        <v>3</v>
      </c>
      <c r="T1" t="s">
        <v>4</v>
      </c>
      <c r="U1" t="s">
        <v>0</v>
      </c>
      <c r="V1" t="s">
        <v>1</v>
      </c>
      <c r="W1" t="s">
        <v>5</v>
      </c>
      <c r="X1" t="s">
        <v>6</v>
      </c>
      <c r="Z1" t="s">
        <v>7</v>
      </c>
    </row>
    <row r="2" spans="1:26" x14ac:dyDescent="0.25">
      <c r="B2" t="s">
        <v>8</v>
      </c>
      <c r="C2" t="s">
        <v>9</v>
      </c>
      <c r="D2" t="s">
        <v>10</v>
      </c>
      <c r="E2" t="s">
        <v>11</v>
      </c>
    </row>
    <row r="3" spans="1:26" x14ac:dyDescent="0.25">
      <c r="J3">
        <v>2008</v>
      </c>
      <c r="K3" s="1">
        <f>100*U3/$T3</f>
        <v>30.069563758531022</v>
      </c>
      <c r="M3" s="1">
        <f>100*V3/$T3</f>
        <v>17.946810006511608</v>
      </c>
      <c r="O3" s="1">
        <f>-100*Z3/$T3</f>
        <v>-8.2352216994027305</v>
      </c>
      <c r="Q3" s="1">
        <f t="shared" ref="Q3:R18" si="0">K3+M3+O3</f>
        <v>39.781152065639901</v>
      </c>
      <c r="T3" s="2">
        <v>1657041</v>
      </c>
      <c r="U3" s="2">
        <v>498265</v>
      </c>
      <c r="V3" s="2">
        <v>297386</v>
      </c>
      <c r="W3" s="2"/>
      <c r="X3" s="2"/>
      <c r="Y3" s="2"/>
      <c r="Z3" s="2">
        <v>136461</v>
      </c>
    </row>
    <row r="4" spans="1:26" x14ac:dyDescent="0.25">
      <c r="J4">
        <v>2009</v>
      </c>
      <c r="K4" s="1">
        <f t="shared" ref="K4:K11" si="1">100*U4/$T4</f>
        <v>34.963858734043811</v>
      </c>
      <c r="M4" s="1">
        <f t="shared" ref="M4:M11" si="2">100*V4/$T4</f>
        <v>21.756927553276387</v>
      </c>
      <c r="O4" s="1">
        <f t="shared" ref="O4:O11" si="3">-100*Z4/$T4</f>
        <v>-9.8542385005352138</v>
      </c>
      <c r="Q4" s="1">
        <f t="shared" si="0"/>
        <v>46.866547786784977</v>
      </c>
      <c r="T4" s="2">
        <v>1571334</v>
      </c>
      <c r="U4" s="2">
        <v>549399</v>
      </c>
      <c r="V4" s="2">
        <v>341874</v>
      </c>
      <c r="W4" s="2"/>
      <c r="X4" s="2"/>
      <c r="Y4" s="2"/>
      <c r="Z4" s="2">
        <v>154843</v>
      </c>
    </row>
    <row r="5" spans="1:26" x14ac:dyDescent="0.25">
      <c r="J5">
        <v>2010</v>
      </c>
      <c r="K5" s="1">
        <f t="shared" si="1"/>
        <v>36.043619391518135</v>
      </c>
      <c r="M5" s="1">
        <f t="shared" si="2"/>
        <v>23.190628361247697</v>
      </c>
      <c r="O5" s="1">
        <f t="shared" si="3"/>
        <v>-10.530428895205901</v>
      </c>
      <c r="Q5" s="1">
        <f t="shared" si="0"/>
        <v>48.703818857559931</v>
      </c>
      <c r="T5" s="2">
        <v>1666048</v>
      </c>
      <c r="U5" s="2">
        <v>600504</v>
      </c>
      <c r="V5" s="2">
        <v>386367</v>
      </c>
      <c r="W5" s="2"/>
      <c r="X5" s="2"/>
      <c r="Y5" s="2"/>
      <c r="Z5" s="2">
        <v>175442</v>
      </c>
    </row>
    <row r="6" spans="1:26" x14ac:dyDescent="0.25">
      <c r="J6">
        <v>2011</v>
      </c>
      <c r="K6" s="1">
        <f t="shared" si="1"/>
        <v>36.662903177621089</v>
      </c>
      <c r="M6" s="1">
        <f t="shared" si="2"/>
        <v>25.794292536398089</v>
      </c>
      <c r="O6" s="1">
        <f t="shared" si="3"/>
        <v>-10.81804873896812</v>
      </c>
      <c r="Q6" s="1">
        <f t="shared" si="0"/>
        <v>51.639146975051062</v>
      </c>
      <c r="T6" s="2">
        <v>1774063</v>
      </c>
      <c r="U6" s="2">
        <v>650423</v>
      </c>
      <c r="V6" s="2">
        <v>457607</v>
      </c>
      <c r="W6" s="2"/>
      <c r="X6" s="2"/>
      <c r="Y6" s="2"/>
      <c r="Z6" s="2">
        <v>191919</v>
      </c>
    </row>
    <row r="7" spans="1:26" x14ac:dyDescent="0.25">
      <c r="J7">
        <v>2012</v>
      </c>
      <c r="K7" s="1">
        <f t="shared" si="1"/>
        <v>36.806897544386196</v>
      </c>
      <c r="M7" s="1">
        <f t="shared" si="2"/>
        <v>26.862343004409478</v>
      </c>
      <c r="O7" s="1">
        <f t="shared" si="3"/>
        <v>-11.676547900313102</v>
      </c>
      <c r="Q7" s="1">
        <f t="shared" si="0"/>
        <v>51.992692648482567</v>
      </c>
      <c r="T7" s="2">
        <v>1827201</v>
      </c>
      <c r="U7" s="2">
        <v>672536</v>
      </c>
      <c r="V7" s="2">
        <v>490829</v>
      </c>
      <c r="W7" s="2"/>
      <c r="X7" s="2"/>
      <c r="Y7" s="2"/>
      <c r="Z7" s="2">
        <v>213354</v>
      </c>
    </row>
    <row r="8" spans="1:26" x14ac:dyDescent="0.25">
      <c r="J8">
        <v>2013</v>
      </c>
      <c r="K8" s="1">
        <f t="shared" si="1"/>
        <v>33.770220165940593</v>
      </c>
      <c r="M8" s="1">
        <f t="shared" si="2"/>
        <v>25.767421370621165</v>
      </c>
      <c r="O8" s="1">
        <f t="shared" si="3"/>
        <v>-13.060711884418795</v>
      </c>
      <c r="Q8" s="1">
        <f t="shared" si="0"/>
        <v>46.476929652142964</v>
      </c>
      <c r="T8" s="2">
        <v>1902247</v>
      </c>
      <c r="U8" s="2">
        <v>642393</v>
      </c>
      <c r="V8" s="2">
        <v>490160</v>
      </c>
      <c r="W8" s="2"/>
      <c r="X8" s="2"/>
      <c r="Y8" s="2"/>
      <c r="Z8" s="2">
        <v>248447</v>
      </c>
    </row>
    <row r="9" spans="1:26" x14ac:dyDescent="0.25">
      <c r="J9">
        <v>2014</v>
      </c>
      <c r="K9" s="1">
        <f t="shared" si="1"/>
        <v>32.832656105725704</v>
      </c>
      <c r="M9" s="1">
        <f t="shared" si="2"/>
        <v>27.597952376512485</v>
      </c>
      <c r="O9" s="1">
        <f t="shared" si="3"/>
        <v>-14.658594073481451</v>
      </c>
      <c r="Q9" s="1">
        <f t="shared" si="0"/>
        <v>45.772014408756732</v>
      </c>
      <c r="T9" s="2">
        <v>1994898</v>
      </c>
      <c r="U9" s="2">
        <v>654978</v>
      </c>
      <c r="V9" s="2">
        <v>550551</v>
      </c>
      <c r="W9" s="2"/>
      <c r="X9" s="2"/>
      <c r="Y9" s="2"/>
      <c r="Z9" s="2">
        <v>292424</v>
      </c>
    </row>
    <row r="10" spans="1:26" x14ac:dyDescent="0.25">
      <c r="J10">
        <v>2015</v>
      </c>
      <c r="K10" s="1">
        <f t="shared" si="1"/>
        <v>33.022782388425476</v>
      </c>
      <c r="L10" s="1"/>
      <c r="M10" s="1">
        <f t="shared" si="2"/>
        <v>26.539646239200259</v>
      </c>
      <c r="N10" s="1"/>
      <c r="O10" s="1">
        <f t="shared" si="3"/>
        <v>-17.173279690279692</v>
      </c>
      <c r="P10" s="3"/>
      <c r="Q10" s="1">
        <f t="shared" si="0"/>
        <v>42.389148937346043</v>
      </c>
      <c r="R10" s="3"/>
      <c r="T10" s="2">
        <v>1990441</v>
      </c>
      <c r="U10" s="2">
        <v>657299</v>
      </c>
      <c r="V10" s="2">
        <v>528256</v>
      </c>
      <c r="W10" s="2"/>
      <c r="X10" s="2"/>
      <c r="Y10" s="2"/>
      <c r="Z10" s="2">
        <v>341824</v>
      </c>
    </row>
    <row r="11" spans="1:26" x14ac:dyDescent="0.25">
      <c r="J11">
        <v>2016</v>
      </c>
      <c r="K11" s="1">
        <f t="shared" si="1"/>
        <v>32.364980116364322</v>
      </c>
      <c r="L11" s="1"/>
      <c r="M11" s="1">
        <f t="shared" si="2"/>
        <v>25.584746745921446</v>
      </c>
      <c r="N11" s="1"/>
      <c r="O11" s="1">
        <f t="shared" si="3"/>
        <v>-17.898086184637638</v>
      </c>
      <c r="P11" s="1"/>
      <c r="Q11" s="1">
        <f t="shared" si="0"/>
        <v>40.051640677648138</v>
      </c>
      <c r="R11" s="1"/>
      <c r="S11" s="4"/>
      <c r="T11" s="2">
        <v>2025535</v>
      </c>
      <c r="U11" s="2">
        <v>655564</v>
      </c>
      <c r="V11" s="2">
        <v>518228</v>
      </c>
      <c r="W11" s="2"/>
      <c r="X11" s="2"/>
      <c r="Y11" s="2"/>
      <c r="Z11" s="2">
        <v>362532</v>
      </c>
    </row>
    <row r="12" spans="1:26" x14ac:dyDescent="0.25">
      <c r="J12">
        <v>2017</v>
      </c>
      <c r="K12" s="1">
        <f t="shared" ref="K12:K13" si="4">100*U12/$T12</f>
        <v>29.785853766299397</v>
      </c>
      <c r="L12" s="1"/>
      <c r="M12" s="1">
        <f t="shared" ref="M12:M13" si="5">100*V12/$T12</f>
        <v>24.162407577015067</v>
      </c>
      <c r="N12" s="1"/>
      <c r="O12" s="1">
        <f t="shared" ref="O12:O13" si="6">-100*Z12/$T12</f>
        <v>-19.152382389109931</v>
      </c>
      <c r="P12" s="1"/>
      <c r="Q12" s="1">
        <f t="shared" ref="Q12:Q13" si="7">K12+M12+O12</f>
        <v>34.795878954204532</v>
      </c>
      <c r="R12" s="1"/>
      <c r="S12" s="4"/>
      <c r="T12" s="2">
        <v>2141107</v>
      </c>
      <c r="U12" s="2">
        <v>637747</v>
      </c>
      <c r="V12" s="2">
        <v>517343</v>
      </c>
      <c r="W12" s="2"/>
      <c r="X12" s="2"/>
      <c r="Y12" s="2"/>
      <c r="Z12" s="2">
        <v>410073</v>
      </c>
    </row>
    <row r="13" spans="1:26" x14ac:dyDescent="0.25">
      <c r="J13">
        <v>2018</v>
      </c>
      <c r="K13" s="1">
        <f t="shared" si="4"/>
        <v>28.464657783597499</v>
      </c>
      <c r="L13" s="1"/>
      <c r="M13" s="1">
        <f t="shared" si="5"/>
        <v>23.920388730205552</v>
      </c>
      <c r="N13" s="1"/>
      <c r="O13" s="1">
        <f t="shared" si="6"/>
        <v>-19.935553381154175</v>
      </c>
      <c r="P13" s="1"/>
      <c r="Q13" s="1">
        <f t="shared" si="7"/>
        <v>32.449493132648868</v>
      </c>
      <c r="R13" s="1"/>
      <c r="S13" s="4"/>
      <c r="T13" s="2">
        <v>2223856</v>
      </c>
      <c r="U13" s="2">
        <v>633013</v>
      </c>
      <c r="V13" s="2">
        <v>531955</v>
      </c>
      <c r="W13" s="2"/>
      <c r="X13" s="2"/>
      <c r="Y13" s="2"/>
      <c r="Z13" s="2">
        <v>443338</v>
      </c>
    </row>
    <row r="14" spans="1:26" x14ac:dyDescent="0.25">
      <c r="J14" s="5">
        <v>2019</v>
      </c>
      <c r="K14" s="6">
        <f t="shared" ref="K14" si="8">100*U14/$T14</f>
        <v>28.035772727548942</v>
      </c>
      <c r="L14" s="6">
        <f t="shared" ref="L14" si="9">100*U14/$T14</f>
        <v>28.035772727548942</v>
      </c>
      <c r="M14" s="6">
        <f t="shared" ref="M14" si="10">100*V14/$T14</f>
        <v>24.085788830832186</v>
      </c>
      <c r="N14" s="6">
        <f t="shared" ref="N14" si="11">100*V14/$T14</f>
        <v>24.085788830832186</v>
      </c>
      <c r="O14" s="6">
        <f t="shared" ref="O14" si="12">-100*Z14/$T14</f>
        <v>-21.81651979835738</v>
      </c>
      <c r="P14" s="6">
        <f t="shared" ref="P14" si="13">-100*(W14+X14)/$T14</f>
        <v>-21.81651979835738</v>
      </c>
      <c r="Q14" s="6">
        <f t="shared" ref="Q14" si="14">K14+M14+O14</f>
        <v>30.305041760023752</v>
      </c>
      <c r="R14" s="6">
        <f t="shared" ref="R14" si="15">L14+N14+P14</f>
        <v>30.305041760023752</v>
      </c>
      <c r="S14" s="7"/>
      <c r="T14" s="8">
        <v>2303878</v>
      </c>
      <c r="U14" s="8">
        <v>645910</v>
      </c>
      <c r="V14" s="8">
        <v>554907.18999999994</v>
      </c>
      <c r="W14" s="8">
        <v>419839</v>
      </c>
      <c r="X14" s="8">
        <v>82787</v>
      </c>
      <c r="Y14" s="8">
        <f t="shared" ref="Y14:Y75" si="16">W14+X14</f>
        <v>502626</v>
      </c>
      <c r="Z14" s="8">
        <v>502626</v>
      </c>
    </row>
    <row r="15" spans="1:26" x14ac:dyDescent="0.25">
      <c r="J15">
        <v>2020</v>
      </c>
      <c r="L15" s="1">
        <f t="shared" ref="L15:L75" si="17">100*U15/$T15</f>
        <v>43.216116618330972</v>
      </c>
      <c r="N15" s="1">
        <f t="shared" ref="N15:N75" si="18">100*V15/$T15</f>
        <v>27.697553159385571</v>
      </c>
      <c r="P15" s="1">
        <f t="shared" ref="P15:P75" si="19">-100*(W15+X15)/$T15</f>
        <v>-23.954852969530954</v>
      </c>
      <c r="R15" s="1">
        <f t="shared" si="0"/>
        <v>46.958816808185581</v>
      </c>
      <c r="S15" s="4"/>
      <c r="T15" s="2">
        <v>2193686</v>
      </c>
      <c r="U15" s="2">
        <v>948025.9</v>
      </c>
      <c r="V15" s="2">
        <v>607597.34599999897</v>
      </c>
      <c r="W15" s="2">
        <v>438470.31220219046</v>
      </c>
      <c r="X15" s="2">
        <v>87023.943710994427</v>
      </c>
      <c r="Y15" s="2">
        <f t="shared" si="16"/>
        <v>525494.25591318484</v>
      </c>
      <c r="Z15" s="2"/>
    </row>
    <row r="16" spans="1:26" x14ac:dyDescent="0.25">
      <c r="J16">
        <v>2021</v>
      </c>
      <c r="L16" s="1">
        <f t="shared" si="17"/>
        <v>43.485086745271211</v>
      </c>
      <c r="N16" s="1">
        <f t="shared" si="18"/>
        <v>26.558088758523162</v>
      </c>
      <c r="P16" s="1">
        <f t="shared" si="19"/>
        <v>-23.517904602181336</v>
      </c>
      <c r="R16" s="1">
        <f t="shared" si="0"/>
        <v>46.525270901613041</v>
      </c>
      <c r="S16" s="4"/>
      <c r="T16" s="2">
        <v>2337015</v>
      </c>
      <c r="U16" s="2">
        <v>1016253</v>
      </c>
      <c r="V16" s="2">
        <v>620666.51800000004</v>
      </c>
      <c r="W16" s="2">
        <v>458092.22832312365</v>
      </c>
      <c r="X16" s="2">
        <v>91524.729915544536</v>
      </c>
      <c r="Y16" s="2">
        <f t="shared" si="16"/>
        <v>549616.95823866816</v>
      </c>
      <c r="Z16" s="2"/>
    </row>
    <row r="17" spans="2:26" x14ac:dyDescent="0.25">
      <c r="J17">
        <v>2022</v>
      </c>
      <c r="L17" s="1">
        <f t="shared" si="17"/>
        <v>43.54229560067273</v>
      </c>
      <c r="N17" s="1">
        <f t="shared" si="18"/>
        <v>25.893439914924866</v>
      </c>
      <c r="P17" s="1">
        <f t="shared" si="19"/>
        <v>-23.572986071913558</v>
      </c>
      <c r="R17" s="1">
        <f t="shared" si="0"/>
        <v>45.862749443684038</v>
      </c>
      <c r="S17" s="4"/>
      <c r="T17" s="2">
        <v>2441134.4999999902</v>
      </c>
      <c r="U17" s="2">
        <v>1062926</v>
      </c>
      <c r="V17" s="2">
        <v>632093.69499999902</v>
      </c>
      <c r="W17" s="2">
        <v>479035.18033730052</v>
      </c>
      <c r="X17" s="2">
        <v>96413.115344373844</v>
      </c>
      <c r="Y17" s="2">
        <f t="shared" si="16"/>
        <v>575448.29568167438</v>
      </c>
      <c r="Z17" s="2"/>
    </row>
    <row r="18" spans="2:26" x14ac:dyDescent="0.25">
      <c r="B18" t="s">
        <v>12</v>
      </c>
      <c r="C18" t="s">
        <v>13</v>
      </c>
      <c r="D18" t="s">
        <v>14</v>
      </c>
      <c r="E18" t="s">
        <v>15</v>
      </c>
      <c r="J18">
        <v>2023</v>
      </c>
      <c r="L18" s="1">
        <f t="shared" si="17"/>
        <v>43.226712891446304</v>
      </c>
      <c r="N18" s="1">
        <f t="shared" si="18"/>
        <v>24.993925134979154</v>
      </c>
      <c r="P18" s="1">
        <f t="shared" si="19"/>
        <v>-23.779336759253233</v>
      </c>
      <c r="R18" s="1">
        <f t="shared" si="0"/>
        <v>44.441301267172229</v>
      </c>
      <c r="S18" s="4"/>
      <c r="T18" s="2">
        <v>2546830.2499999902</v>
      </c>
      <c r="U18" s="2">
        <v>1100911</v>
      </c>
      <c r="V18" s="2">
        <v>636552.84600000002</v>
      </c>
      <c r="W18" s="2">
        <v>503591.0910543041</v>
      </c>
      <c r="X18" s="2">
        <v>102028.25077972459</v>
      </c>
      <c r="Y18" s="2">
        <f t="shared" si="16"/>
        <v>605619.34183402872</v>
      </c>
      <c r="Z18" s="2"/>
    </row>
    <row r="19" spans="2:26" x14ac:dyDescent="0.25">
      <c r="J19">
        <v>2024</v>
      </c>
      <c r="L19" s="1">
        <f t="shared" si="17"/>
        <v>42.613380068808098</v>
      </c>
      <c r="N19" s="1">
        <f t="shared" si="18"/>
        <v>24.076432779709126</v>
      </c>
      <c r="P19" s="1">
        <f t="shared" si="19"/>
        <v>-24.179683240737983</v>
      </c>
      <c r="R19" s="1">
        <f t="shared" ref="R19:R82" si="20">L19+N19+P19</f>
        <v>42.510129607779234</v>
      </c>
      <c r="S19" s="4"/>
      <c r="T19" s="2">
        <v>2648095.4999999902</v>
      </c>
      <c r="U19" s="2">
        <v>1128443</v>
      </c>
      <c r="V19" s="2">
        <v>637566.93299999996</v>
      </c>
      <c r="W19" s="2">
        <v>531946.16754071857</v>
      </c>
      <c r="X19" s="2">
        <v>108354.93627151578</v>
      </c>
      <c r="Y19" s="2">
        <f t="shared" si="16"/>
        <v>640301.10381223436</v>
      </c>
      <c r="Z19" s="2"/>
    </row>
    <row r="20" spans="2:26" x14ac:dyDescent="0.25">
      <c r="J20">
        <v>2025</v>
      </c>
      <c r="L20" s="1">
        <f t="shared" si="17"/>
        <v>41.751392186860699</v>
      </c>
      <c r="N20" s="1">
        <f t="shared" si="18"/>
        <v>23.224923611934184</v>
      </c>
      <c r="P20" s="1">
        <f t="shared" si="19"/>
        <v>-24.735823125174655</v>
      </c>
      <c r="R20" s="1">
        <f t="shared" si="20"/>
        <v>40.240492673620231</v>
      </c>
      <c r="S20" s="4"/>
      <c r="T20" s="2">
        <v>2752638.75</v>
      </c>
      <c r="U20" s="2">
        <v>1149265</v>
      </c>
      <c r="V20" s="2">
        <v>639298.24699999997</v>
      </c>
      <c r="W20" s="2">
        <v>565256.35314085928</v>
      </c>
      <c r="X20" s="2">
        <v>115631.49933415925</v>
      </c>
      <c r="Y20" s="2">
        <f t="shared" si="16"/>
        <v>680887.85247501847</v>
      </c>
      <c r="Z20" s="2"/>
    </row>
    <row r="21" spans="2:26" x14ac:dyDescent="0.25">
      <c r="J21">
        <v>2026</v>
      </c>
      <c r="L21" s="1">
        <f t="shared" si="17"/>
        <v>41.041100626685875</v>
      </c>
      <c r="N21" s="1">
        <f t="shared" si="18"/>
        <v>22.502674158341417</v>
      </c>
      <c r="P21" s="1">
        <f t="shared" si="19"/>
        <v>-25.393904502790164</v>
      </c>
      <c r="R21" s="1">
        <f t="shared" si="20"/>
        <v>38.149870282237131</v>
      </c>
      <c r="S21" s="4"/>
      <c r="T21" s="2">
        <v>2857572</v>
      </c>
      <c r="U21" s="2">
        <v>1172779</v>
      </c>
      <c r="V21" s="2">
        <v>643030.11600000004</v>
      </c>
      <c r="W21" s="2">
        <v>602172.52893899265</v>
      </c>
      <c r="X21" s="2">
        <v>123476.57583947835</v>
      </c>
      <c r="Y21" s="2">
        <f t="shared" si="16"/>
        <v>725649.10477847094</v>
      </c>
      <c r="Z21" s="2"/>
    </row>
    <row r="22" spans="2:26" x14ac:dyDescent="0.25">
      <c r="J22">
        <v>2027</v>
      </c>
      <c r="L22" s="1">
        <f t="shared" si="17"/>
        <v>40.4774390361111</v>
      </c>
      <c r="N22" s="1">
        <f t="shared" si="18"/>
        <v>21.920844765204169</v>
      </c>
      <c r="P22" s="1">
        <f t="shared" si="19"/>
        <v>-26.143703235365592</v>
      </c>
      <c r="R22" s="1">
        <f t="shared" si="20"/>
        <v>36.254580565949681</v>
      </c>
      <c r="S22" s="4"/>
      <c r="T22" s="2">
        <v>2965321</v>
      </c>
      <c r="U22" s="2">
        <v>1200286</v>
      </c>
      <c r="V22" s="2">
        <v>650023.41319999995</v>
      </c>
      <c r="W22" s="2">
        <v>643148.23692352034</v>
      </c>
      <c r="X22" s="2">
        <v>132096.48529245501</v>
      </c>
      <c r="Y22" s="2">
        <f t="shared" si="16"/>
        <v>775244.7222159754</v>
      </c>
      <c r="Z22" s="2"/>
    </row>
    <row r="23" spans="2:26" x14ac:dyDescent="0.25">
      <c r="J23">
        <v>2028</v>
      </c>
      <c r="L23" s="1">
        <f t="shared" si="17"/>
        <v>40.04859063430802</v>
      </c>
      <c r="N23" s="1">
        <f t="shared" si="18"/>
        <v>21.472065030443911</v>
      </c>
      <c r="P23" s="1">
        <f t="shared" si="19"/>
        <v>-26.908309923717521</v>
      </c>
      <c r="R23" s="1">
        <f t="shared" si="20"/>
        <v>34.612345741034403</v>
      </c>
      <c r="S23" s="4"/>
      <c r="T23" s="2">
        <v>3076313</v>
      </c>
      <c r="U23" s="2">
        <v>1232020</v>
      </c>
      <c r="V23" s="2">
        <v>660547.92790000001</v>
      </c>
      <c r="W23" s="2">
        <v>686584.23961200193</v>
      </c>
      <c r="X23" s="2">
        <v>141199.59665161028</v>
      </c>
      <c r="Y23" s="2">
        <f t="shared" si="16"/>
        <v>827783.83626361215</v>
      </c>
      <c r="Z23" s="2"/>
    </row>
    <row r="24" spans="2:26" x14ac:dyDescent="0.25">
      <c r="J24">
        <v>2029</v>
      </c>
      <c r="L24" s="1">
        <f t="shared" si="17"/>
        <v>39.721338323141246</v>
      </c>
      <c r="N24" s="1">
        <f t="shared" si="18"/>
        <v>21.132601557862991</v>
      </c>
      <c r="P24" s="1">
        <f t="shared" si="19"/>
        <v>-27.644631477768154</v>
      </c>
      <c r="R24" s="1">
        <f t="shared" si="20"/>
        <v>33.209308403236079</v>
      </c>
      <c r="S24" s="4"/>
      <c r="T24" s="2">
        <v>3191038</v>
      </c>
      <c r="U24" s="2">
        <v>1267523</v>
      </c>
      <c r="V24" s="2">
        <v>674349.34609999997</v>
      </c>
      <c r="W24" s="2">
        <v>731563.93990185508</v>
      </c>
      <c r="X24" s="2">
        <v>150586.7555136882</v>
      </c>
      <c r="Y24" s="2">
        <f t="shared" si="16"/>
        <v>882150.69541554328</v>
      </c>
      <c r="Z24" s="2"/>
    </row>
    <row r="25" spans="2:26" x14ac:dyDescent="0.25">
      <c r="J25">
        <v>2030</v>
      </c>
      <c r="L25" s="1">
        <f t="shared" si="17"/>
        <v>39.472470799249677</v>
      </c>
      <c r="N25" s="1">
        <f t="shared" si="18"/>
        <v>20.890534037728919</v>
      </c>
      <c r="P25" s="1">
        <f t="shared" si="19"/>
        <v>-28.358677265502038</v>
      </c>
      <c r="R25" s="1">
        <f t="shared" si="20"/>
        <v>32.004327571476558</v>
      </c>
      <c r="S25" s="4"/>
      <c r="T25" s="2">
        <v>3309504</v>
      </c>
      <c r="U25" s="2">
        <v>1306343</v>
      </c>
      <c r="V25" s="2">
        <v>691373.05960000004</v>
      </c>
      <c r="W25" s="2">
        <v>778192.39478676859</v>
      </c>
      <c r="X25" s="2">
        <v>160339.16366211209</v>
      </c>
      <c r="Y25" s="2">
        <f t="shared" si="16"/>
        <v>938531.55844888068</v>
      </c>
      <c r="Z25" s="2"/>
    </row>
    <row r="26" spans="2:26" x14ac:dyDescent="0.25">
      <c r="J26">
        <v>2031</v>
      </c>
      <c r="L26" s="1">
        <f t="shared" si="17"/>
        <v>39.264122168538165</v>
      </c>
      <c r="N26" s="1">
        <f t="shared" si="18"/>
        <v>20.731832851439201</v>
      </c>
      <c r="P26" s="1">
        <f t="shared" si="19"/>
        <v>-29.045202698175714</v>
      </c>
      <c r="R26" s="1">
        <f t="shared" si="20"/>
        <v>30.950752321801652</v>
      </c>
      <c r="S26" s="4"/>
      <c r="T26" s="2">
        <v>3432635</v>
      </c>
      <c r="U26" s="2">
        <v>1347794</v>
      </c>
      <c r="V26" s="2">
        <v>711648.15060000005</v>
      </c>
      <c r="W26" s="2">
        <v>826581.03367596248</v>
      </c>
      <c r="X26" s="2">
        <v>170434.75996256148</v>
      </c>
      <c r="Y26" s="2">
        <f t="shared" si="16"/>
        <v>997015.7936385239</v>
      </c>
      <c r="Z26" s="2"/>
    </row>
    <row r="27" spans="2:26" x14ac:dyDescent="0.25">
      <c r="J27">
        <v>2032</v>
      </c>
      <c r="L27" s="1">
        <f t="shared" si="17"/>
        <v>39.051104930501829</v>
      </c>
      <c r="N27" s="1">
        <f t="shared" si="18"/>
        <v>20.642090658085177</v>
      </c>
      <c r="P27" s="1">
        <f t="shared" si="19"/>
        <v>-29.696459056860629</v>
      </c>
      <c r="R27" s="1">
        <f t="shared" si="20"/>
        <v>29.996736531726373</v>
      </c>
      <c r="S27" s="4"/>
      <c r="T27" s="2">
        <v>3562396</v>
      </c>
      <c r="U27" s="2">
        <v>1391155</v>
      </c>
      <c r="V27" s="2">
        <v>735353.01191999996</v>
      </c>
      <c r="W27" s="2">
        <v>876906.271259228</v>
      </c>
      <c r="X27" s="2">
        <v>180999.1983240128</v>
      </c>
      <c r="Y27" s="2">
        <f t="shared" si="16"/>
        <v>1057905.4695832408</v>
      </c>
      <c r="Z27" s="2"/>
    </row>
    <row r="28" spans="2:26" x14ac:dyDescent="0.25">
      <c r="J28">
        <v>2033</v>
      </c>
      <c r="L28" s="1">
        <f t="shared" si="17"/>
        <v>38.833071115695034</v>
      </c>
      <c r="N28" s="1">
        <f t="shared" si="18"/>
        <v>20.617376369746882</v>
      </c>
      <c r="P28" s="1">
        <f t="shared" si="19"/>
        <v>-30.322620150656469</v>
      </c>
      <c r="R28" s="1">
        <f t="shared" si="20"/>
        <v>29.127827334785444</v>
      </c>
      <c r="S28" s="4"/>
      <c r="T28" s="2">
        <v>3697946</v>
      </c>
      <c r="U28" s="2">
        <v>1436026</v>
      </c>
      <c r="V28" s="2">
        <v>762419.44476999994</v>
      </c>
      <c r="W28" s="2">
        <v>929321.15261180187</v>
      </c>
      <c r="X28" s="2">
        <v>191992.96634459303</v>
      </c>
      <c r="Y28" s="2">
        <f t="shared" si="16"/>
        <v>1121314.118956395</v>
      </c>
      <c r="Z28" s="2"/>
    </row>
    <row r="29" spans="2:26" x14ac:dyDescent="0.25">
      <c r="J29">
        <v>2034</v>
      </c>
      <c r="L29" s="1">
        <f t="shared" si="17"/>
        <v>38.613963014941632</v>
      </c>
      <c r="N29" s="1">
        <f t="shared" si="18"/>
        <v>20.655378850265564</v>
      </c>
      <c r="P29" s="1">
        <f t="shared" si="19"/>
        <v>-30.935580706367183</v>
      </c>
      <c r="R29" s="1">
        <f t="shared" si="20"/>
        <v>28.333761158840012</v>
      </c>
      <c r="S29" s="4"/>
      <c r="T29" s="2">
        <v>3838469</v>
      </c>
      <c r="U29" s="2">
        <v>1482185</v>
      </c>
      <c r="V29" s="2">
        <v>792850.31400000001</v>
      </c>
      <c r="W29" s="2">
        <v>983947.03057640744</v>
      </c>
      <c r="X29" s="2">
        <v>203505.64480747801</v>
      </c>
      <c r="Y29" s="2">
        <f t="shared" si="16"/>
        <v>1187452.6753838854</v>
      </c>
      <c r="Z29" s="2"/>
    </row>
    <row r="30" spans="2:26" x14ac:dyDescent="0.25">
      <c r="J30">
        <v>2035</v>
      </c>
      <c r="L30" s="1">
        <f t="shared" si="17"/>
        <v>38.391429067713815</v>
      </c>
      <c r="N30" s="1">
        <f t="shared" si="18"/>
        <v>20.752305684603265</v>
      </c>
      <c r="P30" s="1">
        <f t="shared" si="19"/>
        <v>-31.535314358940465</v>
      </c>
      <c r="R30" s="1">
        <f t="shared" si="20"/>
        <v>27.608420393376615</v>
      </c>
      <c r="S30" s="4"/>
      <c r="T30" s="2">
        <v>3983884</v>
      </c>
      <c r="U30" s="2">
        <v>1529470</v>
      </c>
      <c r="V30" s="2">
        <v>826747.78579999995</v>
      </c>
      <c r="W30" s="2">
        <v>1040805.1946272979</v>
      </c>
      <c r="X30" s="2">
        <v>215525.14846823376</v>
      </c>
      <c r="Y30" s="2">
        <f t="shared" si="16"/>
        <v>1256330.3430955317</v>
      </c>
      <c r="Z30" s="2"/>
    </row>
    <row r="31" spans="2:26" x14ac:dyDescent="0.25">
      <c r="J31">
        <v>2036</v>
      </c>
      <c r="L31" s="1">
        <f t="shared" si="17"/>
        <v>38.155494334203283</v>
      </c>
      <c r="N31" s="1">
        <f t="shared" si="18"/>
        <v>20.903505419831028</v>
      </c>
      <c r="P31" s="1">
        <f t="shared" si="19"/>
        <v>-32.118217775701979</v>
      </c>
      <c r="R31" s="1">
        <f t="shared" si="20"/>
        <v>26.940781978332332</v>
      </c>
      <c r="S31" s="4"/>
      <c r="T31" s="2">
        <v>4134723</v>
      </c>
      <c r="U31" s="2">
        <v>1577624</v>
      </c>
      <c r="V31" s="2">
        <v>864302.04639999999</v>
      </c>
      <c r="W31" s="2">
        <v>1099994.113778535</v>
      </c>
      <c r="X31" s="2">
        <v>228005.22378350314</v>
      </c>
      <c r="Y31" s="2">
        <f t="shared" si="16"/>
        <v>1327999.3375620381</v>
      </c>
      <c r="Z31" s="2"/>
    </row>
    <row r="32" spans="2:26" x14ac:dyDescent="0.25">
      <c r="J32">
        <v>2037</v>
      </c>
      <c r="L32" s="1">
        <f t="shared" si="17"/>
        <v>37.878853526508742</v>
      </c>
      <c r="N32" s="1">
        <f t="shared" si="18"/>
        <v>21.099307186354331</v>
      </c>
      <c r="P32" s="1">
        <f t="shared" si="19"/>
        <v>-32.673765200754339</v>
      </c>
      <c r="R32" s="1">
        <f t="shared" si="20"/>
        <v>26.304395512108734</v>
      </c>
      <c r="S32" s="4"/>
      <c r="T32" s="2">
        <v>4292886</v>
      </c>
      <c r="U32" s="2">
        <v>1626096</v>
      </c>
      <c r="V32" s="2">
        <v>905769.20429999905</v>
      </c>
      <c r="W32" s="2">
        <v>1161622.931092171</v>
      </c>
      <c r="X32" s="2">
        <v>241024.56088388391</v>
      </c>
      <c r="Y32" s="2">
        <f t="shared" si="16"/>
        <v>1402647.4919760549</v>
      </c>
      <c r="Z32" s="2"/>
    </row>
    <row r="33" spans="10:26" x14ac:dyDescent="0.25">
      <c r="J33">
        <v>2038</v>
      </c>
      <c r="L33" s="1">
        <f t="shared" si="17"/>
        <v>37.563501310741529</v>
      </c>
      <c r="N33" s="1">
        <f t="shared" si="18"/>
        <v>21.341715265573775</v>
      </c>
      <c r="P33" s="1">
        <f t="shared" si="19"/>
        <v>-33.209994897244044</v>
      </c>
      <c r="R33" s="1">
        <f t="shared" si="20"/>
        <v>25.69522167907126</v>
      </c>
      <c r="S33" s="4"/>
      <c r="T33" s="2">
        <v>4457782</v>
      </c>
      <c r="U33" s="2">
        <v>1674499</v>
      </c>
      <c r="V33" s="2">
        <v>951367.14159999997</v>
      </c>
      <c r="W33" s="2">
        <v>1225908.961578405</v>
      </c>
      <c r="X33" s="2">
        <v>254520.21315185877</v>
      </c>
      <c r="Y33" s="2">
        <f t="shared" si="16"/>
        <v>1480429.1747302637</v>
      </c>
      <c r="Z33" s="2"/>
    </row>
    <row r="34" spans="10:26" x14ac:dyDescent="0.25">
      <c r="J34">
        <v>2039</v>
      </c>
      <c r="L34" s="1">
        <f t="shared" si="17"/>
        <v>37.218966693645228</v>
      </c>
      <c r="N34" s="1">
        <f t="shared" si="18"/>
        <v>21.633400742292203</v>
      </c>
      <c r="P34" s="1">
        <f t="shared" si="19"/>
        <v>-33.735299610806592</v>
      </c>
      <c r="R34" s="1">
        <f t="shared" si="20"/>
        <v>25.117067825130839</v>
      </c>
      <c r="S34" s="4"/>
      <c r="T34" s="2">
        <v>4628366</v>
      </c>
      <c r="U34" s="2">
        <v>1722630</v>
      </c>
      <c r="V34" s="2">
        <v>1001272.9645999999</v>
      </c>
      <c r="W34" s="2">
        <v>1292825.6247404506</v>
      </c>
      <c r="X34" s="2">
        <v>268567.51244425401</v>
      </c>
      <c r="Y34" s="2">
        <f t="shared" si="16"/>
        <v>1561393.1371847047</v>
      </c>
      <c r="Z34" s="2"/>
    </row>
    <row r="35" spans="10:26" x14ac:dyDescent="0.25">
      <c r="J35">
        <v>2040</v>
      </c>
      <c r="L35" s="1">
        <f t="shared" si="17"/>
        <v>36.857735342899574</v>
      </c>
      <c r="N35" s="1">
        <f t="shared" si="18"/>
        <v>21.976827871645852</v>
      </c>
      <c r="P35" s="1">
        <f t="shared" si="19"/>
        <v>-34.256856399209369</v>
      </c>
      <c r="R35" s="1">
        <f t="shared" si="20"/>
        <v>24.577706815336057</v>
      </c>
      <c r="S35" s="4"/>
      <c r="T35" s="2">
        <v>4803491</v>
      </c>
      <c r="U35" s="2">
        <v>1770458</v>
      </c>
      <c r="V35" s="2">
        <v>1055654.9489</v>
      </c>
      <c r="W35" s="2">
        <v>1362454.6283967351</v>
      </c>
      <c r="X35" s="2">
        <v>283070.38562221103</v>
      </c>
      <c r="Y35" s="2">
        <f t="shared" si="16"/>
        <v>1645525.0140189461</v>
      </c>
      <c r="Z35" s="2"/>
    </row>
    <row r="36" spans="10:26" x14ac:dyDescent="0.25">
      <c r="J36">
        <v>2041</v>
      </c>
      <c r="L36" s="1">
        <f t="shared" si="17"/>
        <v>36.473768144556111</v>
      </c>
      <c r="N36" s="1">
        <f t="shared" si="18"/>
        <v>22.363306077372897</v>
      </c>
      <c r="P36" s="1">
        <f t="shared" si="19"/>
        <v>-34.769096521196381</v>
      </c>
      <c r="R36" s="1">
        <f t="shared" si="20"/>
        <v>24.067977700732627</v>
      </c>
      <c r="S36" s="4"/>
      <c r="T36" s="2">
        <v>4983864</v>
      </c>
      <c r="U36" s="2">
        <v>1817803</v>
      </c>
      <c r="V36" s="2">
        <v>1114556.7608</v>
      </c>
      <c r="W36" s="2">
        <v>1434727.2344788192</v>
      </c>
      <c r="X36" s="2">
        <v>298117.25016633928</v>
      </c>
      <c r="Y36" s="2">
        <f t="shared" si="16"/>
        <v>1732844.4846451585</v>
      </c>
      <c r="Z36" s="2"/>
    </row>
    <row r="37" spans="10:26" x14ac:dyDescent="0.25">
      <c r="J37">
        <v>2042</v>
      </c>
      <c r="L37" s="1">
        <f t="shared" si="17"/>
        <v>36.052795949899732</v>
      </c>
      <c r="N37" s="1">
        <f t="shared" si="18"/>
        <v>22.780425754414328</v>
      </c>
      <c r="P37" s="1">
        <f t="shared" si="19"/>
        <v>-35.26085545044117</v>
      </c>
      <c r="R37" s="1">
        <f t="shared" si="20"/>
        <v>23.572366253872886</v>
      </c>
      <c r="S37" s="4"/>
      <c r="T37" s="2">
        <v>5171230</v>
      </c>
      <c r="U37" s="2">
        <v>1864373</v>
      </c>
      <c r="V37" s="2">
        <v>1178028.21074</v>
      </c>
      <c r="W37" s="2">
        <v>1509729.1875038191</v>
      </c>
      <c r="X37" s="2">
        <v>313690.74780602957</v>
      </c>
      <c r="Y37" s="2">
        <f t="shared" si="16"/>
        <v>1823419.9353098487</v>
      </c>
      <c r="Z37" s="2"/>
    </row>
    <row r="38" spans="10:26" x14ac:dyDescent="0.25">
      <c r="J38">
        <v>2043</v>
      </c>
      <c r="L38" s="1">
        <f t="shared" si="17"/>
        <v>35.598339910531713</v>
      </c>
      <c r="N38" s="1">
        <f t="shared" si="18"/>
        <v>23.22892949894441</v>
      </c>
      <c r="P38" s="1">
        <f t="shared" si="19"/>
        <v>-35.735508293896963</v>
      </c>
      <c r="R38" s="1">
        <f t="shared" si="20"/>
        <v>23.09176111557916</v>
      </c>
      <c r="S38" s="4"/>
      <c r="T38" s="2">
        <v>5365253</v>
      </c>
      <c r="U38" s="2">
        <v>1909941</v>
      </c>
      <c r="V38" s="2">
        <v>1246290.83681</v>
      </c>
      <c r="W38" s="2">
        <v>1587532.4225135776</v>
      </c>
      <c r="X38" s="2">
        <v>329768.00828997802</v>
      </c>
      <c r="Y38" s="2">
        <f t="shared" si="16"/>
        <v>1917300.4308035555</v>
      </c>
      <c r="Z38" s="2"/>
    </row>
    <row r="39" spans="10:26" x14ac:dyDescent="0.25">
      <c r="J39">
        <v>2044</v>
      </c>
      <c r="L39" s="1">
        <f t="shared" si="17"/>
        <v>35.119775042537107</v>
      </c>
      <c r="N39" s="1">
        <f t="shared" si="18"/>
        <v>23.711954782457443</v>
      </c>
      <c r="P39" s="1">
        <f t="shared" si="19"/>
        <v>-36.196505973524523</v>
      </c>
      <c r="R39" s="1">
        <f t="shared" si="20"/>
        <v>22.63522385147003</v>
      </c>
      <c r="S39" s="4"/>
      <c r="T39" s="2">
        <v>5565141</v>
      </c>
      <c r="U39" s="2">
        <v>1954465</v>
      </c>
      <c r="V39" s="2">
        <v>1319603.7175</v>
      </c>
      <c r="W39" s="2">
        <v>1667976.2093284531</v>
      </c>
      <c r="X39" s="2">
        <v>346410.38517160958</v>
      </c>
      <c r="Y39" s="2">
        <f t="shared" si="16"/>
        <v>2014386.5945000625</v>
      </c>
      <c r="Z39" s="2"/>
    </row>
    <row r="40" spans="10:26" x14ac:dyDescent="0.25">
      <c r="J40">
        <v>2045</v>
      </c>
      <c r="L40" s="1">
        <f t="shared" si="17"/>
        <v>34.623686734235179</v>
      </c>
      <c r="N40" s="1">
        <f t="shared" si="18"/>
        <v>24.229673676873805</v>
      </c>
      <c r="P40" s="1">
        <f t="shared" si="19"/>
        <v>-36.643810890382319</v>
      </c>
      <c r="R40" s="1">
        <f t="shared" si="20"/>
        <v>22.209549520726661</v>
      </c>
      <c r="S40" s="4"/>
      <c r="T40" s="2">
        <v>5770538</v>
      </c>
      <c r="U40" s="2">
        <v>1997973</v>
      </c>
      <c r="V40" s="2">
        <v>1398182.5268000001</v>
      </c>
      <c r="W40" s="2">
        <v>1751005.661028964</v>
      </c>
      <c r="X40" s="2">
        <v>363539.37104868604</v>
      </c>
      <c r="Y40" s="2">
        <f t="shared" si="16"/>
        <v>2114545.0320776501</v>
      </c>
      <c r="Z40" s="2"/>
    </row>
    <row r="41" spans="10:26" x14ac:dyDescent="0.25">
      <c r="J41">
        <v>2046</v>
      </c>
      <c r="L41" s="1">
        <f t="shared" si="17"/>
        <v>34.103432149123933</v>
      </c>
      <c r="N41" s="1">
        <f t="shared" si="18"/>
        <v>24.771475958843226</v>
      </c>
      <c r="P41" s="1">
        <f t="shared" si="19"/>
        <v>-37.069775495495549</v>
      </c>
      <c r="R41" s="1">
        <f t="shared" si="20"/>
        <v>21.80513261247161</v>
      </c>
      <c r="S41" s="4"/>
      <c r="T41" s="2">
        <v>5982782</v>
      </c>
      <c r="U41" s="2">
        <v>2040334</v>
      </c>
      <c r="V41" s="2">
        <v>1482023.4047999999</v>
      </c>
      <c r="W41" s="2">
        <v>1836573.8254436178</v>
      </c>
      <c r="X41" s="2">
        <v>381230.03034130076</v>
      </c>
      <c r="Y41" s="2">
        <f t="shared" si="16"/>
        <v>2217803.8557849186</v>
      </c>
      <c r="Z41" s="2"/>
    </row>
    <row r="42" spans="10:26" x14ac:dyDescent="0.25">
      <c r="J42">
        <v>2047</v>
      </c>
      <c r="L42" s="1">
        <f t="shared" si="17"/>
        <v>33.550212195994398</v>
      </c>
      <c r="N42" s="1">
        <f t="shared" si="18"/>
        <v>25.32571093919638</v>
      </c>
      <c r="P42" s="1">
        <f t="shared" si="19"/>
        <v>-37.463890662197542</v>
      </c>
      <c r="R42" s="1">
        <f t="shared" si="20"/>
        <v>21.412032472993232</v>
      </c>
      <c r="S42" s="4"/>
      <c r="T42" s="2">
        <v>6203463</v>
      </c>
      <c r="U42" s="2">
        <v>2081275</v>
      </c>
      <c r="V42" s="2">
        <v>1571071.1076</v>
      </c>
      <c r="W42" s="2">
        <v>1924538.5157079529</v>
      </c>
      <c r="X42" s="2">
        <v>399520.07988192665</v>
      </c>
      <c r="Y42" s="2">
        <f t="shared" si="16"/>
        <v>2324058.5955898794</v>
      </c>
      <c r="Z42" s="2"/>
    </row>
    <row r="43" spans="10:26" x14ac:dyDescent="0.25">
      <c r="J43">
        <v>2048</v>
      </c>
      <c r="L43" s="1">
        <f t="shared" si="17"/>
        <v>32.967195603673304</v>
      </c>
      <c r="N43" s="1">
        <f t="shared" si="18"/>
        <v>25.893437037550637</v>
      </c>
      <c r="P43" s="1">
        <f t="shared" si="19"/>
        <v>-37.826510720153003</v>
      </c>
      <c r="R43" s="1">
        <f t="shared" si="20"/>
        <v>21.034121921070941</v>
      </c>
      <c r="S43" s="4"/>
      <c r="T43" s="2">
        <v>6432461</v>
      </c>
      <c r="U43" s="2">
        <v>2120602</v>
      </c>
      <c r="V43" s="2">
        <v>1665585.2390000001</v>
      </c>
      <c r="W43" s="2">
        <v>2014800.1028757885</v>
      </c>
      <c r="X43" s="2">
        <v>418375.44685887243</v>
      </c>
      <c r="Y43" s="2">
        <f t="shared" si="16"/>
        <v>2433175.5497346609</v>
      </c>
      <c r="Z43" s="2"/>
    </row>
    <row r="44" spans="10:26" x14ac:dyDescent="0.25">
      <c r="J44">
        <v>2049</v>
      </c>
      <c r="L44" s="1">
        <f t="shared" si="17"/>
        <v>32.367415355078485</v>
      </c>
      <c r="N44" s="1">
        <f t="shared" si="18"/>
        <v>26.479791366635666</v>
      </c>
      <c r="P44" s="1">
        <f t="shared" si="19"/>
        <v>-38.16588847881679</v>
      </c>
      <c r="R44" s="1">
        <f t="shared" si="20"/>
        <v>20.681318242897362</v>
      </c>
      <c r="S44" s="4"/>
      <c r="T44" s="2">
        <v>6668061</v>
      </c>
      <c r="U44" s="2">
        <v>2158279</v>
      </c>
      <c r="V44" s="2">
        <v>1765688.6410000001</v>
      </c>
      <c r="W44" s="2">
        <v>2107104.7682276051</v>
      </c>
      <c r="X44" s="2">
        <v>437819.95673187048</v>
      </c>
      <c r="Y44" s="2">
        <f t="shared" si="16"/>
        <v>2544924.7249594755</v>
      </c>
      <c r="Z44" s="2"/>
    </row>
    <row r="45" spans="10:26" x14ac:dyDescent="0.25">
      <c r="J45">
        <v>2050</v>
      </c>
      <c r="L45" s="1">
        <f t="shared" si="17"/>
        <v>31.752984507880353</v>
      </c>
      <c r="N45" s="1">
        <f t="shared" si="18"/>
        <v>27.08334811309178</v>
      </c>
      <c r="P45" s="1">
        <f t="shared" si="19"/>
        <v>-38.479490296670988</v>
      </c>
      <c r="R45" s="1">
        <f t="shared" si="20"/>
        <v>20.356842324301141</v>
      </c>
      <c r="S45" s="4"/>
      <c r="T45" s="2">
        <v>6910352</v>
      </c>
      <c r="U45" s="2">
        <v>2194243</v>
      </c>
      <c r="V45" s="2">
        <v>1871554.6880000001</v>
      </c>
      <c r="W45" s="2">
        <v>2201358.9340120321</v>
      </c>
      <c r="X45" s="2">
        <v>457709.29329377745</v>
      </c>
      <c r="Y45" s="2">
        <f t="shared" si="16"/>
        <v>2659068.2273058095</v>
      </c>
      <c r="Z45" s="2"/>
    </row>
    <row r="46" spans="10:26" x14ac:dyDescent="0.25">
      <c r="J46">
        <v>2051</v>
      </c>
      <c r="L46" s="1">
        <f t="shared" si="17"/>
        <v>31.116573673088986</v>
      </c>
      <c r="N46" s="1">
        <f t="shared" si="18"/>
        <v>27.692771120173699</v>
      </c>
      <c r="P46" s="1">
        <f t="shared" si="19"/>
        <v>-38.758036844740019</v>
      </c>
      <c r="R46" s="1">
        <f t="shared" si="20"/>
        <v>20.051307948522663</v>
      </c>
      <c r="S46" s="4"/>
      <c r="T46" s="2">
        <v>7161068</v>
      </c>
      <c r="U46" s="2">
        <v>2228279</v>
      </c>
      <c r="V46" s="2">
        <v>1983098.1710000001</v>
      </c>
      <c r="W46" s="2">
        <v>2297393.5079735015</v>
      </c>
      <c r="X46" s="2">
        <v>478095.8659433854</v>
      </c>
      <c r="Y46" s="2">
        <f t="shared" si="16"/>
        <v>2775489.3739168867</v>
      </c>
      <c r="Z46" s="2"/>
    </row>
    <row r="47" spans="10:26" x14ac:dyDescent="0.25">
      <c r="J47">
        <v>2052</v>
      </c>
      <c r="L47" s="1">
        <f t="shared" si="17"/>
        <v>30.446710496445739</v>
      </c>
      <c r="N47" s="1">
        <f t="shared" si="18"/>
        <v>28.29428217139138</v>
      </c>
      <c r="P47" s="1">
        <f t="shared" si="19"/>
        <v>-38.988933462651154</v>
      </c>
      <c r="R47" s="1">
        <f t="shared" si="20"/>
        <v>19.752059205185965</v>
      </c>
      <c r="S47" s="4"/>
      <c r="T47" s="2">
        <v>7422503</v>
      </c>
      <c r="U47" s="2">
        <v>2259908</v>
      </c>
      <c r="V47" s="2">
        <v>2100143.9429999902</v>
      </c>
      <c r="W47" s="2">
        <v>2394983.8732656431</v>
      </c>
      <c r="X47" s="2">
        <v>498970.88266764232</v>
      </c>
      <c r="Y47" s="2">
        <f t="shared" si="16"/>
        <v>2893954.7559332857</v>
      </c>
      <c r="Z47" s="2"/>
    </row>
    <row r="48" spans="10:26" x14ac:dyDescent="0.25">
      <c r="J48">
        <v>2053</v>
      </c>
      <c r="L48" s="1">
        <f t="shared" si="17"/>
        <v>29.749101520192351</v>
      </c>
      <c r="N48" s="1">
        <f t="shared" si="18"/>
        <v>28.892318207228154</v>
      </c>
      <c r="P48" s="1">
        <f t="shared" si="19"/>
        <v>-39.178660484572347</v>
      </c>
      <c r="R48" s="1">
        <f t="shared" si="20"/>
        <v>19.462759242848158</v>
      </c>
      <c r="S48" s="4"/>
      <c r="T48" s="2">
        <v>7693829</v>
      </c>
      <c r="U48" s="2">
        <v>2288845</v>
      </c>
      <c r="V48" s="2">
        <v>2222925.557</v>
      </c>
      <c r="W48" s="2">
        <v>2494044.5938341236</v>
      </c>
      <c r="X48" s="2">
        <v>520294.54833944433</v>
      </c>
      <c r="Y48" s="2">
        <f t="shared" si="16"/>
        <v>3014339.1421735678</v>
      </c>
      <c r="Z48" s="2"/>
    </row>
    <row r="49" spans="10:26" x14ac:dyDescent="0.25">
      <c r="J49">
        <v>2054</v>
      </c>
      <c r="L49" s="1">
        <f t="shared" si="17"/>
        <v>29.031395622971623</v>
      </c>
      <c r="N49" s="1">
        <f t="shared" si="18"/>
        <v>29.491369213328721</v>
      </c>
      <c r="P49" s="1">
        <f t="shared" si="19"/>
        <v>-39.330925143750129</v>
      </c>
      <c r="R49" s="1">
        <f t="shared" si="20"/>
        <v>19.191839692550211</v>
      </c>
      <c r="S49" s="4"/>
      <c r="T49" s="2">
        <v>7974360</v>
      </c>
      <c r="U49" s="2">
        <v>2315068</v>
      </c>
      <c r="V49" s="2">
        <v>2351747.9500000002</v>
      </c>
      <c r="W49" s="2">
        <v>2594290.5031874655</v>
      </c>
      <c r="X49" s="2">
        <v>542099.05910568731</v>
      </c>
      <c r="Y49" s="2">
        <f t="shared" si="16"/>
        <v>3136389.5622931528</v>
      </c>
      <c r="Z49" s="2"/>
    </row>
    <row r="50" spans="10:26" x14ac:dyDescent="0.25">
      <c r="J50">
        <v>2055</v>
      </c>
      <c r="L50" s="1">
        <f t="shared" si="17"/>
        <v>28.298125624834075</v>
      </c>
      <c r="N50" s="1">
        <f t="shared" si="18"/>
        <v>30.093431386049144</v>
      </c>
      <c r="P50" s="1">
        <f t="shared" si="19"/>
        <v>-39.443841922278359</v>
      </c>
      <c r="R50" s="1">
        <f t="shared" si="20"/>
        <v>18.947715088604859</v>
      </c>
      <c r="S50" s="4"/>
      <c r="T50" s="2">
        <v>8264194</v>
      </c>
      <c r="U50" s="2">
        <v>2338612</v>
      </c>
      <c r="V50" s="2">
        <v>2486979.5509999902</v>
      </c>
      <c r="W50" s="2">
        <v>2695381.7266887547</v>
      </c>
      <c r="X50" s="2">
        <v>564333.89082165819</v>
      </c>
      <c r="Y50" s="2">
        <f t="shared" si="16"/>
        <v>3259715.6175104128</v>
      </c>
      <c r="Z50" s="2"/>
    </row>
    <row r="51" spans="10:26" x14ac:dyDescent="0.25">
      <c r="J51">
        <v>2056</v>
      </c>
      <c r="L51" s="1">
        <f t="shared" si="17"/>
        <v>27.538784862950635</v>
      </c>
      <c r="N51" s="1">
        <f t="shared" si="18"/>
        <v>30.687875420558228</v>
      </c>
      <c r="P51" s="1">
        <f t="shared" si="19"/>
        <v>-39.503756672972685</v>
      </c>
      <c r="R51" s="1">
        <f t="shared" si="20"/>
        <v>18.722903610536179</v>
      </c>
      <c r="S51" s="4"/>
      <c r="T51" s="2">
        <v>8566293</v>
      </c>
      <c r="U51" s="2">
        <v>2359053</v>
      </c>
      <c r="V51" s="2">
        <v>2628813.324</v>
      </c>
      <c r="W51" s="2">
        <v>2797021.0042530959</v>
      </c>
      <c r="X51" s="2">
        <v>586986.53836079605</v>
      </c>
      <c r="Y51" s="2">
        <f t="shared" si="16"/>
        <v>3384007.5426138919</v>
      </c>
      <c r="Z51" s="2"/>
    </row>
    <row r="52" spans="10:26" x14ac:dyDescent="0.25">
      <c r="J52">
        <v>2057</v>
      </c>
      <c r="L52" s="1">
        <f t="shared" si="17"/>
        <v>26.747916103044297</v>
      </c>
      <c r="N52" s="1">
        <f t="shared" si="18"/>
        <v>31.267916492584053</v>
      </c>
      <c r="P52" s="1">
        <f t="shared" si="19"/>
        <v>-39.508776788847783</v>
      </c>
      <c r="R52" s="1">
        <f t="shared" si="20"/>
        <v>18.507055806780571</v>
      </c>
      <c r="S52" s="4"/>
      <c r="T52" s="2">
        <v>8882277</v>
      </c>
      <c r="U52" s="2">
        <v>2375824</v>
      </c>
      <c r="V52" s="2">
        <v>2777302.9550000001</v>
      </c>
      <c r="W52" s="2">
        <v>2899178.0244883709</v>
      </c>
      <c r="X52" s="2">
        <v>610100.96920879441</v>
      </c>
      <c r="Y52" s="2">
        <f t="shared" si="16"/>
        <v>3509278.9936971655</v>
      </c>
      <c r="Z52" s="2"/>
    </row>
    <row r="53" spans="10:26" x14ac:dyDescent="0.25">
      <c r="J53">
        <v>2058</v>
      </c>
      <c r="L53" s="1">
        <f t="shared" si="17"/>
        <v>25.930131733492384</v>
      </c>
      <c r="N53" s="1">
        <f t="shared" si="18"/>
        <v>31.839824892368014</v>
      </c>
      <c r="P53" s="1">
        <f t="shared" si="19"/>
        <v>-39.464996344975084</v>
      </c>
      <c r="R53" s="1">
        <f t="shared" si="20"/>
        <v>18.304960280885318</v>
      </c>
      <c r="S53" s="4"/>
      <c r="T53" s="2">
        <v>9211249</v>
      </c>
      <c r="U53" s="2">
        <v>2388489</v>
      </c>
      <c r="V53" s="2">
        <v>2932845.5520000001</v>
      </c>
      <c r="W53" s="2">
        <v>3001494.8675772659</v>
      </c>
      <c r="X53" s="2">
        <v>633724.2135992879</v>
      </c>
      <c r="Y53" s="2">
        <f t="shared" si="16"/>
        <v>3635219.0811765539</v>
      </c>
      <c r="Z53" s="2"/>
    </row>
    <row r="54" spans="10:26" x14ac:dyDescent="0.25">
      <c r="J54">
        <v>2059</v>
      </c>
      <c r="L54" s="1">
        <f t="shared" si="17"/>
        <v>25.091575609276564</v>
      </c>
      <c r="N54" s="1">
        <f t="shared" si="18"/>
        <v>32.413726285845712</v>
      </c>
      <c r="P54" s="1">
        <f t="shared" si="19"/>
        <v>-39.378930392118349</v>
      </c>
      <c r="R54" s="1">
        <f t="shared" si="20"/>
        <v>18.126371503003924</v>
      </c>
      <c r="S54" s="4"/>
      <c r="T54" s="2">
        <v>9551943</v>
      </c>
      <c r="U54" s="2">
        <v>2396733</v>
      </c>
      <c r="V54" s="2">
        <v>3096140.659</v>
      </c>
      <c r="W54" s="2">
        <v>3103624.5925381063</v>
      </c>
      <c r="X54" s="2">
        <v>657828.3925267153</v>
      </c>
      <c r="Y54" s="2">
        <f t="shared" si="16"/>
        <v>3761452.9850648213</v>
      </c>
      <c r="Z54" s="2"/>
    </row>
    <row r="55" spans="10:26" x14ac:dyDescent="0.25">
      <c r="J55">
        <v>2060</v>
      </c>
      <c r="L55" s="1">
        <f t="shared" si="17"/>
        <v>24.230668472371057</v>
      </c>
      <c r="N55" s="1">
        <f t="shared" si="18"/>
        <v>32.992981204151775</v>
      </c>
      <c r="P55" s="1">
        <f t="shared" si="19"/>
        <v>-39.245797675858945</v>
      </c>
      <c r="R55" s="1">
        <f t="shared" si="20"/>
        <v>17.977852000663887</v>
      </c>
      <c r="S55" s="4"/>
      <c r="T55" s="2">
        <v>9905645</v>
      </c>
      <c r="U55" s="2">
        <v>2400204</v>
      </c>
      <c r="V55" s="2">
        <v>3268167.5929999999</v>
      </c>
      <c r="W55" s="2">
        <v>3205068.0433481093</v>
      </c>
      <c r="X55" s="2">
        <v>682481.35184072843</v>
      </c>
      <c r="Y55" s="2">
        <f t="shared" si="16"/>
        <v>3887549.3951888378</v>
      </c>
      <c r="Z55" s="2"/>
    </row>
    <row r="56" spans="10:26" x14ac:dyDescent="0.25">
      <c r="J56">
        <v>2061</v>
      </c>
      <c r="L56" s="1">
        <f t="shared" si="17"/>
        <v>23.3403406121442</v>
      </c>
      <c r="N56" s="1">
        <f t="shared" si="18"/>
        <v>33.573693410140898</v>
      </c>
      <c r="P56" s="1">
        <f t="shared" si="19"/>
        <v>-39.056459256174435</v>
      </c>
      <c r="R56" s="1">
        <f t="shared" si="20"/>
        <v>17.857574766110659</v>
      </c>
      <c r="S56" s="4"/>
      <c r="T56" s="2">
        <v>10275030</v>
      </c>
      <c r="U56" s="2">
        <v>2398227</v>
      </c>
      <c r="V56" s="2">
        <v>3449707.07</v>
      </c>
      <c r="W56" s="2">
        <v>3305382.0030403943</v>
      </c>
      <c r="X56" s="2">
        <v>707680.90246930602</v>
      </c>
      <c r="Y56" s="2">
        <f t="shared" si="16"/>
        <v>4013062.9055097001</v>
      </c>
      <c r="Z56" s="2"/>
    </row>
    <row r="57" spans="10:26" x14ac:dyDescent="0.25">
      <c r="J57">
        <v>2062</v>
      </c>
      <c r="L57" s="1">
        <f t="shared" si="17"/>
        <v>22.419379197070363</v>
      </c>
      <c r="N57" s="1">
        <f t="shared" si="18"/>
        <v>34.15615512475248</v>
      </c>
      <c r="P57" s="1">
        <f t="shared" si="19"/>
        <v>-38.811405140985002</v>
      </c>
      <c r="R57" s="1">
        <f t="shared" si="20"/>
        <v>17.764129180837841</v>
      </c>
      <c r="S57" s="4"/>
      <c r="T57" s="2">
        <v>10660710</v>
      </c>
      <c r="U57" s="2">
        <v>2390065</v>
      </c>
      <c r="V57" s="2">
        <v>3641288.645</v>
      </c>
      <c r="W57" s="2">
        <v>3404155.3309235564</v>
      </c>
      <c r="X57" s="2">
        <v>733416.01808194572</v>
      </c>
      <c r="Y57" s="2">
        <f t="shared" si="16"/>
        <v>4137571.3490055022</v>
      </c>
      <c r="Z57" s="2"/>
    </row>
    <row r="58" spans="10:26" x14ac:dyDescent="0.25">
      <c r="J58">
        <v>2063</v>
      </c>
      <c r="L58" s="1">
        <f t="shared" si="17"/>
        <v>21.47270815686154</v>
      </c>
      <c r="N58" s="1">
        <f t="shared" si="18"/>
        <v>34.746689911975793</v>
      </c>
      <c r="P58" s="1">
        <f t="shared" si="19"/>
        <v>-38.518401643771568</v>
      </c>
      <c r="R58" s="1">
        <f t="shared" si="20"/>
        <v>17.700996425065767</v>
      </c>
      <c r="S58" s="4"/>
      <c r="T58" s="2">
        <v>11061730</v>
      </c>
      <c r="U58" s="2">
        <v>2375253</v>
      </c>
      <c r="V58" s="2">
        <v>3843585.0219999999</v>
      </c>
      <c r="W58" s="2">
        <v>3501075.1951675322</v>
      </c>
      <c r="X58" s="2">
        <v>759726.39498204051</v>
      </c>
      <c r="Y58" s="2">
        <f t="shared" si="16"/>
        <v>4260801.5901495731</v>
      </c>
      <c r="Z58" s="2"/>
    </row>
    <row r="59" spans="10:26" x14ac:dyDescent="0.25">
      <c r="J59">
        <v>2064</v>
      </c>
      <c r="L59" s="1">
        <f t="shared" si="17"/>
        <v>20.503118571947578</v>
      </c>
      <c r="N59" s="1">
        <f t="shared" si="18"/>
        <v>35.351554746859428</v>
      </c>
      <c r="P59" s="1">
        <f t="shared" si="19"/>
        <v>-38.181369483069069</v>
      </c>
      <c r="R59" s="1">
        <f t="shared" si="20"/>
        <v>17.673303835737933</v>
      </c>
      <c r="S59" s="4"/>
      <c r="T59" s="2">
        <v>11478010</v>
      </c>
      <c r="U59" s="2">
        <v>2353350</v>
      </c>
      <c r="V59" s="2">
        <v>4057654.9890000001</v>
      </c>
      <c r="W59" s="2">
        <v>3595870.0433308529</v>
      </c>
      <c r="X59" s="2">
        <v>786591.36407276313</v>
      </c>
      <c r="Y59" s="2">
        <f t="shared" si="16"/>
        <v>4382461.4074036162</v>
      </c>
      <c r="Z59" s="2"/>
    </row>
    <row r="60" spans="10:26" x14ac:dyDescent="0.25">
      <c r="J60">
        <v>2065</v>
      </c>
      <c r="L60" s="1">
        <f t="shared" si="17"/>
        <v>19.507387880517822</v>
      </c>
      <c r="N60" s="1">
        <f t="shared" si="18"/>
        <v>35.972784702050134</v>
      </c>
      <c r="P60" s="1">
        <f t="shared" si="19"/>
        <v>-37.798089868332056</v>
      </c>
      <c r="R60" s="1">
        <f t="shared" si="20"/>
        <v>17.682082714235904</v>
      </c>
      <c r="S60" s="4"/>
      <c r="T60" s="2">
        <v>11911400</v>
      </c>
      <c r="U60" s="2">
        <v>2323603</v>
      </c>
      <c r="V60" s="2">
        <v>4284862.2769999998</v>
      </c>
      <c r="W60" s="2">
        <v>3688270.1818720531</v>
      </c>
      <c r="X60" s="2">
        <v>814011.49470445164</v>
      </c>
      <c r="Y60" s="2">
        <f t="shared" si="16"/>
        <v>4502281.6765765045</v>
      </c>
      <c r="Z60" s="2"/>
    </row>
    <row r="61" spans="10:26" x14ac:dyDescent="0.25">
      <c r="J61">
        <v>2066</v>
      </c>
      <c r="L61" s="1">
        <f t="shared" si="17"/>
        <v>18.482751368971069</v>
      </c>
      <c r="N61" s="1">
        <f t="shared" si="18"/>
        <v>36.610387752460916</v>
      </c>
      <c r="P61" s="1">
        <f t="shared" si="19"/>
        <v>-37.369505275600702</v>
      </c>
      <c r="R61" s="1">
        <f t="shared" si="20"/>
        <v>17.723633845831287</v>
      </c>
      <c r="S61" s="4"/>
      <c r="T61" s="2">
        <v>12363300</v>
      </c>
      <c r="U61" s="2">
        <v>2285078</v>
      </c>
      <c r="V61" s="2">
        <v>4526252.0690000001</v>
      </c>
      <c r="W61" s="2">
        <v>3778172.4002738735</v>
      </c>
      <c r="X61" s="2">
        <v>841931.64546446735</v>
      </c>
      <c r="Y61" s="2">
        <f t="shared" si="16"/>
        <v>4620104.0457383413</v>
      </c>
      <c r="Z61" s="2"/>
    </row>
    <row r="62" spans="10:26" x14ac:dyDescent="0.25">
      <c r="J62">
        <v>2067</v>
      </c>
      <c r="L62" s="1">
        <f t="shared" si="17"/>
        <v>17.432810582299194</v>
      </c>
      <c r="N62" s="1">
        <f t="shared" si="18"/>
        <v>37.268557137012721</v>
      </c>
      <c r="P62" s="1">
        <f t="shared" si="19"/>
        <v>-36.905459144180128</v>
      </c>
      <c r="R62" s="1">
        <f t="shared" si="20"/>
        <v>17.79590857513179</v>
      </c>
      <c r="S62" s="4"/>
      <c r="T62" s="2">
        <v>12832750</v>
      </c>
      <c r="U62" s="2">
        <v>2237109</v>
      </c>
      <c r="V62" s="2">
        <v>4782580.7659999998</v>
      </c>
      <c r="W62" s="2">
        <v>3865666.1355096567</v>
      </c>
      <c r="X62" s="2">
        <v>870319.17281511915</v>
      </c>
      <c r="Y62" s="2">
        <f t="shared" si="16"/>
        <v>4735985.3083247757</v>
      </c>
      <c r="Z62" s="2"/>
    </row>
    <row r="63" spans="10:26" x14ac:dyDescent="0.25">
      <c r="J63">
        <v>2068</v>
      </c>
      <c r="L63" s="1">
        <f t="shared" si="17"/>
        <v>16.360248242019452</v>
      </c>
      <c r="N63" s="1">
        <f t="shared" si="18"/>
        <v>37.950965444026167</v>
      </c>
      <c r="P63" s="1">
        <f t="shared" si="19"/>
        <v>-36.410627301117678</v>
      </c>
      <c r="R63" s="1">
        <f t="shared" si="20"/>
        <v>17.900586384927941</v>
      </c>
      <c r="S63" s="4"/>
      <c r="T63" s="2">
        <v>13319260</v>
      </c>
      <c r="U63" s="2">
        <v>2179064</v>
      </c>
      <c r="V63" s="2">
        <v>5054787.76</v>
      </c>
      <c r="W63" s="2">
        <v>3950527.7147031883</v>
      </c>
      <c r="X63" s="2">
        <v>899098.40316365846</v>
      </c>
      <c r="Y63" s="2">
        <f t="shared" si="16"/>
        <v>4849626.1178668467</v>
      </c>
      <c r="Z63" s="2"/>
    </row>
    <row r="64" spans="10:26" x14ac:dyDescent="0.25">
      <c r="J64">
        <v>2069</v>
      </c>
      <c r="L64" s="1">
        <f t="shared" si="17"/>
        <v>15.266694252900171</v>
      </c>
      <c r="N64" s="1">
        <f t="shared" si="18"/>
        <v>38.660185433021873</v>
      </c>
      <c r="P64" s="1">
        <f t="shared" si="19"/>
        <v>-35.886303197248552</v>
      </c>
      <c r="R64" s="1">
        <f t="shared" si="20"/>
        <v>18.040576488673494</v>
      </c>
      <c r="S64" s="4"/>
      <c r="T64" s="2">
        <v>13823320</v>
      </c>
      <c r="U64" s="2">
        <v>2110364</v>
      </c>
      <c r="V64" s="2">
        <v>5344121.1449999996</v>
      </c>
      <c r="W64" s="2">
        <v>4032451.3975387504</v>
      </c>
      <c r="X64" s="2">
        <v>928227.12958714715</v>
      </c>
      <c r="Y64" s="2">
        <f t="shared" si="16"/>
        <v>4960678.5271258978</v>
      </c>
      <c r="Z64" s="2"/>
    </row>
    <row r="65" spans="10:26" x14ac:dyDescent="0.25">
      <c r="J65">
        <v>2070</v>
      </c>
      <c r="L65" s="1">
        <f t="shared" si="17"/>
        <v>14.149883044359504</v>
      </c>
      <c r="N65" s="1">
        <f t="shared" si="18"/>
        <v>39.39455358910228</v>
      </c>
      <c r="P65" s="1">
        <f t="shared" si="19"/>
        <v>-35.329444678184366</v>
      </c>
      <c r="R65" s="1">
        <f t="shared" si="20"/>
        <v>18.214991955277419</v>
      </c>
      <c r="S65" s="4"/>
      <c r="T65" s="2">
        <v>14347320</v>
      </c>
      <c r="U65" s="2">
        <v>2030129</v>
      </c>
      <c r="V65" s="2">
        <v>5652062.66599999</v>
      </c>
      <c r="W65" s="2">
        <v>4111150.2136036344</v>
      </c>
      <c r="X65" s="2">
        <v>957678.26859844616</v>
      </c>
      <c r="Y65" s="2">
        <f t="shared" si="16"/>
        <v>5068828.482202081</v>
      </c>
      <c r="Z65" s="2"/>
    </row>
    <row r="66" spans="10:26" x14ac:dyDescent="0.25">
      <c r="J66">
        <v>2071</v>
      </c>
      <c r="L66" s="1">
        <f t="shared" si="17"/>
        <v>13.011191333800703</v>
      </c>
      <c r="N66" s="1">
        <f t="shared" si="18"/>
        <v>40.152970191137719</v>
      </c>
      <c r="P66" s="1">
        <f t="shared" si="19"/>
        <v>-34.74300497068122</v>
      </c>
      <c r="R66" s="1">
        <f t="shared" si="20"/>
        <v>18.421156554257202</v>
      </c>
      <c r="S66" s="4"/>
      <c r="T66" s="2">
        <v>14891880</v>
      </c>
      <c r="U66" s="2">
        <v>1937611</v>
      </c>
      <c r="V66" s="2">
        <v>5979532.1372999996</v>
      </c>
      <c r="W66" s="2">
        <v>4186364.6987188309</v>
      </c>
      <c r="X66" s="2">
        <v>987521.90990905208</v>
      </c>
      <c r="Y66" s="2">
        <f t="shared" si="16"/>
        <v>5173886.6086278828</v>
      </c>
      <c r="Z66" s="2"/>
    </row>
    <row r="67" spans="10:26" x14ac:dyDescent="0.25">
      <c r="J67">
        <v>2072</v>
      </c>
      <c r="L67" s="1">
        <f t="shared" si="17"/>
        <v>11.854919638114328</v>
      </c>
      <c r="N67" s="1">
        <f t="shared" si="18"/>
        <v>40.936762552480545</v>
      </c>
      <c r="P67" s="1">
        <f t="shared" si="19"/>
        <v>-34.132116279546011</v>
      </c>
      <c r="R67" s="1">
        <f t="shared" si="20"/>
        <v>18.659565911048858</v>
      </c>
      <c r="S67" s="4"/>
      <c r="T67" s="2">
        <v>15455710</v>
      </c>
      <c r="U67" s="2">
        <v>1832262</v>
      </c>
      <c r="V67" s="2">
        <v>6327067.3034999901</v>
      </c>
      <c r="W67" s="2">
        <v>4257717.1494923197</v>
      </c>
      <c r="X67" s="2">
        <v>1017643.7595371011</v>
      </c>
      <c r="Y67" s="2">
        <f t="shared" si="16"/>
        <v>5275360.9090294205</v>
      </c>
      <c r="Z67" s="2"/>
    </row>
    <row r="68" spans="10:26" x14ac:dyDescent="0.25">
      <c r="J68">
        <v>2073</v>
      </c>
      <c r="L68" s="1">
        <f t="shared" si="17"/>
        <v>10.683239843458233</v>
      </c>
      <c r="N68" s="1">
        <f t="shared" si="18"/>
        <v>41.744372875903181</v>
      </c>
      <c r="P68" s="1">
        <f t="shared" si="19"/>
        <v>-33.497710279525791</v>
      </c>
      <c r="R68" s="1">
        <f t="shared" si="20"/>
        <v>18.929902439835622</v>
      </c>
      <c r="S68" s="4"/>
      <c r="T68" s="2">
        <v>16039170</v>
      </c>
      <c r="U68" s="2">
        <v>1713503</v>
      </c>
      <c r="V68" s="2">
        <v>6695450.9309999999</v>
      </c>
      <c r="W68" s="2">
        <v>4324762.8104245793</v>
      </c>
      <c r="X68" s="2">
        <v>1047991.8874160366</v>
      </c>
      <c r="Y68" s="2">
        <f t="shared" si="16"/>
        <v>5372754.6978406161</v>
      </c>
      <c r="Z68" s="2"/>
    </row>
    <row r="69" spans="10:26" x14ac:dyDescent="0.25">
      <c r="J69">
        <v>2074</v>
      </c>
      <c r="L69" s="1">
        <f t="shared" si="17"/>
        <v>9.495298937582124</v>
      </c>
      <c r="N69" s="1">
        <f t="shared" si="18"/>
        <v>42.57397339359089</v>
      </c>
      <c r="P69" s="1">
        <f t="shared" si="19"/>
        <v>-32.837222289895053</v>
      </c>
      <c r="R69" s="1">
        <f t="shared" si="20"/>
        <v>19.232050041277958</v>
      </c>
      <c r="S69" s="4"/>
      <c r="T69" s="2">
        <v>16644110</v>
      </c>
      <c r="U69" s="2">
        <v>1580408</v>
      </c>
      <c r="V69" s="2">
        <v>7086058.9630000005</v>
      </c>
      <c r="W69" s="2">
        <v>4386933.7663992029</v>
      </c>
      <c r="X69" s="2">
        <v>1078529.6324754485</v>
      </c>
      <c r="Y69" s="2">
        <f t="shared" si="16"/>
        <v>5465463.3988746516</v>
      </c>
      <c r="Z69" s="2"/>
    </row>
    <row r="70" spans="10:26" x14ac:dyDescent="0.25">
      <c r="J70">
        <v>2075</v>
      </c>
      <c r="L70" s="1">
        <f t="shared" si="17"/>
        <v>8.2902131566956747</v>
      </c>
      <c r="N70" s="1">
        <f t="shared" si="18"/>
        <v>43.423964163366996</v>
      </c>
      <c r="P70" s="1">
        <f t="shared" si="19"/>
        <v>-32.151514266200991</v>
      </c>
      <c r="R70" s="1">
        <f t="shared" si="20"/>
        <v>19.562663053861684</v>
      </c>
      <c r="S70" s="4"/>
      <c r="T70" s="2">
        <v>17272270</v>
      </c>
      <c r="U70" s="2">
        <v>1431908</v>
      </c>
      <c r="V70" s="2">
        <v>7500304.3349999897</v>
      </c>
      <c r="W70" s="2">
        <v>4443957.4952066932</v>
      </c>
      <c r="X70" s="2">
        <v>1109338.8579400599</v>
      </c>
      <c r="Y70" s="2">
        <f t="shared" si="16"/>
        <v>5553296.3531467533</v>
      </c>
      <c r="Z70" s="2"/>
    </row>
    <row r="71" spans="10:26" x14ac:dyDescent="0.25">
      <c r="J71">
        <v>2076</v>
      </c>
      <c r="L71" s="1">
        <f t="shared" si="17"/>
        <v>7.0673357750769208</v>
      </c>
      <c r="N71" s="1">
        <f t="shared" si="18"/>
        <v>44.292432104929887</v>
      </c>
      <c r="P71" s="1">
        <f t="shared" si="19"/>
        <v>-31.441447444484833</v>
      </c>
      <c r="R71" s="1">
        <f t="shared" si="20"/>
        <v>19.918320435521974</v>
      </c>
      <c r="S71" s="4"/>
      <c r="T71" s="2">
        <v>17924350</v>
      </c>
      <c r="U71" s="2">
        <v>1266774</v>
      </c>
      <c r="V71" s="2">
        <v>7939130.5539999995</v>
      </c>
      <c r="W71" s="2">
        <v>4495360.193705475</v>
      </c>
      <c r="X71" s="2">
        <v>1140314.8913100425</v>
      </c>
      <c r="Y71" s="2">
        <f t="shared" si="16"/>
        <v>5635675.0850155177</v>
      </c>
      <c r="Z71" s="2"/>
    </row>
    <row r="72" spans="10:26" x14ac:dyDescent="0.25">
      <c r="J72">
        <v>2077</v>
      </c>
      <c r="L72" s="1">
        <f t="shared" si="17"/>
        <v>5.8276667397840027</v>
      </c>
      <c r="N72" s="1">
        <f t="shared" si="18"/>
        <v>45.178028982421729</v>
      </c>
      <c r="P72" s="1">
        <f t="shared" si="19"/>
        <v>-30.710395693781638</v>
      </c>
      <c r="R72" s="1">
        <f t="shared" si="20"/>
        <v>20.295300028424091</v>
      </c>
      <c r="S72" s="4"/>
      <c r="T72" s="2">
        <v>18600240</v>
      </c>
      <c r="U72" s="2">
        <v>1083960</v>
      </c>
      <c r="V72" s="2">
        <v>8403221.818</v>
      </c>
      <c r="W72" s="2">
        <v>4540733.4533637566</v>
      </c>
      <c r="X72" s="2">
        <v>1171473.8506292934</v>
      </c>
      <c r="Y72" s="2">
        <f t="shared" si="16"/>
        <v>5712207.30399305</v>
      </c>
      <c r="Z72" s="2"/>
    </row>
    <row r="73" spans="10:26" x14ac:dyDescent="0.25">
      <c r="J73">
        <v>2078</v>
      </c>
      <c r="L73" s="1">
        <f t="shared" si="17"/>
        <v>4.5715373774636792</v>
      </c>
      <c r="N73" s="1">
        <f t="shared" si="18"/>
        <v>46.080572076226396</v>
      </c>
      <c r="P73" s="1">
        <f t="shared" si="19"/>
        <v>-29.959740879412657</v>
      </c>
      <c r="R73" s="1">
        <f t="shared" si="20"/>
        <v>20.692368574277417</v>
      </c>
      <c r="S73" s="4"/>
      <c r="T73" s="2">
        <v>19300400</v>
      </c>
      <c r="U73" s="2">
        <v>882325</v>
      </c>
      <c r="V73" s="2">
        <v>8893734.7329999991</v>
      </c>
      <c r="W73" s="2">
        <v>4579556.0815779231</v>
      </c>
      <c r="X73" s="2">
        <v>1202793.7471122374</v>
      </c>
      <c r="Y73" s="2">
        <f t="shared" si="16"/>
        <v>5782349.8286901601</v>
      </c>
      <c r="Z73" s="2"/>
    </row>
    <row r="74" spans="10:26" x14ac:dyDescent="0.25">
      <c r="J74">
        <v>2079</v>
      </c>
      <c r="L74" s="1">
        <f t="shared" si="17"/>
        <v>3.2980366035968474</v>
      </c>
      <c r="N74" s="1">
        <f t="shared" si="18"/>
        <v>46.996724085933671</v>
      </c>
      <c r="P74" s="1">
        <f t="shared" si="19"/>
        <v>-29.187939696187076</v>
      </c>
      <c r="R74" s="1">
        <f t="shared" si="20"/>
        <v>21.106820993343444</v>
      </c>
      <c r="S74" s="4"/>
      <c r="T74" s="2">
        <v>20027540</v>
      </c>
      <c r="U74" s="2">
        <v>660515.6</v>
      </c>
      <c r="V74" s="2">
        <v>9412287.7149999999</v>
      </c>
      <c r="W74" s="2">
        <v>4611413.5299122557</v>
      </c>
      <c r="X74" s="2">
        <v>1234212.7679174887</v>
      </c>
      <c r="Y74" s="2">
        <f t="shared" si="16"/>
        <v>5845626.2978297444</v>
      </c>
      <c r="Z74" s="2"/>
    </row>
    <row r="75" spans="10:26" x14ac:dyDescent="0.25">
      <c r="J75">
        <v>2080</v>
      </c>
      <c r="L75" s="1">
        <f t="shared" si="17"/>
        <v>2.0071665651395252</v>
      </c>
      <c r="N75" s="1">
        <f t="shared" si="18"/>
        <v>47.927530041929266</v>
      </c>
      <c r="P75" s="1">
        <f t="shared" si="19"/>
        <v>-28.39833862416527</v>
      </c>
      <c r="R75" s="1">
        <f t="shared" si="20"/>
        <v>21.536357982903525</v>
      </c>
      <c r="S75" s="4"/>
      <c r="T75" s="2">
        <v>20782620</v>
      </c>
      <c r="U75" s="2">
        <v>417141.8</v>
      </c>
      <c r="V75" s="2">
        <v>9960596.4440000001</v>
      </c>
      <c r="W75" s="2">
        <v>4636238.7624080367</v>
      </c>
      <c r="X75" s="2">
        <v>1265680.0401654586</v>
      </c>
      <c r="Y75" s="2">
        <f t="shared" si="16"/>
        <v>5901918.8025734955</v>
      </c>
      <c r="Z75" s="2"/>
    </row>
    <row r="76" spans="10:26" x14ac:dyDescent="0.25">
      <c r="J76">
        <v>2081</v>
      </c>
      <c r="L76" s="1">
        <f t="shared" ref="L76:L86" si="21">100*U76/$T76</f>
        <v>0.6989487223357439</v>
      </c>
      <c r="N76" s="1">
        <f t="shared" ref="N76:N86" si="22">100*V76/$T76</f>
        <v>48.869697171941134</v>
      </c>
      <c r="P76" s="1">
        <f t="shared" ref="P76:P86" si="23">-100*(W76+X76)/$T76</f>
        <v>-27.592220044187666</v>
      </c>
      <c r="R76" s="1">
        <f t="shared" si="20"/>
        <v>21.97642585008921</v>
      </c>
      <c r="S76" s="4"/>
      <c r="T76" s="2">
        <v>21567090</v>
      </c>
      <c r="U76" s="2">
        <v>150742.9</v>
      </c>
      <c r="V76" s="2">
        <v>10539771.571799999</v>
      </c>
      <c r="W76" s="2">
        <v>4653527.7414534073</v>
      </c>
      <c r="X76" s="2">
        <v>1297311.1884745858</v>
      </c>
      <c r="Y76" s="2">
        <f t="shared" ref="Y76:Y89" si="24">W76+X76</f>
        <v>5950838.9299279936</v>
      </c>
      <c r="Z76" s="2"/>
    </row>
    <row r="77" spans="10:26" x14ac:dyDescent="0.25">
      <c r="J77">
        <v>2082</v>
      </c>
      <c r="L77" s="1">
        <f t="shared" si="21"/>
        <v>-0.62660459829584536</v>
      </c>
      <c r="N77" s="1">
        <f t="shared" si="22"/>
        <v>49.822239454877788</v>
      </c>
      <c r="P77" s="1">
        <f t="shared" si="23"/>
        <v>-26.771207217248069</v>
      </c>
      <c r="R77" s="1">
        <f t="shared" si="20"/>
        <v>22.424427639333871</v>
      </c>
      <c r="S77" s="4"/>
      <c r="T77" s="2">
        <v>22381770</v>
      </c>
      <c r="U77" s="2">
        <v>-140245.20000000001</v>
      </c>
      <c r="V77" s="2">
        <v>11151099.043640001</v>
      </c>
      <c r="W77" s="2">
        <v>4662935.2659928929</v>
      </c>
      <c r="X77" s="2">
        <v>1328934.759594969</v>
      </c>
      <c r="Y77" s="2">
        <f t="shared" si="24"/>
        <v>5991870.0255878624</v>
      </c>
      <c r="Z77" s="2"/>
    </row>
    <row r="78" spans="10:26" x14ac:dyDescent="0.25">
      <c r="J78">
        <v>2083</v>
      </c>
      <c r="L78" s="1">
        <f t="shared" si="21"/>
        <v>-1.9689436020014277</v>
      </c>
      <c r="N78" s="1">
        <f t="shared" si="22"/>
        <v>50.785627451520661</v>
      </c>
      <c r="P78" s="1">
        <f t="shared" si="23"/>
        <v>-25.936145131588713</v>
      </c>
      <c r="R78" s="1">
        <f t="shared" si="20"/>
        <v>22.880538717930524</v>
      </c>
      <c r="S78" s="4"/>
      <c r="T78" s="2">
        <v>23227420</v>
      </c>
      <c r="U78" s="2">
        <v>-457334.8</v>
      </c>
      <c r="V78" s="2">
        <v>11796190.9878</v>
      </c>
      <c r="W78" s="2">
        <v>4663789.348367108</v>
      </c>
      <c r="X78" s="2">
        <v>1360508.0131565547</v>
      </c>
      <c r="Y78" s="2">
        <f t="shared" si="24"/>
        <v>6024297.3615236627</v>
      </c>
      <c r="Z78" s="2"/>
    </row>
    <row r="79" spans="10:26" x14ac:dyDescent="0.25">
      <c r="J79">
        <v>2084</v>
      </c>
      <c r="L79" s="1">
        <f t="shared" si="21"/>
        <v>-3.3282360320282485</v>
      </c>
      <c r="N79" s="1">
        <f t="shared" si="22"/>
        <v>51.758193408174328</v>
      </c>
      <c r="P79" s="1">
        <f t="shared" si="23"/>
        <v>-25.087340043199926</v>
      </c>
      <c r="R79" s="1">
        <f t="shared" si="20"/>
        <v>23.342617332946151</v>
      </c>
      <c r="S79" s="4"/>
      <c r="T79" s="2">
        <v>24106220</v>
      </c>
      <c r="U79" s="2">
        <v>-802311.9</v>
      </c>
      <c r="V79" s="2">
        <v>12476943.971000001</v>
      </c>
      <c r="W79" s="2">
        <v>4655619.4063267838</v>
      </c>
      <c r="X79" s="2">
        <v>1391989.9766350859</v>
      </c>
      <c r="Y79" s="2">
        <f t="shared" si="24"/>
        <v>6047609.3829618692</v>
      </c>
      <c r="Z79" s="2"/>
    </row>
    <row r="80" spans="10:26" x14ac:dyDescent="0.25">
      <c r="J80">
        <v>2085</v>
      </c>
      <c r="L80" s="1">
        <f t="shared" si="21"/>
        <v>-4.7040602039894575</v>
      </c>
      <c r="N80" s="1">
        <f t="shared" si="22"/>
        <v>52.739769706470369</v>
      </c>
      <c r="P80" s="1">
        <f t="shared" si="23"/>
        <v>-24.22572514498464</v>
      </c>
      <c r="R80" s="1">
        <f t="shared" si="20"/>
        <v>23.809984357496273</v>
      </c>
      <c r="S80" s="4"/>
      <c r="T80" s="2">
        <v>25018940</v>
      </c>
      <c r="U80" s="2">
        <v>-1176906</v>
      </c>
      <c r="V80" s="2">
        <v>13194931.339</v>
      </c>
      <c r="W80" s="2">
        <v>4637683.8791775405</v>
      </c>
      <c r="X80" s="2">
        <v>1423335.75941108</v>
      </c>
      <c r="Y80" s="2">
        <f t="shared" si="24"/>
        <v>6061019.6385886203</v>
      </c>
      <c r="Z80" s="2"/>
    </row>
    <row r="81" spans="10:26" x14ac:dyDescent="0.25">
      <c r="J81">
        <v>2086</v>
      </c>
      <c r="L81" s="1">
        <f t="shared" si="21"/>
        <v>-6.0959745275618298</v>
      </c>
      <c r="N81" s="1">
        <f t="shared" si="22"/>
        <v>53.72847576278869</v>
      </c>
      <c r="P81" s="1">
        <f t="shared" si="23"/>
        <v>-23.35177164837258</v>
      </c>
      <c r="R81" s="1">
        <f t="shared" si="20"/>
        <v>24.280729586854282</v>
      </c>
      <c r="S81" s="4"/>
      <c r="T81" s="2">
        <v>25966890</v>
      </c>
      <c r="U81" s="2">
        <v>-1582935</v>
      </c>
      <c r="V81" s="2">
        <v>13951614.199999999</v>
      </c>
      <c r="W81" s="2">
        <v>4609233.9369252361</v>
      </c>
      <c r="X81" s="2">
        <v>1454494.9200588586</v>
      </c>
      <c r="Y81" s="2">
        <f t="shared" si="24"/>
        <v>6063728.8569840947</v>
      </c>
      <c r="Z81" s="2"/>
    </row>
    <row r="82" spans="10:26" x14ac:dyDescent="0.25">
      <c r="J82">
        <v>2087</v>
      </c>
      <c r="L82" s="1">
        <f t="shared" si="21"/>
        <v>-7.503531310582801</v>
      </c>
      <c r="N82" s="1">
        <f t="shared" si="22"/>
        <v>54.723629612177319</v>
      </c>
      <c r="P82" s="1">
        <f t="shared" si="23"/>
        <v>-22.464936246811654</v>
      </c>
      <c r="R82" s="1">
        <f t="shared" si="20"/>
        <v>24.755162054782865</v>
      </c>
      <c r="S82" s="4"/>
      <c r="T82" s="2">
        <v>26951750</v>
      </c>
      <c r="U82" s="2">
        <v>-2022333</v>
      </c>
      <c r="V82" s="2">
        <v>14748975.844000001</v>
      </c>
      <c r="W82" s="2">
        <v>4569266.2892648932</v>
      </c>
      <c r="X82" s="2">
        <v>1485427.1656351662</v>
      </c>
      <c r="Y82" s="2">
        <f t="shared" si="24"/>
        <v>6054693.4549000598</v>
      </c>
      <c r="Z82" s="2"/>
    </row>
    <row r="83" spans="10:26" x14ac:dyDescent="0.25">
      <c r="J83">
        <v>2088</v>
      </c>
      <c r="L83" s="1">
        <f t="shared" si="21"/>
        <v>-8.9263158045249753</v>
      </c>
      <c r="N83" s="1">
        <f t="shared" si="22"/>
        <v>55.727453815114607</v>
      </c>
      <c r="P83" s="1">
        <f t="shared" si="23"/>
        <v>-21.566246425834958</v>
      </c>
      <c r="R83" s="1">
        <f t="shared" ref="R83:R86" si="25">L83+N83+P83</f>
        <v>25.234891584754674</v>
      </c>
      <c r="S83" s="4"/>
      <c r="T83" s="2">
        <v>27974520</v>
      </c>
      <c r="U83" s="2">
        <v>-2497094</v>
      </c>
      <c r="V83" s="2">
        <v>15589487.713</v>
      </c>
      <c r="W83" s="2">
        <v>4516774.4234309457</v>
      </c>
      <c r="X83" s="2">
        <v>1516279.49621354</v>
      </c>
      <c r="Y83" s="2">
        <f t="shared" si="24"/>
        <v>6033053.9196444862</v>
      </c>
      <c r="Z83" s="2"/>
    </row>
    <row r="84" spans="10:26" x14ac:dyDescent="0.25">
      <c r="J84">
        <v>2089</v>
      </c>
      <c r="L84" s="1">
        <f t="shared" si="21"/>
        <v>-10.363731163073252</v>
      </c>
      <c r="N84" s="1">
        <f t="shared" si="22"/>
        <v>56.739753800101802</v>
      </c>
      <c r="P84" s="1">
        <f t="shared" si="23"/>
        <v>-20.654117991051358</v>
      </c>
      <c r="R84" s="1">
        <f t="shared" si="25"/>
        <v>25.72190464597719</v>
      </c>
      <c r="S84" s="4"/>
      <c r="T84" s="2">
        <v>29037380</v>
      </c>
      <c r="U84" s="2">
        <v>-3009356</v>
      </c>
      <c r="V84" s="2">
        <v>16475737.922</v>
      </c>
      <c r="W84" s="2">
        <v>4450621.8625481976</v>
      </c>
      <c r="X84" s="2">
        <v>1546792.8641617508</v>
      </c>
      <c r="Y84" s="2">
        <f t="shared" si="24"/>
        <v>5997414.7267099489</v>
      </c>
      <c r="Z84" s="2"/>
    </row>
    <row r="85" spans="10:26" x14ac:dyDescent="0.25">
      <c r="J85">
        <v>2090</v>
      </c>
      <c r="L85" s="1">
        <f t="shared" si="21"/>
        <v>-11.815407328765987</v>
      </c>
      <c r="N85" s="1">
        <f t="shared" si="22"/>
        <v>57.761115936499522</v>
      </c>
      <c r="P85" s="1">
        <f t="shared" si="23"/>
        <v>-19.727846378579439</v>
      </c>
      <c r="R85" s="1">
        <f t="shared" si="25"/>
        <v>26.217862229154097</v>
      </c>
      <c r="S85" s="4"/>
      <c r="T85" s="2">
        <v>30141500</v>
      </c>
      <c r="U85" s="2">
        <v>-3561341</v>
      </c>
      <c r="V85" s="2">
        <v>17410066.760000002</v>
      </c>
      <c r="W85" s="2">
        <v>4369434.1410588371</v>
      </c>
      <c r="X85" s="2">
        <v>1576834.6751406854</v>
      </c>
      <c r="Y85" s="2">
        <f t="shared" si="24"/>
        <v>5946268.8161995225</v>
      </c>
      <c r="Z85" s="2"/>
    </row>
    <row r="86" spans="10:26" x14ac:dyDescent="0.25">
      <c r="J86">
        <v>2091</v>
      </c>
      <c r="L86" s="1">
        <f t="shared" si="21"/>
        <v>-13.280873113961789</v>
      </c>
      <c r="N86" s="1">
        <f t="shared" si="22"/>
        <v>58.791264194126455</v>
      </c>
      <c r="P86" s="1">
        <f t="shared" si="23"/>
        <v>-18.787724445889907</v>
      </c>
      <c r="R86" s="1">
        <f t="shared" si="25"/>
        <v>26.722666634274759</v>
      </c>
      <c r="S86" s="4"/>
      <c r="T86" s="2">
        <v>31288470</v>
      </c>
      <c r="U86" s="2">
        <v>-4155382</v>
      </c>
      <c r="V86" s="2">
        <v>18394887.059999999</v>
      </c>
      <c r="W86" s="2">
        <v>4272020.1186241703</v>
      </c>
      <c r="X86" s="2">
        <v>1606371.4083107598</v>
      </c>
      <c r="Y86" s="2">
        <f t="shared" si="24"/>
        <v>5878391.5269349301</v>
      </c>
      <c r="Z86" s="2"/>
    </row>
    <row r="87" spans="10:26" x14ac:dyDescent="0.25">
      <c r="J87">
        <v>2092</v>
      </c>
      <c r="L87" s="1">
        <f t="shared" ref="L87:L88" si="26">100*U87/$T87</f>
        <v>-14.759702080271824</v>
      </c>
      <c r="N87" s="1">
        <f t="shared" ref="N87:N88" si="27">100*V87/$T87</f>
        <v>59.832363194579784</v>
      </c>
      <c r="P87" s="1">
        <f t="shared" ref="P87:P88" si="28">-100*(W87+X87)/$T87</f>
        <v>-17.833222771005968</v>
      </c>
      <c r="R87" s="1">
        <f t="shared" ref="R87:R88" si="29">L87+N87+P87</f>
        <v>27.239438343301995</v>
      </c>
      <c r="T87">
        <v>32479890</v>
      </c>
      <c r="U87">
        <v>-4793935</v>
      </c>
      <c r="V87">
        <v>19433485.75</v>
      </c>
      <c r="W87" s="2">
        <v>4156908.0739463405</v>
      </c>
      <c r="X87" s="2">
        <v>1635303.0655313502</v>
      </c>
      <c r="Y87" s="2">
        <f t="shared" si="24"/>
        <v>5792211.1394776907</v>
      </c>
    </row>
    <row r="88" spans="10:26" x14ac:dyDescent="0.25">
      <c r="J88">
        <v>2093</v>
      </c>
      <c r="L88" s="1">
        <f t="shared" si="26"/>
        <v>-16.251470313459262</v>
      </c>
      <c r="N88" s="1">
        <f t="shared" si="27"/>
        <v>60.886604532391381</v>
      </c>
      <c r="P88" s="1">
        <f t="shared" si="28"/>
        <v>-16.863926316504728</v>
      </c>
      <c r="R88" s="1">
        <f t="shared" si="29"/>
        <v>27.771207902427395</v>
      </c>
      <c r="T88">
        <v>33717300</v>
      </c>
      <c r="U88">
        <v>-5479557</v>
      </c>
      <c r="V88">
        <v>20529319.109999999</v>
      </c>
      <c r="W88" s="2">
        <v>4022551.9994196612</v>
      </c>
      <c r="X88" s="2">
        <v>1663508.628495187</v>
      </c>
      <c r="Y88" s="2">
        <f t="shared" si="24"/>
        <v>5686060.6279148478</v>
      </c>
    </row>
    <row r="89" spans="10:26" x14ac:dyDescent="0.25">
      <c r="J89">
        <v>2094</v>
      </c>
      <c r="L89" s="1">
        <f t="shared" ref="L89" si="30">100*U89/$T89</f>
        <v>-17.755760830778978</v>
      </c>
      <c r="N89" s="1">
        <f t="shared" ref="N89" si="31">100*V89/$T89</f>
        <v>61.95510401736113</v>
      </c>
      <c r="P89" s="1">
        <f t="shared" ref="P89" si="32">-100*(W89+X89)/$T89</f>
        <v>-15.8775336216707</v>
      </c>
      <c r="R89" s="1">
        <f t="shared" ref="R89" si="33">L89+N89+P89</f>
        <v>28.321809564911455</v>
      </c>
      <c r="T89">
        <v>35002330</v>
      </c>
      <c r="U89">
        <v>-6214930</v>
      </c>
      <c r="V89">
        <v>21685729.960000001</v>
      </c>
      <c r="W89" s="2">
        <v>3867358.0231437027</v>
      </c>
      <c r="X89" s="2">
        <v>1690148.6909744279</v>
      </c>
      <c r="Y89" s="2">
        <f t="shared" si="24"/>
        <v>5557506.7141181305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Debt-to-GDP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Matier</dc:creator>
  <cp:lastModifiedBy>Stanton, Jason : PBO-DPB</cp:lastModifiedBy>
  <dcterms:created xsi:type="dcterms:W3CDTF">2020-01-24T14:21:13Z</dcterms:created>
  <dcterms:modified xsi:type="dcterms:W3CDTF">2023-04-21T13:23:20Z</dcterms:modified>
</cp:coreProperties>
</file>