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hoc-cdc.ca\AdminPrivate\FS06U\MaskS\Desktop\A transition\"/>
    </mc:Choice>
  </mc:AlternateContent>
  <xr:revisionPtr revIDLastSave="0" documentId="8_{5DFDFB25-2621-4126-BECC-4072C630656A}" xr6:coauthVersionLast="47" xr6:coauthVersionMax="47" xr10:uidLastSave="{00000000-0000-0000-0000-000000000000}"/>
  <bookViews>
    <workbookView xWindow="-28920" yWindow="2820" windowWidth="29040" windowHeight="15225" tabRatio="815" xr2:uid="{00000000-000D-0000-FFFF-FFFF00000000}"/>
  </bookViews>
  <sheets>
    <sheet name="F" sheetId="2" r:id="rId1"/>
    <sheet name="PTLA" sheetId="17" r:id="rId2"/>
    <sheet name="nl" sheetId="8" r:id="rId3"/>
    <sheet name="pe" sheetId="9" r:id="rId4"/>
    <sheet name="ns" sheetId="7" r:id="rId5"/>
    <sheet name="nb" sheetId="6" r:id="rId6"/>
    <sheet name="qc" sheetId="11" r:id="rId7"/>
    <sheet name="on" sheetId="10" r:id="rId8"/>
    <sheet name="mb" sheetId="5" r:id="rId9"/>
    <sheet name="sk" sheetId="12" r:id="rId10"/>
    <sheet name="ab" sheetId="3" r:id="rId11"/>
    <sheet name="bc" sheetId="4" r:id="rId12"/>
    <sheet name="tr" sheetId="13" r:id="rId13"/>
    <sheet name="CPP - RPC" sheetId="24" r:id="rId14"/>
    <sheet name="QPP - RRQ" sheetId="25" r:id="rId15"/>
    <sheet name="Net Debt" sheetId="23" r:id="rId16"/>
  </sheets>
  <definedNames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"10/25/2022 14:49:07"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U3" i="23" l="1"/>
  <c r="T3" i="23"/>
  <c r="O3" i="23" s="1"/>
  <c r="U4" i="23"/>
  <c r="K4" i="23" s="1"/>
  <c r="T4" i="23"/>
  <c r="O4" i="23" s="1"/>
  <c r="U5" i="23"/>
  <c r="T5" i="23"/>
  <c r="U6" i="23"/>
  <c r="T6" i="23"/>
  <c r="O6" i="23" s="1"/>
  <c r="U7" i="23"/>
  <c r="T7" i="23"/>
  <c r="O7" i="23" s="1"/>
  <c r="V7" i="23"/>
  <c r="M7" i="23" s="1"/>
  <c r="U8" i="23"/>
  <c r="T8" i="23"/>
  <c r="O8" i="23" s="1"/>
  <c r="U9" i="23"/>
  <c r="T9" i="23"/>
  <c r="O9" i="23"/>
  <c r="U10" i="23"/>
  <c r="T10" i="23"/>
  <c r="U11" i="23"/>
  <c r="T11" i="23"/>
  <c r="O11" i="23" s="1"/>
  <c r="U12" i="23"/>
  <c r="T12" i="23"/>
  <c r="O12" i="23" s="1"/>
  <c r="U13" i="23"/>
  <c r="T13" i="23"/>
  <c r="U14" i="23"/>
  <c r="T14" i="23"/>
  <c r="O14" i="23" s="1"/>
  <c r="U15" i="23"/>
  <c r="T15" i="23"/>
  <c r="O15" i="23" s="1"/>
  <c r="U16" i="23"/>
  <c r="T16" i="23"/>
  <c r="O16" i="23" s="1"/>
  <c r="W16" i="23"/>
  <c r="X16" i="23"/>
  <c r="Y16" i="23" s="1"/>
  <c r="U17" i="23"/>
  <c r="T17" i="23"/>
  <c r="W17" i="23"/>
  <c r="X17" i="23"/>
  <c r="U18" i="23"/>
  <c r="T18" i="23"/>
  <c r="N18" i="23" s="1"/>
  <c r="W18" i="23"/>
  <c r="X18" i="23"/>
  <c r="Y18" i="23"/>
  <c r="U19" i="23"/>
  <c r="T19" i="23"/>
  <c r="P19" i="23" s="1"/>
  <c r="W19" i="23"/>
  <c r="X19" i="23"/>
  <c r="Y19" i="23" s="1"/>
  <c r="U20" i="23"/>
  <c r="T20" i="23"/>
  <c r="W20" i="23"/>
  <c r="X20" i="23"/>
  <c r="U21" i="23"/>
  <c r="T21" i="23"/>
  <c r="W21" i="23"/>
  <c r="X21" i="23"/>
  <c r="U22" i="23"/>
  <c r="T22" i="23"/>
  <c r="W22" i="23"/>
  <c r="X22" i="23"/>
  <c r="Y22" i="23"/>
  <c r="U23" i="23"/>
  <c r="T23" i="23"/>
  <c r="P23" i="23" s="1"/>
  <c r="W23" i="23"/>
  <c r="X23" i="23"/>
  <c r="Y23" i="23"/>
  <c r="U24" i="23"/>
  <c r="T24" i="23"/>
  <c r="W24" i="23"/>
  <c r="X24" i="23"/>
  <c r="U25" i="23"/>
  <c r="T25" i="23"/>
  <c r="W25" i="23"/>
  <c r="X25" i="23"/>
  <c r="U26" i="23"/>
  <c r="T26" i="23"/>
  <c r="W26" i="23"/>
  <c r="X26" i="23"/>
  <c r="Y26" i="23"/>
  <c r="U27" i="23"/>
  <c r="T27" i="23"/>
  <c r="P27" i="23" s="1"/>
  <c r="W27" i="23"/>
  <c r="X27" i="23"/>
  <c r="Y27" i="23"/>
  <c r="U28" i="23"/>
  <c r="T28" i="23"/>
  <c r="W28" i="23"/>
  <c r="X28" i="23"/>
  <c r="Y28" i="23" s="1"/>
  <c r="U29" i="23"/>
  <c r="T29" i="23"/>
  <c r="W29" i="23"/>
  <c r="X29" i="23"/>
  <c r="U30" i="23"/>
  <c r="T30" i="23"/>
  <c r="W30" i="23"/>
  <c r="X30" i="23"/>
  <c r="U31" i="23"/>
  <c r="T31" i="23"/>
  <c r="P31" i="23" s="1"/>
  <c r="W31" i="23"/>
  <c r="X31" i="23"/>
  <c r="Y31" i="23"/>
  <c r="U32" i="23"/>
  <c r="T32" i="23"/>
  <c r="W32" i="23"/>
  <c r="X32" i="23"/>
  <c r="Y32" i="23" s="1"/>
  <c r="U33" i="23"/>
  <c r="T33" i="23"/>
  <c r="W33" i="23"/>
  <c r="X33" i="23"/>
  <c r="U34" i="23"/>
  <c r="L34" i="23" s="1"/>
  <c r="T34" i="23"/>
  <c r="W34" i="23"/>
  <c r="P34" i="23" s="1"/>
  <c r="X34" i="23"/>
  <c r="U35" i="23"/>
  <c r="T35" i="23"/>
  <c r="P35" i="23" s="1"/>
  <c r="W35" i="23"/>
  <c r="Y35" i="23" s="1"/>
  <c r="X35" i="23"/>
  <c r="U36" i="23"/>
  <c r="L36" i="23" s="1"/>
  <c r="T36" i="23"/>
  <c r="W36" i="23"/>
  <c r="X36" i="23"/>
  <c r="Y36" i="23" s="1"/>
  <c r="U37" i="23"/>
  <c r="T37" i="23"/>
  <c r="W37" i="23"/>
  <c r="X37" i="23"/>
  <c r="U38" i="23"/>
  <c r="L38" i="23" s="1"/>
  <c r="T38" i="23"/>
  <c r="W38" i="23"/>
  <c r="X38" i="23"/>
  <c r="U39" i="23"/>
  <c r="T39" i="23"/>
  <c r="P39" i="23" s="1"/>
  <c r="W39" i="23"/>
  <c r="Y39" i="23" s="1"/>
  <c r="X39" i="23"/>
  <c r="U40" i="23"/>
  <c r="T40" i="23"/>
  <c r="W40" i="23"/>
  <c r="X40" i="23"/>
  <c r="Y40" i="23" s="1"/>
  <c r="U41" i="23"/>
  <c r="T41" i="23"/>
  <c r="W41" i="23"/>
  <c r="X41" i="23"/>
  <c r="U42" i="23"/>
  <c r="T42" i="23"/>
  <c r="W42" i="23"/>
  <c r="X42" i="23"/>
  <c r="U43" i="23"/>
  <c r="T43" i="23"/>
  <c r="P43" i="23" s="1"/>
  <c r="W43" i="23"/>
  <c r="Y43" i="23" s="1"/>
  <c r="X43" i="23"/>
  <c r="U44" i="23"/>
  <c r="T44" i="23"/>
  <c r="W44" i="23"/>
  <c r="X44" i="23"/>
  <c r="Y44" i="23" s="1"/>
  <c r="U45" i="23"/>
  <c r="T45" i="23"/>
  <c r="W45" i="23"/>
  <c r="X45" i="23"/>
  <c r="U46" i="23"/>
  <c r="T46" i="23"/>
  <c r="W46" i="23"/>
  <c r="X46" i="23"/>
  <c r="U47" i="23"/>
  <c r="T47" i="23"/>
  <c r="P47" i="23" s="1"/>
  <c r="W47" i="23"/>
  <c r="X47" i="23"/>
  <c r="Y47" i="23"/>
  <c r="U48" i="23"/>
  <c r="T48" i="23"/>
  <c r="W48" i="23"/>
  <c r="X48" i="23"/>
  <c r="Y48" i="23" s="1"/>
  <c r="U49" i="23"/>
  <c r="T49" i="23"/>
  <c r="W49" i="23"/>
  <c r="X49" i="23"/>
  <c r="U50" i="23"/>
  <c r="T50" i="23"/>
  <c r="W50" i="23"/>
  <c r="X50" i="23"/>
  <c r="U51" i="23"/>
  <c r="T51" i="23"/>
  <c r="P51" i="23" s="1"/>
  <c r="W51" i="23"/>
  <c r="Y51" i="23" s="1"/>
  <c r="X51" i="23"/>
  <c r="U52" i="23"/>
  <c r="T52" i="23"/>
  <c r="W52" i="23"/>
  <c r="X52" i="23"/>
  <c r="Y52" i="23" s="1"/>
  <c r="U53" i="23"/>
  <c r="T53" i="23"/>
  <c r="W53" i="23"/>
  <c r="X53" i="23"/>
  <c r="U54" i="23"/>
  <c r="T54" i="23"/>
  <c r="W54" i="23"/>
  <c r="X54" i="23"/>
  <c r="U55" i="23"/>
  <c r="T55" i="23"/>
  <c r="P55" i="23" s="1"/>
  <c r="W55" i="23"/>
  <c r="X55" i="23"/>
  <c r="Y55" i="23"/>
  <c r="U56" i="23"/>
  <c r="T56" i="23"/>
  <c r="W56" i="23"/>
  <c r="X56" i="23"/>
  <c r="Y56" i="23" s="1"/>
  <c r="U57" i="23"/>
  <c r="T57" i="23"/>
  <c r="W57" i="23"/>
  <c r="X57" i="23"/>
  <c r="U58" i="23"/>
  <c r="T58" i="23"/>
  <c r="W58" i="23"/>
  <c r="X58" i="23"/>
  <c r="U59" i="23"/>
  <c r="T59" i="23"/>
  <c r="P59" i="23" s="1"/>
  <c r="W59" i="23"/>
  <c r="X59" i="23"/>
  <c r="Y59" i="23"/>
  <c r="U60" i="23"/>
  <c r="T60" i="23"/>
  <c r="W60" i="23"/>
  <c r="X60" i="23"/>
  <c r="Y60" i="23" s="1"/>
  <c r="U61" i="23"/>
  <c r="T61" i="23"/>
  <c r="W61" i="23"/>
  <c r="Y61" i="23" s="1"/>
  <c r="X61" i="23"/>
  <c r="U62" i="23"/>
  <c r="T62" i="23"/>
  <c r="W62" i="23"/>
  <c r="X62" i="23"/>
  <c r="U63" i="23"/>
  <c r="T63" i="23"/>
  <c r="P63" i="23" s="1"/>
  <c r="W63" i="23"/>
  <c r="Y63" i="23" s="1"/>
  <c r="X63" i="23"/>
  <c r="U64" i="23"/>
  <c r="T64" i="23"/>
  <c r="W64" i="23"/>
  <c r="X64" i="23"/>
  <c r="Y64" i="23" s="1"/>
  <c r="U65" i="23"/>
  <c r="T65" i="23"/>
  <c r="W65" i="23"/>
  <c r="X65" i="23"/>
  <c r="U66" i="23"/>
  <c r="T66" i="23"/>
  <c r="W66" i="23"/>
  <c r="X66" i="23"/>
  <c r="U67" i="23"/>
  <c r="T67" i="23"/>
  <c r="P67" i="23" s="1"/>
  <c r="W67" i="23"/>
  <c r="Y67" i="23" s="1"/>
  <c r="X67" i="23"/>
  <c r="U68" i="23"/>
  <c r="T68" i="23"/>
  <c r="W68" i="23"/>
  <c r="X68" i="23"/>
  <c r="Y68" i="23" s="1"/>
  <c r="U69" i="23"/>
  <c r="T69" i="23"/>
  <c r="W69" i="23"/>
  <c r="X69" i="23"/>
  <c r="U70" i="23"/>
  <c r="T70" i="23"/>
  <c r="W70" i="23"/>
  <c r="X70" i="23"/>
  <c r="U71" i="23"/>
  <c r="T71" i="23"/>
  <c r="P71" i="23" s="1"/>
  <c r="W71" i="23"/>
  <c r="Y71" i="23" s="1"/>
  <c r="X71" i="23"/>
  <c r="U72" i="23"/>
  <c r="T72" i="23"/>
  <c r="W72" i="23"/>
  <c r="X72" i="23"/>
  <c r="Y72" i="23" s="1"/>
  <c r="U73" i="23"/>
  <c r="T73" i="23"/>
  <c r="W73" i="23"/>
  <c r="X73" i="23"/>
  <c r="U74" i="23"/>
  <c r="T74" i="23"/>
  <c r="W74" i="23"/>
  <c r="X74" i="23"/>
  <c r="U75" i="23"/>
  <c r="T75" i="23"/>
  <c r="P75" i="23" s="1"/>
  <c r="W75" i="23"/>
  <c r="X75" i="23"/>
  <c r="Y75" i="23"/>
  <c r="U76" i="23"/>
  <c r="T76" i="23"/>
  <c r="W76" i="23"/>
  <c r="X76" i="23"/>
  <c r="Y76" i="23" s="1"/>
  <c r="U77" i="23"/>
  <c r="T77" i="23"/>
  <c r="W77" i="23"/>
  <c r="Y77" i="23" s="1"/>
  <c r="X77" i="23"/>
  <c r="U78" i="23"/>
  <c r="T78" i="23"/>
  <c r="W78" i="23"/>
  <c r="X78" i="23"/>
  <c r="U79" i="23"/>
  <c r="T79" i="23"/>
  <c r="P79" i="23" s="1"/>
  <c r="W79" i="23"/>
  <c r="X79" i="23"/>
  <c r="Y79" i="23"/>
  <c r="U80" i="23"/>
  <c r="T80" i="23"/>
  <c r="W80" i="23"/>
  <c r="X80" i="23"/>
  <c r="Y80" i="23" s="1"/>
  <c r="U81" i="23"/>
  <c r="T81" i="23"/>
  <c r="W81" i="23"/>
  <c r="X81" i="23"/>
  <c r="U82" i="23"/>
  <c r="T82" i="23"/>
  <c r="W82" i="23"/>
  <c r="X82" i="23"/>
  <c r="U83" i="23"/>
  <c r="T83" i="23"/>
  <c r="P83" i="23" s="1"/>
  <c r="W83" i="23"/>
  <c r="X83" i="23"/>
  <c r="Y83" i="23"/>
  <c r="U84" i="23"/>
  <c r="T84" i="23"/>
  <c r="W84" i="23"/>
  <c r="X84" i="23"/>
  <c r="Y84" i="23" s="1"/>
  <c r="U85" i="23"/>
  <c r="T85" i="23"/>
  <c r="W85" i="23"/>
  <c r="X85" i="23"/>
  <c r="U86" i="23"/>
  <c r="T86" i="23"/>
  <c r="W86" i="23"/>
  <c r="X86" i="23"/>
  <c r="U87" i="23"/>
  <c r="T87" i="23"/>
  <c r="P87" i="23" s="1"/>
  <c r="W87" i="23"/>
  <c r="X87" i="23"/>
  <c r="Y87" i="23"/>
  <c r="U88" i="23"/>
  <c r="T88" i="23"/>
  <c r="W88" i="23"/>
  <c r="X88" i="23"/>
  <c r="Y88" i="23" s="1"/>
  <c r="U89" i="23"/>
  <c r="T89" i="23"/>
  <c r="W89" i="23"/>
  <c r="X89" i="23"/>
  <c r="U90" i="23"/>
  <c r="T90" i="23"/>
  <c r="W90" i="23"/>
  <c r="X90" i="23"/>
  <c r="U91" i="23"/>
  <c r="T91" i="23"/>
  <c r="P91" i="23" s="1"/>
  <c r="W91" i="23"/>
  <c r="X91" i="23"/>
  <c r="Y91" i="23"/>
  <c r="E4" i="25"/>
  <c r="F4" i="25"/>
  <c r="E5" i="25"/>
  <c r="F5" i="25"/>
  <c r="E6" i="25"/>
  <c r="F6" i="25"/>
  <c r="E7" i="25"/>
  <c r="F7" i="25"/>
  <c r="E8" i="25"/>
  <c r="F8" i="25"/>
  <c r="E9" i="25"/>
  <c r="F9" i="25"/>
  <c r="E10" i="25"/>
  <c r="F10" i="25"/>
  <c r="E11" i="25"/>
  <c r="F11" i="25"/>
  <c r="E12" i="25"/>
  <c r="F12" i="25"/>
  <c r="E13" i="25"/>
  <c r="F13" i="25"/>
  <c r="E14" i="25"/>
  <c r="F14" i="25"/>
  <c r="E15" i="25"/>
  <c r="F15" i="25"/>
  <c r="E16" i="25"/>
  <c r="F16" i="25"/>
  <c r="E17" i="25"/>
  <c r="F17" i="25"/>
  <c r="E18" i="25"/>
  <c r="F18" i="25"/>
  <c r="E19" i="25"/>
  <c r="F19" i="25"/>
  <c r="E20" i="25"/>
  <c r="F20" i="25"/>
  <c r="E21" i="25"/>
  <c r="F21" i="25"/>
  <c r="E22" i="25"/>
  <c r="F22" i="25"/>
  <c r="E23" i="25"/>
  <c r="F23" i="25"/>
  <c r="E24" i="25"/>
  <c r="F24" i="25"/>
  <c r="E25" i="25"/>
  <c r="F25" i="25"/>
  <c r="E26" i="25"/>
  <c r="F26" i="25"/>
  <c r="E27" i="25"/>
  <c r="F27" i="25"/>
  <c r="E28" i="25"/>
  <c r="F28" i="25"/>
  <c r="E29" i="25"/>
  <c r="F29" i="25"/>
  <c r="E30" i="25"/>
  <c r="F30" i="25"/>
  <c r="E31" i="25"/>
  <c r="F31" i="25"/>
  <c r="E32" i="25"/>
  <c r="F32" i="25"/>
  <c r="E33" i="25"/>
  <c r="F33" i="25"/>
  <c r="E34" i="25"/>
  <c r="F34" i="25"/>
  <c r="E35" i="25"/>
  <c r="F35" i="25"/>
  <c r="E36" i="25"/>
  <c r="F36" i="25"/>
  <c r="E37" i="25"/>
  <c r="F37" i="25"/>
  <c r="E38" i="25"/>
  <c r="F38" i="25"/>
  <c r="E39" i="25"/>
  <c r="F39" i="25"/>
  <c r="E40" i="25"/>
  <c r="F40" i="25"/>
  <c r="E41" i="25"/>
  <c r="F41" i="25"/>
  <c r="E42" i="25"/>
  <c r="F42" i="25"/>
  <c r="E43" i="25"/>
  <c r="F43" i="25"/>
  <c r="E44" i="25"/>
  <c r="F44" i="25"/>
  <c r="E45" i="25"/>
  <c r="F45" i="25"/>
  <c r="E46" i="25"/>
  <c r="F46" i="25"/>
  <c r="E47" i="25"/>
  <c r="F47" i="25"/>
  <c r="E48" i="25"/>
  <c r="F48" i="25"/>
  <c r="E49" i="25"/>
  <c r="F49" i="25"/>
  <c r="E50" i="25"/>
  <c r="F50" i="25"/>
  <c r="E51" i="25"/>
  <c r="F51" i="25"/>
  <c r="E52" i="25"/>
  <c r="F52" i="25"/>
  <c r="E53" i="25"/>
  <c r="F53" i="25"/>
  <c r="E54" i="25"/>
  <c r="F54" i="25"/>
  <c r="E55" i="25"/>
  <c r="F55" i="25"/>
  <c r="E56" i="25"/>
  <c r="F56" i="25"/>
  <c r="E57" i="25"/>
  <c r="F57" i="25"/>
  <c r="E58" i="25"/>
  <c r="F58" i="25"/>
  <c r="E59" i="25"/>
  <c r="F59" i="25"/>
  <c r="E60" i="25"/>
  <c r="F60" i="25"/>
  <c r="E61" i="25"/>
  <c r="F61" i="25"/>
  <c r="E62" i="25"/>
  <c r="F62" i="25"/>
  <c r="E63" i="25"/>
  <c r="F63" i="25"/>
  <c r="E64" i="25"/>
  <c r="F64" i="25"/>
  <c r="E65" i="25"/>
  <c r="F65" i="25"/>
  <c r="E66" i="25"/>
  <c r="F66" i="25"/>
  <c r="E67" i="25"/>
  <c r="F67" i="25"/>
  <c r="E68" i="25"/>
  <c r="F68" i="25"/>
  <c r="E69" i="25"/>
  <c r="F69" i="25"/>
  <c r="E70" i="25"/>
  <c r="F70" i="25"/>
  <c r="E71" i="25"/>
  <c r="F71" i="25"/>
  <c r="E72" i="25"/>
  <c r="F72" i="25"/>
  <c r="E73" i="25"/>
  <c r="F73" i="25"/>
  <c r="E74" i="25"/>
  <c r="F74" i="25"/>
  <c r="E75" i="25"/>
  <c r="F75" i="25"/>
  <c r="E76" i="25"/>
  <c r="F76" i="25"/>
  <c r="E77" i="25"/>
  <c r="F77" i="25"/>
  <c r="E78" i="25"/>
  <c r="F78" i="25"/>
  <c r="E79" i="25"/>
  <c r="F79" i="25"/>
  <c r="E80" i="25"/>
  <c r="F80" i="25"/>
  <c r="E81" i="25"/>
  <c r="F81" i="25"/>
  <c r="E82" i="25"/>
  <c r="F82" i="25"/>
  <c r="E83" i="25"/>
  <c r="F83" i="25"/>
  <c r="E84" i="25"/>
  <c r="F84" i="25"/>
  <c r="E85" i="25"/>
  <c r="F85" i="25"/>
  <c r="E86" i="25"/>
  <c r="F86" i="25"/>
  <c r="E87" i="25"/>
  <c r="F87" i="25"/>
  <c r="E88" i="25"/>
  <c r="F88" i="25"/>
  <c r="E89" i="25"/>
  <c r="F89" i="25"/>
  <c r="A4" i="24"/>
  <c r="E4" i="24"/>
  <c r="F4" i="24"/>
  <c r="A5" i="24"/>
  <c r="E5" i="24"/>
  <c r="F5" i="24"/>
  <c r="A6" i="24"/>
  <c r="E6" i="24"/>
  <c r="F6" i="24"/>
  <c r="A7" i="24"/>
  <c r="E7" i="24"/>
  <c r="F7" i="24"/>
  <c r="A8" i="24"/>
  <c r="E8" i="24"/>
  <c r="F8" i="24"/>
  <c r="A9" i="24"/>
  <c r="E9" i="24"/>
  <c r="F9" i="24"/>
  <c r="A10" i="24"/>
  <c r="E10" i="24"/>
  <c r="F10" i="24"/>
  <c r="A11" i="24"/>
  <c r="E11" i="24"/>
  <c r="F11" i="24"/>
  <c r="A12" i="24"/>
  <c r="E12" i="24"/>
  <c r="F12" i="24"/>
  <c r="A13" i="24"/>
  <c r="E13" i="24"/>
  <c r="F13" i="24"/>
  <c r="A14" i="24"/>
  <c r="E14" i="24"/>
  <c r="F14" i="24"/>
  <c r="A15" i="24"/>
  <c r="E15" i="24"/>
  <c r="F15" i="24"/>
  <c r="A16" i="24"/>
  <c r="E16" i="24"/>
  <c r="F16" i="24"/>
  <c r="A17" i="24"/>
  <c r="E17" i="24"/>
  <c r="F17" i="24"/>
  <c r="A18" i="24"/>
  <c r="E18" i="24"/>
  <c r="F18" i="24"/>
  <c r="A19" i="24"/>
  <c r="E19" i="24"/>
  <c r="F19" i="24"/>
  <c r="A20" i="24"/>
  <c r="E20" i="24"/>
  <c r="F20" i="24"/>
  <c r="A21" i="24"/>
  <c r="E21" i="24"/>
  <c r="F21" i="24"/>
  <c r="A22" i="24"/>
  <c r="E22" i="24"/>
  <c r="F22" i="24"/>
  <c r="A23" i="24"/>
  <c r="E23" i="24"/>
  <c r="F23" i="24"/>
  <c r="A24" i="24"/>
  <c r="E24" i="24"/>
  <c r="F24" i="24"/>
  <c r="A25" i="24"/>
  <c r="E25" i="24"/>
  <c r="F25" i="24"/>
  <c r="A26" i="24"/>
  <c r="E26" i="24"/>
  <c r="F26" i="24"/>
  <c r="A27" i="24"/>
  <c r="E27" i="24"/>
  <c r="F27" i="24"/>
  <c r="A28" i="24"/>
  <c r="E28" i="24"/>
  <c r="F28" i="24"/>
  <c r="A29" i="24"/>
  <c r="E29" i="24"/>
  <c r="F29" i="24"/>
  <c r="A30" i="24"/>
  <c r="E30" i="24"/>
  <c r="F30" i="24"/>
  <c r="A31" i="24"/>
  <c r="E31" i="24"/>
  <c r="F31" i="24"/>
  <c r="A32" i="24"/>
  <c r="E32" i="24"/>
  <c r="F32" i="24"/>
  <c r="A33" i="24"/>
  <c r="E33" i="24"/>
  <c r="F33" i="24"/>
  <c r="A34" i="24"/>
  <c r="E34" i="24"/>
  <c r="F34" i="24"/>
  <c r="A35" i="24"/>
  <c r="E35" i="24"/>
  <c r="F35" i="24"/>
  <c r="A36" i="24"/>
  <c r="E36" i="24"/>
  <c r="F36" i="24"/>
  <c r="A37" i="24"/>
  <c r="E37" i="24"/>
  <c r="F37" i="24"/>
  <c r="A38" i="24"/>
  <c r="E38" i="24"/>
  <c r="F38" i="24"/>
  <c r="A39" i="24"/>
  <c r="E39" i="24"/>
  <c r="F39" i="24"/>
  <c r="A40" i="24"/>
  <c r="E40" i="24"/>
  <c r="F40" i="24"/>
  <c r="A41" i="24"/>
  <c r="E41" i="24"/>
  <c r="F41" i="24"/>
  <c r="A42" i="24"/>
  <c r="E42" i="24"/>
  <c r="F42" i="24"/>
  <c r="A43" i="24"/>
  <c r="E43" i="24"/>
  <c r="F43" i="24"/>
  <c r="A44" i="24"/>
  <c r="E44" i="24"/>
  <c r="F44" i="24"/>
  <c r="A45" i="24"/>
  <c r="E45" i="24"/>
  <c r="F45" i="24"/>
  <c r="A46" i="24"/>
  <c r="E46" i="24"/>
  <c r="F46" i="24"/>
  <c r="A47" i="24"/>
  <c r="E47" i="24"/>
  <c r="F47" i="24"/>
  <c r="A48" i="24"/>
  <c r="E48" i="24"/>
  <c r="F48" i="24"/>
  <c r="A49" i="24"/>
  <c r="E49" i="24"/>
  <c r="F49" i="24"/>
  <c r="A50" i="24"/>
  <c r="E50" i="24"/>
  <c r="F50" i="24"/>
  <c r="A51" i="24"/>
  <c r="E51" i="24"/>
  <c r="F51" i="24"/>
  <c r="A52" i="24"/>
  <c r="E52" i="24"/>
  <c r="F52" i="24"/>
  <c r="A53" i="24"/>
  <c r="E53" i="24"/>
  <c r="F53" i="24"/>
  <c r="A54" i="24"/>
  <c r="E54" i="24"/>
  <c r="F54" i="24"/>
  <c r="A55" i="24"/>
  <c r="E55" i="24"/>
  <c r="F55" i="24"/>
  <c r="A56" i="24"/>
  <c r="E56" i="24"/>
  <c r="F56" i="24"/>
  <c r="A57" i="24"/>
  <c r="E57" i="24"/>
  <c r="F57" i="24"/>
  <c r="A58" i="24"/>
  <c r="E58" i="24"/>
  <c r="F58" i="24"/>
  <c r="A59" i="24"/>
  <c r="E59" i="24"/>
  <c r="F59" i="24"/>
  <c r="A60" i="24"/>
  <c r="E60" i="24"/>
  <c r="F60" i="24"/>
  <c r="A61" i="24"/>
  <c r="E61" i="24"/>
  <c r="F61" i="24"/>
  <c r="A62" i="24"/>
  <c r="E62" i="24"/>
  <c r="F62" i="24"/>
  <c r="A63" i="24"/>
  <c r="E63" i="24"/>
  <c r="F63" i="24"/>
  <c r="A64" i="24"/>
  <c r="E64" i="24"/>
  <c r="F64" i="24"/>
  <c r="A65" i="24"/>
  <c r="E65" i="24"/>
  <c r="F65" i="24"/>
  <c r="A66" i="24"/>
  <c r="E66" i="24"/>
  <c r="F66" i="24"/>
  <c r="A67" i="24"/>
  <c r="E67" i="24"/>
  <c r="F67" i="24"/>
  <c r="A68" i="24"/>
  <c r="E68" i="24"/>
  <c r="F68" i="24"/>
  <c r="A69" i="24"/>
  <c r="E69" i="24"/>
  <c r="F69" i="24"/>
  <c r="A70" i="24"/>
  <c r="E70" i="24"/>
  <c r="F70" i="24"/>
  <c r="A71" i="24"/>
  <c r="E71" i="24"/>
  <c r="F71" i="24"/>
  <c r="A72" i="24"/>
  <c r="E72" i="24"/>
  <c r="F72" i="24"/>
  <c r="A73" i="24"/>
  <c r="E73" i="24"/>
  <c r="F73" i="24"/>
  <c r="A74" i="24"/>
  <c r="E74" i="24"/>
  <c r="F74" i="24"/>
  <c r="A75" i="24"/>
  <c r="E75" i="24"/>
  <c r="F75" i="24"/>
  <c r="A76" i="24"/>
  <c r="E76" i="24"/>
  <c r="F76" i="24"/>
  <c r="A77" i="24"/>
  <c r="E77" i="24"/>
  <c r="F77" i="24"/>
  <c r="A78" i="24"/>
  <c r="E78" i="24"/>
  <c r="F78" i="24"/>
  <c r="A79" i="24"/>
  <c r="E79" i="24"/>
  <c r="F79" i="24"/>
  <c r="A80" i="24"/>
  <c r="E80" i="24"/>
  <c r="F80" i="24"/>
  <c r="A81" i="24"/>
  <c r="E81" i="24"/>
  <c r="F81" i="24"/>
  <c r="A82" i="24"/>
  <c r="E82" i="24"/>
  <c r="F82" i="24"/>
  <c r="A83" i="24"/>
  <c r="E83" i="24"/>
  <c r="F83" i="24"/>
  <c r="A84" i="24"/>
  <c r="E84" i="24"/>
  <c r="F84" i="24"/>
  <c r="A85" i="24"/>
  <c r="E85" i="24"/>
  <c r="F85" i="24"/>
  <c r="E86" i="24"/>
  <c r="F86" i="24"/>
  <c r="E87" i="24"/>
  <c r="F87" i="24"/>
  <c r="E88" i="24"/>
  <c r="F88" i="24"/>
  <c r="E89" i="24"/>
  <c r="F89" i="24"/>
  <c r="A5" i="13"/>
  <c r="V5" i="13"/>
  <c r="W5" i="13"/>
  <c r="X5" i="13"/>
  <c r="Y5" i="13"/>
  <c r="Z5" i="13"/>
  <c r="AA5" i="13"/>
  <c r="AB5" i="13"/>
  <c r="AC5" i="13"/>
  <c r="AD5" i="13"/>
  <c r="AE5" i="13"/>
  <c r="AF5" i="13"/>
  <c r="AG5" i="13"/>
  <c r="AH5" i="13"/>
  <c r="AI5" i="13"/>
  <c r="AJ5" i="13"/>
  <c r="A6" i="13"/>
  <c r="U6" i="13"/>
  <c r="V6" i="13"/>
  <c r="W6" i="13"/>
  <c r="X6" i="13"/>
  <c r="Y6" i="13"/>
  <c r="Z6" i="13"/>
  <c r="AA6" i="13"/>
  <c r="AB6" i="13"/>
  <c r="AC6" i="13"/>
  <c r="AD6" i="13"/>
  <c r="AE6" i="13"/>
  <c r="AF6" i="13"/>
  <c r="AG6" i="13"/>
  <c r="AH6" i="13"/>
  <c r="AI6" i="13"/>
  <c r="AJ6" i="13"/>
  <c r="A7" i="13"/>
  <c r="U7" i="13"/>
  <c r="V7" i="13"/>
  <c r="W7" i="13"/>
  <c r="X7" i="13"/>
  <c r="Y7" i="13"/>
  <c r="Z7" i="13"/>
  <c r="AA7" i="13"/>
  <c r="AB7" i="13"/>
  <c r="AC7" i="13"/>
  <c r="AD7" i="13"/>
  <c r="AE7" i="13"/>
  <c r="AF7" i="13"/>
  <c r="AG7" i="13"/>
  <c r="AH7" i="13"/>
  <c r="AI7" i="13"/>
  <c r="AJ7" i="13"/>
  <c r="A8" i="13"/>
  <c r="U8" i="13"/>
  <c r="V8" i="13"/>
  <c r="W8" i="13"/>
  <c r="X8" i="13"/>
  <c r="Y8" i="13"/>
  <c r="Z8" i="13"/>
  <c r="AA8" i="13"/>
  <c r="AB8" i="13"/>
  <c r="AC8" i="13"/>
  <c r="AD8" i="13"/>
  <c r="AE8" i="13"/>
  <c r="AF8" i="13"/>
  <c r="AG8" i="13"/>
  <c r="AH8" i="13"/>
  <c r="AI8" i="13"/>
  <c r="AJ8" i="13"/>
  <c r="A9" i="13"/>
  <c r="U9" i="13"/>
  <c r="V9" i="13"/>
  <c r="W9" i="13"/>
  <c r="X9" i="13"/>
  <c r="Y9" i="13"/>
  <c r="Z9" i="13"/>
  <c r="AA9" i="13"/>
  <c r="AB9" i="13"/>
  <c r="AC9" i="13"/>
  <c r="AD9" i="13"/>
  <c r="AE9" i="13"/>
  <c r="AF9" i="13"/>
  <c r="AG9" i="13"/>
  <c r="AH9" i="13"/>
  <c r="AI9" i="13"/>
  <c r="AJ9" i="13"/>
  <c r="A10" i="13"/>
  <c r="U10" i="13"/>
  <c r="V10" i="13"/>
  <c r="W10" i="13"/>
  <c r="X10" i="13"/>
  <c r="Y10" i="13"/>
  <c r="Z10" i="13"/>
  <c r="AA10" i="13"/>
  <c r="AB10" i="13"/>
  <c r="AC10" i="13"/>
  <c r="AD10" i="13"/>
  <c r="AE10" i="13"/>
  <c r="AF10" i="13"/>
  <c r="AG10" i="13"/>
  <c r="AH10" i="13"/>
  <c r="AI10" i="13"/>
  <c r="AJ10" i="13"/>
  <c r="A11" i="13"/>
  <c r="U11" i="13"/>
  <c r="V11" i="13"/>
  <c r="W11" i="13"/>
  <c r="X11" i="13"/>
  <c r="Y11" i="13"/>
  <c r="Z11" i="13"/>
  <c r="AA11" i="13"/>
  <c r="AB11" i="13"/>
  <c r="AC11" i="13"/>
  <c r="AD11" i="13"/>
  <c r="AE11" i="13"/>
  <c r="AF11" i="13"/>
  <c r="AG11" i="13"/>
  <c r="AH11" i="13"/>
  <c r="AI11" i="13"/>
  <c r="AJ11" i="13"/>
  <c r="A12" i="13"/>
  <c r="U12" i="13"/>
  <c r="V12" i="13"/>
  <c r="W12" i="13"/>
  <c r="X12" i="13"/>
  <c r="Y12" i="13"/>
  <c r="Z12" i="13"/>
  <c r="AA12" i="13"/>
  <c r="AB12" i="13"/>
  <c r="AC12" i="13"/>
  <c r="AD12" i="13"/>
  <c r="AE12" i="13"/>
  <c r="AF12" i="13"/>
  <c r="AG12" i="13"/>
  <c r="AH12" i="13"/>
  <c r="AI12" i="13"/>
  <c r="AJ12" i="13"/>
  <c r="A13" i="13"/>
  <c r="U13" i="13"/>
  <c r="V13" i="13"/>
  <c r="W13" i="13"/>
  <c r="X13" i="13"/>
  <c r="Y13" i="13"/>
  <c r="Z13" i="13"/>
  <c r="AA13" i="13"/>
  <c r="AB13" i="13"/>
  <c r="AC13" i="13"/>
  <c r="AD13" i="13"/>
  <c r="AE13" i="13"/>
  <c r="AF13" i="13"/>
  <c r="AG13" i="13"/>
  <c r="AH13" i="13"/>
  <c r="AI13" i="13"/>
  <c r="AJ13" i="13"/>
  <c r="A14" i="13"/>
  <c r="U14" i="13"/>
  <c r="V14" i="13"/>
  <c r="W14" i="13"/>
  <c r="X14" i="13"/>
  <c r="Y14" i="13"/>
  <c r="Z14" i="13"/>
  <c r="AA14" i="13"/>
  <c r="AB14" i="13"/>
  <c r="AC14" i="13"/>
  <c r="AD14" i="13"/>
  <c r="AE14" i="13"/>
  <c r="AF14" i="13"/>
  <c r="AG14" i="13"/>
  <c r="AH14" i="13"/>
  <c r="AI14" i="13"/>
  <c r="AJ14" i="13"/>
  <c r="A15" i="13"/>
  <c r="U15" i="13"/>
  <c r="V15" i="13"/>
  <c r="W15" i="13"/>
  <c r="X15" i="13"/>
  <c r="Y15" i="13"/>
  <c r="Z15" i="13"/>
  <c r="AA15" i="13"/>
  <c r="AB15" i="13"/>
  <c r="AC15" i="13"/>
  <c r="AD15" i="13"/>
  <c r="AE15" i="13"/>
  <c r="AF15" i="13"/>
  <c r="AG15" i="13"/>
  <c r="AH15" i="13"/>
  <c r="AI15" i="13"/>
  <c r="AJ15" i="13"/>
  <c r="A16" i="13"/>
  <c r="U16" i="13"/>
  <c r="V16" i="13"/>
  <c r="W16" i="13"/>
  <c r="X16" i="13"/>
  <c r="Y16" i="13"/>
  <c r="Z16" i="13"/>
  <c r="AA16" i="13"/>
  <c r="AB16" i="13"/>
  <c r="AC16" i="13"/>
  <c r="AD16" i="13"/>
  <c r="AE16" i="13"/>
  <c r="AF16" i="13"/>
  <c r="AG16" i="13"/>
  <c r="AH16" i="13"/>
  <c r="AI16" i="13"/>
  <c r="AJ16" i="13"/>
  <c r="A17" i="13"/>
  <c r="U17" i="13"/>
  <c r="V17" i="13"/>
  <c r="W17" i="13"/>
  <c r="X17" i="13"/>
  <c r="Y17" i="13"/>
  <c r="Z17" i="13"/>
  <c r="AA17" i="13"/>
  <c r="AB17" i="13"/>
  <c r="AC17" i="13"/>
  <c r="AD17" i="13"/>
  <c r="AE17" i="13"/>
  <c r="AF17" i="13"/>
  <c r="AG17" i="13"/>
  <c r="AH17" i="13"/>
  <c r="AI17" i="13"/>
  <c r="AJ17" i="13"/>
  <c r="A18" i="13"/>
  <c r="U18" i="13"/>
  <c r="V18" i="13"/>
  <c r="W18" i="13"/>
  <c r="X18" i="13"/>
  <c r="Y18" i="13"/>
  <c r="Z18" i="13"/>
  <c r="AA18" i="13"/>
  <c r="AB18" i="13"/>
  <c r="AC18" i="13"/>
  <c r="AD18" i="13"/>
  <c r="AE18" i="13"/>
  <c r="AF18" i="13"/>
  <c r="AG18" i="13"/>
  <c r="AH18" i="13"/>
  <c r="AI18" i="13"/>
  <c r="AJ18" i="13"/>
  <c r="A19" i="13"/>
  <c r="U19" i="13"/>
  <c r="V19" i="13"/>
  <c r="W19" i="13"/>
  <c r="X19" i="13"/>
  <c r="Y19" i="13"/>
  <c r="Z19" i="13"/>
  <c r="AA19" i="13"/>
  <c r="AB19" i="13"/>
  <c r="AC19" i="13"/>
  <c r="AD19" i="13"/>
  <c r="AE19" i="13"/>
  <c r="AF19" i="13"/>
  <c r="AG19" i="13"/>
  <c r="AH19" i="13"/>
  <c r="AI19" i="13"/>
  <c r="AJ19" i="13"/>
  <c r="A20" i="13"/>
  <c r="U20" i="13"/>
  <c r="V20" i="13"/>
  <c r="W20" i="13"/>
  <c r="X20" i="13"/>
  <c r="Y20" i="13"/>
  <c r="Z20" i="13"/>
  <c r="AA20" i="13"/>
  <c r="AB20" i="13"/>
  <c r="AC20" i="13"/>
  <c r="AD20" i="13"/>
  <c r="AE20" i="13"/>
  <c r="AF20" i="13"/>
  <c r="AG20" i="13"/>
  <c r="AH20" i="13"/>
  <c r="AI20" i="13"/>
  <c r="AJ20" i="13"/>
  <c r="A21" i="13"/>
  <c r="U21" i="13"/>
  <c r="V21" i="13"/>
  <c r="W21" i="13"/>
  <c r="X21" i="13"/>
  <c r="Y21" i="13"/>
  <c r="Z21" i="13"/>
  <c r="AA21" i="13"/>
  <c r="AB21" i="13"/>
  <c r="AC21" i="13"/>
  <c r="AD21" i="13"/>
  <c r="AE21" i="13"/>
  <c r="AF21" i="13"/>
  <c r="AG21" i="13"/>
  <c r="AH21" i="13"/>
  <c r="AI21" i="13"/>
  <c r="AJ21" i="13"/>
  <c r="A22" i="13"/>
  <c r="U22" i="13"/>
  <c r="V22" i="13"/>
  <c r="W22" i="13"/>
  <c r="X22" i="13"/>
  <c r="Y22" i="13"/>
  <c r="Z22" i="13"/>
  <c r="AA22" i="13"/>
  <c r="AB22" i="13"/>
  <c r="AC22" i="13"/>
  <c r="AD22" i="13"/>
  <c r="AE22" i="13"/>
  <c r="AF22" i="13"/>
  <c r="AG22" i="13"/>
  <c r="AH22" i="13"/>
  <c r="AI22" i="13"/>
  <c r="AJ22" i="13"/>
  <c r="A23" i="13"/>
  <c r="U23" i="13"/>
  <c r="V23" i="13"/>
  <c r="W23" i="13"/>
  <c r="X23" i="13"/>
  <c r="Y23" i="13"/>
  <c r="Z23" i="13"/>
  <c r="AA23" i="13"/>
  <c r="AB23" i="13"/>
  <c r="AC23" i="13"/>
  <c r="AD23" i="13"/>
  <c r="AE23" i="13"/>
  <c r="AF23" i="13"/>
  <c r="AG23" i="13"/>
  <c r="AH23" i="13"/>
  <c r="AI23" i="13"/>
  <c r="AJ23" i="13"/>
  <c r="A24" i="13"/>
  <c r="U24" i="13"/>
  <c r="V24" i="13"/>
  <c r="W24" i="13"/>
  <c r="X24" i="13"/>
  <c r="Y24" i="13"/>
  <c r="Z24" i="13"/>
  <c r="AA24" i="13"/>
  <c r="AB24" i="13"/>
  <c r="AC24" i="13"/>
  <c r="AD24" i="13"/>
  <c r="AE24" i="13"/>
  <c r="AF24" i="13"/>
  <c r="AG24" i="13"/>
  <c r="AH24" i="13"/>
  <c r="AI24" i="13"/>
  <c r="AJ24" i="13"/>
  <c r="A25" i="13"/>
  <c r="U25" i="13"/>
  <c r="V25" i="13"/>
  <c r="W25" i="13"/>
  <c r="X25" i="13"/>
  <c r="Y25" i="13"/>
  <c r="Z25" i="13"/>
  <c r="AA25" i="13"/>
  <c r="AB25" i="13"/>
  <c r="AC25" i="13"/>
  <c r="AD25" i="13"/>
  <c r="AE25" i="13"/>
  <c r="AF25" i="13"/>
  <c r="AG25" i="13"/>
  <c r="AH25" i="13"/>
  <c r="AI25" i="13"/>
  <c r="AJ25" i="13"/>
  <c r="A26" i="13"/>
  <c r="U26" i="13"/>
  <c r="V26" i="13"/>
  <c r="W26" i="13"/>
  <c r="X26" i="13"/>
  <c r="Y26" i="13"/>
  <c r="Z26" i="13"/>
  <c r="AA26" i="13"/>
  <c r="AB26" i="13"/>
  <c r="AC26" i="13"/>
  <c r="AD26" i="13"/>
  <c r="AE26" i="13"/>
  <c r="AF26" i="13"/>
  <c r="AG26" i="13"/>
  <c r="AH26" i="13"/>
  <c r="AI26" i="13"/>
  <c r="AJ26" i="13"/>
  <c r="A27" i="13"/>
  <c r="U27" i="13"/>
  <c r="V27" i="13"/>
  <c r="W27" i="13"/>
  <c r="X27" i="13"/>
  <c r="Y27" i="13"/>
  <c r="Z27" i="13"/>
  <c r="AA27" i="13"/>
  <c r="AB27" i="13"/>
  <c r="AC27" i="13"/>
  <c r="AD27" i="13"/>
  <c r="AE27" i="13"/>
  <c r="AF27" i="13"/>
  <c r="AG27" i="13"/>
  <c r="AH27" i="13"/>
  <c r="AI27" i="13"/>
  <c r="AJ27" i="13"/>
  <c r="A28" i="13"/>
  <c r="U28" i="13"/>
  <c r="V28" i="13"/>
  <c r="W28" i="13"/>
  <c r="X28" i="13"/>
  <c r="Y28" i="13"/>
  <c r="Z28" i="13"/>
  <c r="AA28" i="13"/>
  <c r="AB28" i="13"/>
  <c r="AC28" i="13"/>
  <c r="AD28" i="13"/>
  <c r="AE28" i="13"/>
  <c r="AF28" i="13"/>
  <c r="AG28" i="13"/>
  <c r="AH28" i="13"/>
  <c r="AI28" i="13"/>
  <c r="AJ28" i="13"/>
  <c r="A29" i="13"/>
  <c r="U29" i="13"/>
  <c r="V29" i="13"/>
  <c r="W29" i="13"/>
  <c r="X29" i="13"/>
  <c r="Y29" i="13"/>
  <c r="Z29" i="13"/>
  <c r="AA29" i="13"/>
  <c r="AB29" i="13"/>
  <c r="AC29" i="13"/>
  <c r="AD29" i="13"/>
  <c r="AE29" i="13"/>
  <c r="AF29" i="13"/>
  <c r="AG29" i="13"/>
  <c r="AH29" i="13"/>
  <c r="AI29" i="13"/>
  <c r="AJ29" i="13"/>
  <c r="A30" i="13"/>
  <c r="U30" i="13"/>
  <c r="V30" i="13"/>
  <c r="W30" i="13"/>
  <c r="X30" i="13"/>
  <c r="Y30" i="13"/>
  <c r="Z30" i="13"/>
  <c r="AA30" i="13"/>
  <c r="AB30" i="13"/>
  <c r="AC30" i="13"/>
  <c r="AD30" i="13"/>
  <c r="AE30" i="13"/>
  <c r="AF30" i="13"/>
  <c r="AG30" i="13"/>
  <c r="AH30" i="13"/>
  <c r="AI30" i="13"/>
  <c r="AJ30" i="13"/>
  <c r="A31" i="13"/>
  <c r="U31" i="13"/>
  <c r="V31" i="13"/>
  <c r="W31" i="13"/>
  <c r="X31" i="13"/>
  <c r="Y31" i="13"/>
  <c r="Z31" i="13"/>
  <c r="AA31" i="13"/>
  <c r="AB31" i="13"/>
  <c r="AC31" i="13"/>
  <c r="AD31" i="13"/>
  <c r="AE31" i="13"/>
  <c r="AF31" i="13"/>
  <c r="AG31" i="13"/>
  <c r="AH31" i="13"/>
  <c r="AI31" i="13"/>
  <c r="AJ31" i="13"/>
  <c r="A32" i="13"/>
  <c r="U32" i="13"/>
  <c r="V32" i="13"/>
  <c r="W32" i="13"/>
  <c r="X32" i="13"/>
  <c r="Y32" i="13"/>
  <c r="Z32" i="13"/>
  <c r="AA32" i="13"/>
  <c r="AB32" i="13"/>
  <c r="AC32" i="13"/>
  <c r="AD32" i="13"/>
  <c r="AE32" i="13"/>
  <c r="AF32" i="13"/>
  <c r="AG32" i="13"/>
  <c r="AH32" i="13"/>
  <c r="AI32" i="13"/>
  <c r="AJ32" i="13"/>
  <c r="A33" i="13"/>
  <c r="U33" i="13"/>
  <c r="V33" i="13"/>
  <c r="W33" i="13"/>
  <c r="X33" i="13"/>
  <c r="Y33" i="13"/>
  <c r="Z33" i="13"/>
  <c r="AA33" i="13"/>
  <c r="AB33" i="13"/>
  <c r="AC33" i="13"/>
  <c r="AD33" i="13"/>
  <c r="AE33" i="13"/>
  <c r="AF33" i="13"/>
  <c r="AG33" i="13"/>
  <c r="AH33" i="13"/>
  <c r="AI33" i="13"/>
  <c r="AJ33" i="13"/>
  <c r="A34" i="13"/>
  <c r="U34" i="13"/>
  <c r="V34" i="13"/>
  <c r="W34" i="13"/>
  <c r="X34" i="13"/>
  <c r="Y34" i="13"/>
  <c r="Z34" i="13"/>
  <c r="AA34" i="13"/>
  <c r="AB34" i="13"/>
  <c r="AC34" i="13"/>
  <c r="AD34" i="13"/>
  <c r="AE34" i="13"/>
  <c r="AF34" i="13"/>
  <c r="AG34" i="13"/>
  <c r="AH34" i="13"/>
  <c r="AI34" i="13"/>
  <c r="AJ34" i="13"/>
  <c r="A35" i="13"/>
  <c r="U35" i="13"/>
  <c r="V35" i="13"/>
  <c r="W35" i="13"/>
  <c r="X35" i="13"/>
  <c r="Y35" i="13"/>
  <c r="Z35" i="13"/>
  <c r="AA35" i="13"/>
  <c r="AB35" i="13"/>
  <c r="AC35" i="13"/>
  <c r="AD35" i="13"/>
  <c r="AE35" i="13"/>
  <c r="AF35" i="13"/>
  <c r="AG35" i="13"/>
  <c r="AH35" i="13"/>
  <c r="AI35" i="13"/>
  <c r="AJ35" i="13"/>
  <c r="A36" i="13"/>
  <c r="U36" i="13"/>
  <c r="V36" i="13"/>
  <c r="W36" i="13"/>
  <c r="X36" i="13"/>
  <c r="Y36" i="13"/>
  <c r="Z36" i="13"/>
  <c r="AA36" i="13"/>
  <c r="AB36" i="13"/>
  <c r="AC36" i="13"/>
  <c r="AD36" i="13"/>
  <c r="AE36" i="13"/>
  <c r="AF36" i="13"/>
  <c r="AG36" i="13"/>
  <c r="AH36" i="13"/>
  <c r="AI36" i="13"/>
  <c r="AJ36" i="13"/>
  <c r="A37" i="13"/>
  <c r="U37" i="13"/>
  <c r="V37" i="13"/>
  <c r="W37" i="13"/>
  <c r="X37" i="13"/>
  <c r="Y37" i="13"/>
  <c r="Z37" i="13"/>
  <c r="AA37" i="13"/>
  <c r="AB37" i="13"/>
  <c r="AC37" i="13"/>
  <c r="AD37" i="13"/>
  <c r="AE37" i="13"/>
  <c r="AF37" i="13"/>
  <c r="AG37" i="13"/>
  <c r="AH37" i="13"/>
  <c r="AI37" i="13"/>
  <c r="AJ37" i="13"/>
  <c r="A38" i="13"/>
  <c r="U38" i="13"/>
  <c r="V38" i="13"/>
  <c r="W38" i="13"/>
  <c r="X38" i="13"/>
  <c r="Y38" i="13"/>
  <c r="Z38" i="13"/>
  <c r="AA38" i="13"/>
  <c r="AB38" i="13"/>
  <c r="AC38" i="13"/>
  <c r="AD38" i="13"/>
  <c r="AE38" i="13"/>
  <c r="AF38" i="13"/>
  <c r="AG38" i="13"/>
  <c r="AH38" i="13"/>
  <c r="AI38" i="13"/>
  <c r="AJ38" i="13"/>
  <c r="A39" i="13"/>
  <c r="U39" i="13"/>
  <c r="V39" i="13"/>
  <c r="W39" i="13"/>
  <c r="X39" i="13"/>
  <c r="Y39" i="13"/>
  <c r="Z39" i="13"/>
  <c r="AA39" i="13"/>
  <c r="AB39" i="13"/>
  <c r="AC39" i="13"/>
  <c r="AD39" i="13"/>
  <c r="AE39" i="13"/>
  <c r="AF39" i="13"/>
  <c r="AG39" i="13"/>
  <c r="AH39" i="13"/>
  <c r="AI39" i="13"/>
  <c r="AJ39" i="13"/>
  <c r="A40" i="13"/>
  <c r="U40" i="13"/>
  <c r="V40" i="13"/>
  <c r="W40" i="13"/>
  <c r="X40" i="13"/>
  <c r="Y40" i="13"/>
  <c r="Z40" i="13"/>
  <c r="AA40" i="13"/>
  <c r="AB40" i="13"/>
  <c r="AC40" i="13"/>
  <c r="AD40" i="13"/>
  <c r="AE40" i="13"/>
  <c r="AF40" i="13"/>
  <c r="AG40" i="13"/>
  <c r="AH40" i="13"/>
  <c r="AI40" i="13"/>
  <c r="AJ40" i="13"/>
  <c r="A41" i="13"/>
  <c r="U41" i="13"/>
  <c r="V41" i="13"/>
  <c r="W41" i="13"/>
  <c r="X41" i="13"/>
  <c r="Y41" i="13"/>
  <c r="Z41" i="13"/>
  <c r="AA41" i="13"/>
  <c r="AB41" i="13"/>
  <c r="AC41" i="13"/>
  <c r="AD41" i="13"/>
  <c r="AE41" i="13"/>
  <c r="AF41" i="13"/>
  <c r="AG41" i="13"/>
  <c r="AH41" i="13"/>
  <c r="AI41" i="13"/>
  <c r="AJ41" i="13"/>
  <c r="A42" i="13"/>
  <c r="U42" i="13"/>
  <c r="V42" i="13"/>
  <c r="W42" i="13"/>
  <c r="X42" i="13"/>
  <c r="Y42" i="13"/>
  <c r="Z42" i="13"/>
  <c r="AA42" i="13"/>
  <c r="AB42" i="13"/>
  <c r="AC42" i="13"/>
  <c r="AD42" i="13"/>
  <c r="AE42" i="13"/>
  <c r="AF42" i="13"/>
  <c r="AG42" i="13"/>
  <c r="AH42" i="13"/>
  <c r="AI42" i="13"/>
  <c r="AJ42" i="13"/>
  <c r="A43" i="13"/>
  <c r="U43" i="13"/>
  <c r="V43" i="13"/>
  <c r="W43" i="13"/>
  <c r="X43" i="13"/>
  <c r="Y43" i="13"/>
  <c r="Z43" i="13"/>
  <c r="AA43" i="13"/>
  <c r="AB43" i="13"/>
  <c r="AC43" i="13"/>
  <c r="AD43" i="13"/>
  <c r="AE43" i="13"/>
  <c r="AF43" i="13"/>
  <c r="AG43" i="13"/>
  <c r="AH43" i="13"/>
  <c r="AI43" i="13"/>
  <c r="AJ43" i="13"/>
  <c r="A44" i="13"/>
  <c r="U44" i="13"/>
  <c r="V44" i="13"/>
  <c r="W44" i="13"/>
  <c r="X44" i="13"/>
  <c r="Y44" i="13"/>
  <c r="Z44" i="13"/>
  <c r="AA44" i="13"/>
  <c r="AB44" i="13"/>
  <c r="AC44" i="13"/>
  <c r="AD44" i="13"/>
  <c r="AE44" i="13"/>
  <c r="AF44" i="13"/>
  <c r="AG44" i="13"/>
  <c r="AH44" i="13"/>
  <c r="AI44" i="13"/>
  <c r="AJ44" i="13"/>
  <c r="A45" i="13"/>
  <c r="U45" i="13"/>
  <c r="V45" i="13"/>
  <c r="W45" i="13"/>
  <c r="X45" i="13"/>
  <c r="Y45" i="13"/>
  <c r="Z45" i="13"/>
  <c r="AA45" i="13"/>
  <c r="AB45" i="13"/>
  <c r="AC45" i="13"/>
  <c r="AD45" i="13"/>
  <c r="AE45" i="13"/>
  <c r="AF45" i="13"/>
  <c r="AG45" i="13"/>
  <c r="AH45" i="13"/>
  <c r="AI45" i="13"/>
  <c r="AJ45" i="13"/>
  <c r="A46" i="13"/>
  <c r="U46" i="13"/>
  <c r="V46" i="13"/>
  <c r="W46" i="13"/>
  <c r="X46" i="13"/>
  <c r="Y46" i="13"/>
  <c r="Z46" i="13"/>
  <c r="AA46" i="13"/>
  <c r="AB46" i="13"/>
  <c r="AC46" i="13"/>
  <c r="AD46" i="13"/>
  <c r="AE46" i="13"/>
  <c r="AF46" i="13"/>
  <c r="AG46" i="13"/>
  <c r="AH46" i="13"/>
  <c r="AI46" i="13"/>
  <c r="AJ46" i="13"/>
  <c r="A47" i="13"/>
  <c r="U47" i="13"/>
  <c r="V47" i="13"/>
  <c r="W47" i="13"/>
  <c r="X47" i="13"/>
  <c r="Y47" i="13"/>
  <c r="Z47" i="13"/>
  <c r="AA47" i="13"/>
  <c r="AB47" i="13"/>
  <c r="AC47" i="13"/>
  <c r="AD47" i="13"/>
  <c r="AE47" i="13"/>
  <c r="AF47" i="13"/>
  <c r="AG47" i="13"/>
  <c r="AH47" i="13"/>
  <c r="AI47" i="13"/>
  <c r="AJ47" i="13"/>
  <c r="A48" i="13"/>
  <c r="U48" i="13"/>
  <c r="V48" i="13"/>
  <c r="W48" i="13"/>
  <c r="X48" i="13"/>
  <c r="Y48" i="13"/>
  <c r="Z48" i="13"/>
  <c r="AA48" i="13"/>
  <c r="AB48" i="13"/>
  <c r="AC48" i="13"/>
  <c r="AD48" i="13"/>
  <c r="AE48" i="13"/>
  <c r="AF48" i="13"/>
  <c r="AG48" i="13"/>
  <c r="AH48" i="13"/>
  <c r="AI48" i="13"/>
  <c r="AJ48" i="13"/>
  <c r="A49" i="13"/>
  <c r="U49" i="13"/>
  <c r="V49" i="13"/>
  <c r="W49" i="13"/>
  <c r="X49" i="13"/>
  <c r="Y49" i="13"/>
  <c r="Z49" i="13"/>
  <c r="AA49" i="13"/>
  <c r="AB49" i="13"/>
  <c r="AC49" i="13"/>
  <c r="AD49" i="13"/>
  <c r="AE49" i="13"/>
  <c r="AF49" i="13"/>
  <c r="AG49" i="13"/>
  <c r="AH49" i="13"/>
  <c r="AI49" i="13"/>
  <c r="AJ49" i="13"/>
  <c r="A50" i="13"/>
  <c r="U50" i="13"/>
  <c r="V50" i="13"/>
  <c r="W50" i="13"/>
  <c r="X50" i="13"/>
  <c r="Y50" i="13"/>
  <c r="Z50" i="13"/>
  <c r="AA50" i="13"/>
  <c r="AB50" i="13"/>
  <c r="AC50" i="13"/>
  <c r="AD50" i="13"/>
  <c r="AE50" i="13"/>
  <c r="AF50" i="13"/>
  <c r="AG50" i="13"/>
  <c r="AH50" i="13"/>
  <c r="AI50" i="13"/>
  <c r="AJ50" i="13"/>
  <c r="A51" i="13"/>
  <c r="U51" i="13"/>
  <c r="V51" i="13"/>
  <c r="W51" i="13"/>
  <c r="X51" i="13"/>
  <c r="Y51" i="13"/>
  <c r="Z51" i="13"/>
  <c r="AA51" i="13"/>
  <c r="AB51" i="13"/>
  <c r="AC51" i="13"/>
  <c r="AD51" i="13"/>
  <c r="AE51" i="13"/>
  <c r="AF51" i="13"/>
  <c r="AG51" i="13"/>
  <c r="AH51" i="13"/>
  <c r="AI51" i="13"/>
  <c r="AJ51" i="13"/>
  <c r="A52" i="13"/>
  <c r="U52" i="13"/>
  <c r="V52" i="13"/>
  <c r="W52" i="13"/>
  <c r="X52" i="13"/>
  <c r="Y52" i="13"/>
  <c r="Z52" i="13"/>
  <c r="AA52" i="13"/>
  <c r="AB52" i="13"/>
  <c r="AC52" i="13"/>
  <c r="AD52" i="13"/>
  <c r="AE52" i="13"/>
  <c r="AF52" i="13"/>
  <c r="AG52" i="13"/>
  <c r="AH52" i="13"/>
  <c r="AI52" i="13"/>
  <c r="AJ52" i="13"/>
  <c r="A53" i="13"/>
  <c r="U53" i="13"/>
  <c r="V53" i="13"/>
  <c r="W53" i="13"/>
  <c r="X53" i="13"/>
  <c r="Y53" i="13"/>
  <c r="Z53" i="13"/>
  <c r="AA53" i="13"/>
  <c r="AB53" i="13"/>
  <c r="AC53" i="13"/>
  <c r="AD53" i="13"/>
  <c r="AE53" i="13"/>
  <c r="AF53" i="13"/>
  <c r="AG53" i="13"/>
  <c r="AH53" i="13"/>
  <c r="AI53" i="13"/>
  <c r="AJ53" i="13"/>
  <c r="A54" i="13"/>
  <c r="U54" i="13"/>
  <c r="V54" i="13"/>
  <c r="W54" i="13"/>
  <c r="X54" i="13"/>
  <c r="Y54" i="13"/>
  <c r="Z54" i="13"/>
  <c r="AA54" i="13"/>
  <c r="AB54" i="13"/>
  <c r="AC54" i="13"/>
  <c r="AD54" i="13"/>
  <c r="AE54" i="13"/>
  <c r="AF54" i="13"/>
  <c r="AG54" i="13"/>
  <c r="AH54" i="13"/>
  <c r="AI54" i="13"/>
  <c r="AJ54" i="13"/>
  <c r="A55" i="13"/>
  <c r="U55" i="13"/>
  <c r="V55" i="13"/>
  <c r="W55" i="13"/>
  <c r="X55" i="13"/>
  <c r="Y55" i="13"/>
  <c r="Z55" i="13"/>
  <c r="AA55" i="13"/>
  <c r="AB55" i="13"/>
  <c r="AC55" i="13"/>
  <c r="AD55" i="13"/>
  <c r="AE55" i="13"/>
  <c r="AF55" i="13"/>
  <c r="AG55" i="13"/>
  <c r="AH55" i="13"/>
  <c r="AI55" i="13"/>
  <c r="AJ55" i="13"/>
  <c r="A56" i="13"/>
  <c r="U56" i="13"/>
  <c r="V56" i="13"/>
  <c r="W56" i="13"/>
  <c r="X56" i="13"/>
  <c r="Y56" i="13"/>
  <c r="Z56" i="13"/>
  <c r="AA56" i="13"/>
  <c r="AB56" i="13"/>
  <c r="AC56" i="13"/>
  <c r="AD56" i="13"/>
  <c r="AE56" i="13"/>
  <c r="AF56" i="13"/>
  <c r="AG56" i="13"/>
  <c r="AH56" i="13"/>
  <c r="AI56" i="13"/>
  <c r="AJ56" i="13"/>
  <c r="A57" i="13"/>
  <c r="U57" i="13"/>
  <c r="V57" i="13"/>
  <c r="W57" i="13"/>
  <c r="X57" i="13"/>
  <c r="Y57" i="13"/>
  <c r="Z57" i="13"/>
  <c r="AA57" i="13"/>
  <c r="AB57" i="13"/>
  <c r="AC57" i="13"/>
  <c r="AD57" i="13"/>
  <c r="AE57" i="13"/>
  <c r="AF57" i="13"/>
  <c r="AG57" i="13"/>
  <c r="AH57" i="13"/>
  <c r="AI57" i="13"/>
  <c r="AJ57" i="13"/>
  <c r="A58" i="13"/>
  <c r="U58" i="13"/>
  <c r="V58" i="13"/>
  <c r="W58" i="13"/>
  <c r="X58" i="13"/>
  <c r="Y58" i="13"/>
  <c r="Z58" i="13"/>
  <c r="AA58" i="13"/>
  <c r="AB58" i="13"/>
  <c r="AC58" i="13"/>
  <c r="AD58" i="13"/>
  <c r="AE58" i="13"/>
  <c r="AF58" i="13"/>
  <c r="AG58" i="13"/>
  <c r="AH58" i="13"/>
  <c r="AI58" i="13"/>
  <c r="AJ58" i="13"/>
  <c r="A59" i="13"/>
  <c r="U59" i="13"/>
  <c r="V59" i="13"/>
  <c r="W59" i="13"/>
  <c r="X59" i="13"/>
  <c r="Y59" i="13"/>
  <c r="Z59" i="13"/>
  <c r="AA59" i="13"/>
  <c r="AB59" i="13"/>
  <c r="AC59" i="13"/>
  <c r="AD59" i="13"/>
  <c r="AE59" i="13"/>
  <c r="AF59" i="13"/>
  <c r="AG59" i="13"/>
  <c r="AH59" i="13"/>
  <c r="AI59" i="13"/>
  <c r="AJ59" i="13"/>
  <c r="A60" i="13"/>
  <c r="U60" i="13"/>
  <c r="V60" i="13"/>
  <c r="W60" i="13"/>
  <c r="X60" i="13"/>
  <c r="Y60" i="13"/>
  <c r="Z60" i="13"/>
  <c r="AA60" i="13"/>
  <c r="AB60" i="13"/>
  <c r="AC60" i="13"/>
  <c r="AD60" i="13"/>
  <c r="AE60" i="13"/>
  <c r="AF60" i="13"/>
  <c r="AG60" i="13"/>
  <c r="AH60" i="13"/>
  <c r="AI60" i="13"/>
  <c r="AJ60" i="13"/>
  <c r="A61" i="13"/>
  <c r="U61" i="13"/>
  <c r="V61" i="13"/>
  <c r="W61" i="13"/>
  <c r="X61" i="13"/>
  <c r="Y61" i="13"/>
  <c r="Z61" i="13"/>
  <c r="AA61" i="13"/>
  <c r="AB61" i="13"/>
  <c r="AC61" i="13"/>
  <c r="AD61" i="13"/>
  <c r="AE61" i="13"/>
  <c r="AF61" i="13"/>
  <c r="AG61" i="13"/>
  <c r="AH61" i="13"/>
  <c r="AI61" i="13"/>
  <c r="AJ61" i="13"/>
  <c r="A62" i="13"/>
  <c r="U62" i="13"/>
  <c r="V62" i="13"/>
  <c r="W62" i="13"/>
  <c r="X62" i="13"/>
  <c r="Y62" i="13"/>
  <c r="Z62" i="13"/>
  <c r="AA62" i="13"/>
  <c r="AB62" i="13"/>
  <c r="AC62" i="13"/>
  <c r="AD62" i="13"/>
  <c r="AE62" i="13"/>
  <c r="AF62" i="13"/>
  <c r="AG62" i="13"/>
  <c r="AH62" i="13"/>
  <c r="AI62" i="13"/>
  <c r="AJ62" i="13"/>
  <c r="A63" i="13"/>
  <c r="U63" i="13"/>
  <c r="V63" i="13"/>
  <c r="W63" i="13"/>
  <c r="X63" i="13"/>
  <c r="Y63" i="13"/>
  <c r="Z63" i="13"/>
  <c r="AA63" i="13"/>
  <c r="AB63" i="13"/>
  <c r="AC63" i="13"/>
  <c r="AD63" i="13"/>
  <c r="AE63" i="13"/>
  <c r="AF63" i="13"/>
  <c r="AG63" i="13"/>
  <c r="AH63" i="13"/>
  <c r="AI63" i="13"/>
  <c r="AJ63" i="13"/>
  <c r="A64" i="13"/>
  <c r="U64" i="13"/>
  <c r="V64" i="13"/>
  <c r="W64" i="13"/>
  <c r="X64" i="13"/>
  <c r="Y64" i="13"/>
  <c r="Z64" i="13"/>
  <c r="AA64" i="13"/>
  <c r="AB64" i="13"/>
  <c r="AC64" i="13"/>
  <c r="AD64" i="13"/>
  <c r="AE64" i="13"/>
  <c r="AF64" i="13"/>
  <c r="AG64" i="13"/>
  <c r="AH64" i="13"/>
  <c r="AI64" i="13"/>
  <c r="AJ64" i="13"/>
  <c r="A65" i="13"/>
  <c r="U65" i="13"/>
  <c r="V65" i="13"/>
  <c r="W65" i="13"/>
  <c r="X65" i="13"/>
  <c r="Y65" i="13"/>
  <c r="Z65" i="13"/>
  <c r="AA65" i="13"/>
  <c r="AB65" i="13"/>
  <c r="AC65" i="13"/>
  <c r="AD65" i="13"/>
  <c r="AE65" i="13"/>
  <c r="AF65" i="13"/>
  <c r="AG65" i="13"/>
  <c r="AH65" i="13"/>
  <c r="AI65" i="13"/>
  <c r="AJ65" i="13"/>
  <c r="A66" i="13"/>
  <c r="U66" i="13"/>
  <c r="V66" i="13"/>
  <c r="W66" i="13"/>
  <c r="X66" i="13"/>
  <c r="Y66" i="13"/>
  <c r="Z66" i="13"/>
  <c r="AA66" i="13"/>
  <c r="AB66" i="13"/>
  <c r="AC66" i="13"/>
  <c r="AD66" i="13"/>
  <c r="AE66" i="13"/>
  <c r="AF66" i="13"/>
  <c r="AG66" i="13"/>
  <c r="AH66" i="13"/>
  <c r="AI66" i="13"/>
  <c r="AJ66" i="13"/>
  <c r="A67" i="13"/>
  <c r="U67" i="13"/>
  <c r="V67" i="13"/>
  <c r="W67" i="13"/>
  <c r="X67" i="13"/>
  <c r="Y67" i="13"/>
  <c r="Z67" i="13"/>
  <c r="AA67" i="13"/>
  <c r="AB67" i="13"/>
  <c r="AC67" i="13"/>
  <c r="AD67" i="13"/>
  <c r="AE67" i="13"/>
  <c r="AF67" i="13"/>
  <c r="AG67" i="13"/>
  <c r="AH67" i="13"/>
  <c r="AI67" i="13"/>
  <c r="AJ67" i="13"/>
  <c r="A68" i="13"/>
  <c r="U68" i="13"/>
  <c r="V68" i="13"/>
  <c r="W68" i="13"/>
  <c r="X68" i="13"/>
  <c r="Y68" i="13"/>
  <c r="Z68" i="13"/>
  <c r="AA68" i="13"/>
  <c r="AB68" i="13"/>
  <c r="AC68" i="13"/>
  <c r="AD68" i="13"/>
  <c r="AE68" i="13"/>
  <c r="AF68" i="13"/>
  <c r="AG68" i="13"/>
  <c r="AH68" i="13"/>
  <c r="AI68" i="13"/>
  <c r="AJ68" i="13"/>
  <c r="A69" i="13"/>
  <c r="U69" i="13"/>
  <c r="V69" i="13"/>
  <c r="W69" i="13"/>
  <c r="X69" i="13"/>
  <c r="Y69" i="13"/>
  <c r="Z69" i="13"/>
  <c r="AA69" i="13"/>
  <c r="AB69" i="13"/>
  <c r="AC69" i="13"/>
  <c r="AD69" i="13"/>
  <c r="AE69" i="13"/>
  <c r="AF69" i="13"/>
  <c r="AG69" i="13"/>
  <c r="AH69" i="13"/>
  <c r="AI69" i="13"/>
  <c r="AJ69" i="13"/>
  <c r="A70" i="13"/>
  <c r="U70" i="13"/>
  <c r="V70" i="13"/>
  <c r="W70" i="13"/>
  <c r="X70" i="13"/>
  <c r="Y70" i="13"/>
  <c r="Z70" i="13"/>
  <c r="AA70" i="13"/>
  <c r="AB70" i="13"/>
  <c r="AC70" i="13"/>
  <c r="AD70" i="13"/>
  <c r="AE70" i="13"/>
  <c r="AF70" i="13"/>
  <c r="AG70" i="13"/>
  <c r="AH70" i="13"/>
  <c r="AI70" i="13"/>
  <c r="AJ70" i="13"/>
  <c r="A71" i="13"/>
  <c r="U71" i="13"/>
  <c r="V71" i="13"/>
  <c r="W71" i="13"/>
  <c r="X71" i="13"/>
  <c r="Y71" i="13"/>
  <c r="Z71" i="13"/>
  <c r="AA71" i="13"/>
  <c r="AB71" i="13"/>
  <c r="AC71" i="13"/>
  <c r="AD71" i="13"/>
  <c r="AE71" i="13"/>
  <c r="AF71" i="13"/>
  <c r="AG71" i="13"/>
  <c r="AH71" i="13"/>
  <c r="AI71" i="13"/>
  <c r="AJ71" i="13"/>
  <c r="A72" i="13"/>
  <c r="U72" i="13"/>
  <c r="V72" i="13"/>
  <c r="W72" i="13"/>
  <c r="X72" i="13"/>
  <c r="Y72" i="13"/>
  <c r="Z72" i="13"/>
  <c r="AA72" i="13"/>
  <c r="AB72" i="13"/>
  <c r="AC72" i="13"/>
  <c r="AD72" i="13"/>
  <c r="AE72" i="13"/>
  <c r="AF72" i="13"/>
  <c r="AG72" i="13"/>
  <c r="AH72" i="13"/>
  <c r="AI72" i="13"/>
  <c r="AJ72" i="13"/>
  <c r="A73" i="13"/>
  <c r="U73" i="13"/>
  <c r="V73" i="13"/>
  <c r="W73" i="13"/>
  <c r="X73" i="13"/>
  <c r="Y73" i="13"/>
  <c r="Z73" i="13"/>
  <c r="AA73" i="13"/>
  <c r="AB73" i="13"/>
  <c r="AC73" i="13"/>
  <c r="AD73" i="13"/>
  <c r="AE73" i="13"/>
  <c r="AF73" i="13"/>
  <c r="AG73" i="13"/>
  <c r="AH73" i="13"/>
  <c r="AI73" i="13"/>
  <c r="AJ73" i="13"/>
  <c r="A74" i="13"/>
  <c r="U74" i="13"/>
  <c r="V74" i="13"/>
  <c r="W74" i="13"/>
  <c r="X74" i="13"/>
  <c r="Y74" i="13"/>
  <c r="Z74" i="13"/>
  <c r="AA74" i="13"/>
  <c r="AB74" i="13"/>
  <c r="AC74" i="13"/>
  <c r="AD74" i="13"/>
  <c r="AE74" i="13"/>
  <c r="AF74" i="13"/>
  <c r="AG74" i="13"/>
  <c r="AH74" i="13"/>
  <c r="AI74" i="13"/>
  <c r="AJ74" i="13"/>
  <c r="A75" i="13"/>
  <c r="U75" i="13"/>
  <c r="V75" i="13"/>
  <c r="W75" i="13"/>
  <c r="X75" i="13"/>
  <c r="Y75" i="13"/>
  <c r="Z75" i="13"/>
  <c r="AA75" i="13"/>
  <c r="AB75" i="13"/>
  <c r="AC75" i="13"/>
  <c r="AD75" i="13"/>
  <c r="AE75" i="13"/>
  <c r="AF75" i="13"/>
  <c r="AG75" i="13"/>
  <c r="AH75" i="13"/>
  <c r="AI75" i="13"/>
  <c r="AJ75" i="13"/>
  <c r="A76" i="13"/>
  <c r="U76" i="13"/>
  <c r="V76" i="13"/>
  <c r="W76" i="13"/>
  <c r="X76" i="13"/>
  <c r="Y76" i="13"/>
  <c r="Z76" i="13"/>
  <c r="AA76" i="13"/>
  <c r="AB76" i="13"/>
  <c r="AC76" i="13"/>
  <c r="AD76" i="13"/>
  <c r="AE76" i="13"/>
  <c r="AF76" i="13"/>
  <c r="AG76" i="13"/>
  <c r="AH76" i="13"/>
  <c r="AI76" i="13"/>
  <c r="AJ76" i="13"/>
  <c r="A77" i="13"/>
  <c r="U77" i="13"/>
  <c r="V77" i="13"/>
  <c r="W77" i="13"/>
  <c r="X77" i="13"/>
  <c r="Y77" i="13"/>
  <c r="Z77" i="13"/>
  <c r="AA77" i="13"/>
  <c r="AB77" i="13"/>
  <c r="AC77" i="13"/>
  <c r="AD77" i="13"/>
  <c r="AE77" i="13"/>
  <c r="AF77" i="13"/>
  <c r="AG77" i="13"/>
  <c r="AH77" i="13"/>
  <c r="AI77" i="13"/>
  <c r="AJ77" i="13"/>
  <c r="A78" i="13"/>
  <c r="U78" i="13"/>
  <c r="V78" i="13"/>
  <c r="W78" i="13"/>
  <c r="X78" i="13"/>
  <c r="Y78" i="13"/>
  <c r="Z78" i="13"/>
  <c r="AA78" i="13"/>
  <c r="AB78" i="13"/>
  <c r="AC78" i="13"/>
  <c r="AD78" i="13"/>
  <c r="AE78" i="13"/>
  <c r="AF78" i="13"/>
  <c r="AG78" i="13"/>
  <c r="AH78" i="13"/>
  <c r="AI78" i="13"/>
  <c r="AJ78" i="13"/>
  <c r="A79" i="13"/>
  <c r="U79" i="13"/>
  <c r="V79" i="13"/>
  <c r="W79" i="13"/>
  <c r="X79" i="13"/>
  <c r="Y79" i="13"/>
  <c r="Z79" i="13"/>
  <c r="AA79" i="13"/>
  <c r="AB79" i="13"/>
  <c r="AC79" i="13"/>
  <c r="AD79" i="13"/>
  <c r="AE79" i="13"/>
  <c r="AF79" i="13"/>
  <c r="AG79" i="13"/>
  <c r="AH79" i="13"/>
  <c r="AI79" i="13"/>
  <c r="AJ79" i="13"/>
  <c r="A80" i="13"/>
  <c r="U80" i="13"/>
  <c r="V80" i="13"/>
  <c r="W80" i="13"/>
  <c r="X80" i="13"/>
  <c r="Y80" i="13"/>
  <c r="Z80" i="13"/>
  <c r="AA80" i="13"/>
  <c r="AB80" i="13"/>
  <c r="AC80" i="13"/>
  <c r="AD80" i="13"/>
  <c r="AE80" i="13"/>
  <c r="AF80" i="13"/>
  <c r="AG80" i="13"/>
  <c r="AH80" i="13"/>
  <c r="AI80" i="13"/>
  <c r="AJ80" i="13"/>
  <c r="A81" i="13"/>
  <c r="U81" i="13"/>
  <c r="V81" i="13"/>
  <c r="W81" i="13"/>
  <c r="X81" i="13"/>
  <c r="Y81" i="13"/>
  <c r="Z81" i="13"/>
  <c r="AA81" i="13"/>
  <c r="AB81" i="13"/>
  <c r="AC81" i="13"/>
  <c r="AD81" i="13"/>
  <c r="AE81" i="13"/>
  <c r="AF81" i="13"/>
  <c r="AG81" i="13"/>
  <c r="AH81" i="13"/>
  <c r="AI81" i="13"/>
  <c r="AJ81" i="13"/>
  <c r="A82" i="13"/>
  <c r="U82" i="13"/>
  <c r="V82" i="13"/>
  <c r="W82" i="13"/>
  <c r="X82" i="13"/>
  <c r="Y82" i="13"/>
  <c r="Z82" i="13"/>
  <c r="AA82" i="13"/>
  <c r="AB82" i="13"/>
  <c r="AC82" i="13"/>
  <c r="AD82" i="13"/>
  <c r="AE82" i="13"/>
  <c r="AF82" i="13"/>
  <c r="AG82" i="13"/>
  <c r="AH82" i="13"/>
  <c r="AI82" i="13"/>
  <c r="AJ82" i="13"/>
  <c r="A83" i="13"/>
  <c r="U83" i="13"/>
  <c r="V83" i="13"/>
  <c r="W83" i="13"/>
  <c r="X83" i="13"/>
  <c r="Y83" i="13"/>
  <c r="Z83" i="13"/>
  <c r="AA83" i="13"/>
  <c r="AB83" i="13"/>
  <c r="AC83" i="13"/>
  <c r="AD83" i="13"/>
  <c r="AE83" i="13"/>
  <c r="AF83" i="13"/>
  <c r="AG83" i="13"/>
  <c r="AH83" i="13"/>
  <c r="AI83" i="13"/>
  <c r="AJ83" i="13"/>
  <c r="A84" i="13"/>
  <c r="U84" i="13"/>
  <c r="V84" i="13"/>
  <c r="W84" i="13"/>
  <c r="X84" i="13"/>
  <c r="Y84" i="13"/>
  <c r="Z84" i="13"/>
  <c r="AA84" i="13"/>
  <c r="AB84" i="13"/>
  <c r="AC84" i="13"/>
  <c r="AD84" i="13"/>
  <c r="AE84" i="13"/>
  <c r="AF84" i="13"/>
  <c r="AG84" i="13"/>
  <c r="AH84" i="13"/>
  <c r="AI84" i="13"/>
  <c r="AJ84" i="13"/>
  <c r="A85" i="13"/>
  <c r="U85" i="13"/>
  <c r="V85" i="13"/>
  <c r="W85" i="13"/>
  <c r="X85" i="13"/>
  <c r="Y85" i="13"/>
  <c r="Z85" i="13"/>
  <c r="AA85" i="13"/>
  <c r="AB85" i="13"/>
  <c r="AC85" i="13"/>
  <c r="AD85" i="13"/>
  <c r="AE85" i="13"/>
  <c r="AF85" i="13"/>
  <c r="AG85" i="13"/>
  <c r="AH85" i="13"/>
  <c r="AI85" i="13"/>
  <c r="AJ85" i="13"/>
  <c r="A86" i="13"/>
  <c r="U86" i="13"/>
  <c r="V86" i="13"/>
  <c r="W86" i="13"/>
  <c r="X86" i="13"/>
  <c r="Y86" i="13"/>
  <c r="Z86" i="13"/>
  <c r="AA86" i="13"/>
  <c r="AB86" i="13"/>
  <c r="AC86" i="13"/>
  <c r="AD86" i="13"/>
  <c r="AE86" i="13"/>
  <c r="AF86" i="13"/>
  <c r="AG86" i="13"/>
  <c r="AH86" i="13"/>
  <c r="AI86" i="13"/>
  <c r="AJ86" i="13"/>
  <c r="A87" i="13"/>
  <c r="U87" i="13"/>
  <c r="V87" i="13"/>
  <c r="W87" i="13"/>
  <c r="X87" i="13"/>
  <c r="Y87" i="13"/>
  <c r="Z87" i="13"/>
  <c r="AA87" i="13"/>
  <c r="AB87" i="13"/>
  <c r="AC87" i="13"/>
  <c r="AD87" i="13"/>
  <c r="AE87" i="13"/>
  <c r="AF87" i="13"/>
  <c r="AG87" i="13"/>
  <c r="AH87" i="13"/>
  <c r="AI87" i="13"/>
  <c r="AJ87" i="13"/>
  <c r="A88" i="13"/>
  <c r="U88" i="13"/>
  <c r="V88" i="13"/>
  <c r="W88" i="13"/>
  <c r="X88" i="13"/>
  <c r="Y88" i="13"/>
  <c r="Z88" i="13"/>
  <c r="AA88" i="13"/>
  <c r="AB88" i="13"/>
  <c r="AC88" i="13"/>
  <c r="AD88" i="13"/>
  <c r="AE88" i="13"/>
  <c r="AF88" i="13"/>
  <c r="AG88" i="13"/>
  <c r="AH88" i="13"/>
  <c r="AI88" i="13"/>
  <c r="AJ88" i="13"/>
  <c r="A89" i="13"/>
  <c r="U89" i="13"/>
  <c r="V89" i="13"/>
  <c r="W89" i="13"/>
  <c r="X89" i="13"/>
  <c r="Y89" i="13"/>
  <c r="Z89" i="13"/>
  <c r="AA89" i="13"/>
  <c r="AB89" i="13"/>
  <c r="AC89" i="13"/>
  <c r="AD89" i="13"/>
  <c r="AE89" i="13"/>
  <c r="AF89" i="13"/>
  <c r="AG89" i="13"/>
  <c r="AH89" i="13"/>
  <c r="AI89" i="13"/>
  <c r="AJ89" i="13"/>
  <c r="U90" i="13"/>
  <c r="V90" i="13"/>
  <c r="W90" i="13"/>
  <c r="X90" i="13"/>
  <c r="Y90" i="13"/>
  <c r="Z90" i="13"/>
  <c r="AA90" i="13"/>
  <c r="AB90" i="13"/>
  <c r="AC90" i="13"/>
  <c r="AD90" i="13"/>
  <c r="AE90" i="13"/>
  <c r="AF90" i="13"/>
  <c r="AG90" i="13"/>
  <c r="AH90" i="13"/>
  <c r="AI90" i="13"/>
  <c r="AJ90" i="13"/>
  <c r="U91" i="13"/>
  <c r="V91" i="13"/>
  <c r="W91" i="13"/>
  <c r="X91" i="13"/>
  <c r="Y91" i="13"/>
  <c r="Z91" i="13"/>
  <c r="AA91" i="13"/>
  <c r="AB91" i="13"/>
  <c r="AC91" i="13"/>
  <c r="AD91" i="13"/>
  <c r="AE91" i="13"/>
  <c r="AF91" i="13"/>
  <c r="AG91" i="13"/>
  <c r="AH91" i="13"/>
  <c r="AI91" i="13"/>
  <c r="AJ91" i="13"/>
  <c r="U92" i="13"/>
  <c r="V92" i="13"/>
  <c r="W92" i="13"/>
  <c r="X92" i="13"/>
  <c r="Y92" i="13"/>
  <c r="Z92" i="13"/>
  <c r="AA92" i="13"/>
  <c r="AB92" i="13"/>
  <c r="AC92" i="13"/>
  <c r="AD92" i="13"/>
  <c r="AE92" i="13"/>
  <c r="AF92" i="13"/>
  <c r="AG92" i="13"/>
  <c r="AH92" i="13"/>
  <c r="AI92" i="13"/>
  <c r="AJ92" i="13"/>
  <c r="U93" i="13"/>
  <c r="V93" i="13"/>
  <c r="W93" i="13"/>
  <c r="X93" i="13"/>
  <c r="Y93" i="13"/>
  <c r="Z93" i="13"/>
  <c r="AA93" i="13"/>
  <c r="AB93" i="13"/>
  <c r="AC93" i="13"/>
  <c r="AD93" i="13"/>
  <c r="AE93" i="13"/>
  <c r="AF93" i="13"/>
  <c r="AG93" i="13"/>
  <c r="AH93" i="13"/>
  <c r="AI93" i="13"/>
  <c r="AJ93" i="13"/>
  <c r="A5" i="4"/>
  <c r="X5" i="4"/>
  <c r="Y5" i="4"/>
  <c r="Z5" i="4"/>
  <c r="AA5" i="4"/>
  <c r="AB5" i="4"/>
  <c r="AC5" i="4"/>
  <c r="AD5" i="4"/>
  <c r="AE5" i="4"/>
  <c r="AF5" i="4"/>
  <c r="AG5" i="4"/>
  <c r="AH5" i="4"/>
  <c r="AI5" i="4"/>
  <c r="AJ5" i="4"/>
  <c r="AK5" i="4"/>
  <c r="AL5" i="4"/>
  <c r="A6" i="4"/>
  <c r="W6" i="4"/>
  <c r="X6" i="4"/>
  <c r="Y6" i="4"/>
  <c r="Z6" i="4"/>
  <c r="AA6" i="4"/>
  <c r="AB6" i="4"/>
  <c r="AC6" i="4"/>
  <c r="AD6" i="4"/>
  <c r="AE6" i="4"/>
  <c r="AF6" i="4"/>
  <c r="AG6" i="4"/>
  <c r="AH6" i="4"/>
  <c r="AI6" i="4"/>
  <c r="AJ6" i="4"/>
  <c r="AK6" i="4"/>
  <c r="AL6" i="4"/>
  <c r="A7" i="4"/>
  <c r="W7" i="4"/>
  <c r="X7" i="4"/>
  <c r="Y7" i="4"/>
  <c r="Z7" i="4"/>
  <c r="AA7" i="4"/>
  <c r="AB7" i="4"/>
  <c r="AC7" i="4"/>
  <c r="AD7" i="4"/>
  <c r="AE7" i="4"/>
  <c r="AF7" i="4"/>
  <c r="AG7" i="4"/>
  <c r="AH7" i="4"/>
  <c r="AI7" i="4"/>
  <c r="AJ7" i="4"/>
  <c r="AK7" i="4"/>
  <c r="AL7" i="4"/>
  <c r="A8" i="4"/>
  <c r="W8" i="4"/>
  <c r="X8" i="4"/>
  <c r="Y8" i="4"/>
  <c r="Z8" i="4"/>
  <c r="AA8" i="4"/>
  <c r="AB8" i="4"/>
  <c r="AC8" i="4"/>
  <c r="AD8" i="4"/>
  <c r="AE8" i="4"/>
  <c r="AF8" i="4"/>
  <c r="AG8" i="4"/>
  <c r="AH8" i="4"/>
  <c r="AI8" i="4"/>
  <c r="AJ8" i="4"/>
  <c r="AK8" i="4"/>
  <c r="AL8" i="4"/>
  <c r="A9" i="4"/>
  <c r="W9" i="4"/>
  <c r="X9" i="4"/>
  <c r="Y9" i="4"/>
  <c r="Z9" i="4"/>
  <c r="AA9" i="4"/>
  <c r="AB9" i="4"/>
  <c r="AC9" i="4"/>
  <c r="AD9" i="4"/>
  <c r="AE9" i="4"/>
  <c r="AF9" i="4"/>
  <c r="AG9" i="4"/>
  <c r="AH9" i="4"/>
  <c r="AI9" i="4"/>
  <c r="AJ9" i="4"/>
  <c r="AK9" i="4"/>
  <c r="AL9" i="4"/>
  <c r="A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AI10" i="4"/>
  <c r="AJ10" i="4"/>
  <c r="AK10" i="4"/>
  <c r="AL10" i="4"/>
  <c r="A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AI11" i="4"/>
  <c r="AJ11" i="4"/>
  <c r="AK11" i="4"/>
  <c r="AL11" i="4"/>
  <c r="A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AI12" i="4"/>
  <c r="AJ12" i="4"/>
  <c r="AK12" i="4"/>
  <c r="AL12" i="4"/>
  <c r="A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AI13" i="4"/>
  <c r="AJ13" i="4"/>
  <c r="AK13" i="4"/>
  <c r="AL13" i="4"/>
  <c r="A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AI14" i="4"/>
  <c r="AJ14" i="4"/>
  <c r="AK14" i="4"/>
  <c r="AL14" i="4"/>
  <c r="A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AI15" i="4"/>
  <c r="AJ15" i="4"/>
  <c r="AK15" i="4"/>
  <c r="AL15" i="4"/>
  <c r="A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AI16" i="4"/>
  <c r="AJ16" i="4"/>
  <c r="AK16" i="4"/>
  <c r="AL16" i="4"/>
  <c r="A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AI17" i="4"/>
  <c r="AJ17" i="4"/>
  <c r="AK17" i="4"/>
  <c r="AL17" i="4"/>
  <c r="A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AI18" i="4"/>
  <c r="AJ18" i="4"/>
  <c r="AK18" i="4"/>
  <c r="AL18" i="4"/>
  <c r="A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AI19" i="4"/>
  <c r="AJ19" i="4"/>
  <c r="AK19" i="4"/>
  <c r="AL19" i="4"/>
  <c r="A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AI20" i="4"/>
  <c r="AJ20" i="4"/>
  <c r="AK20" i="4"/>
  <c r="AL20" i="4"/>
  <c r="A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AI21" i="4"/>
  <c r="AJ21" i="4"/>
  <c r="AK21" i="4"/>
  <c r="AL21" i="4"/>
  <c r="A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AI22" i="4"/>
  <c r="AJ22" i="4"/>
  <c r="AK22" i="4"/>
  <c r="AL22" i="4"/>
  <c r="A23" i="4"/>
  <c r="W23" i="4"/>
  <c r="X23" i="4"/>
  <c r="Y23" i="4"/>
  <c r="Z23" i="4"/>
  <c r="AA23" i="4"/>
  <c r="AB23" i="4"/>
  <c r="AC23" i="4"/>
  <c r="AD23" i="4"/>
  <c r="AE23" i="4"/>
  <c r="AF23" i="4"/>
  <c r="AG23" i="4"/>
  <c r="AH23" i="4"/>
  <c r="AI23" i="4"/>
  <c r="AJ23" i="4"/>
  <c r="AK23" i="4"/>
  <c r="AL23" i="4"/>
  <c r="A24" i="4"/>
  <c r="W24" i="4"/>
  <c r="X24" i="4"/>
  <c r="Y24" i="4"/>
  <c r="Z24" i="4"/>
  <c r="AA24" i="4"/>
  <c r="AB24" i="4"/>
  <c r="AC24" i="4"/>
  <c r="AD24" i="4"/>
  <c r="AE24" i="4"/>
  <c r="AF24" i="4"/>
  <c r="AG24" i="4"/>
  <c r="AH24" i="4"/>
  <c r="AI24" i="4"/>
  <c r="AJ24" i="4"/>
  <c r="AK24" i="4"/>
  <c r="AL24" i="4"/>
  <c r="A25" i="4"/>
  <c r="W25" i="4"/>
  <c r="X25" i="4"/>
  <c r="Y25" i="4"/>
  <c r="Z25" i="4"/>
  <c r="AA25" i="4"/>
  <c r="AB25" i="4"/>
  <c r="AC25" i="4"/>
  <c r="AD25" i="4"/>
  <c r="AE25" i="4"/>
  <c r="AF25" i="4"/>
  <c r="AG25" i="4"/>
  <c r="AH25" i="4"/>
  <c r="AI25" i="4"/>
  <c r="AJ25" i="4"/>
  <c r="AK25" i="4"/>
  <c r="AL25" i="4"/>
  <c r="A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AI26" i="4"/>
  <c r="AJ26" i="4"/>
  <c r="AK26" i="4"/>
  <c r="AL26" i="4"/>
  <c r="A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AI27" i="4"/>
  <c r="AJ27" i="4"/>
  <c r="AK27" i="4"/>
  <c r="AL27" i="4"/>
  <c r="A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AI28" i="4"/>
  <c r="AJ28" i="4"/>
  <c r="AK28" i="4"/>
  <c r="AL28" i="4"/>
  <c r="A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AI29" i="4"/>
  <c r="AJ29" i="4"/>
  <c r="AK29" i="4"/>
  <c r="AL29" i="4"/>
  <c r="A30" i="4"/>
  <c r="W30" i="4"/>
  <c r="X30" i="4"/>
  <c r="Y30" i="4"/>
  <c r="Z30" i="4"/>
  <c r="AA30" i="4"/>
  <c r="AB30" i="4"/>
  <c r="AC30" i="4"/>
  <c r="AD30" i="4"/>
  <c r="AE30" i="4"/>
  <c r="AF30" i="4"/>
  <c r="AG30" i="4"/>
  <c r="AH30" i="4"/>
  <c r="AI30" i="4"/>
  <c r="AJ30" i="4"/>
  <c r="AK30" i="4"/>
  <c r="AL30" i="4"/>
  <c r="A31" i="4"/>
  <c r="W31" i="4"/>
  <c r="X31" i="4"/>
  <c r="Y31" i="4"/>
  <c r="Z31" i="4"/>
  <c r="AA31" i="4"/>
  <c r="AB31" i="4"/>
  <c r="AC31" i="4"/>
  <c r="AD31" i="4"/>
  <c r="AE31" i="4"/>
  <c r="AF31" i="4"/>
  <c r="AG31" i="4"/>
  <c r="AH31" i="4"/>
  <c r="AI31" i="4"/>
  <c r="AJ31" i="4"/>
  <c r="AK31" i="4"/>
  <c r="AL31" i="4"/>
  <c r="A32" i="4"/>
  <c r="W32" i="4"/>
  <c r="X32" i="4"/>
  <c r="Y32" i="4"/>
  <c r="Z32" i="4"/>
  <c r="AA32" i="4"/>
  <c r="AB32" i="4"/>
  <c r="AC32" i="4"/>
  <c r="AD32" i="4"/>
  <c r="AE32" i="4"/>
  <c r="AF32" i="4"/>
  <c r="AG32" i="4"/>
  <c r="AH32" i="4"/>
  <c r="AI32" i="4"/>
  <c r="AJ32" i="4"/>
  <c r="AK32" i="4"/>
  <c r="AL32" i="4"/>
  <c r="A33" i="4"/>
  <c r="W33" i="4"/>
  <c r="X33" i="4"/>
  <c r="Y33" i="4"/>
  <c r="Z33" i="4"/>
  <c r="AA33" i="4"/>
  <c r="AB33" i="4"/>
  <c r="AC33" i="4"/>
  <c r="AD33" i="4"/>
  <c r="AE33" i="4"/>
  <c r="AF33" i="4"/>
  <c r="AG33" i="4"/>
  <c r="AH33" i="4"/>
  <c r="AI33" i="4"/>
  <c r="AJ33" i="4"/>
  <c r="AK33" i="4"/>
  <c r="AL33" i="4"/>
  <c r="A34" i="4"/>
  <c r="W34" i="4"/>
  <c r="X34" i="4"/>
  <c r="Y34" i="4"/>
  <c r="Z34" i="4"/>
  <c r="AA34" i="4"/>
  <c r="AB34" i="4"/>
  <c r="AC34" i="4"/>
  <c r="AD34" i="4"/>
  <c r="AE34" i="4"/>
  <c r="AF34" i="4"/>
  <c r="AG34" i="4"/>
  <c r="AH34" i="4"/>
  <c r="AI34" i="4"/>
  <c r="AJ34" i="4"/>
  <c r="AK34" i="4"/>
  <c r="AL34" i="4"/>
  <c r="A35" i="4"/>
  <c r="W35" i="4"/>
  <c r="X35" i="4"/>
  <c r="Y35" i="4"/>
  <c r="Z35" i="4"/>
  <c r="AA35" i="4"/>
  <c r="AB35" i="4"/>
  <c r="AC35" i="4"/>
  <c r="AD35" i="4"/>
  <c r="AE35" i="4"/>
  <c r="AF35" i="4"/>
  <c r="AG35" i="4"/>
  <c r="AH35" i="4"/>
  <c r="AI35" i="4"/>
  <c r="AJ35" i="4"/>
  <c r="AK35" i="4"/>
  <c r="AL35" i="4"/>
  <c r="A36" i="4"/>
  <c r="W36" i="4"/>
  <c r="X36" i="4"/>
  <c r="Y36" i="4"/>
  <c r="Z36" i="4"/>
  <c r="AA36" i="4"/>
  <c r="AB36" i="4"/>
  <c r="AC36" i="4"/>
  <c r="AD36" i="4"/>
  <c r="AE36" i="4"/>
  <c r="AF36" i="4"/>
  <c r="AG36" i="4"/>
  <c r="AH36" i="4"/>
  <c r="AI36" i="4"/>
  <c r="AJ36" i="4"/>
  <c r="AK36" i="4"/>
  <c r="AL36" i="4"/>
  <c r="A37" i="4"/>
  <c r="W37" i="4"/>
  <c r="X37" i="4"/>
  <c r="Y37" i="4"/>
  <c r="Z37" i="4"/>
  <c r="AA37" i="4"/>
  <c r="AB37" i="4"/>
  <c r="AC37" i="4"/>
  <c r="AD37" i="4"/>
  <c r="AE37" i="4"/>
  <c r="AF37" i="4"/>
  <c r="AG37" i="4"/>
  <c r="AH37" i="4"/>
  <c r="AI37" i="4"/>
  <c r="AJ37" i="4"/>
  <c r="AK37" i="4"/>
  <c r="AL37" i="4"/>
  <c r="A38" i="4"/>
  <c r="W38" i="4"/>
  <c r="X38" i="4"/>
  <c r="Y38" i="4"/>
  <c r="Z38" i="4"/>
  <c r="AA38" i="4"/>
  <c r="AB38" i="4"/>
  <c r="AC38" i="4"/>
  <c r="AD38" i="4"/>
  <c r="AE38" i="4"/>
  <c r="AF38" i="4"/>
  <c r="AG38" i="4"/>
  <c r="AH38" i="4"/>
  <c r="AI38" i="4"/>
  <c r="AJ38" i="4"/>
  <c r="AK38" i="4"/>
  <c r="AL38" i="4"/>
  <c r="A39" i="4"/>
  <c r="W39" i="4"/>
  <c r="X39" i="4"/>
  <c r="Y39" i="4"/>
  <c r="Z39" i="4"/>
  <c r="AA39" i="4"/>
  <c r="AB39" i="4"/>
  <c r="AC39" i="4"/>
  <c r="AD39" i="4"/>
  <c r="AE39" i="4"/>
  <c r="AF39" i="4"/>
  <c r="AG39" i="4"/>
  <c r="AH39" i="4"/>
  <c r="AI39" i="4"/>
  <c r="AJ39" i="4"/>
  <c r="AK39" i="4"/>
  <c r="AL39" i="4"/>
  <c r="A40" i="4"/>
  <c r="W40" i="4"/>
  <c r="X40" i="4"/>
  <c r="Y40" i="4"/>
  <c r="Z40" i="4"/>
  <c r="AA40" i="4"/>
  <c r="AB40" i="4"/>
  <c r="AC40" i="4"/>
  <c r="AD40" i="4"/>
  <c r="AE40" i="4"/>
  <c r="AF40" i="4"/>
  <c r="AG40" i="4"/>
  <c r="AH40" i="4"/>
  <c r="AI40" i="4"/>
  <c r="AJ40" i="4"/>
  <c r="AK40" i="4"/>
  <c r="AL40" i="4"/>
  <c r="A41" i="4"/>
  <c r="W41" i="4"/>
  <c r="X41" i="4"/>
  <c r="Y41" i="4"/>
  <c r="Z41" i="4"/>
  <c r="AA41" i="4"/>
  <c r="AB41" i="4"/>
  <c r="AC41" i="4"/>
  <c r="AD41" i="4"/>
  <c r="AE41" i="4"/>
  <c r="AF41" i="4"/>
  <c r="AG41" i="4"/>
  <c r="AH41" i="4"/>
  <c r="AI41" i="4"/>
  <c r="AJ41" i="4"/>
  <c r="AK41" i="4"/>
  <c r="AL41" i="4"/>
  <c r="A42" i="4"/>
  <c r="W42" i="4"/>
  <c r="X42" i="4"/>
  <c r="Y42" i="4"/>
  <c r="Z42" i="4"/>
  <c r="AA42" i="4"/>
  <c r="AB42" i="4"/>
  <c r="AC42" i="4"/>
  <c r="AD42" i="4"/>
  <c r="AE42" i="4"/>
  <c r="AF42" i="4"/>
  <c r="AG42" i="4"/>
  <c r="AH42" i="4"/>
  <c r="AI42" i="4"/>
  <c r="AJ42" i="4"/>
  <c r="AK42" i="4"/>
  <c r="AL42" i="4"/>
  <c r="A43" i="4"/>
  <c r="W43" i="4"/>
  <c r="X43" i="4"/>
  <c r="Y43" i="4"/>
  <c r="Z43" i="4"/>
  <c r="AA43" i="4"/>
  <c r="AB43" i="4"/>
  <c r="AC43" i="4"/>
  <c r="AD43" i="4"/>
  <c r="AE43" i="4"/>
  <c r="AF43" i="4"/>
  <c r="AG43" i="4"/>
  <c r="AH43" i="4"/>
  <c r="AI43" i="4"/>
  <c r="AJ43" i="4"/>
  <c r="AK43" i="4"/>
  <c r="AL43" i="4"/>
  <c r="A44" i="4"/>
  <c r="W44" i="4"/>
  <c r="X44" i="4"/>
  <c r="Y44" i="4"/>
  <c r="Z44" i="4"/>
  <c r="AA44" i="4"/>
  <c r="AB44" i="4"/>
  <c r="AC44" i="4"/>
  <c r="AD44" i="4"/>
  <c r="AE44" i="4"/>
  <c r="AF44" i="4"/>
  <c r="AG44" i="4"/>
  <c r="AH44" i="4"/>
  <c r="AI44" i="4"/>
  <c r="AJ44" i="4"/>
  <c r="AK44" i="4"/>
  <c r="AL44" i="4"/>
  <c r="A45" i="4"/>
  <c r="W45" i="4"/>
  <c r="X45" i="4"/>
  <c r="Y45" i="4"/>
  <c r="Z45" i="4"/>
  <c r="AA45" i="4"/>
  <c r="AB45" i="4"/>
  <c r="AC45" i="4"/>
  <c r="AD45" i="4"/>
  <c r="AE45" i="4"/>
  <c r="AF45" i="4"/>
  <c r="AG45" i="4"/>
  <c r="AH45" i="4"/>
  <c r="AI45" i="4"/>
  <c r="AJ45" i="4"/>
  <c r="AK45" i="4"/>
  <c r="AL45" i="4"/>
  <c r="A46" i="4"/>
  <c r="W46" i="4"/>
  <c r="X46" i="4"/>
  <c r="Y46" i="4"/>
  <c r="Z46" i="4"/>
  <c r="AA46" i="4"/>
  <c r="AB46" i="4"/>
  <c r="AC46" i="4"/>
  <c r="AD46" i="4"/>
  <c r="AE46" i="4"/>
  <c r="AF46" i="4"/>
  <c r="AG46" i="4"/>
  <c r="AH46" i="4"/>
  <c r="AI46" i="4"/>
  <c r="AJ46" i="4"/>
  <c r="AK46" i="4"/>
  <c r="AL46" i="4"/>
  <c r="A47" i="4"/>
  <c r="W47" i="4"/>
  <c r="X47" i="4"/>
  <c r="Y47" i="4"/>
  <c r="Z47" i="4"/>
  <c r="AA47" i="4"/>
  <c r="AB47" i="4"/>
  <c r="AC47" i="4"/>
  <c r="AD47" i="4"/>
  <c r="AE47" i="4"/>
  <c r="AF47" i="4"/>
  <c r="AG47" i="4"/>
  <c r="AH47" i="4"/>
  <c r="AI47" i="4"/>
  <c r="AJ47" i="4"/>
  <c r="AK47" i="4"/>
  <c r="AL47" i="4"/>
  <c r="A48" i="4"/>
  <c r="W48" i="4"/>
  <c r="X48" i="4"/>
  <c r="Y48" i="4"/>
  <c r="Z48" i="4"/>
  <c r="AA48" i="4"/>
  <c r="AB48" i="4"/>
  <c r="AC48" i="4"/>
  <c r="AD48" i="4"/>
  <c r="AE48" i="4"/>
  <c r="AF48" i="4"/>
  <c r="AG48" i="4"/>
  <c r="AH48" i="4"/>
  <c r="AI48" i="4"/>
  <c r="AJ48" i="4"/>
  <c r="AK48" i="4"/>
  <c r="AL48" i="4"/>
  <c r="A49" i="4"/>
  <c r="W49" i="4"/>
  <c r="X49" i="4"/>
  <c r="Y49" i="4"/>
  <c r="Z49" i="4"/>
  <c r="AA49" i="4"/>
  <c r="AB49" i="4"/>
  <c r="AC49" i="4"/>
  <c r="AD49" i="4"/>
  <c r="AE49" i="4"/>
  <c r="AF49" i="4"/>
  <c r="AG49" i="4"/>
  <c r="AH49" i="4"/>
  <c r="AI49" i="4"/>
  <c r="AJ49" i="4"/>
  <c r="AK49" i="4"/>
  <c r="AL49" i="4"/>
  <c r="A50" i="4"/>
  <c r="W50" i="4"/>
  <c r="X50" i="4"/>
  <c r="Y50" i="4"/>
  <c r="Z50" i="4"/>
  <c r="AA50" i="4"/>
  <c r="AB50" i="4"/>
  <c r="AC50" i="4"/>
  <c r="AD50" i="4"/>
  <c r="AE50" i="4"/>
  <c r="AF50" i="4"/>
  <c r="AG50" i="4"/>
  <c r="AH50" i="4"/>
  <c r="AI50" i="4"/>
  <c r="AJ50" i="4"/>
  <c r="AK50" i="4"/>
  <c r="AL50" i="4"/>
  <c r="A51" i="4"/>
  <c r="W51" i="4"/>
  <c r="X51" i="4"/>
  <c r="Y51" i="4"/>
  <c r="Z51" i="4"/>
  <c r="AA51" i="4"/>
  <c r="AB51" i="4"/>
  <c r="AC51" i="4"/>
  <c r="AD51" i="4"/>
  <c r="AE51" i="4"/>
  <c r="AF51" i="4"/>
  <c r="AG51" i="4"/>
  <c r="AH51" i="4"/>
  <c r="AI51" i="4"/>
  <c r="AJ51" i="4"/>
  <c r="AK51" i="4"/>
  <c r="AL51" i="4"/>
  <c r="A52" i="4"/>
  <c r="W52" i="4"/>
  <c r="X52" i="4"/>
  <c r="Y52" i="4"/>
  <c r="Z52" i="4"/>
  <c r="AA52" i="4"/>
  <c r="AB52" i="4"/>
  <c r="AC52" i="4"/>
  <c r="AD52" i="4"/>
  <c r="AE52" i="4"/>
  <c r="AF52" i="4"/>
  <c r="AG52" i="4"/>
  <c r="AH52" i="4"/>
  <c r="AI52" i="4"/>
  <c r="AJ52" i="4"/>
  <c r="AK52" i="4"/>
  <c r="AL52" i="4"/>
  <c r="A53" i="4"/>
  <c r="W53" i="4"/>
  <c r="X53" i="4"/>
  <c r="Y53" i="4"/>
  <c r="Z53" i="4"/>
  <c r="AA53" i="4"/>
  <c r="AB53" i="4"/>
  <c r="AC53" i="4"/>
  <c r="AD53" i="4"/>
  <c r="AE53" i="4"/>
  <c r="AF53" i="4"/>
  <c r="AG53" i="4"/>
  <c r="AH53" i="4"/>
  <c r="AI53" i="4"/>
  <c r="AJ53" i="4"/>
  <c r="AK53" i="4"/>
  <c r="AL53" i="4"/>
  <c r="A54" i="4"/>
  <c r="W54" i="4"/>
  <c r="X54" i="4"/>
  <c r="Y54" i="4"/>
  <c r="Z54" i="4"/>
  <c r="AA54" i="4"/>
  <c r="AB54" i="4"/>
  <c r="AC54" i="4"/>
  <c r="AD54" i="4"/>
  <c r="AE54" i="4"/>
  <c r="AF54" i="4"/>
  <c r="AG54" i="4"/>
  <c r="AH54" i="4"/>
  <c r="AI54" i="4"/>
  <c r="AJ54" i="4"/>
  <c r="AK54" i="4"/>
  <c r="AL54" i="4"/>
  <c r="A55" i="4"/>
  <c r="W55" i="4"/>
  <c r="X55" i="4"/>
  <c r="Y55" i="4"/>
  <c r="Z55" i="4"/>
  <c r="AA55" i="4"/>
  <c r="AB55" i="4"/>
  <c r="AC55" i="4"/>
  <c r="AD55" i="4"/>
  <c r="AE55" i="4"/>
  <c r="AF55" i="4"/>
  <c r="AG55" i="4"/>
  <c r="AH55" i="4"/>
  <c r="AI55" i="4"/>
  <c r="AJ55" i="4"/>
  <c r="AK55" i="4"/>
  <c r="AL55" i="4"/>
  <c r="A56" i="4"/>
  <c r="W56" i="4"/>
  <c r="X56" i="4"/>
  <c r="Y56" i="4"/>
  <c r="Z56" i="4"/>
  <c r="AA56" i="4"/>
  <c r="AB56" i="4"/>
  <c r="AC56" i="4"/>
  <c r="AD56" i="4"/>
  <c r="AE56" i="4"/>
  <c r="AF56" i="4"/>
  <c r="AG56" i="4"/>
  <c r="AH56" i="4"/>
  <c r="AI56" i="4"/>
  <c r="AJ56" i="4"/>
  <c r="AK56" i="4"/>
  <c r="AL56" i="4"/>
  <c r="A57" i="4"/>
  <c r="W57" i="4"/>
  <c r="X57" i="4"/>
  <c r="Y57" i="4"/>
  <c r="Z57" i="4"/>
  <c r="AA57" i="4"/>
  <c r="AB57" i="4"/>
  <c r="AC57" i="4"/>
  <c r="AD57" i="4"/>
  <c r="AE57" i="4"/>
  <c r="AF57" i="4"/>
  <c r="AG57" i="4"/>
  <c r="AH57" i="4"/>
  <c r="AI57" i="4"/>
  <c r="AJ57" i="4"/>
  <c r="AK57" i="4"/>
  <c r="AL57" i="4"/>
  <c r="A58" i="4"/>
  <c r="W58" i="4"/>
  <c r="X58" i="4"/>
  <c r="Y58" i="4"/>
  <c r="Z58" i="4"/>
  <c r="AA58" i="4"/>
  <c r="AB58" i="4"/>
  <c r="AC58" i="4"/>
  <c r="AD58" i="4"/>
  <c r="AE58" i="4"/>
  <c r="AF58" i="4"/>
  <c r="AG58" i="4"/>
  <c r="AH58" i="4"/>
  <c r="AI58" i="4"/>
  <c r="AJ58" i="4"/>
  <c r="AK58" i="4"/>
  <c r="AL58" i="4"/>
  <c r="A59" i="4"/>
  <c r="W59" i="4"/>
  <c r="X59" i="4"/>
  <c r="Y59" i="4"/>
  <c r="Z59" i="4"/>
  <c r="AA59" i="4"/>
  <c r="AB59" i="4"/>
  <c r="AC59" i="4"/>
  <c r="AD59" i="4"/>
  <c r="AE59" i="4"/>
  <c r="AF59" i="4"/>
  <c r="AG59" i="4"/>
  <c r="AH59" i="4"/>
  <c r="AI59" i="4"/>
  <c r="AJ59" i="4"/>
  <c r="AK59" i="4"/>
  <c r="AL59" i="4"/>
  <c r="A60" i="4"/>
  <c r="W60" i="4"/>
  <c r="X60" i="4"/>
  <c r="Y60" i="4"/>
  <c r="Z60" i="4"/>
  <c r="AA60" i="4"/>
  <c r="AB60" i="4"/>
  <c r="AC60" i="4"/>
  <c r="AD60" i="4"/>
  <c r="AE60" i="4"/>
  <c r="AF60" i="4"/>
  <c r="AG60" i="4"/>
  <c r="AH60" i="4"/>
  <c r="AI60" i="4"/>
  <c r="AJ60" i="4"/>
  <c r="AK60" i="4"/>
  <c r="AL60" i="4"/>
  <c r="A61" i="4"/>
  <c r="W61" i="4"/>
  <c r="X61" i="4"/>
  <c r="Y61" i="4"/>
  <c r="Z61" i="4"/>
  <c r="AA61" i="4"/>
  <c r="AB61" i="4"/>
  <c r="AC61" i="4"/>
  <c r="AD61" i="4"/>
  <c r="AE61" i="4"/>
  <c r="AF61" i="4"/>
  <c r="AG61" i="4"/>
  <c r="AH61" i="4"/>
  <c r="AI61" i="4"/>
  <c r="AJ61" i="4"/>
  <c r="AK61" i="4"/>
  <c r="AL61" i="4"/>
  <c r="A62" i="4"/>
  <c r="W62" i="4"/>
  <c r="X62" i="4"/>
  <c r="Y62" i="4"/>
  <c r="Z62" i="4"/>
  <c r="AA62" i="4"/>
  <c r="AB62" i="4"/>
  <c r="AC62" i="4"/>
  <c r="AD62" i="4"/>
  <c r="AE62" i="4"/>
  <c r="AF62" i="4"/>
  <c r="AG62" i="4"/>
  <c r="AH62" i="4"/>
  <c r="AI62" i="4"/>
  <c r="AJ62" i="4"/>
  <c r="AK62" i="4"/>
  <c r="AL62" i="4"/>
  <c r="A63" i="4"/>
  <c r="W63" i="4"/>
  <c r="X63" i="4"/>
  <c r="Y63" i="4"/>
  <c r="Z63" i="4"/>
  <c r="AA63" i="4"/>
  <c r="AB63" i="4"/>
  <c r="AC63" i="4"/>
  <c r="AD63" i="4"/>
  <c r="AE63" i="4"/>
  <c r="AF63" i="4"/>
  <c r="AG63" i="4"/>
  <c r="AH63" i="4"/>
  <c r="AI63" i="4"/>
  <c r="AJ63" i="4"/>
  <c r="AK63" i="4"/>
  <c r="AL63" i="4"/>
  <c r="A64" i="4"/>
  <c r="W64" i="4"/>
  <c r="X64" i="4"/>
  <c r="Y64" i="4"/>
  <c r="Z64" i="4"/>
  <c r="AA64" i="4"/>
  <c r="AB64" i="4"/>
  <c r="AC64" i="4"/>
  <c r="AD64" i="4"/>
  <c r="AE64" i="4"/>
  <c r="AF64" i="4"/>
  <c r="AG64" i="4"/>
  <c r="AH64" i="4"/>
  <c r="AI64" i="4"/>
  <c r="AJ64" i="4"/>
  <c r="AK64" i="4"/>
  <c r="AL64" i="4"/>
  <c r="A65" i="4"/>
  <c r="W65" i="4"/>
  <c r="X65" i="4"/>
  <c r="Y65" i="4"/>
  <c r="Z65" i="4"/>
  <c r="AA65" i="4"/>
  <c r="AB65" i="4"/>
  <c r="AC65" i="4"/>
  <c r="AD65" i="4"/>
  <c r="AE65" i="4"/>
  <c r="AF65" i="4"/>
  <c r="AG65" i="4"/>
  <c r="AH65" i="4"/>
  <c r="AI65" i="4"/>
  <c r="AJ65" i="4"/>
  <c r="AK65" i="4"/>
  <c r="AL65" i="4"/>
  <c r="A66" i="4"/>
  <c r="W66" i="4"/>
  <c r="X66" i="4"/>
  <c r="Y66" i="4"/>
  <c r="Z66" i="4"/>
  <c r="AA66" i="4"/>
  <c r="AB66" i="4"/>
  <c r="AC66" i="4"/>
  <c r="AD66" i="4"/>
  <c r="AE66" i="4"/>
  <c r="AF66" i="4"/>
  <c r="AG66" i="4"/>
  <c r="AH66" i="4"/>
  <c r="AI66" i="4"/>
  <c r="AJ66" i="4"/>
  <c r="AK66" i="4"/>
  <c r="AL66" i="4"/>
  <c r="A67" i="4"/>
  <c r="W67" i="4"/>
  <c r="X67" i="4"/>
  <c r="Y67" i="4"/>
  <c r="Z67" i="4"/>
  <c r="AA67" i="4"/>
  <c r="AB67" i="4"/>
  <c r="AC67" i="4"/>
  <c r="AD67" i="4"/>
  <c r="AE67" i="4"/>
  <c r="AF67" i="4"/>
  <c r="AG67" i="4"/>
  <c r="AH67" i="4"/>
  <c r="AI67" i="4"/>
  <c r="AJ67" i="4"/>
  <c r="AK67" i="4"/>
  <c r="AL67" i="4"/>
  <c r="A68" i="4"/>
  <c r="W68" i="4"/>
  <c r="X68" i="4"/>
  <c r="Y68" i="4"/>
  <c r="Z68" i="4"/>
  <c r="AA68" i="4"/>
  <c r="AB68" i="4"/>
  <c r="AC68" i="4"/>
  <c r="AD68" i="4"/>
  <c r="AE68" i="4"/>
  <c r="AF68" i="4"/>
  <c r="AG68" i="4"/>
  <c r="AH68" i="4"/>
  <c r="AI68" i="4"/>
  <c r="AJ68" i="4"/>
  <c r="AK68" i="4"/>
  <c r="AL68" i="4"/>
  <c r="A69" i="4"/>
  <c r="W69" i="4"/>
  <c r="X69" i="4"/>
  <c r="Y69" i="4"/>
  <c r="Z69" i="4"/>
  <c r="AA69" i="4"/>
  <c r="AB69" i="4"/>
  <c r="AC69" i="4"/>
  <c r="AD69" i="4"/>
  <c r="AE69" i="4"/>
  <c r="AF69" i="4"/>
  <c r="AG69" i="4"/>
  <c r="AH69" i="4"/>
  <c r="AI69" i="4"/>
  <c r="AJ69" i="4"/>
  <c r="AK69" i="4"/>
  <c r="AL69" i="4"/>
  <c r="A70" i="4"/>
  <c r="W70" i="4"/>
  <c r="X70" i="4"/>
  <c r="Y70" i="4"/>
  <c r="Z70" i="4"/>
  <c r="AA70" i="4"/>
  <c r="AB70" i="4"/>
  <c r="AC70" i="4"/>
  <c r="AD70" i="4"/>
  <c r="AE70" i="4"/>
  <c r="AF70" i="4"/>
  <c r="AG70" i="4"/>
  <c r="AH70" i="4"/>
  <c r="AI70" i="4"/>
  <c r="AJ70" i="4"/>
  <c r="AK70" i="4"/>
  <c r="AL70" i="4"/>
  <c r="A71" i="4"/>
  <c r="W71" i="4"/>
  <c r="X71" i="4"/>
  <c r="Y71" i="4"/>
  <c r="Z71" i="4"/>
  <c r="AA71" i="4"/>
  <c r="AB71" i="4"/>
  <c r="AC71" i="4"/>
  <c r="AD71" i="4"/>
  <c r="AE71" i="4"/>
  <c r="AF71" i="4"/>
  <c r="AG71" i="4"/>
  <c r="AH71" i="4"/>
  <c r="AI71" i="4"/>
  <c r="AJ71" i="4"/>
  <c r="AK71" i="4"/>
  <c r="AL71" i="4"/>
  <c r="A72" i="4"/>
  <c r="W72" i="4"/>
  <c r="X72" i="4"/>
  <c r="Y72" i="4"/>
  <c r="Z72" i="4"/>
  <c r="AA72" i="4"/>
  <c r="AB72" i="4"/>
  <c r="AC72" i="4"/>
  <c r="AD72" i="4"/>
  <c r="AE72" i="4"/>
  <c r="AF72" i="4"/>
  <c r="AG72" i="4"/>
  <c r="AH72" i="4"/>
  <c r="AI72" i="4"/>
  <c r="AJ72" i="4"/>
  <c r="AK72" i="4"/>
  <c r="AL72" i="4"/>
  <c r="A73" i="4"/>
  <c r="W73" i="4"/>
  <c r="X73" i="4"/>
  <c r="Y73" i="4"/>
  <c r="Z73" i="4"/>
  <c r="AA73" i="4"/>
  <c r="AB73" i="4"/>
  <c r="AC73" i="4"/>
  <c r="AD73" i="4"/>
  <c r="AE73" i="4"/>
  <c r="AF73" i="4"/>
  <c r="AG73" i="4"/>
  <c r="AH73" i="4"/>
  <c r="AI73" i="4"/>
  <c r="AJ73" i="4"/>
  <c r="AK73" i="4"/>
  <c r="AL73" i="4"/>
  <c r="A74" i="4"/>
  <c r="W74" i="4"/>
  <c r="X74" i="4"/>
  <c r="Y74" i="4"/>
  <c r="Z74" i="4"/>
  <c r="AA74" i="4"/>
  <c r="AB74" i="4"/>
  <c r="AC74" i="4"/>
  <c r="AD74" i="4"/>
  <c r="AE74" i="4"/>
  <c r="AF74" i="4"/>
  <c r="AG74" i="4"/>
  <c r="AH74" i="4"/>
  <c r="AI74" i="4"/>
  <c r="AJ74" i="4"/>
  <c r="AK74" i="4"/>
  <c r="AL74" i="4"/>
  <c r="A75" i="4"/>
  <c r="W75" i="4"/>
  <c r="X75" i="4"/>
  <c r="Y75" i="4"/>
  <c r="Z75" i="4"/>
  <c r="AA75" i="4"/>
  <c r="AB75" i="4"/>
  <c r="AC75" i="4"/>
  <c r="AD75" i="4"/>
  <c r="AE75" i="4"/>
  <c r="AF75" i="4"/>
  <c r="AG75" i="4"/>
  <c r="AH75" i="4"/>
  <c r="AI75" i="4"/>
  <c r="AJ75" i="4"/>
  <c r="AK75" i="4"/>
  <c r="AL75" i="4"/>
  <c r="A76" i="4"/>
  <c r="W76" i="4"/>
  <c r="X76" i="4"/>
  <c r="Y76" i="4"/>
  <c r="Z76" i="4"/>
  <c r="AA76" i="4"/>
  <c r="AB76" i="4"/>
  <c r="AC76" i="4"/>
  <c r="AD76" i="4"/>
  <c r="AE76" i="4"/>
  <c r="AF76" i="4"/>
  <c r="AG76" i="4"/>
  <c r="AH76" i="4"/>
  <c r="AI76" i="4"/>
  <c r="AJ76" i="4"/>
  <c r="AK76" i="4"/>
  <c r="AL76" i="4"/>
  <c r="A77" i="4"/>
  <c r="W77" i="4"/>
  <c r="X77" i="4"/>
  <c r="Y77" i="4"/>
  <c r="Z77" i="4"/>
  <c r="AA77" i="4"/>
  <c r="AB77" i="4"/>
  <c r="AC77" i="4"/>
  <c r="AD77" i="4"/>
  <c r="AE77" i="4"/>
  <c r="AF77" i="4"/>
  <c r="AG77" i="4"/>
  <c r="AH77" i="4"/>
  <c r="AI77" i="4"/>
  <c r="AJ77" i="4"/>
  <c r="AK77" i="4"/>
  <c r="AL77" i="4"/>
  <c r="A78" i="4"/>
  <c r="W78" i="4"/>
  <c r="X78" i="4"/>
  <c r="Y78" i="4"/>
  <c r="Z78" i="4"/>
  <c r="AA78" i="4"/>
  <c r="AB78" i="4"/>
  <c r="AC78" i="4"/>
  <c r="AD78" i="4"/>
  <c r="AE78" i="4"/>
  <c r="AF78" i="4"/>
  <c r="AG78" i="4"/>
  <c r="AH78" i="4"/>
  <c r="AI78" i="4"/>
  <c r="AJ78" i="4"/>
  <c r="AK78" i="4"/>
  <c r="AL78" i="4"/>
  <c r="A79" i="4"/>
  <c r="W79" i="4"/>
  <c r="X79" i="4"/>
  <c r="Y79" i="4"/>
  <c r="Z79" i="4"/>
  <c r="AA79" i="4"/>
  <c r="AB79" i="4"/>
  <c r="AC79" i="4"/>
  <c r="AD79" i="4"/>
  <c r="AE79" i="4"/>
  <c r="AF79" i="4"/>
  <c r="AG79" i="4"/>
  <c r="AH79" i="4"/>
  <c r="AI79" i="4"/>
  <c r="AJ79" i="4"/>
  <c r="AK79" i="4"/>
  <c r="AL79" i="4"/>
  <c r="A80" i="4"/>
  <c r="W80" i="4"/>
  <c r="X80" i="4"/>
  <c r="Y80" i="4"/>
  <c r="Z80" i="4"/>
  <c r="AA80" i="4"/>
  <c r="AB80" i="4"/>
  <c r="AC80" i="4"/>
  <c r="AD80" i="4"/>
  <c r="AE80" i="4"/>
  <c r="AF80" i="4"/>
  <c r="AG80" i="4"/>
  <c r="AH80" i="4"/>
  <c r="AI80" i="4"/>
  <c r="AJ80" i="4"/>
  <c r="AK80" i="4"/>
  <c r="AL80" i="4"/>
  <c r="A81" i="4"/>
  <c r="W81" i="4"/>
  <c r="X81" i="4"/>
  <c r="Y81" i="4"/>
  <c r="Z81" i="4"/>
  <c r="AA81" i="4"/>
  <c r="AB81" i="4"/>
  <c r="AC81" i="4"/>
  <c r="AD81" i="4"/>
  <c r="AE81" i="4"/>
  <c r="AF81" i="4"/>
  <c r="AG81" i="4"/>
  <c r="AH81" i="4"/>
  <c r="AI81" i="4"/>
  <c r="AJ81" i="4"/>
  <c r="AK81" i="4"/>
  <c r="AL81" i="4"/>
  <c r="A82" i="4"/>
  <c r="W82" i="4"/>
  <c r="X82" i="4"/>
  <c r="Y82" i="4"/>
  <c r="Z82" i="4"/>
  <c r="AA82" i="4"/>
  <c r="AB82" i="4"/>
  <c r="AC82" i="4"/>
  <c r="AD82" i="4"/>
  <c r="AE82" i="4"/>
  <c r="AF82" i="4"/>
  <c r="AG82" i="4"/>
  <c r="AH82" i="4"/>
  <c r="AI82" i="4"/>
  <c r="AJ82" i="4"/>
  <c r="AK82" i="4"/>
  <c r="AL82" i="4"/>
  <c r="A83" i="4"/>
  <c r="W83" i="4"/>
  <c r="X83" i="4"/>
  <c r="Y83" i="4"/>
  <c r="Z83" i="4"/>
  <c r="AA83" i="4"/>
  <c r="AB83" i="4"/>
  <c r="AC83" i="4"/>
  <c r="AD83" i="4"/>
  <c r="AE83" i="4"/>
  <c r="AF83" i="4"/>
  <c r="AG83" i="4"/>
  <c r="AH83" i="4"/>
  <c r="AI83" i="4"/>
  <c r="AJ83" i="4"/>
  <c r="AK83" i="4"/>
  <c r="AL83" i="4"/>
  <c r="A84" i="4"/>
  <c r="W84" i="4"/>
  <c r="X84" i="4"/>
  <c r="Y84" i="4"/>
  <c r="Z84" i="4"/>
  <c r="AA84" i="4"/>
  <c r="AB84" i="4"/>
  <c r="AC84" i="4"/>
  <c r="AD84" i="4"/>
  <c r="AE84" i="4"/>
  <c r="AF84" i="4"/>
  <c r="AG84" i="4"/>
  <c r="AH84" i="4"/>
  <c r="AI84" i="4"/>
  <c r="AJ84" i="4"/>
  <c r="AK84" i="4"/>
  <c r="AL84" i="4"/>
  <c r="A85" i="4"/>
  <c r="W85" i="4"/>
  <c r="X85" i="4"/>
  <c r="Y85" i="4"/>
  <c r="Z85" i="4"/>
  <c r="AA85" i="4"/>
  <c r="AB85" i="4"/>
  <c r="AC85" i="4"/>
  <c r="AD85" i="4"/>
  <c r="AE85" i="4"/>
  <c r="AF85" i="4"/>
  <c r="AG85" i="4"/>
  <c r="AH85" i="4"/>
  <c r="AI85" i="4"/>
  <c r="AJ85" i="4"/>
  <c r="AK85" i="4"/>
  <c r="AL85" i="4"/>
  <c r="A86" i="4"/>
  <c r="W86" i="4"/>
  <c r="X86" i="4"/>
  <c r="Y86" i="4"/>
  <c r="Z86" i="4"/>
  <c r="AA86" i="4"/>
  <c r="AB86" i="4"/>
  <c r="AC86" i="4"/>
  <c r="AD86" i="4"/>
  <c r="AE86" i="4"/>
  <c r="AF86" i="4"/>
  <c r="AG86" i="4"/>
  <c r="AH86" i="4"/>
  <c r="AI86" i="4"/>
  <c r="AJ86" i="4"/>
  <c r="AK86" i="4"/>
  <c r="AL86" i="4"/>
  <c r="A87" i="4"/>
  <c r="W87" i="4"/>
  <c r="X87" i="4"/>
  <c r="Y87" i="4"/>
  <c r="Z87" i="4"/>
  <c r="AA87" i="4"/>
  <c r="AB87" i="4"/>
  <c r="AC87" i="4"/>
  <c r="AD87" i="4"/>
  <c r="AE87" i="4"/>
  <c r="AF87" i="4"/>
  <c r="AG87" i="4"/>
  <c r="AH87" i="4"/>
  <c r="AI87" i="4"/>
  <c r="AJ87" i="4"/>
  <c r="AK87" i="4"/>
  <c r="AL87" i="4"/>
  <c r="A88" i="4"/>
  <c r="W88" i="4"/>
  <c r="X88" i="4"/>
  <c r="Y88" i="4"/>
  <c r="Z88" i="4"/>
  <c r="AA88" i="4"/>
  <c r="AB88" i="4"/>
  <c r="AC88" i="4"/>
  <c r="AD88" i="4"/>
  <c r="AE88" i="4"/>
  <c r="AF88" i="4"/>
  <c r="AG88" i="4"/>
  <c r="AH88" i="4"/>
  <c r="AI88" i="4"/>
  <c r="AJ88" i="4"/>
  <c r="AK88" i="4"/>
  <c r="AL88" i="4"/>
  <c r="A89" i="4"/>
  <c r="W89" i="4"/>
  <c r="X89" i="4"/>
  <c r="Y89" i="4"/>
  <c r="Z89" i="4"/>
  <c r="AA89" i="4"/>
  <c r="AB89" i="4"/>
  <c r="AC89" i="4"/>
  <c r="AD89" i="4"/>
  <c r="AE89" i="4"/>
  <c r="AF89" i="4"/>
  <c r="AG89" i="4"/>
  <c r="AH89" i="4"/>
  <c r="AI89" i="4"/>
  <c r="AJ89" i="4"/>
  <c r="AK89" i="4"/>
  <c r="AL89" i="4"/>
  <c r="W90" i="4"/>
  <c r="X90" i="4"/>
  <c r="Y90" i="4"/>
  <c r="Z90" i="4"/>
  <c r="AA90" i="4"/>
  <c r="AB90" i="4"/>
  <c r="AC90" i="4"/>
  <c r="AD90" i="4"/>
  <c r="AE90" i="4"/>
  <c r="AF90" i="4"/>
  <c r="AG90" i="4"/>
  <c r="AH90" i="4"/>
  <c r="AI90" i="4"/>
  <c r="AJ90" i="4"/>
  <c r="AK90" i="4"/>
  <c r="AL90" i="4"/>
  <c r="W91" i="4"/>
  <c r="X91" i="4"/>
  <c r="Y91" i="4"/>
  <c r="Z91" i="4"/>
  <c r="AA91" i="4"/>
  <c r="AB91" i="4"/>
  <c r="AC91" i="4"/>
  <c r="AD91" i="4"/>
  <c r="AE91" i="4"/>
  <c r="AF91" i="4"/>
  <c r="AG91" i="4"/>
  <c r="AH91" i="4"/>
  <c r="AI91" i="4"/>
  <c r="AJ91" i="4"/>
  <c r="AK91" i="4"/>
  <c r="AL91" i="4"/>
  <c r="W92" i="4"/>
  <c r="X92" i="4"/>
  <c r="Y92" i="4"/>
  <c r="Z92" i="4"/>
  <c r="AA92" i="4"/>
  <c r="AB92" i="4"/>
  <c r="AC92" i="4"/>
  <c r="AD92" i="4"/>
  <c r="AE92" i="4"/>
  <c r="AF92" i="4"/>
  <c r="AG92" i="4"/>
  <c r="AH92" i="4"/>
  <c r="AI92" i="4"/>
  <c r="AJ92" i="4"/>
  <c r="AK92" i="4"/>
  <c r="AL92" i="4"/>
  <c r="W93" i="4"/>
  <c r="X93" i="4"/>
  <c r="Y93" i="4"/>
  <c r="Z93" i="4"/>
  <c r="AA93" i="4"/>
  <c r="AB93" i="4"/>
  <c r="AC93" i="4"/>
  <c r="AD93" i="4"/>
  <c r="AE93" i="4"/>
  <c r="AF93" i="4"/>
  <c r="AG93" i="4"/>
  <c r="AH93" i="4"/>
  <c r="AI93" i="4"/>
  <c r="AJ93" i="4"/>
  <c r="AK93" i="4"/>
  <c r="AL93" i="4"/>
  <c r="A5" i="3"/>
  <c r="X5" i="3"/>
  <c r="Y5" i="3"/>
  <c r="Z5" i="3"/>
  <c r="AA5" i="3"/>
  <c r="AB5" i="3"/>
  <c r="AC5" i="3"/>
  <c r="AD5" i="3"/>
  <c r="AE5" i="3"/>
  <c r="AF5" i="3"/>
  <c r="AG5" i="3"/>
  <c r="AH5" i="3"/>
  <c r="AI5" i="3"/>
  <c r="AJ5" i="3"/>
  <c r="AK5" i="3"/>
  <c r="AL5" i="3"/>
  <c r="A6" i="3"/>
  <c r="W6" i="3"/>
  <c r="X6" i="3"/>
  <c r="Y6" i="3"/>
  <c r="Z6" i="3"/>
  <c r="AA6" i="3"/>
  <c r="AB6" i="3"/>
  <c r="AC6" i="3"/>
  <c r="AD6" i="3"/>
  <c r="AE6" i="3"/>
  <c r="AF6" i="3"/>
  <c r="AG6" i="3"/>
  <c r="AH6" i="3"/>
  <c r="AI6" i="3"/>
  <c r="AJ6" i="3"/>
  <c r="AK6" i="3"/>
  <c r="AL6" i="3"/>
  <c r="A7" i="3"/>
  <c r="W7" i="3"/>
  <c r="X7" i="3"/>
  <c r="Y7" i="3"/>
  <c r="Z7" i="3"/>
  <c r="AA7" i="3"/>
  <c r="AB7" i="3"/>
  <c r="AC7" i="3"/>
  <c r="AD7" i="3"/>
  <c r="AE7" i="3"/>
  <c r="AF7" i="3"/>
  <c r="AG7" i="3"/>
  <c r="AH7" i="3"/>
  <c r="AI7" i="3"/>
  <c r="AJ7" i="3"/>
  <c r="AK7" i="3"/>
  <c r="AL7" i="3"/>
  <c r="A8" i="3"/>
  <c r="W8" i="3"/>
  <c r="X8" i="3"/>
  <c r="Y8" i="3"/>
  <c r="Z8" i="3"/>
  <c r="AA8" i="3"/>
  <c r="AB8" i="3"/>
  <c r="AC8" i="3"/>
  <c r="AD8" i="3"/>
  <c r="AE8" i="3"/>
  <c r="AF8" i="3"/>
  <c r="AG8" i="3"/>
  <c r="AH8" i="3"/>
  <c r="AI8" i="3"/>
  <c r="AJ8" i="3"/>
  <c r="AK8" i="3"/>
  <c r="AL8" i="3"/>
  <c r="A9" i="3"/>
  <c r="W9" i="3"/>
  <c r="X9" i="3"/>
  <c r="Y9" i="3"/>
  <c r="Z9" i="3"/>
  <c r="AA9" i="3"/>
  <c r="AB9" i="3"/>
  <c r="AC9" i="3"/>
  <c r="AD9" i="3"/>
  <c r="AE9" i="3"/>
  <c r="AF9" i="3"/>
  <c r="AG9" i="3"/>
  <c r="AH9" i="3"/>
  <c r="AI9" i="3"/>
  <c r="AJ9" i="3"/>
  <c r="AK9" i="3"/>
  <c r="AL9" i="3"/>
  <c r="A10" i="3"/>
  <c r="W10" i="3"/>
  <c r="X10" i="3"/>
  <c r="Y10" i="3"/>
  <c r="Z10" i="3"/>
  <c r="AA10" i="3"/>
  <c r="AB10" i="3"/>
  <c r="AC10" i="3"/>
  <c r="AD10" i="3"/>
  <c r="AE10" i="3"/>
  <c r="AF10" i="3"/>
  <c r="AG10" i="3"/>
  <c r="AH10" i="3"/>
  <c r="AI10" i="3"/>
  <c r="AJ10" i="3"/>
  <c r="AK10" i="3"/>
  <c r="AL10" i="3"/>
  <c r="A11" i="3"/>
  <c r="W11" i="3"/>
  <c r="X11" i="3"/>
  <c r="Y11" i="3"/>
  <c r="Z11" i="3"/>
  <c r="AA11" i="3"/>
  <c r="AB11" i="3"/>
  <c r="AC11" i="3"/>
  <c r="AD11" i="3"/>
  <c r="AE11" i="3"/>
  <c r="AF11" i="3"/>
  <c r="AG11" i="3"/>
  <c r="AH11" i="3"/>
  <c r="AI11" i="3"/>
  <c r="AJ11" i="3"/>
  <c r="AK11" i="3"/>
  <c r="AL11" i="3"/>
  <c r="A12" i="3"/>
  <c r="W12" i="3"/>
  <c r="X12" i="3"/>
  <c r="Y12" i="3"/>
  <c r="Z12" i="3"/>
  <c r="AA12" i="3"/>
  <c r="AB12" i="3"/>
  <c r="AC12" i="3"/>
  <c r="AD12" i="3"/>
  <c r="AE12" i="3"/>
  <c r="AF12" i="3"/>
  <c r="AG12" i="3"/>
  <c r="AH12" i="3"/>
  <c r="AI12" i="3"/>
  <c r="AJ12" i="3"/>
  <c r="AK12" i="3"/>
  <c r="AL12" i="3"/>
  <c r="A13" i="3"/>
  <c r="W13" i="3"/>
  <c r="X13" i="3"/>
  <c r="Y13" i="3"/>
  <c r="Z13" i="3"/>
  <c r="AA13" i="3"/>
  <c r="AB13" i="3"/>
  <c r="AC13" i="3"/>
  <c r="AD13" i="3"/>
  <c r="AE13" i="3"/>
  <c r="AF13" i="3"/>
  <c r="AG13" i="3"/>
  <c r="AH13" i="3"/>
  <c r="AI13" i="3"/>
  <c r="AJ13" i="3"/>
  <c r="AK13" i="3"/>
  <c r="AL13" i="3"/>
  <c r="A14" i="3"/>
  <c r="W14" i="3"/>
  <c r="X14" i="3"/>
  <c r="Y14" i="3"/>
  <c r="Z14" i="3"/>
  <c r="AA14" i="3"/>
  <c r="AB14" i="3"/>
  <c r="AC14" i="3"/>
  <c r="AD14" i="3"/>
  <c r="AE14" i="3"/>
  <c r="AF14" i="3"/>
  <c r="AG14" i="3"/>
  <c r="AH14" i="3"/>
  <c r="AI14" i="3"/>
  <c r="AJ14" i="3"/>
  <c r="AK14" i="3"/>
  <c r="AL14" i="3"/>
  <c r="A15" i="3"/>
  <c r="W15" i="3"/>
  <c r="X15" i="3"/>
  <c r="Y15" i="3"/>
  <c r="Z15" i="3"/>
  <c r="AA15" i="3"/>
  <c r="AB15" i="3"/>
  <c r="AC15" i="3"/>
  <c r="AD15" i="3"/>
  <c r="AE15" i="3"/>
  <c r="AF15" i="3"/>
  <c r="AG15" i="3"/>
  <c r="AH15" i="3"/>
  <c r="AI15" i="3"/>
  <c r="AJ15" i="3"/>
  <c r="AK15" i="3"/>
  <c r="AL15" i="3"/>
  <c r="A16" i="3"/>
  <c r="W16" i="3"/>
  <c r="X16" i="3"/>
  <c r="Y16" i="3"/>
  <c r="Z16" i="3"/>
  <c r="AA16" i="3"/>
  <c r="AB16" i="3"/>
  <c r="AC16" i="3"/>
  <c r="AD16" i="3"/>
  <c r="AE16" i="3"/>
  <c r="AF16" i="3"/>
  <c r="AG16" i="3"/>
  <c r="AH16" i="3"/>
  <c r="AI16" i="3"/>
  <c r="AJ16" i="3"/>
  <c r="AK16" i="3"/>
  <c r="AL16" i="3"/>
  <c r="A17" i="3"/>
  <c r="W17" i="3"/>
  <c r="X17" i="3"/>
  <c r="Y17" i="3"/>
  <c r="Z17" i="3"/>
  <c r="AA17" i="3"/>
  <c r="AB17" i="3"/>
  <c r="AC17" i="3"/>
  <c r="AD17" i="3"/>
  <c r="AE17" i="3"/>
  <c r="AF17" i="3"/>
  <c r="AG17" i="3"/>
  <c r="AH17" i="3"/>
  <c r="AI17" i="3"/>
  <c r="AJ17" i="3"/>
  <c r="AK17" i="3"/>
  <c r="AL17" i="3"/>
  <c r="A18" i="3"/>
  <c r="W18" i="3"/>
  <c r="X18" i="3"/>
  <c r="Y18" i="3"/>
  <c r="Z18" i="3"/>
  <c r="AA18" i="3"/>
  <c r="AB18" i="3"/>
  <c r="AC18" i="3"/>
  <c r="AD18" i="3"/>
  <c r="AE18" i="3"/>
  <c r="AF18" i="3"/>
  <c r="AG18" i="3"/>
  <c r="AH18" i="3"/>
  <c r="AI18" i="3"/>
  <c r="AJ18" i="3"/>
  <c r="AK18" i="3"/>
  <c r="AL18" i="3"/>
  <c r="A19" i="3"/>
  <c r="W19" i="3"/>
  <c r="X19" i="3"/>
  <c r="Y19" i="3"/>
  <c r="Z19" i="3"/>
  <c r="AA19" i="3"/>
  <c r="AB19" i="3"/>
  <c r="AC19" i="3"/>
  <c r="AD19" i="3"/>
  <c r="AE19" i="3"/>
  <c r="AF19" i="3"/>
  <c r="AG19" i="3"/>
  <c r="AH19" i="3"/>
  <c r="AI19" i="3"/>
  <c r="AJ19" i="3"/>
  <c r="AK19" i="3"/>
  <c r="AL19" i="3"/>
  <c r="A20" i="3"/>
  <c r="W20" i="3"/>
  <c r="X20" i="3"/>
  <c r="Y20" i="3"/>
  <c r="Z20" i="3"/>
  <c r="AA20" i="3"/>
  <c r="AB20" i="3"/>
  <c r="AC20" i="3"/>
  <c r="AD20" i="3"/>
  <c r="AE20" i="3"/>
  <c r="AF20" i="3"/>
  <c r="AG20" i="3"/>
  <c r="AH20" i="3"/>
  <c r="AI20" i="3"/>
  <c r="AJ20" i="3"/>
  <c r="AK20" i="3"/>
  <c r="AL20" i="3"/>
  <c r="A21" i="3"/>
  <c r="W21" i="3"/>
  <c r="X21" i="3"/>
  <c r="Y21" i="3"/>
  <c r="Z21" i="3"/>
  <c r="AA21" i="3"/>
  <c r="AB21" i="3"/>
  <c r="AC21" i="3"/>
  <c r="AD21" i="3"/>
  <c r="AE21" i="3"/>
  <c r="AF21" i="3"/>
  <c r="AG21" i="3"/>
  <c r="AH21" i="3"/>
  <c r="AI21" i="3"/>
  <c r="AJ21" i="3"/>
  <c r="AK21" i="3"/>
  <c r="AL21" i="3"/>
  <c r="A22" i="3"/>
  <c r="W22" i="3"/>
  <c r="X22" i="3"/>
  <c r="Y22" i="3"/>
  <c r="Z22" i="3"/>
  <c r="AA22" i="3"/>
  <c r="AB22" i="3"/>
  <c r="AC22" i="3"/>
  <c r="AD22" i="3"/>
  <c r="AE22" i="3"/>
  <c r="AF22" i="3"/>
  <c r="AG22" i="3"/>
  <c r="AH22" i="3"/>
  <c r="AI22" i="3"/>
  <c r="AJ22" i="3"/>
  <c r="AK22" i="3"/>
  <c r="AL22" i="3"/>
  <c r="A23" i="3"/>
  <c r="W23" i="3"/>
  <c r="X23" i="3"/>
  <c r="Y23" i="3"/>
  <c r="Z23" i="3"/>
  <c r="AA23" i="3"/>
  <c r="AB23" i="3"/>
  <c r="AC23" i="3"/>
  <c r="AD23" i="3"/>
  <c r="AE23" i="3"/>
  <c r="AF23" i="3"/>
  <c r="AG23" i="3"/>
  <c r="AH23" i="3"/>
  <c r="AI23" i="3"/>
  <c r="AJ23" i="3"/>
  <c r="AK23" i="3"/>
  <c r="AL23" i="3"/>
  <c r="A24" i="3"/>
  <c r="W24" i="3"/>
  <c r="X24" i="3"/>
  <c r="Y24" i="3"/>
  <c r="Z24" i="3"/>
  <c r="AA24" i="3"/>
  <c r="AB24" i="3"/>
  <c r="AC24" i="3"/>
  <c r="AD24" i="3"/>
  <c r="AE24" i="3"/>
  <c r="AF24" i="3"/>
  <c r="AG24" i="3"/>
  <c r="AH24" i="3"/>
  <c r="AI24" i="3"/>
  <c r="AJ24" i="3"/>
  <c r="AK24" i="3"/>
  <c r="AL24" i="3"/>
  <c r="A25" i="3"/>
  <c r="W25" i="3"/>
  <c r="X25" i="3"/>
  <c r="Y25" i="3"/>
  <c r="Z25" i="3"/>
  <c r="AA25" i="3"/>
  <c r="AB25" i="3"/>
  <c r="AC25" i="3"/>
  <c r="AD25" i="3"/>
  <c r="AE25" i="3"/>
  <c r="AF25" i="3"/>
  <c r="AG25" i="3"/>
  <c r="AH25" i="3"/>
  <c r="AI25" i="3"/>
  <c r="AJ25" i="3"/>
  <c r="AK25" i="3"/>
  <c r="AL25" i="3"/>
  <c r="A26" i="3"/>
  <c r="W26" i="3"/>
  <c r="X26" i="3"/>
  <c r="Y26" i="3"/>
  <c r="Z26" i="3"/>
  <c r="AA26" i="3"/>
  <c r="AB26" i="3"/>
  <c r="AC26" i="3"/>
  <c r="AD26" i="3"/>
  <c r="AE26" i="3"/>
  <c r="AF26" i="3"/>
  <c r="AG26" i="3"/>
  <c r="AH26" i="3"/>
  <c r="AI26" i="3"/>
  <c r="AJ26" i="3"/>
  <c r="AK26" i="3"/>
  <c r="AL26" i="3"/>
  <c r="A27" i="3"/>
  <c r="W27" i="3"/>
  <c r="X27" i="3"/>
  <c r="Y27" i="3"/>
  <c r="Z27" i="3"/>
  <c r="AA27" i="3"/>
  <c r="AB27" i="3"/>
  <c r="AC27" i="3"/>
  <c r="AD27" i="3"/>
  <c r="AE27" i="3"/>
  <c r="AF27" i="3"/>
  <c r="AG27" i="3"/>
  <c r="AH27" i="3"/>
  <c r="AI27" i="3"/>
  <c r="AJ27" i="3"/>
  <c r="AK27" i="3"/>
  <c r="AL27" i="3"/>
  <c r="A28" i="3"/>
  <c r="W28" i="3"/>
  <c r="X28" i="3"/>
  <c r="Y28" i="3"/>
  <c r="Z28" i="3"/>
  <c r="AA28" i="3"/>
  <c r="AB28" i="3"/>
  <c r="AC28" i="3"/>
  <c r="AD28" i="3"/>
  <c r="AE28" i="3"/>
  <c r="AF28" i="3"/>
  <c r="AG28" i="3"/>
  <c r="AH28" i="3"/>
  <c r="AI28" i="3"/>
  <c r="AJ28" i="3"/>
  <c r="AK28" i="3"/>
  <c r="AL28" i="3"/>
  <c r="A29" i="3"/>
  <c r="W29" i="3"/>
  <c r="X29" i="3"/>
  <c r="Y29" i="3"/>
  <c r="Z29" i="3"/>
  <c r="AA29" i="3"/>
  <c r="AB29" i="3"/>
  <c r="AC29" i="3"/>
  <c r="AD29" i="3"/>
  <c r="AE29" i="3"/>
  <c r="AF29" i="3"/>
  <c r="AG29" i="3"/>
  <c r="AH29" i="3"/>
  <c r="AI29" i="3"/>
  <c r="AJ29" i="3"/>
  <c r="AK29" i="3"/>
  <c r="AL29" i="3"/>
  <c r="A30" i="3"/>
  <c r="W30" i="3"/>
  <c r="X30" i="3"/>
  <c r="Y30" i="3"/>
  <c r="Z30" i="3"/>
  <c r="AA30" i="3"/>
  <c r="AB30" i="3"/>
  <c r="AC30" i="3"/>
  <c r="AD30" i="3"/>
  <c r="AE30" i="3"/>
  <c r="AF30" i="3"/>
  <c r="AG30" i="3"/>
  <c r="AH30" i="3"/>
  <c r="AI30" i="3"/>
  <c r="AJ30" i="3"/>
  <c r="AK30" i="3"/>
  <c r="AL30" i="3"/>
  <c r="A31" i="3"/>
  <c r="W31" i="3"/>
  <c r="X31" i="3"/>
  <c r="Y31" i="3"/>
  <c r="Z31" i="3"/>
  <c r="AA31" i="3"/>
  <c r="AB31" i="3"/>
  <c r="AC31" i="3"/>
  <c r="AD31" i="3"/>
  <c r="AE31" i="3"/>
  <c r="AF31" i="3"/>
  <c r="AG31" i="3"/>
  <c r="AH31" i="3"/>
  <c r="AI31" i="3"/>
  <c r="AJ31" i="3"/>
  <c r="AK31" i="3"/>
  <c r="AL31" i="3"/>
  <c r="A32" i="3"/>
  <c r="W32" i="3"/>
  <c r="X32" i="3"/>
  <c r="Y32" i="3"/>
  <c r="Z32" i="3"/>
  <c r="AA32" i="3"/>
  <c r="AB32" i="3"/>
  <c r="AC32" i="3"/>
  <c r="AD32" i="3"/>
  <c r="AE32" i="3"/>
  <c r="AF32" i="3"/>
  <c r="AG32" i="3"/>
  <c r="AH32" i="3"/>
  <c r="AI32" i="3"/>
  <c r="AJ32" i="3"/>
  <c r="AK32" i="3"/>
  <c r="AL32" i="3"/>
  <c r="A33" i="3"/>
  <c r="W33" i="3"/>
  <c r="X33" i="3"/>
  <c r="Y33" i="3"/>
  <c r="Z33" i="3"/>
  <c r="AA33" i="3"/>
  <c r="AB33" i="3"/>
  <c r="AC33" i="3"/>
  <c r="AD33" i="3"/>
  <c r="AE33" i="3"/>
  <c r="AF33" i="3"/>
  <c r="AG33" i="3"/>
  <c r="AH33" i="3"/>
  <c r="AI33" i="3"/>
  <c r="AJ33" i="3"/>
  <c r="AK33" i="3"/>
  <c r="AL33" i="3"/>
  <c r="A34" i="3"/>
  <c r="W34" i="3"/>
  <c r="X34" i="3"/>
  <c r="Y34" i="3"/>
  <c r="Z34" i="3"/>
  <c r="AA34" i="3"/>
  <c r="AB34" i="3"/>
  <c r="AC34" i="3"/>
  <c r="AD34" i="3"/>
  <c r="AE34" i="3"/>
  <c r="AF34" i="3"/>
  <c r="AG34" i="3"/>
  <c r="AH34" i="3"/>
  <c r="AI34" i="3"/>
  <c r="AJ34" i="3"/>
  <c r="AK34" i="3"/>
  <c r="AL34" i="3"/>
  <c r="A35" i="3"/>
  <c r="W35" i="3"/>
  <c r="X35" i="3"/>
  <c r="Y35" i="3"/>
  <c r="Z35" i="3"/>
  <c r="AA35" i="3"/>
  <c r="AB35" i="3"/>
  <c r="AC35" i="3"/>
  <c r="AD35" i="3"/>
  <c r="AE35" i="3"/>
  <c r="AF35" i="3"/>
  <c r="AG35" i="3"/>
  <c r="AH35" i="3"/>
  <c r="AI35" i="3"/>
  <c r="AJ35" i="3"/>
  <c r="AK35" i="3"/>
  <c r="AL35" i="3"/>
  <c r="A36" i="3"/>
  <c r="W36" i="3"/>
  <c r="X36" i="3"/>
  <c r="Y36" i="3"/>
  <c r="Z36" i="3"/>
  <c r="AA36" i="3"/>
  <c r="AB36" i="3"/>
  <c r="AC36" i="3"/>
  <c r="AD36" i="3"/>
  <c r="AE36" i="3"/>
  <c r="AF36" i="3"/>
  <c r="AG36" i="3"/>
  <c r="AH36" i="3"/>
  <c r="AI36" i="3"/>
  <c r="AJ36" i="3"/>
  <c r="AK36" i="3"/>
  <c r="AL36" i="3"/>
  <c r="A37" i="3"/>
  <c r="W37" i="3"/>
  <c r="X37" i="3"/>
  <c r="Y37" i="3"/>
  <c r="Z37" i="3"/>
  <c r="AA37" i="3"/>
  <c r="AB37" i="3"/>
  <c r="AC37" i="3"/>
  <c r="AD37" i="3"/>
  <c r="AE37" i="3"/>
  <c r="AF37" i="3"/>
  <c r="AG37" i="3"/>
  <c r="AH37" i="3"/>
  <c r="AI37" i="3"/>
  <c r="AJ37" i="3"/>
  <c r="AK37" i="3"/>
  <c r="AL37" i="3"/>
  <c r="A38" i="3"/>
  <c r="W38" i="3"/>
  <c r="X38" i="3"/>
  <c r="Y38" i="3"/>
  <c r="Z38" i="3"/>
  <c r="AA38" i="3"/>
  <c r="AB38" i="3"/>
  <c r="AC38" i="3"/>
  <c r="AD38" i="3"/>
  <c r="AE38" i="3"/>
  <c r="AF38" i="3"/>
  <c r="AG38" i="3"/>
  <c r="AH38" i="3"/>
  <c r="AI38" i="3"/>
  <c r="AJ38" i="3"/>
  <c r="AK38" i="3"/>
  <c r="AL38" i="3"/>
  <c r="A39" i="3"/>
  <c r="W39" i="3"/>
  <c r="X39" i="3"/>
  <c r="Y39" i="3"/>
  <c r="Z39" i="3"/>
  <c r="AA39" i="3"/>
  <c r="AB39" i="3"/>
  <c r="AC39" i="3"/>
  <c r="AD39" i="3"/>
  <c r="AE39" i="3"/>
  <c r="AF39" i="3"/>
  <c r="AG39" i="3"/>
  <c r="AH39" i="3"/>
  <c r="AI39" i="3"/>
  <c r="AJ39" i="3"/>
  <c r="AK39" i="3"/>
  <c r="AL39" i="3"/>
  <c r="A40" i="3"/>
  <c r="W40" i="3"/>
  <c r="X40" i="3"/>
  <c r="Y40" i="3"/>
  <c r="Z40" i="3"/>
  <c r="AA40" i="3"/>
  <c r="AB40" i="3"/>
  <c r="AC40" i="3"/>
  <c r="AD40" i="3"/>
  <c r="AE40" i="3"/>
  <c r="AF40" i="3"/>
  <c r="AG40" i="3"/>
  <c r="AH40" i="3"/>
  <c r="AI40" i="3"/>
  <c r="AJ40" i="3"/>
  <c r="AK40" i="3"/>
  <c r="AL40" i="3"/>
  <c r="A41" i="3"/>
  <c r="W41" i="3"/>
  <c r="X41" i="3"/>
  <c r="Y41" i="3"/>
  <c r="Z41" i="3"/>
  <c r="AA41" i="3"/>
  <c r="AB41" i="3"/>
  <c r="AC41" i="3"/>
  <c r="AD41" i="3"/>
  <c r="AE41" i="3"/>
  <c r="AF41" i="3"/>
  <c r="AG41" i="3"/>
  <c r="AH41" i="3"/>
  <c r="AI41" i="3"/>
  <c r="AJ41" i="3"/>
  <c r="AK41" i="3"/>
  <c r="AL41" i="3"/>
  <c r="A42" i="3"/>
  <c r="W42" i="3"/>
  <c r="X42" i="3"/>
  <c r="Y42" i="3"/>
  <c r="Z42" i="3"/>
  <c r="AA42" i="3"/>
  <c r="AB42" i="3"/>
  <c r="AC42" i="3"/>
  <c r="AD42" i="3"/>
  <c r="AE42" i="3"/>
  <c r="AF42" i="3"/>
  <c r="AG42" i="3"/>
  <c r="AH42" i="3"/>
  <c r="AI42" i="3"/>
  <c r="AJ42" i="3"/>
  <c r="AK42" i="3"/>
  <c r="AL42" i="3"/>
  <c r="A43" i="3"/>
  <c r="W43" i="3"/>
  <c r="X43" i="3"/>
  <c r="Y43" i="3"/>
  <c r="Z43" i="3"/>
  <c r="AA43" i="3"/>
  <c r="AB43" i="3"/>
  <c r="AC43" i="3"/>
  <c r="AD43" i="3"/>
  <c r="AE43" i="3"/>
  <c r="AF43" i="3"/>
  <c r="AG43" i="3"/>
  <c r="AH43" i="3"/>
  <c r="AI43" i="3"/>
  <c r="AJ43" i="3"/>
  <c r="AK43" i="3"/>
  <c r="AL43" i="3"/>
  <c r="A44" i="3"/>
  <c r="W44" i="3"/>
  <c r="X44" i="3"/>
  <c r="Y44" i="3"/>
  <c r="Z44" i="3"/>
  <c r="AA44" i="3"/>
  <c r="AB44" i="3"/>
  <c r="AC44" i="3"/>
  <c r="AD44" i="3"/>
  <c r="AE44" i="3"/>
  <c r="AF44" i="3"/>
  <c r="AG44" i="3"/>
  <c r="AH44" i="3"/>
  <c r="AI44" i="3"/>
  <c r="AJ44" i="3"/>
  <c r="AK44" i="3"/>
  <c r="AL44" i="3"/>
  <c r="A45" i="3"/>
  <c r="W45" i="3"/>
  <c r="X45" i="3"/>
  <c r="Y45" i="3"/>
  <c r="Z45" i="3"/>
  <c r="AA45" i="3"/>
  <c r="AB45" i="3"/>
  <c r="AC45" i="3"/>
  <c r="AD45" i="3"/>
  <c r="AE45" i="3"/>
  <c r="AF45" i="3"/>
  <c r="AG45" i="3"/>
  <c r="AH45" i="3"/>
  <c r="AI45" i="3"/>
  <c r="AJ45" i="3"/>
  <c r="AK45" i="3"/>
  <c r="AL45" i="3"/>
  <c r="A46" i="3"/>
  <c r="W46" i="3"/>
  <c r="X46" i="3"/>
  <c r="Y46" i="3"/>
  <c r="Z46" i="3"/>
  <c r="AA46" i="3"/>
  <c r="AB46" i="3"/>
  <c r="AC46" i="3"/>
  <c r="AD46" i="3"/>
  <c r="AE46" i="3"/>
  <c r="AF46" i="3"/>
  <c r="AG46" i="3"/>
  <c r="AH46" i="3"/>
  <c r="AI46" i="3"/>
  <c r="AJ46" i="3"/>
  <c r="AK46" i="3"/>
  <c r="AL46" i="3"/>
  <c r="A47" i="3"/>
  <c r="W47" i="3"/>
  <c r="X47" i="3"/>
  <c r="Y47" i="3"/>
  <c r="Z47" i="3"/>
  <c r="AA47" i="3"/>
  <c r="AB47" i="3"/>
  <c r="AC47" i="3"/>
  <c r="AD47" i="3"/>
  <c r="AE47" i="3"/>
  <c r="AF47" i="3"/>
  <c r="AG47" i="3"/>
  <c r="AH47" i="3"/>
  <c r="AI47" i="3"/>
  <c r="AJ47" i="3"/>
  <c r="AK47" i="3"/>
  <c r="AL47" i="3"/>
  <c r="A48" i="3"/>
  <c r="W48" i="3"/>
  <c r="X48" i="3"/>
  <c r="Y48" i="3"/>
  <c r="Z48" i="3"/>
  <c r="AA48" i="3"/>
  <c r="AB48" i="3"/>
  <c r="AC48" i="3"/>
  <c r="AD48" i="3"/>
  <c r="AE48" i="3"/>
  <c r="AF48" i="3"/>
  <c r="AG48" i="3"/>
  <c r="AH48" i="3"/>
  <c r="AI48" i="3"/>
  <c r="AJ48" i="3"/>
  <c r="AK48" i="3"/>
  <c r="AL48" i="3"/>
  <c r="A49" i="3"/>
  <c r="W49" i="3"/>
  <c r="X49" i="3"/>
  <c r="Y49" i="3"/>
  <c r="Z49" i="3"/>
  <c r="AA49" i="3"/>
  <c r="AB49" i="3"/>
  <c r="AC49" i="3"/>
  <c r="AD49" i="3"/>
  <c r="AE49" i="3"/>
  <c r="AF49" i="3"/>
  <c r="AG49" i="3"/>
  <c r="AH49" i="3"/>
  <c r="AI49" i="3"/>
  <c r="AJ49" i="3"/>
  <c r="AK49" i="3"/>
  <c r="AL49" i="3"/>
  <c r="A50" i="3"/>
  <c r="W50" i="3"/>
  <c r="X50" i="3"/>
  <c r="Y50" i="3"/>
  <c r="Z50" i="3"/>
  <c r="AA50" i="3"/>
  <c r="AB50" i="3"/>
  <c r="AC50" i="3"/>
  <c r="AD50" i="3"/>
  <c r="AE50" i="3"/>
  <c r="AF50" i="3"/>
  <c r="AG50" i="3"/>
  <c r="AH50" i="3"/>
  <c r="AI50" i="3"/>
  <c r="AJ50" i="3"/>
  <c r="AK50" i="3"/>
  <c r="AL50" i="3"/>
  <c r="A51" i="3"/>
  <c r="W51" i="3"/>
  <c r="X51" i="3"/>
  <c r="Y51" i="3"/>
  <c r="Z51" i="3"/>
  <c r="AA51" i="3"/>
  <c r="AB51" i="3"/>
  <c r="AC51" i="3"/>
  <c r="AD51" i="3"/>
  <c r="AE51" i="3"/>
  <c r="AF51" i="3"/>
  <c r="AG51" i="3"/>
  <c r="AH51" i="3"/>
  <c r="AI51" i="3"/>
  <c r="AJ51" i="3"/>
  <c r="AK51" i="3"/>
  <c r="AL51" i="3"/>
  <c r="A52" i="3"/>
  <c r="W52" i="3"/>
  <c r="X52" i="3"/>
  <c r="Y52" i="3"/>
  <c r="Z52" i="3"/>
  <c r="AA52" i="3"/>
  <c r="AB52" i="3"/>
  <c r="AC52" i="3"/>
  <c r="AD52" i="3"/>
  <c r="AE52" i="3"/>
  <c r="AF52" i="3"/>
  <c r="AG52" i="3"/>
  <c r="AH52" i="3"/>
  <c r="AI52" i="3"/>
  <c r="AJ52" i="3"/>
  <c r="AK52" i="3"/>
  <c r="AL52" i="3"/>
  <c r="A53" i="3"/>
  <c r="W53" i="3"/>
  <c r="X53" i="3"/>
  <c r="Y53" i="3"/>
  <c r="Z53" i="3"/>
  <c r="AA53" i="3"/>
  <c r="AB53" i="3"/>
  <c r="AC53" i="3"/>
  <c r="AD53" i="3"/>
  <c r="AE53" i="3"/>
  <c r="AF53" i="3"/>
  <c r="AG53" i="3"/>
  <c r="AH53" i="3"/>
  <c r="AI53" i="3"/>
  <c r="AJ53" i="3"/>
  <c r="AK53" i="3"/>
  <c r="AL53" i="3"/>
  <c r="A54" i="3"/>
  <c r="W54" i="3"/>
  <c r="X54" i="3"/>
  <c r="Y54" i="3"/>
  <c r="Z54" i="3"/>
  <c r="AA54" i="3"/>
  <c r="AB54" i="3"/>
  <c r="AC54" i="3"/>
  <c r="AD54" i="3"/>
  <c r="AE54" i="3"/>
  <c r="AF54" i="3"/>
  <c r="AG54" i="3"/>
  <c r="AH54" i="3"/>
  <c r="AI54" i="3"/>
  <c r="AJ54" i="3"/>
  <c r="AK54" i="3"/>
  <c r="AL54" i="3"/>
  <c r="A55" i="3"/>
  <c r="W55" i="3"/>
  <c r="X55" i="3"/>
  <c r="Y55" i="3"/>
  <c r="Z55" i="3"/>
  <c r="AA55" i="3"/>
  <c r="AB55" i="3"/>
  <c r="AC55" i="3"/>
  <c r="AD55" i="3"/>
  <c r="AE55" i="3"/>
  <c r="AF55" i="3"/>
  <c r="AG55" i="3"/>
  <c r="AH55" i="3"/>
  <c r="AI55" i="3"/>
  <c r="AJ55" i="3"/>
  <c r="AK55" i="3"/>
  <c r="AL55" i="3"/>
  <c r="A56" i="3"/>
  <c r="W56" i="3"/>
  <c r="X56" i="3"/>
  <c r="Y56" i="3"/>
  <c r="Z56" i="3"/>
  <c r="AA56" i="3"/>
  <c r="AB56" i="3"/>
  <c r="AC56" i="3"/>
  <c r="AD56" i="3"/>
  <c r="AE56" i="3"/>
  <c r="AF56" i="3"/>
  <c r="AG56" i="3"/>
  <c r="AH56" i="3"/>
  <c r="AI56" i="3"/>
  <c r="AJ56" i="3"/>
  <c r="AK56" i="3"/>
  <c r="AL56" i="3"/>
  <c r="A57" i="3"/>
  <c r="W57" i="3"/>
  <c r="X57" i="3"/>
  <c r="Y57" i="3"/>
  <c r="Z57" i="3"/>
  <c r="AA57" i="3"/>
  <c r="AB57" i="3"/>
  <c r="AC57" i="3"/>
  <c r="AD57" i="3"/>
  <c r="AE57" i="3"/>
  <c r="AF57" i="3"/>
  <c r="AG57" i="3"/>
  <c r="AH57" i="3"/>
  <c r="AI57" i="3"/>
  <c r="AJ57" i="3"/>
  <c r="AK57" i="3"/>
  <c r="AL57" i="3"/>
  <c r="A58" i="3"/>
  <c r="W58" i="3"/>
  <c r="X58" i="3"/>
  <c r="Y58" i="3"/>
  <c r="Z58" i="3"/>
  <c r="AA58" i="3"/>
  <c r="AB58" i="3"/>
  <c r="AC58" i="3"/>
  <c r="AD58" i="3"/>
  <c r="AE58" i="3"/>
  <c r="AF58" i="3"/>
  <c r="AG58" i="3"/>
  <c r="AH58" i="3"/>
  <c r="AI58" i="3"/>
  <c r="AJ58" i="3"/>
  <c r="AK58" i="3"/>
  <c r="AL58" i="3"/>
  <c r="A59" i="3"/>
  <c r="W59" i="3"/>
  <c r="X59" i="3"/>
  <c r="Y59" i="3"/>
  <c r="Z59" i="3"/>
  <c r="AA59" i="3"/>
  <c r="AB59" i="3"/>
  <c r="AC59" i="3"/>
  <c r="AD59" i="3"/>
  <c r="AE59" i="3"/>
  <c r="AF59" i="3"/>
  <c r="AG59" i="3"/>
  <c r="AH59" i="3"/>
  <c r="AI59" i="3"/>
  <c r="AJ59" i="3"/>
  <c r="AK59" i="3"/>
  <c r="AL59" i="3"/>
  <c r="A60" i="3"/>
  <c r="W60" i="3"/>
  <c r="X60" i="3"/>
  <c r="Y60" i="3"/>
  <c r="Z60" i="3"/>
  <c r="AA60" i="3"/>
  <c r="AB60" i="3"/>
  <c r="AC60" i="3"/>
  <c r="AD60" i="3"/>
  <c r="AE60" i="3"/>
  <c r="AF60" i="3"/>
  <c r="AG60" i="3"/>
  <c r="AH60" i="3"/>
  <c r="AI60" i="3"/>
  <c r="AJ60" i="3"/>
  <c r="AK60" i="3"/>
  <c r="AL60" i="3"/>
  <c r="A61" i="3"/>
  <c r="W61" i="3"/>
  <c r="X61" i="3"/>
  <c r="Y61" i="3"/>
  <c r="Z61" i="3"/>
  <c r="AA61" i="3"/>
  <c r="AB61" i="3"/>
  <c r="AC61" i="3"/>
  <c r="AD61" i="3"/>
  <c r="AE61" i="3"/>
  <c r="AF61" i="3"/>
  <c r="AG61" i="3"/>
  <c r="AH61" i="3"/>
  <c r="AI61" i="3"/>
  <c r="AJ61" i="3"/>
  <c r="AK61" i="3"/>
  <c r="AL61" i="3"/>
  <c r="A62" i="3"/>
  <c r="W62" i="3"/>
  <c r="X62" i="3"/>
  <c r="Y62" i="3"/>
  <c r="Z62" i="3"/>
  <c r="AA62" i="3"/>
  <c r="AB62" i="3"/>
  <c r="AC62" i="3"/>
  <c r="AD62" i="3"/>
  <c r="AE62" i="3"/>
  <c r="AF62" i="3"/>
  <c r="AG62" i="3"/>
  <c r="AH62" i="3"/>
  <c r="AI62" i="3"/>
  <c r="AJ62" i="3"/>
  <c r="AK62" i="3"/>
  <c r="AL62" i="3"/>
  <c r="A63" i="3"/>
  <c r="W63" i="3"/>
  <c r="X63" i="3"/>
  <c r="Y63" i="3"/>
  <c r="Z63" i="3"/>
  <c r="AA63" i="3"/>
  <c r="AB63" i="3"/>
  <c r="AC63" i="3"/>
  <c r="AD63" i="3"/>
  <c r="AE63" i="3"/>
  <c r="AF63" i="3"/>
  <c r="AG63" i="3"/>
  <c r="AH63" i="3"/>
  <c r="AI63" i="3"/>
  <c r="AJ63" i="3"/>
  <c r="AK63" i="3"/>
  <c r="AL63" i="3"/>
  <c r="A64" i="3"/>
  <c r="W64" i="3"/>
  <c r="X64" i="3"/>
  <c r="Y64" i="3"/>
  <c r="Z64" i="3"/>
  <c r="AA64" i="3"/>
  <c r="AB64" i="3"/>
  <c r="AC64" i="3"/>
  <c r="AD64" i="3"/>
  <c r="AE64" i="3"/>
  <c r="AF64" i="3"/>
  <c r="AG64" i="3"/>
  <c r="AH64" i="3"/>
  <c r="AI64" i="3"/>
  <c r="AJ64" i="3"/>
  <c r="AK64" i="3"/>
  <c r="AL64" i="3"/>
  <c r="A65" i="3"/>
  <c r="W65" i="3"/>
  <c r="X65" i="3"/>
  <c r="Y65" i="3"/>
  <c r="Z65" i="3"/>
  <c r="AA65" i="3"/>
  <c r="AB65" i="3"/>
  <c r="AC65" i="3"/>
  <c r="AD65" i="3"/>
  <c r="AE65" i="3"/>
  <c r="AF65" i="3"/>
  <c r="AG65" i="3"/>
  <c r="AH65" i="3"/>
  <c r="AI65" i="3"/>
  <c r="AJ65" i="3"/>
  <c r="AK65" i="3"/>
  <c r="AL65" i="3"/>
  <c r="A66" i="3"/>
  <c r="W66" i="3"/>
  <c r="X66" i="3"/>
  <c r="Y66" i="3"/>
  <c r="Z66" i="3"/>
  <c r="AA66" i="3"/>
  <c r="AB66" i="3"/>
  <c r="AC66" i="3"/>
  <c r="AD66" i="3"/>
  <c r="AE66" i="3"/>
  <c r="AF66" i="3"/>
  <c r="AG66" i="3"/>
  <c r="AH66" i="3"/>
  <c r="AI66" i="3"/>
  <c r="AJ66" i="3"/>
  <c r="AK66" i="3"/>
  <c r="AL66" i="3"/>
  <c r="A67" i="3"/>
  <c r="W67" i="3"/>
  <c r="X67" i="3"/>
  <c r="Y67" i="3"/>
  <c r="Z67" i="3"/>
  <c r="AA67" i="3"/>
  <c r="AB67" i="3"/>
  <c r="AC67" i="3"/>
  <c r="AD67" i="3"/>
  <c r="AE67" i="3"/>
  <c r="AF67" i="3"/>
  <c r="AG67" i="3"/>
  <c r="AH67" i="3"/>
  <c r="AI67" i="3"/>
  <c r="AJ67" i="3"/>
  <c r="AK67" i="3"/>
  <c r="AL67" i="3"/>
  <c r="A68" i="3"/>
  <c r="W68" i="3"/>
  <c r="X68" i="3"/>
  <c r="Y68" i="3"/>
  <c r="Z68" i="3"/>
  <c r="AA68" i="3"/>
  <c r="AB68" i="3"/>
  <c r="AC68" i="3"/>
  <c r="AD68" i="3"/>
  <c r="AE68" i="3"/>
  <c r="AF68" i="3"/>
  <c r="AG68" i="3"/>
  <c r="AH68" i="3"/>
  <c r="AI68" i="3"/>
  <c r="AJ68" i="3"/>
  <c r="AK68" i="3"/>
  <c r="AL68" i="3"/>
  <c r="A69" i="3"/>
  <c r="W69" i="3"/>
  <c r="X69" i="3"/>
  <c r="Y69" i="3"/>
  <c r="Z69" i="3"/>
  <c r="AA69" i="3"/>
  <c r="AB69" i="3"/>
  <c r="AC69" i="3"/>
  <c r="AD69" i="3"/>
  <c r="AE69" i="3"/>
  <c r="AF69" i="3"/>
  <c r="AG69" i="3"/>
  <c r="AH69" i="3"/>
  <c r="AI69" i="3"/>
  <c r="AJ69" i="3"/>
  <c r="AK69" i="3"/>
  <c r="AL69" i="3"/>
  <c r="A70" i="3"/>
  <c r="W70" i="3"/>
  <c r="X70" i="3"/>
  <c r="Y70" i="3"/>
  <c r="Z70" i="3"/>
  <c r="AA70" i="3"/>
  <c r="AB70" i="3"/>
  <c r="AC70" i="3"/>
  <c r="AD70" i="3"/>
  <c r="AE70" i="3"/>
  <c r="AF70" i="3"/>
  <c r="AG70" i="3"/>
  <c r="AH70" i="3"/>
  <c r="AI70" i="3"/>
  <c r="AJ70" i="3"/>
  <c r="AK70" i="3"/>
  <c r="AL70" i="3"/>
  <c r="A71" i="3"/>
  <c r="W71" i="3"/>
  <c r="X71" i="3"/>
  <c r="Y71" i="3"/>
  <c r="Z71" i="3"/>
  <c r="AA71" i="3"/>
  <c r="AB71" i="3"/>
  <c r="AC71" i="3"/>
  <c r="AD71" i="3"/>
  <c r="AE71" i="3"/>
  <c r="AF71" i="3"/>
  <c r="AG71" i="3"/>
  <c r="AH71" i="3"/>
  <c r="AI71" i="3"/>
  <c r="AJ71" i="3"/>
  <c r="AK71" i="3"/>
  <c r="AL71" i="3"/>
  <c r="A72" i="3"/>
  <c r="W72" i="3"/>
  <c r="X72" i="3"/>
  <c r="Y72" i="3"/>
  <c r="Z72" i="3"/>
  <c r="AA72" i="3"/>
  <c r="AB72" i="3"/>
  <c r="AC72" i="3"/>
  <c r="AD72" i="3"/>
  <c r="AE72" i="3"/>
  <c r="AF72" i="3"/>
  <c r="AG72" i="3"/>
  <c r="AH72" i="3"/>
  <c r="AI72" i="3"/>
  <c r="AJ72" i="3"/>
  <c r="AK72" i="3"/>
  <c r="AL72" i="3"/>
  <c r="A73" i="3"/>
  <c r="W73" i="3"/>
  <c r="X73" i="3"/>
  <c r="Y73" i="3"/>
  <c r="Z73" i="3"/>
  <c r="AA73" i="3"/>
  <c r="AB73" i="3"/>
  <c r="AC73" i="3"/>
  <c r="AD73" i="3"/>
  <c r="AE73" i="3"/>
  <c r="AF73" i="3"/>
  <c r="AG73" i="3"/>
  <c r="AH73" i="3"/>
  <c r="AI73" i="3"/>
  <c r="AJ73" i="3"/>
  <c r="AK73" i="3"/>
  <c r="AL73" i="3"/>
  <c r="A74" i="3"/>
  <c r="W74" i="3"/>
  <c r="X74" i="3"/>
  <c r="Y74" i="3"/>
  <c r="Z74" i="3"/>
  <c r="AA74" i="3"/>
  <c r="AB74" i="3"/>
  <c r="AC74" i="3"/>
  <c r="AD74" i="3"/>
  <c r="AE74" i="3"/>
  <c r="AF74" i="3"/>
  <c r="AG74" i="3"/>
  <c r="AH74" i="3"/>
  <c r="AI74" i="3"/>
  <c r="AJ74" i="3"/>
  <c r="AK74" i="3"/>
  <c r="AL74" i="3"/>
  <c r="A75" i="3"/>
  <c r="W75" i="3"/>
  <c r="X75" i="3"/>
  <c r="Y75" i="3"/>
  <c r="Z75" i="3"/>
  <c r="AA75" i="3"/>
  <c r="AB75" i="3"/>
  <c r="AC75" i="3"/>
  <c r="AD75" i="3"/>
  <c r="AE75" i="3"/>
  <c r="AF75" i="3"/>
  <c r="AG75" i="3"/>
  <c r="AH75" i="3"/>
  <c r="AI75" i="3"/>
  <c r="AJ75" i="3"/>
  <c r="AK75" i="3"/>
  <c r="AL75" i="3"/>
  <c r="A76" i="3"/>
  <c r="W76" i="3"/>
  <c r="X76" i="3"/>
  <c r="Y76" i="3"/>
  <c r="Z76" i="3"/>
  <c r="AA76" i="3"/>
  <c r="AB76" i="3"/>
  <c r="AC76" i="3"/>
  <c r="AD76" i="3"/>
  <c r="AE76" i="3"/>
  <c r="AF76" i="3"/>
  <c r="AG76" i="3"/>
  <c r="AH76" i="3"/>
  <c r="AI76" i="3"/>
  <c r="AJ76" i="3"/>
  <c r="AK76" i="3"/>
  <c r="AL76" i="3"/>
  <c r="A77" i="3"/>
  <c r="W77" i="3"/>
  <c r="X77" i="3"/>
  <c r="Y77" i="3"/>
  <c r="Z77" i="3"/>
  <c r="AA77" i="3"/>
  <c r="AB77" i="3"/>
  <c r="AC77" i="3"/>
  <c r="AD77" i="3"/>
  <c r="AE77" i="3"/>
  <c r="AF77" i="3"/>
  <c r="AG77" i="3"/>
  <c r="AH77" i="3"/>
  <c r="AI77" i="3"/>
  <c r="AJ77" i="3"/>
  <c r="AK77" i="3"/>
  <c r="AL77" i="3"/>
  <c r="A78" i="3"/>
  <c r="W78" i="3"/>
  <c r="X78" i="3"/>
  <c r="Y78" i="3"/>
  <c r="Z78" i="3"/>
  <c r="AA78" i="3"/>
  <c r="AB78" i="3"/>
  <c r="AC78" i="3"/>
  <c r="AD78" i="3"/>
  <c r="AE78" i="3"/>
  <c r="AF78" i="3"/>
  <c r="AG78" i="3"/>
  <c r="AH78" i="3"/>
  <c r="AI78" i="3"/>
  <c r="AJ78" i="3"/>
  <c r="AK78" i="3"/>
  <c r="AL78" i="3"/>
  <c r="A79" i="3"/>
  <c r="W79" i="3"/>
  <c r="X79" i="3"/>
  <c r="Y79" i="3"/>
  <c r="Z79" i="3"/>
  <c r="AA79" i="3"/>
  <c r="AB79" i="3"/>
  <c r="AC79" i="3"/>
  <c r="AD79" i="3"/>
  <c r="AE79" i="3"/>
  <c r="AF79" i="3"/>
  <c r="AG79" i="3"/>
  <c r="AH79" i="3"/>
  <c r="AI79" i="3"/>
  <c r="AJ79" i="3"/>
  <c r="AK79" i="3"/>
  <c r="AL79" i="3"/>
  <c r="A80" i="3"/>
  <c r="W80" i="3"/>
  <c r="X80" i="3"/>
  <c r="Y80" i="3"/>
  <c r="Z80" i="3"/>
  <c r="AA80" i="3"/>
  <c r="AB80" i="3"/>
  <c r="AC80" i="3"/>
  <c r="AD80" i="3"/>
  <c r="AE80" i="3"/>
  <c r="AF80" i="3"/>
  <c r="AG80" i="3"/>
  <c r="AH80" i="3"/>
  <c r="AI80" i="3"/>
  <c r="AJ80" i="3"/>
  <c r="AK80" i="3"/>
  <c r="AL80" i="3"/>
  <c r="A81" i="3"/>
  <c r="W81" i="3"/>
  <c r="X81" i="3"/>
  <c r="Y81" i="3"/>
  <c r="Z81" i="3"/>
  <c r="AA81" i="3"/>
  <c r="AB81" i="3"/>
  <c r="AC81" i="3"/>
  <c r="AD81" i="3"/>
  <c r="AE81" i="3"/>
  <c r="AF81" i="3"/>
  <c r="AG81" i="3"/>
  <c r="AH81" i="3"/>
  <c r="AI81" i="3"/>
  <c r="AJ81" i="3"/>
  <c r="AK81" i="3"/>
  <c r="AL81" i="3"/>
  <c r="A82" i="3"/>
  <c r="W82" i="3"/>
  <c r="X82" i="3"/>
  <c r="Y82" i="3"/>
  <c r="Z82" i="3"/>
  <c r="AA82" i="3"/>
  <c r="AB82" i="3"/>
  <c r="AC82" i="3"/>
  <c r="AD82" i="3"/>
  <c r="AE82" i="3"/>
  <c r="AF82" i="3"/>
  <c r="AG82" i="3"/>
  <c r="AH82" i="3"/>
  <c r="AI82" i="3"/>
  <c r="AJ82" i="3"/>
  <c r="AK82" i="3"/>
  <c r="AL82" i="3"/>
  <c r="A83" i="3"/>
  <c r="W83" i="3"/>
  <c r="X83" i="3"/>
  <c r="Y83" i="3"/>
  <c r="Z83" i="3"/>
  <c r="AA83" i="3"/>
  <c r="AB83" i="3"/>
  <c r="AC83" i="3"/>
  <c r="AD83" i="3"/>
  <c r="AE83" i="3"/>
  <c r="AF83" i="3"/>
  <c r="AG83" i="3"/>
  <c r="AH83" i="3"/>
  <c r="AI83" i="3"/>
  <c r="AJ83" i="3"/>
  <c r="AK83" i="3"/>
  <c r="AL83" i="3"/>
  <c r="A84" i="3"/>
  <c r="W84" i="3"/>
  <c r="X84" i="3"/>
  <c r="Y84" i="3"/>
  <c r="Z84" i="3"/>
  <c r="AA84" i="3"/>
  <c r="AB84" i="3"/>
  <c r="AC84" i="3"/>
  <c r="AD84" i="3"/>
  <c r="AE84" i="3"/>
  <c r="AF84" i="3"/>
  <c r="AG84" i="3"/>
  <c r="AH84" i="3"/>
  <c r="AI84" i="3"/>
  <c r="AJ84" i="3"/>
  <c r="AK84" i="3"/>
  <c r="AL84" i="3"/>
  <c r="A85" i="3"/>
  <c r="W85" i="3"/>
  <c r="X85" i="3"/>
  <c r="Y85" i="3"/>
  <c r="Z85" i="3"/>
  <c r="AA85" i="3"/>
  <c r="AB85" i="3"/>
  <c r="AC85" i="3"/>
  <c r="AD85" i="3"/>
  <c r="AE85" i="3"/>
  <c r="AF85" i="3"/>
  <c r="AG85" i="3"/>
  <c r="AH85" i="3"/>
  <c r="AI85" i="3"/>
  <c r="AJ85" i="3"/>
  <c r="AK85" i="3"/>
  <c r="AL85" i="3"/>
  <c r="A86" i="3"/>
  <c r="W86" i="3"/>
  <c r="X86" i="3"/>
  <c r="Y86" i="3"/>
  <c r="Z86" i="3"/>
  <c r="AA86" i="3"/>
  <c r="AB86" i="3"/>
  <c r="AC86" i="3"/>
  <c r="AD86" i="3"/>
  <c r="AE86" i="3"/>
  <c r="AF86" i="3"/>
  <c r="AG86" i="3"/>
  <c r="AH86" i="3"/>
  <c r="AI86" i="3"/>
  <c r="AJ86" i="3"/>
  <c r="AK86" i="3"/>
  <c r="AL86" i="3"/>
  <c r="A87" i="3"/>
  <c r="W87" i="3"/>
  <c r="X87" i="3"/>
  <c r="Y87" i="3"/>
  <c r="Z87" i="3"/>
  <c r="AA87" i="3"/>
  <c r="AB87" i="3"/>
  <c r="AC87" i="3"/>
  <c r="AD87" i="3"/>
  <c r="AE87" i="3"/>
  <c r="AF87" i="3"/>
  <c r="AG87" i="3"/>
  <c r="AH87" i="3"/>
  <c r="AI87" i="3"/>
  <c r="AJ87" i="3"/>
  <c r="AK87" i="3"/>
  <c r="AL87" i="3"/>
  <c r="A88" i="3"/>
  <c r="W88" i="3"/>
  <c r="X88" i="3"/>
  <c r="Y88" i="3"/>
  <c r="Z88" i="3"/>
  <c r="AA88" i="3"/>
  <c r="AB88" i="3"/>
  <c r="AC88" i="3"/>
  <c r="AD88" i="3"/>
  <c r="AE88" i="3"/>
  <c r="AF88" i="3"/>
  <c r="AG88" i="3"/>
  <c r="AH88" i="3"/>
  <c r="AI88" i="3"/>
  <c r="AJ88" i="3"/>
  <c r="AK88" i="3"/>
  <c r="AL88" i="3"/>
  <c r="A89" i="3"/>
  <c r="W89" i="3"/>
  <c r="X89" i="3"/>
  <c r="Y89" i="3"/>
  <c r="Z89" i="3"/>
  <c r="AA89" i="3"/>
  <c r="AB89" i="3"/>
  <c r="AC89" i="3"/>
  <c r="AD89" i="3"/>
  <c r="AE89" i="3"/>
  <c r="AF89" i="3"/>
  <c r="AG89" i="3"/>
  <c r="AH89" i="3"/>
  <c r="AI89" i="3"/>
  <c r="AJ89" i="3"/>
  <c r="AK89" i="3"/>
  <c r="AL89" i="3"/>
  <c r="W90" i="3"/>
  <c r="X90" i="3"/>
  <c r="Y90" i="3"/>
  <c r="Z90" i="3"/>
  <c r="AA90" i="3"/>
  <c r="AB90" i="3"/>
  <c r="AC90" i="3"/>
  <c r="AD90" i="3"/>
  <c r="AE90" i="3"/>
  <c r="AF90" i="3"/>
  <c r="AG90" i="3"/>
  <c r="AH90" i="3"/>
  <c r="AI90" i="3"/>
  <c r="AJ90" i="3"/>
  <c r="AK90" i="3"/>
  <c r="AL90" i="3"/>
  <c r="W91" i="3"/>
  <c r="X91" i="3"/>
  <c r="Y91" i="3"/>
  <c r="Z91" i="3"/>
  <c r="AA91" i="3"/>
  <c r="AB91" i="3"/>
  <c r="AC91" i="3"/>
  <c r="AD91" i="3"/>
  <c r="AE91" i="3"/>
  <c r="AF91" i="3"/>
  <c r="AG91" i="3"/>
  <c r="AH91" i="3"/>
  <c r="AI91" i="3"/>
  <c r="AJ91" i="3"/>
  <c r="AK91" i="3"/>
  <c r="AL91" i="3"/>
  <c r="W92" i="3"/>
  <c r="X92" i="3"/>
  <c r="Y92" i="3"/>
  <c r="Z92" i="3"/>
  <c r="AA92" i="3"/>
  <c r="AB92" i="3"/>
  <c r="AC92" i="3"/>
  <c r="AD92" i="3"/>
  <c r="AE92" i="3"/>
  <c r="AF92" i="3"/>
  <c r="AG92" i="3"/>
  <c r="AH92" i="3"/>
  <c r="AI92" i="3"/>
  <c r="AJ92" i="3"/>
  <c r="AK92" i="3"/>
  <c r="AL92" i="3"/>
  <c r="W93" i="3"/>
  <c r="X93" i="3"/>
  <c r="Y93" i="3"/>
  <c r="Z93" i="3"/>
  <c r="AA93" i="3"/>
  <c r="AB93" i="3"/>
  <c r="AC93" i="3"/>
  <c r="AD93" i="3"/>
  <c r="AE93" i="3"/>
  <c r="AF93" i="3"/>
  <c r="AG93" i="3"/>
  <c r="AH93" i="3"/>
  <c r="AI93" i="3"/>
  <c r="AJ93" i="3"/>
  <c r="AK93" i="3"/>
  <c r="AL93" i="3"/>
  <c r="A5" i="12"/>
  <c r="X5" i="12"/>
  <c r="Y5" i="12"/>
  <c r="Z5" i="12"/>
  <c r="AA5" i="12"/>
  <c r="AB5" i="12"/>
  <c r="AC5" i="12"/>
  <c r="AD5" i="12"/>
  <c r="AE5" i="12"/>
  <c r="AF5" i="12"/>
  <c r="AG5" i="12"/>
  <c r="AH5" i="12"/>
  <c r="AI5" i="12"/>
  <c r="AJ5" i="12"/>
  <c r="AK5" i="12"/>
  <c r="AL5" i="12"/>
  <c r="A6" i="12"/>
  <c r="W6" i="12"/>
  <c r="X6" i="12"/>
  <c r="Y6" i="12"/>
  <c r="Z6" i="12"/>
  <c r="AA6" i="12"/>
  <c r="AB6" i="12"/>
  <c r="AC6" i="12"/>
  <c r="AD6" i="12"/>
  <c r="AE6" i="12"/>
  <c r="AF6" i="12"/>
  <c r="AG6" i="12"/>
  <c r="AH6" i="12"/>
  <c r="AI6" i="12"/>
  <c r="AJ6" i="12"/>
  <c r="AK6" i="12"/>
  <c r="AL6" i="12"/>
  <c r="A7" i="12"/>
  <c r="W7" i="12"/>
  <c r="X7" i="12"/>
  <c r="Y7" i="12"/>
  <c r="Z7" i="12"/>
  <c r="AA7" i="12"/>
  <c r="AB7" i="12"/>
  <c r="AC7" i="12"/>
  <c r="AD7" i="12"/>
  <c r="AE7" i="12"/>
  <c r="AF7" i="12"/>
  <c r="AG7" i="12"/>
  <c r="AH7" i="12"/>
  <c r="AI7" i="12"/>
  <c r="AJ7" i="12"/>
  <c r="AK7" i="12"/>
  <c r="AL7" i="12"/>
  <c r="A8" i="12"/>
  <c r="W8" i="12"/>
  <c r="X8" i="12"/>
  <c r="Y8" i="12"/>
  <c r="Z8" i="12"/>
  <c r="AA8" i="12"/>
  <c r="AB8" i="12"/>
  <c r="AC8" i="12"/>
  <c r="AD8" i="12"/>
  <c r="AE8" i="12"/>
  <c r="AF8" i="12"/>
  <c r="AG8" i="12"/>
  <c r="AH8" i="12"/>
  <c r="AI8" i="12"/>
  <c r="AJ8" i="12"/>
  <c r="AK8" i="12"/>
  <c r="AL8" i="12"/>
  <c r="A9" i="12"/>
  <c r="W9" i="12"/>
  <c r="X9" i="12"/>
  <c r="Y9" i="12"/>
  <c r="Z9" i="12"/>
  <c r="AA9" i="12"/>
  <c r="AB9" i="12"/>
  <c r="AC9" i="12"/>
  <c r="AD9" i="12"/>
  <c r="AE9" i="12"/>
  <c r="AF9" i="12"/>
  <c r="AG9" i="12"/>
  <c r="AH9" i="12"/>
  <c r="AI9" i="12"/>
  <c r="AJ9" i="12"/>
  <c r="AK9" i="12"/>
  <c r="AL9" i="12"/>
  <c r="A10" i="12"/>
  <c r="W10" i="12"/>
  <c r="X10" i="12"/>
  <c r="Y10" i="12"/>
  <c r="Z10" i="12"/>
  <c r="AA10" i="12"/>
  <c r="AB10" i="12"/>
  <c r="AC10" i="12"/>
  <c r="AD10" i="12"/>
  <c r="AE10" i="12"/>
  <c r="AF10" i="12"/>
  <c r="AG10" i="12"/>
  <c r="AH10" i="12"/>
  <c r="AI10" i="12"/>
  <c r="AJ10" i="12"/>
  <c r="AK10" i="12"/>
  <c r="AL10" i="12"/>
  <c r="A11" i="12"/>
  <c r="W11" i="12"/>
  <c r="X11" i="12"/>
  <c r="Y11" i="12"/>
  <c r="Z11" i="12"/>
  <c r="AA11" i="12"/>
  <c r="AB11" i="12"/>
  <c r="AC11" i="12"/>
  <c r="AD11" i="12"/>
  <c r="AE11" i="12"/>
  <c r="AF11" i="12"/>
  <c r="AG11" i="12"/>
  <c r="AH11" i="12"/>
  <c r="AI11" i="12"/>
  <c r="AJ11" i="12"/>
  <c r="AK11" i="12"/>
  <c r="AL11" i="12"/>
  <c r="A12" i="12"/>
  <c r="W12" i="12"/>
  <c r="X12" i="12"/>
  <c r="Y12" i="12"/>
  <c r="Z12" i="12"/>
  <c r="AA12" i="12"/>
  <c r="AB12" i="12"/>
  <c r="AC12" i="12"/>
  <c r="AD12" i="12"/>
  <c r="AE12" i="12"/>
  <c r="AF12" i="12"/>
  <c r="AG12" i="12"/>
  <c r="AH12" i="12"/>
  <c r="AI12" i="12"/>
  <c r="AJ12" i="12"/>
  <c r="AK12" i="12"/>
  <c r="AL12" i="12"/>
  <c r="A13" i="12"/>
  <c r="W13" i="12"/>
  <c r="X13" i="12"/>
  <c r="Y13" i="12"/>
  <c r="Z13" i="12"/>
  <c r="AA13" i="12"/>
  <c r="AB13" i="12"/>
  <c r="AC13" i="12"/>
  <c r="AD13" i="12"/>
  <c r="AE13" i="12"/>
  <c r="AF13" i="12"/>
  <c r="AG13" i="12"/>
  <c r="AH13" i="12"/>
  <c r="AI13" i="12"/>
  <c r="AJ13" i="12"/>
  <c r="AK13" i="12"/>
  <c r="AL13" i="12"/>
  <c r="A14" i="12"/>
  <c r="W14" i="12"/>
  <c r="X14" i="12"/>
  <c r="Y14" i="12"/>
  <c r="Z14" i="12"/>
  <c r="AA14" i="12"/>
  <c r="AB14" i="12"/>
  <c r="AC14" i="12"/>
  <c r="AD14" i="12"/>
  <c r="AE14" i="12"/>
  <c r="AF14" i="12"/>
  <c r="AG14" i="12"/>
  <c r="AH14" i="12"/>
  <c r="AI14" i="12"/>
  <c r="AJ14" i="12"/>
  <c r="AK14" i="12"/>
  <c r="AL14" i="12"/>
  <c r="A15" i="12"/>
  <c r="W15" i="12"/>
  <c r="X15" i="12"/>
  <c r="Y15" i="12"/>
  <c r="Z15" i="12"/>
  <c r="AA15" i="12"/>
  <c r="AB15" i="12"/>
  <c r="AC15" i="12"/>
  <c r="AD15" i="12"/>
  <c r="AE15" i="12"/>
  <c r="AF15" i="12"/>
  <c r="AG15" i="12"/>
  <c r="AH15" i="12"/>
  <c r="AI15" i="12"/>
  <c r="AJ15" i="12"/>
  <c r="AK15" i="12"/>
  <c r="AL15" i="12"/>
  <c r="A16" i="12"/>
  <c r="W16" i="12"/>
  <c r="X16" i="12"/>
  <c r="Y16" i="12"/>
  <c r="Z16" i="12"/>
  <c r="AA16" i="12"/>
  <c r="AB16" i="12"/>
  <c r="AC16" i="12"/>
  <c r="AD16" i="12"/>
  <c r="AE16" i="12"/>
  <c r="AF16" i="12"/>
  <c r="AG16" i="12"/>
  <c r="AH16" i="12"/>
  <c r="AI16" i="12"/>
  <c r="AJ16" i="12"/>
  <c r="AK16" i="12"/>
  <c r="AL16" i="12"/>
  <c r="A17" i="12"/>
  <c r="W17" i="12"/>
  <c r="X17" i="12"/>
  <c r="Y17" i="12"/>
  <c r="Z17" i="12"/>
  <c r="AA17" i="12"/>
  <c r="AB17" i="12"/>
  <c r="AC17" i="12"/>
  <c r="AD17" i="12"/>
  <c r="AE17" i="12"/>
  <c r="AF17" i="12"/>
  <c r="AG17" i="12"/>
  <c r="AH17" i="12"/>
  <c r="AI17" i="12"/>
  <c r="AJ17" i="12"/>
  <c r="AK17" i="12"/>
  <c r="AL17" i="12"/>
  <c r="A18" i="12"/>
  <c r="W18" i="12"/>
  <c r="X18" i="12"/>
  <c r="Y18" i="12"/>
  <c r="Z18" i="12"/>
  <c r="AA18" i="12"/>
  <c r="AB18" i="12"/>
  <c r="AC18" i="12"/>
  <c r="AD18" i="12"/>
  <c r="AE18" i="12"/>
  <c r="AF18" i="12"/>
  <c r="AG18" i="12"/>
  <c r="AH18" i="12"/>
  <c r="AI18" i="12"/>
  <c r="AJ18" i="12"/>
  <c r="AK18" i="12"/>
  <c r="AL18" i="12"/>
  <c r="A19" i="12"/>
  <c r="W19" i="12"/>
  <c r="X19" i="12"/>
  <c r="Y19" i="12"/>
  <c r="Z19" i="12"/>
  <c r="AA19" i="12"/>
  <c r="AB19" i="12"/>
  <c r="AC19" i="12"/>
  <c r="AD19" i="12"/>
  <c r="AE19" i="12"/>
  <c r="AF19" i="12"/>
  <c r="AG19" i="12"/>
  <c r="AH19" i="12"/>
  <c r="AI19" i="12"/>
  <c r="AJ19" i="12"/>
  <c r="AK19" i="12"/>
  <c r="AL19" i="12"/>
  <c r="A20" i="12"/>
  <c r="W20" i="12"/>
  <c r="X20" i="12"/>
  <c r="Y20" i="12"/>
  <c r="Z20" i="12"/>
  <c r="AA20" i="12"/>
  <c r="AB20" i="12"/>
  <c r="AC20" i="12"/>
  <c r="AD20" i="12"/>
  <c r="AE20" i="12"/>
  <c r="AF20" i="12"/>
  <c r="AG20" i="12"/>
  <c r="AH20" i="12"/>
  <c r="AI20" i="12"/>
  <c r="AJ20" i="12"/>
  <c r="AK20" i="12"/>
  <c r="AL20" i="12"/>
  <c r="A21" i="12"/>
  <c r="W21" i="12"/>
  <c r="X21" i="12"/>
  <c r="Y21" i="12"/>
  <c r="Z21" i="12"/>
  <c r="AA21" i="12"/>
  <c r="AB21" i="12"/>
  <c r="AC21" i="12"/>
  <c r="AD21" i="12"/>
  <c r="AE21" i="12"/>
  <c r="AF21" i="12"/>
  <c r="AG21" i="12"/>
  <c r="AH21" i="12"/>
  <c r="AI21" i="12"/>
  <c r="AJ21" i="12"/>
  <c r="AK21" i="12"/>
  <c r="AL21" i="12"/>
  <c r="A22" i="12"/>
  <c r="W22" i="12"/>
  <c r="X22" i="12"/>
  <c r="Y22" i="12"/>
  <c r="Z22" i="12"/>
  <c r="AA22" i="12"/>
  <c r="AB22" i="12"/>
  <c r="AC22" i="12"/>
  <c r="AD22" i="12"/>
  <c r="AE22" i="12"/>
  <c r="AF22" i="12"/>
  <c r="AG22" i="12"/>
  <c r="AH22" i="12"/>
  <c r="AI22" i="12"/>
  <c r="AJ22" i="12"/>
  <c r="AK22" i="12"/>
  <c r="AL22" i="12"/>
  <c r="A23" i="12"/>
  <c r="W23" i="12"/>
  <c r="X23" i="12"/>
  <c r="Y23" i="12"/>
  <c r="Z23" i="12"/>
  <c r="AA23" i="12"/>
  <c r="AB23" i="12"/>
  <c r="AC23" i="12"/>
  <c r="AD23" i="12"/>
  <c r="AE23" i="12"/>
  <c r="AF23" i="12"/>
  <c r="AG23" i="12"/>
  <c r="AH23" i="12"/>
  <c r="AI23" i="12"/>
  <c r="AJ23" i="12"/>
  <c r="AK23" i="12"/>
  <c r="AL23" i="12"/>
  <c r="A24" i="12"/>
  <c r="W24" i="12"/>
  <c r="X24" i="12"/>
  <c r="Y24" i="12"/>
  <c r="Z24" i="12"/>
  <c r="AA24" i="12"/>
  <c r="AB24" i="12"/>
  <c r="AC24" i="12"/>
  <c r="AD24" i="12"/>
  <c r="AE24" i="12"/>
  <c r="AF24" i="12"/>
  <c r="AG24" i="12"/>
  <c r="AH24" i="12"/>
  <c r="AI24" i="12"/>
  <c r="AJ24" i="12"/>
  <c r="AK24" i="12"/>
  <c r="AL24" i="12"/>
  <c r="A25" i="12"/>
  <c r="W25" i="12"/>
  <c r="X25" i="12"/>
  <c r="Y25" i="12"/>
  <c r="Z25" i="12"/>
  <c r="AA25" i="12"/>
  <c r="AB25" i="12"/>
  <c r="AC25" i="12"/>
  <c r="AD25" i="12"/>
  <c r="AE25" i="12"/>
  <c r="AF25" i="12"/>
  <c r="AG25" i="12"/>
  <c r="AH25" i="12"/>
  <c r="AI25" i="12"/>
  <c r="AJ25" i="12"/>
  <c r="AK25" i="12"/>
  <c r="AL25" i="12"/>
  <c r="A26" i="12"/>
  <c r="W26" i="12"/>
  <c r="X26" i="12"/>
  <c r="Y26" i="12"/>
  <c r="Z26" i="12"/>
  <c r="AA26" i="12"/>
  <c r="AB26" i="12"/>
  <c r="AC26" i="12"/>
  <c r="AD26" i="12"/>
  <c r="AE26" i="12"/>
  <c r="AF26" i="12"/>
  <c r="AG26" i="12"/>
  <c r="AH26" i="12"/>
  <c r="AI26" i="12"/>
  <c r="AJ26" i="12"/>
  <c r="AK26" i="12"/>
  <c r="AL26" i="12"/>
  <c r="A27" i="12"/>
  <c r="W27" i="12"/>
  <c r="X27" i="12"/>
  <c r="Y27" i="12"/>
  <c r="Z27" i="12"/>
  <c r="AA27" i="12"/>
  <c r="AB27" i="12"/>
  <c r="AC27" i="12"/>
  <c r="AD27" i="12"/>
  <c r="AE27" i="12"/>
  <c r="AF27" i="12"/>
  <c r="AG27" i="12"/>
  <c r="AH27" i="12"/>
  <c r="AI27" i="12"/>
  <c r="AJ27" i="12"/>
  <c r="AK27" i="12"/>
  <c r="AL27" i="12"/>
  <c r="A28" i="12"/>
  <c r="W28" i="12"/>
  <c r="X28" i="12"/>
  <c r="Y28" i="12"/>
  <c r="Z28" i="12"/>
  <c r="AA28" i="12"/>
  <c r="AB28" i="12"/>
  <c r="AC28" i="12"/>
  <c r="AD28" i="12"/>
  <c r="AE28" i="12"/>
  <c r="AF28" i="12"/>
  <c r="AG28" i="12"/>
  <c r="AH28" i="12"/>
  <c r="AI28" i="12"/>
  <c r="AJ28" i="12"/>
  <c r="AK28" i="12"/>
  <c r="AL28" i="12"/>
  <c r="A29" i="12"/>
  <c r="W29" i="12"/>
  <c r="X29" i="12"/>
  <c r="Y29" i="12"/>
  <c r="Z29" i="12"/>
  <c r="AA29" i="12"/>
  <c r="AB29" i="12"/>
  <c r="AC29" i="12"/>
  <c r="AD29" i="12"/>
  <c r="AE29" i="12"/>
  <c r="AF29" i="12"/>
  <c r="AG29" i="12"/>
  <c r="AH29" i="12"/>
  <c r="AI29" i="12"/>
  <c r="AJ29" i="12"/>
  <c r="AK29" i="12"/>
  <c r="AL29" i="12"/>
  <c r="A30" i="12"/>
  <c r="W30" i="12"/>
  <c r="X30" i="12"/>
  <c r="Y30" i="12"/>
  <c r="Z30" i="12"/>
  <c r="AA30" i="12"/>
  <c r="AB30" i="12"/>
  <c r="AC30" i="12"/>
  <c r="AD30" i="12"/>
  <c r="AE30" i="12"/>
  <c r="AF30" i="12"/>
  <c r="AG30" i="12"/>
  <c r="AH30" i="12"/>
  <c r="AI30" i="12"/>
  <c r="AJ30" i="12"/>
  <c r="AK30" i="12"/>
  <c r="AL30" i="12"/>
  <c r="A31" i="12"/>
  <c r="W31" i="12"/>
  <c r="X31" i="12"/>
  <c r="Y31" i="12"/>
  <c r="Z31" i="12"/>
  <c r="AA31" i="12"/>
  <c r="AB31" i="12"/>
  <c r="AC31" i="12"/>
  <c r="AD31" i="12"/>
  <c r="AE31" i="12"/>
  <c r="AF31" i="12"/>
  <c r="AG31" i="12"/>
  <c r="AH31" i="12"/>
  <c r="AI31" i="12"/>
  <c r="AJ31" i="12"/>
  <c r="AK31" i="12"/>
  <c r="AL31" i="12"/>
  <c r="A32" i="12"/>
  <c r="W32" i="12"/>
  <c r="X32" i="12"/>
  <c r="Y32" i="12"/>
  <c r="Z32" i="12"/>
  <c r="AA32" i="12"/>
  <c r="AB32" i="12"/>
  <c r="AC32" i="12"/>
  <c r="AD32" i="12"/>
  <c r="AE32" i="12"/>
  <c r="AF32" i="12"/>
  <c r="AG32" i="12"/>
  <c r="AH32" i="12"/>
  <c r="AI32" i="12"/>
  <c r="AJ32" i="12"/>
  <c r="AK32" i="12"/>
  <c r="AL32" i="12"/>
  <c r="A33" i="12"/>
  <c r="W33" i="12"/>
  <c r="X33" i="12"/>
  <c r="Y33" i="12"/>
  <c r="Z33" i="12"/>
  <c r="AA33" i="12"/>
  <c r="AB33" i="12"/>
  <c r="AC33" i="12"/>
  <c r="AD33" i="12"/>
  <c r="AE33" i="12"/>
  <c r="AF33" i="12"/>
  <c r="AG33" i="12"/>
  <c r="AH33" i="12"/>
  <c r="AI33" i="12"/>
  <c r="AJ33" i="12"/>
  <c r="AK33" i="12"/>
  <c r="AL33" i="12"/>
  <c r="A34" i="12"/>
  <c r="W34" i="12"/>
  <c r="X34" i="12"/>
  <c r="Y34" i="12"/>
  <c r="Z34" i="12"/>
  <c r="AA34" i="12"/>
  <c r="AB34" i="12"/>
  <c r="AC34" i="12"/>
  <c r="AD34" i="12"/>
  <c r="AE34" i="12"/>
  <c r="AF34" i="12"/>
  <c r="AG34" i="12"/>
  <c r="AH34" i="12"/>
  <c r="AI34" i="12"/>
  <c r="AJ34" i="12"/>
  <c r="AK34" i="12"/>
  <c r="AL34" i="12"/>
  <c r="A35" i="12"/>
  <c r="W35" i="12"/>
  <c r="X35" i="12"/>
  <c r="Y35" i="12"/>
  <c r="Z35" i="12"/>
  <c r="AA35" i="12"/>
  <c r="AB35" i="12"/>
  <c r="AC35" i="12"/>
  <c r="AD35" i="12"/>
  <c r="AE35" i="12"/>
  <c r="AF35" i="12"/>
  <c r="AG35" i="12"/>
  <c r="AH35" i="12"/>
  <c r="AI35" i="12"/>
  <c r="AJ35" i="12"/>
  <c r="AK35" i="12"/>
  <c r="AL35" i="12"/>
  <c r="A36" i="12"/>
  <c r="W36" i="12"/>
  <c r="X36" i="12"/>
  <c r="Y36" i="12"/>
  <c r="Z36" i="12"/>
  <c r="AA36" i="12"/>
  <c r="AB36" i="12"/>
  <c r="AC36" i="12"/>
  <c r="AD36" i="12"/>
  <c r="AE36" i="12"/>
  <c r="AF36" i="12"/>
  <c r="AG36" i="12"/>
  <c r="AH36" i="12"/>
  <c r="AI36" i="12"/>
  <c r="AJ36" i="12"/>
  <c r="AK36" i="12"/>
  <c r="AL36" i="12"/>
  <c r="A37" i="12"/>
  <c r="W37" i="12"/>
  <c r="X37" i="12"/>
  <c r="Y37" i="12"/>
  <c r="Z37" i="12"/>
  <c r="AA37" i="12"/>
  <c r="AB37" i="12"/>
  <c r="AC37" i="12"/>
  <c r="AD37" i="12"/>
  <c r="AE37" i="12"/>
  <c r="AF37" i="12"/>
  <c r="AG37" i="12"/>
  <c r="AH37" i="12"/>
  <c r="AI37" i="12"/>
  <c r="AJ37" i="12"/>
  <c r="AK37" i="12"/>
  <c r="AL37" i="12"/>
  <c r="A38" i="12"/>
  <c r="W38" i="12"/>
  <c r="X38" i="12"/>
  <c r="Y38" i="12"/>
  <c r="Z38" i="12"/>
  <c r="AA38" i="12"/>
  <c r="AB38" i="12"/>
  <c r="AC38" i="12"/>
  <c r="AD38" i="12"/>
  <c r="AE38" i="12"/>
  <c r="AF38" i="12"/>
  <c r="AG38" i="12"/>
  <c r="AH38" i="12"/>
  <c r="AI38" i="12"/>
  <c r="AJ38" i="12"/>
  <c r="AK38" i="12"/>
  <c r="AL38" i="12"/>
  <c r="A39" i="12"/>
  <c r="W39" i="12"/>
  <c r="X39" i="12"/>
  <c r="Y39" i="12"/>
  <c r="Z39" i="12"/>
  <c r="AA39" i="12"/>
  <c r="AB39" i="12"/>
  <c r="AC39" i="12"/>
  <c r="AD39" i="12"/>
  <c r="AE39" i="12"/>
  <c r="AF39" i="12"/>
  <c r="AG39" i="12"/>
  <c r="AH39" i="12"/>
  <c r="AI39" i="12"/>
  <c r="AJ39" i="12"/>
  <c r="AK39" i="12"/>
  <c r="AL39" i="12"/>
  <c r="A40" i="12"/>
  <c r="W40" i="12"/>
  <c r="X40" i="12"/>
  <c r="Y40" i="12"/>
  <c r="Z40" i="12"/>
  <c r="AA40" i="12"/>
  <c r="AB40" i="12"/>
  <c r="AC40" i="12"/>
  <c r="AD40" i="12"/>
  <c r="AE40" i="12"/>
  <c r="AF40" i="12"/>
  <c r="AG40" i="12"/>
  <c r="AH40" i="12"/>
  <c r="AI40" i="12"/>
  <c r="AJ40" i="12"/>
  <c r="AK40" i="12"/>
  <c r="AL40" i="12"/>
  <c r="A41" i="12"/>
  <c r="W41" i="12"/>
  <c r="X41" i="12"/>
  <c r="Y41" i="12"/>
  <c r="Z41" i="12"/>
  <c r="AA41" i="12"/>
  <c r="AB41" i="12"/>
  <c r="AC41" i="12"/>
  <c r="AD41" i="12"/>
  <c r="AE41" i="12"/>
  <c r="AF41" i="12"/>
  <c r="AG41" i="12"/>
  <c r="AH41" i="12"/>
  <c r="AI41" i="12"/>
  <c r="AJ41" i="12"/>
  <c r="AK41" i="12"/>
  <c r="AL41" i="12"/>
  <c r="A42" i="12"/>
  <c r="W42" i="12"/>
  <c r="X42" i="12"/>
  <c r="Y42" i="12"/>
  <c r="Z42" i="12"/>
  <c r="AA42" i="12"/>
  <c r="AB42" i="12"/>
  <c r="AC42" i="12"/>
  <c r="AD42" i="12"/>
  <c r="AE42" i="12"/>
  <c r="AF42" i="12"/>
  <c r="AG42" i="12"/>
  <c r="AH42" i="12"/>
  <c r="AI42" i="12"/>
  <c r="AJ42" i="12"/>
  <c r="AK42" i="12"/>
  <c r="AL42" i="12"/>
  <c r="A43" i="12"/>
  <c r="W43" i="12"/>
  <c r="X43" i="12"/>
  <c r="Y43" i="12"/>
  <c r="Z43" i="12"/>
  <c r="AA43" i="12"/>
  <c r="AB43" i="12"/>
  <c r="AC43" i="12"/>
  <c r="AD43" i="12"/>
  <c r="AE43" i="12"/>
  <c r="AF43" i="12"/>
  <c r="AG43" i="12"/>
  <c r="AH43" i="12"/>
  <c r="AI43" i="12"/>
  <c r="AJ43" i="12"/>
  <c r="AK43" i="12"/>
  <c r="AL43" i="12"/>
  <c r="A44" i="12"/>
  <c r="W44" i="12"/>
  <c r="X44" i="12"/>
  <c r="Y44" i="12"/>
  <c r="Z44" i="12"/>
  <c r="AA44" i="12"/>
  <c r="AB44" i="12"/>
  <c r="AC44" i="12"/>
  <c r="AD44" i="12"/>
  <c r="AE44" i="12"/>
  <c r="AF44" i="12"/>
  <c r="AG44" i="12"/>
  <c r="AH44" i="12"/>
  <c r="AI44" i="12"/>
  <c r="AJ44" i="12"/>
  <c r="AK44" i="12"/>
  <c r="AL44" i="12"/>
  <c r="A45" i="12"/>
  <c r="W45" i="12"/>
  <c r="X45" i="12"/>
  <c r="Y45" i="12"/>
  <c r="Z45" i="12"/>
  <c r="AA45" i="12"/>
  <c r="AB45" i="12"/>
  <c r="AC45" i="12"/>
  <c r="AD45" i="12"/>
  <c r="AE45" i="12"/>
  <c r="AF45" i="12"/>
  <c r="AG45" i="12"/>
  <c r="AH45" i="12"/>
  <c r="AI45" i="12"/>
  <c r="AJ45" i="12"/>
  <c r="AK45" i="12"/>
  <c r="AL45" i="12"/>
  <c r="A46" i="12"/>
  <c r="W46" i="12"/>
  <c r="X46" i="12"/>
  <c r="Y46" i="12"/>
  <c r="Z46" i="12"/>
  <c r="AA46" i="12"/>
  <c r="AB46" i="12"/>
  <c r="AC46" i="12"/>
  <c r="AD46" i="12"/>
  <c r="AE46" i="12"/>
  <c r="AF46" i="12"/>
  <c r="AG46" i="12"/>
  <c r="AH46" i="12"/>
  <c r="AI46" i="12"/>
  <c r="AJ46" i="12"/>
  <c r="AK46" i="12"/>
  <c r="AL46" i="12"/>
  <c r="A47" i="12"/>
  <c r="W47" i="12"/>
  <c r="X47" i="12"/>
  <c r="Y47" i="12"/>
  <c r="Z47" i="12"/>
  <c r="AA47" i="12"/>
  <c r="AB47" i="12"/>
  <c r="AC47" i="12"/>
  <c r="AD47" i="12"/>
  <c r="AE47" i="12"/>
  <c r="AF47" i="12"/>
  <c r="AG47" i="12"/>
  <c r="AH47" i="12"/>
  <c r="AI47" i="12"/>
  <c r="AJ47" i="12"/>
  <c r="AK47" i="12"/>
  <c r="AL47" i="12"/>
  <c r="A48" i="12"/>
  <c r="W48" i="12"/>
  <c r="X48" i="12"/>
  <c r="Y48" i="12"/>
  <c r="Z48" i="12"/>
  <c r="AA48" i="12"/>
  <c r="AB48" i="12"/>
  <c r="AC48" i="12"/>
  <c r="AD48" i="12"/>
  <c r="AE48" i="12"/>
  <c r="AF48" i="12"/>
  <c r="AG48" i="12"/>
  <c r="AH48" i="12"/>
  <c r="AI48" i="12"/>
  <c r="AJ48" i="12"/>
  <c r="AK48" i="12"/>
  <c r="AL48" i="12"/>
  <c r="A49" i="12"/>
  <c r="W49" i="12"/>
  <c r="X49" i="12"/>
  <c r="Y49" i="12"/>
  <c r="Z49" i="12"/>
  <c r="AA49" i="12"/>
  <c r="AB49" i="12"/>
  <c r="AC49" i="12"/>
  <c r="AD49" i="12"/>
  <c r="AE49" i="12"/>
  <c r="AF49" i="12"/>
  <c r="AG49" i="12"/>
  <c r="AH49" i="12"/>
  <c r="AI49" i="12"/>
  <c r="AJ49" i="12"/>
  <c r="AK49" i="12"/>
  <c r="AL49" i="12"/>
  <c r="A50" i="12"/>
  <c r="W50" i="12"/>
  <c r="X50" i="12"/>
  <c r="Y50" i="12"/>
  <c r="Z50" i="12"/>
  <c r="AA50" i="12"/>
  <c r="AB50" i="12"/>
  <c r="AC50" i="12"/>
  <c r="AD50" i="12"/>
  <c r="AE50" i="12"/>
  <c r="AF50" i="12"/>
  <c r="AG50" i="12"/>
  <c r="AH50" i="12"/>
  <c r="AI50" i="12"/>
  <c r="AJ50" i="12"/>
  <c r="AK50" i="12"/>
  <c r="AL50" i="12"/>
  <c r="A51" i="12"/>
  <c r="W51" i="12"/>
  <c r="X51" i="12"/>
  <c r="Y51" i="12"/>
  <c r="Z51" i="12"/>
  <c r="AA51" i="12"/>
  <c r="AB51" i="12"/>
  <c r="AC51" i="12"/>
  <c r="AD51" i="12"/>
  <c r="AE51" i="12"/>
  <c r="AF51" i="12"/>
  <c r="AG51" i="12"/>
  <c r="AH51" i="12"/>
  <c r="AI51" i="12"/>
  <c r="AJ51" i="12"/>
  <c r="AK51" i="12"/>
  <c r="AL51" i="12"/>
  <c r="A52" i="12"/>
  <c r="W52" i="12"/>
  <c r="X52" i="12"/>
  <c r="Y52" i="12"/>
  <c r="Z52" i="12"/>
  <c r="AA52" i="12"/>
  <c r="AB52" i="12"/>
  <c r="AC52" i="12"/>
  <c r="AD52" i="12"/>
  <c r="AE52" i="12"/>
  <c r="AF52" i="12"/>
  <c r="AG52" i="12"/>
  <c r="AH52" i="12"/>
  <c r="AI52" i="12"/>
  <c r="AJ52" i="12"/>
  <c r="AK52" i="12"/>
  <c r="AL52" i="12"/>
  <c r="A53" i="12"/>
  <c r="W53" i="12"/>
  <c r="X53" i="12"/>
  <c r="Y53" i="12"/>
  <c r="Z53" i="12"/>
  <c r="AA53" i="12"/>
  <c r="AB53" i="12"/>
  <c r="AC53" i="12"/>
  <c r="AD53" i="12"/>
  <c r="AE53" i="12"/>
  <c r="AF53" i="12"/>
  <c r="AG53" i="12"/>
  <c r="AH53" i="12"/>
  <c r="AI53" i="12"/>
  <c r="AJ53" i="12"/>
  <c r="AK53" i="12"/>
  <c r="AL53" i="12"/>
  <c r="A54" i="12"/>
  <c r="W54" i="12"/>
  <c r="X54" i="12"/>
  <c r="Y54" i="12"/>
  <c r="Z54" i="12"/>
  <c r="AA54" i="12"/>
  <c r="AB54" i="12"/>
  <c r="AC54" i="12"/>
  <c r="AD54" i="12"/>
  <c r="AE54" i="12"/>
  <c r="AF54" i="12"/>
  <c r="AG54" i="12"/>
  <c r="AH54" i="12"/>
  <c r="AI54" i="12"/>
  <c r="AJ54" i="12"/>
  <c r="AK54" i="12"/>
  <c r="AL54" i="12"/>
  <c r="A55" i="12"/>
  <c r="W55" i="12"/>
  <c r="X55" i="12"/>
  <c r="Y55" i="12"/>
  <c r="Z55" i="12"/>
  <c r="AA55" i="12"/>
  <c r="AB55" i="12"/>
  <c r="AC55" i="12"/>
  <c r="AD55" i="12"/>
  <c r="AE55" i="12"/>
  <c r="AF55" i="12"/>
  <c r="AG55" i="12"/>
  <c r="AH55" i="12"/>
  <c r="AI55" i="12"/>
  <c r="AJ55" i="12"/>
  <c r="AK55" i="12"/>
  <c r="AL55" i="12"/>
  <c r="A56" i="12"/>
  <c r="W56" i="12"/>
  <c r="X56" i="12"/>
  <c r="Y56" i="12"/>
  <c r="Z56" i="12"/>
  <c r="AA56" i="12"/>
  <c r="AB56" i="12"/>
  <c r="AC56" i="12"/>
  <c r="AD56" i="12"/>
  <c r="AE56" i="12"/>
  <c r="AF56" i="12"/>
  <c r="AG56" i="12"/>
  <c r="AH56" i="12"/>
  <c r="AI56" i="12"/>
  <c r="AJ56" i="12"/>
  <c r="AK56" i="12"/>
  <c r="AL56" i="12"/>
  <c r="A57" i="12"/>
  <c r="W57" i="12"/>
  <c r="X57" i="12"/>
  <c r="Y57" i="12"/>
  <c r="Z57" i="12"/>
  <c r="AA57" i="12"/>
  <c r="AB57" i="12"/>
  <c r="AC57" i="12"/>
  <c r="AD57" i="12"/>
  <c r="AE57" i="12"/>
  <c r="AF57" i="12"/>
  <c r="AG57" i="12"/>
  <c r="AH57" i="12"/>
  <c r="AI57" i="12"/>
  <c r="AJ57" i="12"/>
  <c r="AK57" i="12"/>
  <c r="AL57" i="12"/>
  <c r="A58" i="12"/>
  <c r="W58" i="12"/>
  <c r="X58" i="12"/>
  <c r="Y58" i="12"/>
  <c r="Z58" i="12"/>
  <c r="AA58" i="12"/>
  <c r="AB58" i="12"/>
  <c r="AC58" i="12"/>
  <c r="AD58" i="12"/>
  <c r="AE58" i="12"/>
  <c r="AF58" i="12"/>
  <c r="AG58" i="12"/>
  <c r="AH58" i="12"/>
  <c r="AI58" i="12"/>
  <c r="AJ58" i="12"/>
  <c r="AK58" i="12"/>
  <c r="AL58" i="12"/>
  <c r="A59" i="12"/>
  <c r="W59" i="12"/>
  <c r="X59" i="12"/>
  <c r="Y59" i="12"/>
  <c r="Z59" i="12"/>
  <c r="AA59" i="12"/>
  <c r="AB59" i="12"/>
  <c r="AC59" i="12"/>
  <c r="AD59" i="12"/>
  <c r="AE59" i="12"/>
  <c r="AF59" i="12"/>
  <c r="AG59" i="12"/>
  <c r="AH59" i="12"/>
  <c r="AI59" i="12"/>
  <c r="AJ59" i="12"/>
  <c r="AK59" i="12"/>
  <c r="AL59" i="12"/>
  <c r="A60" i="12"/>
  <c r="W60" i="12"/>
  <c r="X60" i="12"/>
  <c r="Y60" i="12"/>
  <c r="Z60" i="12"/>
  <c r="AA60" i="12"/>
  <c r="AB60" i="12"/>
  <c r="AC60" i="12"/>
  <c r="AD60" i="12"/>
  <c r="AE60" i="12"/>
  <c r="AF60" i="12"/>
  <c r="AG60" i="12"/>
  <c r="AH60" i="12"/>
  <c r="AI60" i="12"/>
  <c r="AJ60" i="12"/>
  <c r="AK60" i="12"/>
  <c r="AL60" i="12"/>
  <c r="A61" i="12"/>
  <c r="W61" i="12"/>
  <c r="X61" i="12"/>
  <c r="Y61" i="12"/>
  <c r="Z61" i="12"/>
  <c r="AA61" i="12"/>
  <c r="AB61" i="12"/>
  <c r="AC61" i="12"/>
  <c r="AD61" i="12"/>
  <c r="AE61" i="12"/>
  <c r="AF61" i="12"/>
  <c r="AG61" i="12"/>
  <c r="AH61" i="12"/>
  <c r="AI61" i="12"/>
  <c r="AJ61" i="12"/>
  <c r="AK61" i="12"/>
  <c r="AL61" i="12"/>
  <c r="A62" i="12"/>
  <c r="W62" i="12"/>
  <c r="X62" i="12"/>
  <c r="Y62" i="12"/>
  <c r="Z62" i="12"/>
  <c r="AA62" i="12"/>
  <c r="AB62" i="12"/>
  <c r="AC62" i="12"/>
  <c r="AD62" i="12"/>
  <c r="AE62" i="12"/>
  <c r="AF62" i="12"/>
  <c r="AG62" i="12"/>
  <c r="AH62" i="12"/>
  <c r="AI62" i="12"/>
  <c r="AJ62" i="12"/>
  <c r="AK62" i="12"/>
  <c r="AL62" i="12"/>
  <c r="A63" i="12"/>
  <c r="W63" i="12"/>
  <c r="X63" i="12"/>
  <c r="Y63" i="12"/>
  <c r="Z63" i="12"/>
  <c r="AA63" i="12"/>
  <c r="AB63" i="12"/>
  <c r="AC63" i="12"/>
  <c r="AD63" i="12"/>
  <c r="AE63" i="12"/>
  <c r="AF63" i="12"/>
  <c r="AG63" i="12"/>
  <c r="AH63" i="12"/>
  <c r="AI63" i="12"/>
  <c r="AJ63" i="12"/>
  <c r="AK63" i="12"/>
  <c r="AL63" i="12"/>
  <c r="A64" i="12"/>
  <c r="W64" i="12"/>
  <c r="X64" i="12"/>
  <c r="Y64" i="12"/>
  <c r="Z64" i="12"/>
  <c r="AA64" i="12"/>
  <c r="AB64" i="12"/>
  <c r="AC64" i="12"/>
  <c r="AD64" i="12"/>
  <c r="AE64" i="12"/>
  <c r="AF64" i="12"/>
  <c r="AG64" i="12"/>
  <c r="AH64" i="12"/>
  <c r="AI64" i="12"/>
  <c r="AJ64" i="12"/>
  <c r="AK64" i="12"/>
  <c r="AL64" i="12"/>
  <c r="A65" i="12"/>
  <c r="W65" i="12"/>
  <c r="X65" i="12"/>
  <c r="Y65" i="12"/>
  <c r="Z65" i="12"/>
  <c r="AA65" i="12"/>
  <c r="AB65" i="12"/>
  <c r="AC65" i="12"/>
  <c r="AD65" i="12"/>
  <c r="AE65" i="12"/>
  <c r="AF65" i="12"/>
  <c r="AG65" i="12"/>
  <c r="AH65" i="12"/>
  <c r="AI65" i="12"/>
  <c r="AJ65" i="12"/>
  <c r="AK65" i="12"/>
  <c r="AL65" i="12"/>
  <c r="A66" i="12"/>
  <c r="W66" i="12"/>
  <c r="X66" i="12"/>
  <c r="Y66" i="12"/>
  <c r="Z66" i="12"/>
  <c r="AA66" i="12"/>
  <c r="AB66" i="12"/>
  <c r="AC66" i="12"/>
  <c r="AD66" i="12"/>
  <c r="AE66" i="12"/>
  <c r="AF66" i="12"/>
  <c r="AG66" i="12"/>
  <c r="AH66" i="12"/>
  <c r="AI66" i="12"/>
  <c r="AJ66" i="12"/>
  <c r="AK66" i="12"/>
  <c r="AL66" i="12"/>
  <c r="A67" i="12"/>
  <c r="W67" i="12"/>
  <c r="X67" i="12"/>
  <c r="Y67" i="12"/>
  <c r="Z67" i="12"/>
  <c r="AA67" i="12"/>
  <c r="AB67" i="12"/>
  <c r="AC67" i="12"/>
  <c r="AD67" i="12"/>
  <c r="AE67" i="12"/>
  <c r="AF67" i="12"/>
  <c r="AG67" i="12"/>
  <c r="AH67" i="12"/>
  <c r="AI67" i="12"/>
  <c r="AJ67" i="12"/>
  <c r="AK67" i="12"/>
  <c r="AL67" i="12"/>
  <c r="A68" i="12"/>
  <c r="W68" i="12"/>
  <c r="X68" i="12"/>
  <c r="Y68" i="12"/>
  <c r="Z68" i="12"/>
  <c r="AA68" i="12"/>
  <c r="AB68" i="12"/>
  <c r="AC68" i="12"/>
  <c r="AD68" i="12"/>
  <c r="AE68" i="12"/>
  <c r="AF68" i="12"/>
  <c r="AG68" i="12"/>
  <c r="AH68" i="12"/>
  <c r="AI68" i="12"/>
  <c r="AJ68" i="12"/>
  <c r="AK68" i="12"/>
  <c r="AL68" i="12"/>
  <c r="A69" i="12"/>
  <c r="W69" i="12"/>
  <c r="X69" i="12"/>
  <c r="Y69" i="12"/>
  <c r="Z69" i="12"/>
  <c r="AA69" i="12"/>
  <c r="AB69" i="12"/>
  <c r="AC69" i="12"/>
  <c r="AD69" i="12"/>
  <c r="AE69" i="12"/>
  <c r="AF69" i="12"/>
  <c r="AG69" i="12"/>
  <c r="AH69" i="12"/>
  <c r="AI69" i="12"/>
  <c r="AJ69" i="12"/>
  <c r="AK69" i="12"/>
  <c r="AL69" i="12"/>
  <c r="A70" i="12"/>
  <c r="W70" i="12"/>
  <c r="X70" i="12"/>
  <c r="Y70" i="12"/>
  <c r="Z70" i="12"/>
  <c r="AA70" i="12"/>
  <c r="AB70" i="12"/>
  <c r="AC70" i="12"/>
  <c r="AD70" i="12"/>
  <c r="AE70" i="12"/>
  <c r="AF70" i="12"/>
  <c r="AG70" i="12"/>
  <c r="AH70" i="12"/>
  <c r="AI70" i="12"/>
  <c r="AJ70" i="12"/>
  <c r="AK70" i="12"/>
  <c r="AL70" i="12"/>
  <c r="A71" i="12"/>
  <c r="W71" i="12"/>
  <c r="X71" i="12"/>
  <c r="Y71" i="12"/>
  <c r="Z71" i="12"/>
  <c r="AA71" i="12"/>
  <c r="AB71" i="12"/>
  <c r="AC71" i="12"/>
  <c r="AD71" i="12"/>
  <c r="AE71" i="12"/>
  <c r="AF71" i="12"/>
  <c r="AG71" i="12"/>
  <c r="AH71" i="12"/>
  <c r="AI71" i="12"/>
  <c r="AJ71" i="12"/>
  <c r="AK71" i="12"/>
  <c r="AL71" i="12"/>
  <c r="A72" i="12"/>
  <c r="W72" i="12"/>
  <c r="X72" i="12"/>
  <c r="Y72" i="12"/>
  <c r="Z72" i="12"/>
  <c r="AA72" i="12"/>
  <c r="AB72" i="12"/>
  <c r="AC72" i="12"/>
  <c r="AD72" i="12"/>
  <c r="AE72" i="12"/>
  <c r="AF72" i="12"/>
  <c r="AG72" i="12"/>
  <c r="AH72" i="12"/>
  <c r="AI72" i="12"/>
  <c r="AJ72" i="12"/>
  <c r="AK72" i="12"/>
  <c r="AL72" i="12"/>
  <c r="A73" i="12"/>
  <c r="W73" i="12"/>
  <c r="X73" i="12"/>
  <c r="Y73" i="12"/>
  <c r="Z73" i="12"/>
  <c r="AA73" i="12"/>
  <c r="AB73" i="12"/>
  <c r="AC73" i="12"/>
  <c r="AD73" i="12"/>
  <c r="AE73" i="12"/>
  <c r="AF73" i="12"/>
  <c r="AG73" i="12"/>
  <c r="AH73" i="12"/>
  <c r="AI73" i="12"/>
  <c r="AJ73" i="12"/>
  <c r="AK73" i="12"/>
  <c r="AL73" i="12"/>
  <c r="A74" i="12"/>
  <c r="W74" i="12"/>
  <c r="X74" i="12"/>
  <c r="Y74" i="12"/>
  <c r="Z74" i="12"/>
  <c r="AA74" i="12"/>
  <c r="AB74" i="12"/>
  <c r="AC74" i="12"/>
  <c r="AD74" i="12"/>
  <c r="AE74" i="12"/>
  <c r="AF74" i="12"/>
  <c r="AG74" i="12"/>
  <c r="AH74" i="12"/>
  <c r="AI74" i="12"/>
  <c r="AJ74" i="12"/>
  <c r="AK74" i="12"/>
  <c r="AL74" i="12"/>
  <c r="A75" i="12"/>
  <c r="W75" i="12"/>
  <c r="X75" i="12"/>
  <c r="Y75" i="12"/>
  <c r="Z75" i="12"/>
  <c r="AA75" i="12"/>
  <c r="AB75" i="12"/>
  <c r="AC75" i="12"/>
  <c r="AD75" i="12"/>
  <c r="AE75" i="12"/>
  <c r="AF75" i="12"/>
  <c r="AG75" i="12"/>
  <c r="AH75" i="12"/>
  <c r="AI75" i="12"/>
  <c r="AJ75" i="12"/>
  <c r="AK75" i="12"/>
  <c r="AL75" i="12"/>
  <c r="A76" i="12"/>
  <c r="W76" i="12"/>
  <c r="X76" i="12"/>
  <c r="Y76" i="12"/>
  <c r="Z76" i="12"/>
  <c r="AA76" i="12"/>
  <c r="AB76" i="12"/>
  <c r="AC76" i="12"/>
  <c r="AD76" i="12"/>
  <c r="AE76" i="12"/>
  <c r="AF76" i="12"/>
  <c r="AG76" i="12"/>
  <c r="AH76" i="12"/>
  <c r="AI76" i="12"/>
  <c r="AJ76" i="12"/>
  <c r="AK76" i="12"/>
  <c r="AL76" i="12"/>
  <c r="A77" i="12"/>
  <c r="W77" i="12"/>
  <c r="X77" i="12"/>
  <c r="Y77" i="12"/>
  <c r="Z77" i="12"/>
  <c r="AA77" i="12"/>
  <c r="AB77" i="12"/>
  <c r="AC77" i="12"/>
  <c r="AD77" i="12"/>
  <c r="AE77" i="12"/>
  <c r="AF77" i="12"/>
  <c r="AG77" i="12"/>
  <c r="AH77" i="12"/>
  <c r="AI77" i="12"/>
  <c r="AJ77" i="12"/>
  <c r="AK77" i="12"/>
  <c r="AL77" i="12"/>
  <c r="A78" i="12"/>
  <c r="W78" i="12"/>
  <c r="X78" i="12"/>
  <c r="Y78" i="12"/>
  <c r="Z78" i="12"/>
  <c r="AA78" i="12"/>
  <c r="AB78" i="12"/>
  <c r="AC78" i="12"/>
  <c r="AD78" i="12"/>
  <c r="AE78" i="12"/>
  <c r="AF78" i="12"/>
  <c r="AG78" i="12"/>
  <c r="AH78" i="12"/>
  <c r="AI78" i="12"/>
  <c r="AJ78" i="12"/>
  <c r="AK78" i="12"/>
  <c r="AL78" i="12"/>
  <c r="A79" i="12"/>
  <c r="W79" i="12"/>
  <c r="X79" i="12"/>
  <c r="Y79" i="12"/>
  <c r="Z79" i="12"/>
  <c r="AA79" i="12"/>
  <c r="AB79" i="12"/>
  <c r="AC79" i="12"/>
  <c r="AD79" i="12"/>
  <c r="AE79" i="12"/>
  <c r="AF79" i="12"/>
  <c r="AG79" i="12"/>
  <c r="AH79" i="12"/>
  <c r="AI79" i="12"/>
  <c r="AJ79" i="12"/>
  <c r="AK79" i="12"/>
  <c r="AL79" i="12"/>
  <c r="A80" i="12"/>
  <c r="W80" i="12"/>
  <c r="X80" i="12"/>
  <c r="Y80" i="12"/>
  <c r="Z80" i="12"/>
  <c r="AA80" i="12"/>
  <c r="AB80" i="12"/>
  <c r="AC80" i="12"/>
  <c r="AD80" i="12"/>
  <c r="AE80" i="12"/>
  <c r="AF80" i="12"/>
  <c r="AG80" i="12"/>
  <c r="AH80" i="12"/>
  <c r="AI80" i="12"/>
  <c r="AJ80" i="12"/>
  <c r="AK80" i="12"/>
  <c r="AL80" i="12"/>
  <c r="A81" i="12"/>
  <c r="W81" i="12"/>
  <c r="X81" i="12"/>
  <c r="Y81" i="12"/>
  <c r="Z81" i="12"/>
  <c r="AA81" i="12"/>
  <c r="AB81" i="12"/>
  <c r="AC81" i="12"/>
  <c r="AD81" i="12"/>
  <c r="AE81" i="12"/>
  <c r="AF81" i="12"/>
  <c r="AG81" i="12"/>
  <c r="AH81" i="12"/>
  <c r="AI81" i="12"/>
  <c r="AJ81" i="12"/>
  <c r="AK81" i="12"/>
  <c r="AL81" i="12"/>
  <c r="A82" i="12"/>
  <c r="W82" i="12"/>
  <c r="X82" i="12"/>
  <c r="Y82" i="12"/>
  <c r="Z82" i="12"/>
  <c r="AA82" i="12"/>
  <c r="AB82" i="12"/>
  <c r="AC82" i="12"/>
  <c r="AD82" i="12"/>
  <c r="AE82" i="12"/>
  <c r="AF82" i="12"/>
  <c r="AG82" i="12"/>
  <c r="AH82" i="12"/>
  <c r="AI82" i="12"/>
  <c r="AJ82" i="12"/>
  <c r="AK82" i="12"/>
  <c r="AL82" i="12"/>
  <c r="A83" i="12"/>
  <c r="W83" i="12"/>
  <c r="X83" i="12"/>
  <c r="Y83" i="12"/>
  <c r="Z83" i="12"/>
  <c r="AA83" i="12"/>
  <c r="AB83" i="12"/>
  <c r="AC83" i="12"/>
  <c r="AD83" i="12"/>
  <c r="AE83" i="12"/>
  <c r="AF83" i="12"/>
  <c r="AG83" i="12"/>
  <c r="AH83" i="12"/>
  <c r="AI83" i="12"/>
  <c r="AJ83" i="12"/>
  <c r="AK83" i="12"/>
  <c r="AL83" i="12"/>
  <c r="A84" i="12"/>
  <c r="W84" i="12"/>
  <c r="X84" i="12"/>
  <c r="Y84" i="12"/>
  <c r="Z84" i="12"/>
  <c r="AA84" i="12"/>
  <c r="AB84" i="12"/>
  <c r="AC84" i="12"/>
  <c r="AD84" i="12"/>
  <c r="AE84" i="12"/>
  <c r="AF84" i="12"/>
  <c r="AG84" i="12"/>
  <c r="AH84" i="12"/>
  <c r="AI84" i="12"/>
  <c r="AJ84" i="12"/>
  <c r="AK84" i="12"/>
  <c r="AL84" i="12"/>
  <c r="A85" i="12"/>
  <c r="W85" i="12"/>
  <c r="X85" i="12"/>
  <c r="Y85" i="12"/>
  <c r="Z85" i="12"/>
  <c r="AA85" i="12"/>
  <c r="AB85" i="12"/>
  <c r="AC85" i="12"/>
  <c r="AD85" i="12"/>
  <c r="AE85" i="12"/>
  <c r="AF85" i="12"/>
  <c r="AG85" i="12"/>
  <c r="AH85" i="12"/>
  <c r="AI85" i="12"/>
  <c r="AJ85" i="12"/>
  <c r="AK85" i="12"/>
  <c r="AL85" i="12"/>
  <c r="A86" i="12"/>
  <c r="W86" i="12"/>
  <c r="X86" i="12"/>
  <c r="Y86" i="12"/>
  <c r="Z86" i="12"/>
  <c r="AA86" i="12"/>
  <c r="AB86" i="12"/>
  <c r="AC86" i="12"/>
  <c r="AD86" i="12"/>
  <c r="AE86" i="12"/>
  <c r="AF86" i="12"/>
  <c r="AG86" i="12"/>
  <c r="AH86" i="12"/>
  <c r="AI86" i="12"/>
  <c r="AJ86" i="12"/>
  <c r="AK86" i="12"/>
  <c r="AL86" i="12"/>
  <c r="A87" i="12"/>
  <c r="W87" i="12"/>
  <c r="X87" i="12"/>
  <c r="Y87" i="12"/>
  <c r="Z87" i="12"/>
  <c r="AA87" i="12"/>
  <c r="AB87" i="12"/>
  <c r="AC87" i="12"/>
  <c r="AD87" i="12"/>
  <c r="AE87" i="12"/>
  <c r="AF87" i="12"/>
  <c r="AG87" i="12"/>
  <c r="AH87" i="12"/>
  <c r="AI87" i="12"/>
  <c r="AJ87" i="12"/>
  <c r="AK87" i="12"/>
  <c r="AL87" i="12"/>
  <c r="A88" i="12"/>
  <c r="W88" i="12"/>
  <c r="X88" i="12"/>
  <c r="Y88" i="12"/>
  <c r="Z88" i="12"/>
  <c r="AA88" i="12"/>
  <c r="AB88" i="12"/>
  <c r="AC88" i="12"/>
  <c r="AD88" i="12"/>
  <c r="AE88" i="12"/>
  <c r="AF88" i="12"/>
  <c r="AG88" i="12"/>
  <c r="AH88" i="12"/>
  <c r="AI88" i="12"/>
  <c r="AJ88" i="12"/>
  <c r="AK88" i="12"/>
  <c r="AL88" i="12"/>
  <c r="A89" i="12"/>
  <c r="W89" i="12"/>
  <c r="X89" i="12"/>
  <c r="Y89" i="12"/>
  <c r="Z89" i="12"/>
  <c r="AA89" i="12"/>
  <c r="AB89" i="12"/>
  <c r="AC89" i="12"/>
  <c r="AD89" i="12"/>
  <c r="AE89" i="12"/>
  <c r="AF89" i="12"/>
  <c r="AG89" i="12"/>
  <c r="AH89" i="12"/>
  <c r="AI89" i="12"/>
  <c r="AJ89" i="12"/>
  <c r="AK89" i="12"/>
  <c r="AL89" i="12"/>
  <c r="W90" i="12"/>
  <c r="X90" i="12"/>
  <c r="Y90" i="12"/>
  <c r="Z90" i="12"/>
  <c r="AA90" i="12"/>
  <c r="AB90" i="12"/>
  <c r="AC90" i="12"/>
  <c r="AD90" i="12"/>
  <c r="AE90" i="12"/>
  <c r="AF90" i="12"/>
  <c r="AG90" i="12"/>
  <c r="AH90" i="12"/>
  <c r="AI90" i="12"/>
  <c r="AJ90" i="12"/>
  <c r="AK90" i="12"/>
  <c r="AL90" i="12"/>
  <c r="W91" i="12"/>
  <c r="X91" i="12"/>
  <c r="Y91" i="12"/>
  <c r="Z91" i="12"/>
  <c r="AA91" i="12"/>
  <c r="AB91" i="12"/>
  <c r="AC91" i="12"/>
  <c r="AD91" i="12"/>
  <c r="AE91" i="12"/>
  <c r="AF91" i="12"/>
  <c r="AG91" i="12"/>
  <c r="AH91" i="12"/>
  <c r="AI91" i="12"/>
  <c r="AJ91" i="12"/>
  <c r="AK91" i="12"/>
  <c r="AL91" i="12"/>
  <c r="W92" i="12"/>
  <c r="X92" i="12"/>
  <c r="Y92" i="12"/>
  <c r="Z92" i="12"/>
  <c r="AA92" i="12"/>
  <c r="AB92" i="12"/>
  <c r="AC92" i="12"/>
  <c r="AD92" i="12"/>
  <c r="AE92" i="12"/>
  <c r="AF92" i="12"/>
  <c r="AG92" i="12"/>
  <c r="AH92" i="12"/>
  <c r="AI92" i="12"/>
  <c r="AJ92" i="12"/>
  <c r="AK92" i="12"/>
  <c r="AL92" i="12"/>
  <c r="W93" i="12"/>
  <c r="X93" i="12"/>
  <c r="Y93" i="12"/>
  <c r="Z93" i="12"/>
  <c r="AA93" i="12"/>
  <c r="AB93" i="12"/>
  <c r="AC93" i="12"/>
  <c r="AD93" i="12"/>
  <c r="AE93" i="12"/>
  <c r="AF93" i="12"/>
  <c r="AG93" i="12"/>
  <c r="AH93" i="12"/>
  <c r="AI93" i="12"/>
  <c r="AJ93" i="12"/>
  <c r="AK93" i="12"/>
  <c r="AL93" i="12"/>
  <c r="A5" i="5"/>
  <c r="X5" i="5"/>
  <c r="Y5" i="5"/>
  <c r="Z5" i="5"/>
  <c r="AA5" i="5"/>
  <c r="AB5" i="5"/>
  <c r="AC5" i="5"/>
  <c r="AD5" i="5"/>
  <c r="AE5" i="5"/>
  <c r="AF5" i="5"/>
  <c r="AG5" i="5"/>
  <c r="AH5" i="5"/>
  <c r="AI5" i="5"/>
  <c r="AJ5" i="5"/>
  <c r="AK5" i="5"/>
  <c r="AL5" i="5"/>
  <c r="A6" i="5"/>
  <c r="W6" i="5"/>
  <c r="X6" i="5"/>
  <c r="Y6" i="5"/>
  <c r="Z6" i="5"/>
  <c r="AA6" i="5"/>
  <c r="AB6" i="5"/>
  <c r="AC6" i="5"/>
  <c r="AD6" i="5"/>
  <c r="AE6" i="5"/>
  <c r="AF6" i="5"/>
  <c r="AG6" i="5"/>
  <c r="AH6" i="5"/>
  <c r="AI6" i="5"/>
  <c r="AJ6" i="5"/>
  <c r="AK6" i="5"/>
  <c r="AL6" i="5"/>
  <c r="A7" i="5"/>
  <c r="W7" i="5"/>
  <c r="X7" i="5"/>
  <c r="Y7" i="5"/>
  <c r="Z7" i="5"/>
  <c r="AA7" i="5"/>
  <c r="AB7" i="5"/>
  <c r="AC7" i="5"/>
  <c r="AD7" i="5"/>
  <c r="AE7" i="5"/>
  <c r="AF7" i="5"/>
  <c r="AG7" i="5"/>
  <c r="AH7" i="5"/>
  <c r="AI7" i="5"/>
  <c r="AJ7" i="5"/>
  <c r="AK7" i="5"/>
  <c r="AL7" i="5"/>
  <c r="A8" i="5"/>
  <c r="W8" i="5"/>
  <c r="X8" i="5"/>
  <c r="Y8" i="5"/>
  <c r="Z8" i="5"/>
  <c r="AA8" i="5"/>
  <c r="AB8" i="5"/>
  <c r="AC8" i="5"/>
  <c r="AD8" i="5"/>
  <c r="AE8" i="5"/>
  <c r="AF8" i="5"/>
  <c r="AG8" i="5"/>
  <c r="AH8" i="5"/>
  <c r="AI8" i="5"/>
  <c r="AJ8" i="5"/>
  <c r="AK8" i="5"/>
  <c r="AL8" i="5"/>
  <c r="A9" i="5"/>
  <c r="W9" i="5"/>
  <c r="X9" i="5"/>
  <c r="Y9" i="5"/>
  <c r="Z9" i="5"/>
  <c r="AA9" i="5"/>
  <c r="AB9" i="5"/>
  <c r="AC9" i="5"/>
  <c r="AD9" i="5"/>
  <c r="AE9" i="5"/>
  <c r="AF9" i="5"/>
  <c r="AG9" i="5"/>
  <c r="AH9" i="5"/>
  <c r="AI9" i="5"/>
  <c r="AJ9" i="5"/>
  <c r="AK9" i="5"/>
  <c r="AL9" i="5"/>
  <c r="A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AI10" i="5"/>
  <c r="AJ10" i="5"/>
  <c r="AK10" i="5"/>
  <c r="AL10" i="5"/>
  <c r="A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AI11" i="5"/>
  <c r="AJ11" i="5"/>
  <c r="AK11" i="5"/>
  <c r="AL11" i="5"/>
  <c r="A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AI12" i="5"/>
  <c r="AJ12" i="5"/>
  <c r="AK12" i="5"/>
  <c r="AL12" i="5"/>
  <c r="A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AI13" i="5"/>
  <c r="AJ13" i="5"/>
  <c r="AK13" i="5"/>
  <c r="AL13" i="5"/>
  <c r="A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AI14" i="5"/>
  <c r="AJ14" i="5"/>
  <c r="AK14" i="5"/>
  <c r="AL14" i="5"/>
  <c r="A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AI15" i="5"/>
  <c r="AJ15" i="5"/>
  <c r="AK15" i="5"/>
  <c r="AL15" i="5"/>
  <c r="A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AI16" i="5"/>
  <c r="AJ16" i="5"/>
  <c r="AK16" i="5"/>
  <c r="AL16" i="5"/>
  <c r="A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AI17" i="5"/>
  <c r="AJ17" i="5"/>
  <c r="AK17" i="5"/>
  <c r="AL17" i="5"/>
  <c r="A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AI18" i="5"/>
  <c r="AJ18" i="5"/>
  <c r="AK18" i="5"/>
  <c r="AL18" i="5"/>
  <c r="A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AI19" i="5"/>
  <c r="AJ19" i="5"/>
  <c r="AK19" i="5"/>
  <c r="AL19" i="5"/>
  <c r="A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AI20" i="5"/>
  <c r="AJ20" i="5"/>
  <c r="AK20" i="5"/>
  <c r="AL20" i="5"/>
  <c r="A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AI21" i="5"/>
  <c r="AJ21" i="5"/>
  <c r="AK21" i="5"/>
  <c r="AL21" i="5"/>
  <c r="A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AI22" i="5"/>
  <c r="AJ22" i="5"/>
  <c r="AK22" i="5"/>
  <c r="AL22" i="5"/>
  <c r="A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AI23" i="5"/>
  <c r="AJ23" i="5"/>
  <c r="AK23" i="5"/>
  <c r="AL23" i="5"/>
  <c r="A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AI24" i="5"/>
  <c r="AJ24" i="5"/>
  <c r="AK24" i="5"/>
  <c r="AL24" i="5"/>
  <c r="A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AI25" i="5"/>
  <c r="AJ25" i="5"/>
  <c r="AK25" i="5"/>
  <c r="AL25" i="5"/>
  <c r="A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AI26" i="5"/>
  <c r="AJ26" i="5"/>
  <c r="AK26" i="5"/>
  <c r="AL26" i="5"/>
  <c r="A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AI27" i="5"/>
  <c r="AJ27" i="5"/>
  <c r="AK27" i="5"/>
  <c r="AL27" i="5"/>
  <c r="A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AI28" i="5"/>
  <c r="AJ28" i="5"/>
  <c r="AK28" i="5"/>
  <c r="AL28" i="5"/>
  <c r="A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AI29" i="5"/>
  <c r="AJ29" i="5"/>
  <c r="AK29" i="5"/>
  <c r="AL29" i="5"/>
  <c r="A30" i="5"/>
  <c r="W30" i="5"/>
  <c r="X30" i="5"/>
  <c r="Y30" i="5"/>
  <c r="Z30" i="5"/>
  <c r="AA30" i="5"/>
  <c r="AB30" i="5"/>
  <c r="AC30" i="5"/>
  <c r="AD30" i="5"/>
  <c r="AE30" i="5"/>
  <c r="AF30" i="5"/>
  <c r="AG30" i="5"/>
  <c r="AH30" i="5"/>
  <c r="AI30" i="5"/>
  <c r="AJ30" i="5"/>
  <c r="AK30" i="5"/>
  <c r="AL30" i="5"/>
  <c r="A31" i="5"/>
  <c r="W31" i="5"/>
  <c r="X31" i="5"/>
  <c r="Y31" i="5"/>
  <c r="Z31" i="5"/>
  <c r="AA31" i="5"/>
  <c r="AB31" i="5"/>
  <c r="AC31" i="5"/>
  <c r="AD31" i="5"/>
  <c r="AE31" i="5"/>
  <c r="AF31" i="5"/>
  <c r="AG31" i="5"/>
  <c r="AH31" i="5"/>
  <c r="AI31" i="5"/>
  <c r="AJ31" i="5"/>
  <c r="AK31" i="5"/>
  <c r="AL31" i="5"/>
  <c r="A32" i="5"/>
  <c r="W32" i="5"/>
  <c r="X32" i="5"/>
  <c r="Y32" i="5"/>
  <c r="Z32" i="5"/>
  <c r="AA32" i="5"/>
  <c r="AB32" i="5"/>
  <c r="AC32" i="5"/>
  <c r="AD32" i="5"/>
  <c r="AE32" i="5"/>
  <c r="AF32" i="5"/>
  <c r="AG32" i="5"/>
  <c r="AH32" i="5"/>
  <c r="AI32" i="5"/>
  <c r="AJ32" i="5"/>
  <c r="AK32" i="5"/>
  <c r="AL32" i="5"/>
  <c r="A33" i="5"/>
  <c r="W33" i="5"/>
  <c r="X33" i="5"/>
  <c r="Y33" i="5"/>
  <c r="Z33" i="5"/>
  <c r="AA33" i="5"/>
  <c r="AB33" i="5"/>
  <c r="AC33" i="5"/>
  <c r="AD33" i="5"/>
  <c r="AE33" i="5"/>
  <c r="AF33" i="5"/>
  <c r="AG33" i="5"/>
  <c r="AH33" i="5"/>
  <c r="AI33" i="5"/>
  <c r="AJ33" i="5"/>
  <c r="AK33" i="5"/>
  <c r="AL33" i="5"/>
  <c r="A34" i="5"/>
  <c r="W34" i="5"/>
  <c r="X34" i="5"/>
  <c r="Y34" i="5"/>
  <c r="Z34" i="5"/>
  <c r="AA34" i="5"/>
  <c r="AB34" i="5"/>
  <c r="AC34" i="5"/>
  <c r="AD34" i="5"/>
  <c r="AE34" i="5"/>
  <c r="AF34" i="5"/>
  <c r="AG34" i="5"/>
  <c r="AH34" i="5"/>
  <c r="AI34" i="5"/>
  <c r="AJ34" i="5"/>
  <c r="AK34" i="5"/>
  <c r="AL34" i="5"/>
  <c r="A35" i="5"/>
  <c r="W35" i="5"/>
  <c r="X35" i="5"/>
  <c r="Y35" i="5"/>
  <c r="Z35" i="5"/>
  <c r="AA35" i="5"/>
  <c r="AB35" i="5"/>
  <c r="AC35" i="5"/>
  <c r="AD35" i="5"/>
  <c r="AE35" i="5"/>
  <c r="AF35" i="5"/>
  <c r="AG35" i="5"/>
  <c r="AH35" i="5"/>
  <c r="AI35" i="5"/>
  <c r="AJ35" i="5"/>
  <c r="AK35" i="5"/>
  <c r="AL35" i="5"/>
  <c r="A36" i="5"/>
  <c r="W36" i="5"/>
  <c r="X36" i="5"/>
  <c r="Y36" i="5"/>
  <c r="Z36" i="5"/>
  <c r="AA36" i="5"/>
  <c r="AB36" i="5"/>
  <c r="AC36" i="5"/>
  <c r="AD36" i="5"/>
  <c r="AE36" i="5"/>
  <c r="AF36" i="5"/>
  <c r="AG36" i="5"/>
  <c r="AH36" i="5"/>
  <c r="AI36" i="5"/>
  <c r="AJ36" i="5"/>
  <c r="AK36" i="5"/>
  <c r="AL36" i="5"/>
  <c r="A37" i="5"/>
  <c r="W37" i="5"/>
  <c r="X37" i="5"/>
  <c r="Y37" i="5"/>
  <c r="Z37" i="5"/>
  <c r="AA37" i="5"/>
  <c r="AB37" i="5"/>
  <c r="AC37" i="5"/>
  <c r="AD37" i="5"/>
  <c r="AE37" i="5"/>
  <c r="AF37" i="5"/>
  <c r="AG37" i="5"/>
  <c r="AH37" i="5"/>
  <c r="AI37" i="5"/>
  <c r="AJ37" i="5"/>
  <c r="AK37" i="5"/>
  <c r="AL37" i="5"/>
  <c r="A38" i="5"/>
  <c r="W38" i="5"/>
  <c r="X38" i="5"/>
  <c r="Y38" i="5"/>
  <c r="Z38" i="5"/>
  <c r="AA38" i="5"/>
  <c r="AB38" i="5"/>
  <c r="AC38" i="5"/>
  <c r="AD38" i="5"/>
  <c r="AE38" i="5"/>
  <c r="AF38" i="5"/>
  <c r="AG38" i="5"/>
  <c r="AH38" i="5"/>
  <c r="AI38" i="5"/>
  <c r="AJ38" i="5"/>
  <c r="AK38" i="5"/>
  <c r="AL38" i="5"/>
  <c r="A39" i="5"/>
  <c r="W39" i="5"/>
  <c r="X39" i="5"/>
  <c r="Y39" i="5"/>
  <c r="Z39" i="5"/>
  <c r="AA39" i="5"/>
  <c r="AB39" i="5"/>
  <c r="AC39" i="5"/>
  <c r="AD39" i="5"/>
  <c r="AE39" i="5"/>
  <c r="AF39" i="5"/>
  <c r="AG39" i="5"/>
  <c r="AH39" i="5"/>
  <c r="AI39" i="5"/>
  <c r="AJ39" i="5"/>
  <c r="AK39" i="5"/>
  <c r="AL39" i="5"/>
  <c r="A40" i="5"/>
  <c r="W40" i="5"/>
  <c r="X40" i="5"/>
  <c r="Y40" i="5"/>
  <c r="Z40" i="5"/>
  <c r="AA40" i="5"/>
  <c r="AB40" i="5"/>
  <c r="AC40" i="5"/>
  <c r="AD40" i="5"/>
  <c r="AE40" i="5"/>
  <c r="AF40" i="5"/>
  <c r="AG40" i="5"/>
  <c r="AH40" i="5"/>
  <c r="AI40" i="5"/>
  <c r="AJ40" i="5"/>
  <c r="AK40" i="5"/>
  <c r="AL40" i="5"/>
  <c r="A41" i="5"/>
  <c r="W41" i="5"/>
  <c r="X41" i="5"/>
  <c r="Y41" i="5"/>
  <c r="Z41" i="5"/>
  <c r="AA41" i="5"/>
  <c r="AB41" i="5"/>
  <c r="AC41" i="5"/>
  <c r="AD41" i="5"/>
  <c r="AE41" i="5"/>
  <c r="AF41" i="5"/>
  <c r="AG41" i="5"/>
  <c r="AH41" i="5"/>
  <c r="AI41" i="5"/>
  <c r="AJ41" i="5"/>
  <c r="AK41" i="5"/>
  <c r="AL41" i="5"/>
  <c r="A42" i="5"/>
  <c r="W42" i="5"/>
  <c r="X42" i="5"/>
  <c r="Y42" i="5"/>
  <c r="Z42" i="5"/>
  <c r="AA42" i="5"/>
  <c r="AB42" i="5"/>
  <c r="AC42" i="5"/>
  <c r="AD42" i="5"/>
  <c r="AE42" i="5"/>
  <c r="AF42" i="5"/>
  <c r="AG42" i="5"/>
  <c r="AH42" i="5"/>
  <c r="AI42" i="5"/>
  <c r="AJ42" i="5"/>
  <c r="AK42" i="5"/>
  <c r="AL42" i="5"/>
  <c r="A43" i="5"/>
  <c r="W43" i="5"/>
  <c r="X43" i="5"/>
  <c r="Y43" i="5"/>
  <c r="Z43" i="5"/>
  <c r="AA43" i="5"/>
  <c r="AB43" i="5"/>
  <c r="AC43" i="5"/>
  <c r="AD43" i="5"/>
  <c r="AE43" i="5"/>
  <c r="AF43" i="5"/>
  <c r="AG43" i="5"/>
  <c r="AH43" i="5"/>
  <c r="AI43" i="5"/>
  <c r="AJ43" i="5"/>
  <c r="AK43" i="5"/>
  <c r="AL43" i="5"/>
  <c r="A44" i="5"/>
  <c r="W44" i="5"/>
  <c r="X44" i="5"/>
  <c r="Y44" i="5"/>
  <c r="Z44" i="5"/>
  <c r="AA44" i="5"/>
  <c r="AB44" i="5"/>
  <c r="AC44" i="5"/>
  <c r="AD44" i="5"/>
  <c r="AE44" i="5"/>
  <c r="AF44" i="5"/>
  <c r="AG44" i="5"/>
  <c r="AH44" i="5"/>
  <c r="AI44" i="5"/>
  <c r="AJ44" i="5"/>
  <c r="AK44" i="5"/>
  <c r="AL44" i="5"/>
  <c r="A45" i="5"/>
  <c r="W45" i="5"/>
  <c r="X45" i="5"/>
  <c r="Y45" i="5"/>
  <c r="Z45" i="5"/>
  <c r="AA45" i="5"/>
  <c r="AB45" i="5"/>
  <c r="AC45" i="5"/>
  <c r="AD45" i="5"/>
  <c r="AE45" i="5"/>
  <c r="AF45" i="5"/>
  <c r="AG45" i="5"/>
  <c r="AH45" i="5"/>
  <c r="AI45" i="5"/>
  <c r="AJ45" i="5"/>
  <c r="AK45" i="5"/>
  <c r="AL45" i="5"/>
  <c r="A46" i="5"/>
  <c r="W46" i="5"/>
  <c r="X46" i="5"/>
  <c r="Y46" i="5"/>
  <c r="Z46" i="5"/>
  <c r="AA46" i="5"/>
  <c r="AB46" i="5"/>
  <c r="AC46" i="5"/>
  <c r="AD46" i="5"/>
  <c r="AE46" i="5"/>
  <c r="AF46" i="5"/>
  <c r="AG46" i="5"/>
  <c r="AH46" i="5"/>
  <c r="AI46" i="5"/>
  <c r="AJ46" i="5"/>
  <c r="AK46" i="5"/>
  <c r="AL46" i="5"/>
  <c r="A47" i="5"/>
  <c r="W47" i="5"/>
  <c r="X47" i="5"/>
  <c r="Y47" i="5"/>
  <c r="Z47" i="5"/>
  <c r="AA47" i="5"/>
  <c r="AB47" i="5"/>
  <c r="AC47" i="5"/>
  <c r="AD47" i="5"/>
  <c r="AE47" i="5"/>
  <c r="AF47" i="5"/>
  <c r="AG47" i="5"/>
  <c r="AH47" i="5"/>
  <c r="AI47" i="5"/>
  <c r="AJ47" i="5"/>
  <c r="AK47" i="5"/>
  <c r="AL47" i="5"/>
  <c r="A48" i="5"/>
  <c r="W48" i="5"/>
  <c r="X48" i="5"/>
  <c r="Y48" i="5"/>
  <c r="Z48" i="5"/>
  <c r="AA48" i="5"/>
  <c r="AB48" i="5"/>
  <c r="AC48" i="5"/>
  <c r="AD48" i="5"/>
  <c r="AE48" i="5"/>
  <c r="AF48" i="5"/>
  <c r="AG48" i="5"/>
  <c r="AH48" i="5"/>
  <c r="AI48" i="5"/>
  <c r="AJ48" i="5"/>
  <c r="AK48" i="5"/>
  <c r="AL48" i="5"/>
  <c r="A49" i="5"/>
  <c r="W49" i="5"/>
  <c r="X49" i="5"/>
  <c r="Y49" i="5"/>
  <c r="Z49" i="5"/>
  <c r="AA49" i="5"/>
  <c r="AB49" i="5"/>
  <c r="AC49" i="5"/>
  <c r="AD49" i="5"/>
  <c r="AE49" i="5"/>
  <c r="AF49" i="5"/>
  <c r="AG49" i="5"/>
  <c r="AH49" i="5"/>
  <c r="AI49" i="5"/>
  <c r="AJ49" i="5"/>
  <c r="AK49" i="5"/>
  <c r="AL49" i="5"/>
  <c r="A50" i="5"/>
  <c r="W50" i="5"/>
  <c r="X50" i="5"/>
  <c r="Y50" i="5"/>
  <c r="Z50" i="5"/>
  <c r="AA50" i="5"/>
  <c r="AB50" i="5"/>
  <c r="AC50" i="5"/>
  <c r="AD50" i="5"/>
  <c r="AE50" i="5"/>
  <c r="AF50" i="5"/>
  <c r="AG50" i="5"/>
  <c r="AH50" i="5"/>
  <c r="AI50" i="5"/>
  <c r="AJ50" i="5"/>
  <c r="AK50" i="5"/>
  <c r="AL50" i="5"/>
  <c r="A51" i="5"/>
  <c r="W51" i="5"/>
  <c r="X51" i="5"/>
  <c r="Y51" i="5"/>
  <c r="Z51" i="5"/>
  <c r="AA51" i="5"/>
  <c r="AB51" i="5"/>
  <c r="AC51" i="5"/>
  <c r="AD51" i="5"/>
  <c r="AE51" i="5"/>
  <c r="AF51" i="5"/>
  <c r="AG51" i="5"/>
  <c r="AH51" i="5"/>
  <c r="AI51" i="5"/>
  <c r="AJ51" i="5"/>
  <c r="AK51" i="5"/>
  <c r="AL51" i="5"/>
  <c r="A52" i="5"/>
  <c r="W52" i="5"/>
  <c r="X52" i="5"/>
  <c r="Y52" i="5"/>
  <c r="Z52" i="5"/>
  <c r="AA52" i="5"/>
  <c r="AB52" i="5"/>
  <c r="AC52" i="5"/>
  <c r="AD52" i="5"/>
  <c r="AE52" i="5"/>
  <c r="AF52" i="5"/>
  <c r="AG52" i="5"/>
  <c r="AH52" i="5"/>
  <c r="AI52" i="5"/>
  <c r="AJ52" i="5"/>
  <c r="AK52" i="5"/>
  <c r="AL52" i="5"/>
  <c r="A53" i="5"/>
  <c r="W53" i="5"/>
  <c r="X53" i="5"/>
  <c r="Y53" i="5"/>
  <c r="Z53" i="5"/>
  <c r="AA53" i="5"/>
  <c r="AB53" i="5"/>
  <c r="AC53" i="5"/>
  <c r="AD53" i="5"/>
  <c r="AE53" i="5"/>
  <c r="AF53" i="5"/>
  <c r="AG53" i="5"/>
  <c r="AH53" i="5"/>
  <c r="AI53" i="5"/>
  <c r="AJ53" i="5"/>
  <c r="AK53" i="5"/>
  <c r="AL53" i="5"/>
  <c r="A54" i="5"/>
  <c r="W54" i="5"/>
  <c r="X54" i="5"/>
  <c r="Y54" i="5"/>
  <c r="Z54" i="5"/>
  <c r="AA54" i="5"/>
  <c r="AB54" i="5"/>
  <c r="AC54" i="5"/>
  <c r="AD54" i="5"/>
  <c r="AE54" i="5"/>
  <c r="AF54" i="5"/>
  <c r="AG54" i="5"/>
  <c r="AH54" i="5"/>
  <c r="AI54" i="5"/>
  <c r="AJ54" i="5"/>
  <c r="AK54" i="5"/>
  <c r="AL54" i="5"/>
  <c r="A55" i="5"/>
  <c r="W55" i="5"/>
  <c r="X55" i="5"/>
  <c r="Y55" i="5"/>
  <c r="Z55" i="5"/>
  <c r="AA55" i="5"/>
  <c r="AB55" i="5"/>
  <c r="AC55" i="5"/>
  <c r="AD55" i="5"/>
  <c r="AE55" i="5"/>
  <c r="AF55" i="5"/>
  <c r="AG55" i="5"/>
  <c r="AH55" i="5"/>
  <c r="AI55" i="5"/>
  <c r="AJ55" i="5"/>
  <c r="AK55" i="5"/>
  <c r="AL55" i="5"/>
  <c r="A56" i="5"/>
  <c r="W56" i="5"/>
  <c r="X56" i="5"/>
  <c r="Y56" i="5"/>
  <c r="Z56" i="5"/>
  <c r="AA56" i="5"/>
  <c r="AB56" i="5"/>
  <c r="AC56" i="5"/>
  <c r="AD56" i="5"/>
  <c r="AE56" i="5"/>
  <c r="AF56" i="5"/>
  <c r="AG56" i="5"/>
  <c r="AH56" i="5"/>
  <c r="AI56" i="5"/>
  <c r="AJ56" i="5"/>
  <c r="AK56" i="5"/>
  <c r="AL56" i="5"/>
  <c r="A57" i="5"/>
  <c r="W57" i="5"/>
  <c r="X57" i="5"/>
  <c r="Y57" i="5"/>
  <c r="Z57" i="5"/>
  <c r="AA57" i="5"/>
  <c r="AB57" i="5"/>
  <c r="AC57" i="5"/>
  <c r="AD57" i="5"/>
  <c r="AE57" i="5"/>
  <c r="AF57" i="5"/>
  <c r="AG57" i="5"/>
  <c r="AH57" i="5"/>
  <c r="AI57" i="5"/>
  <c r="AJ57" i="5"/>
  <c r="AK57" i="5"/>
  <c r="AL57" i="5"/>
  <c r="A58" i="5"/>
  <c r="W58" i="5"/>
  <c r="X58" i="5"/>
  <c r="Y58" i="5"/>
  <c r="Z58" i="5"/>
  <c r="AA58" i="5"/>
  <c r="AB58" i="5"/>
  <c r="AC58" i="5"/>
  <c r="AD58" i="5"/>
  <c r="AE58" i="5"/>
  <c r="AF58" i="5"/>
  <c r="AG58" i="5"/>
  <c r="AH58" i="5"/>
  <c r="AI58" i="5"/>
  <c r="AJ58" i="5"/>
  <c r="AK58" i="5"/>
  <c r="AL58" i="5"/>
  <c r="A59" i="5"/>
  <c r="W59" i="5"/>
  <c r="X59" i="5"/>
  <c r="Y59" i="5"/>
  <c r="Z59" i="5"/>
  <c r="AA59" i="5"/>
  <c r="AB59" i="5"/>
  <c r="AC59" i="5"/>
  <c r="AD59" i="5"/>
  <c r="AE59" i="5"/>
  <c r="AF59" i="5"/>
  <c r="AG59" i="5"/>
  <c r="AH59" i="5"/>
  <c r="AI59" i="5"/>
  <c r="AJ59" i="5"/>
  <c r="AK59" i="5"/>
  <c r="AL59" i="5"/>
  <c r="A60" i="5"/>
  <c r="W60" i="5"/>
  <c r="X60" i="5"/>
  <c r="Y60" i="5"/>
  <c r="Z60" i="5"/>
  <c r="AA60" i="5"/>
  <c r="AB60" i="5"/>
  <c r="AC60" i="5"/>
  <c r="AD60" i="5"/>
  <c r="AE60" i="5"/>
  <c r="AF60" i="5"/>
  <c r="AG60" i="5"/>
  <c r="AH60" i="5"/>
  <c r="AI60" i="5"/>
  <c r="AJ60" i="5"/>
  <c r="AK60" i="5"/>
  <c r="AL60" i="5"/>
  <c r="A61" i="5"/>
  <c r="W61" i="5"/>
  <c r="X61" i="5"/>
  <c r="Y61" i="5"/>
  <c r="Z61" i="5"/>
  <c r="AA61" i="5"/>
  <c r="AB61" i="5"/>
  <c r="AC61" i="5"/>
  <c r="AD61" i="5"/>
  <c r="AE61" i="5"/>
  <c r="AF61" i="5"/>
  <c r="AG61" i="5"/>
  <c r="AH61" i="5"/>
  <c r="AI61" i="5"/>
  <c r="AJ61" i="5"/>
  <c r="AK61" i="5"/>
  <c r="AL61" i="5"/>
  <c r="A62" i="5"/>
  <c r="W62" i="5"/>
  <c r="X62" i="5"/>
  <c r="Y62" i="5"/>
  <c r="Z62" i="5"/>
  <c r="AA62" i="5"/>
  <c r="AB62" i="5"/>
  <c r="AC62" i="5"/>
  <c r="AD62" i="5"/>
  <c r="AE62" i="5"/>
  <c r="AF62" i="5"/>
  <c r="AG62" i="5"/>
  <c r="AH62" i="5"/>
  <c r="AI62" i="5"/>
  <c r="AJ62" i="5"/>
  <c r="AK62" i="5"/>
  <c r="AL62" i="5"/>
  <c r="A63" i="5"/>
  <c r="W63" i="5"/>
  <c r="X63" i="5"/>
  <c r="Y63" i="5"/>
  <c r="Z63" i="5"/>
  <c r="AA63" i="5"/>
  <c r="AB63" i="5"/>
  <c r="AC63" i="5"/>
  <c r="AD63" i="5"/>
  <c r="AE63" i="5"/>
  <c r="AF63" i="5"/>
  <c r="AG63" i="5"/>
  <c r="AH63" i="5"/>
  <c r="AI63" i="5"/>
  <c r="AJ63" i="5"/>
  <c r="AK63" i="5"/>
  <c r="AL63" i="5"/>
  <c r="A64" i="5"/>
  <c r="W64" i="5"/>
  <c r="X64" i="5"/>
  <c r="Y64" i="5"/>
  <c r="Z64" i="5"/>
  <c r="AA64" i="5"/>
  <c r="AB64" i="5"/>
  <c r="AC64" i="5"/>
  <c r="AD64" i="5"/>
  <c r="AE64" i="5"/>
  <c r="AF64" i="5"/>
  <c r="AG64" i="5"/>
  <c r="AH64" i="5"/>
  <c r="AI64" i="5"/>
  <c r="AJ64" i="5"/>
  <c r="AK64" i="5"/>
  <c r="AL64" i="5"/>
  <c r="A65" i="5"/>
  <c r="W65" i="5"/>
  <c r="X65" i="5"/>
  <c r="Y65" i="5"/>
  <c r="Z65" i="5"/>
  <c r="AA65" i="5"/>
  <c r="AB65" i="5"/>
  <c r="AC65" i="5"/>
  <c r="AD65" i="5"/>
  <c r="AE65" i="5"/>
  <c r="AF65" i="5"/>
  <c r="AG65" i="5"/>
  <c r="AH65" i="5"/>
  <c r="AI65" i="5"/>
  <c r="AJ65" i="5"/>
  <c r="AK65" i="5"/>
  <c r="AL65" i="5"/>
  <c r="A66" i="5"/>
  <c r="W66" i="5"/>
  <c r="X66" i="5"/>
  <c r="Y66" i="5"/>
  <c r="Z66" i="5"/>
  <c r="AA66" i="5"/>
  <c r="AB66" i="5"/>
  <c r="AC66" i="5"/>
  <c r="AD66" i="5"/>
  <c r="AE66" i="5"/>
  <c r="AF66" i="5"/>
  <c r="AG66" i="5"/>
  <c r="AH66" i="5"/>
  <c r="AI66" i="5"/>
  <c r="AJ66" i="5"/>
  <c r="AK66" i="5"/>
  <c r="AL66" i="5"/>
  <c r="A67" i="5"/>
  <c r="W67" i="5"/>
  <c r="X67" i="5"/>
  <c r="Y67" i="5"/>
  <c r="Z67" i="5"/>
  <c r="AA67" i="5"/>
  <c r="AB67" i="5"/>
  <c r="AC67" i="5"/>
  <c r="AD67" i="5"/>
  <c r="AE67" i="5"/>
  <c r="AF67" i="5"/>
  <c r="AG67" i="5"/>
  <c r="AH67" i="5"/>
  <c r="AI67" i="5"/>
  <c r="AJ67" i="5"/>
  <c r="AK67" i="5"/>
  <c r="AL67" i="5"/>
  <c r="A68" i="5"/>
  <c r="W68" i="5"/>
  <c r="X68" i="5"/>
  <c r="Y68" i="5"/>
  <c r="Z68" i="5"/>
  <c r="AA68" i="5"/>
  <c r="AB68" i="5"/>
  <c r="AC68" i="5"/>
  <c r="AD68" i="5"/>
  <c r="AE68" i="5"/>
  <c r="AF68" i="5"/>
  <c r="AG68" i="5"/>
  <c r="AH68" i="5"/>
  <c r="AI68" i="5"/>
  <c r="AJ68" i="5"/>
  <c r="AK68" i="5"/>
  <c r="AL68" i="5"/>
  <c r="A69" i="5"/>
  <c r="W69" i="5"/>
  <c r="X69" i="5"/>
  <c r="Y69" i="5"/>
  <c r="Z69" i="5"/>
  <c r="AA69" i="5"/>
  <c r="AB69" i="5"/>
  <c r="AC69" i="5"/>
  <c r="AD69" i="5"/>
  <c r="AE69" i="5"/>
  <c r="AF69" i="5"/>
  <c r="AG69" i="5"/>
  <c r="AH69" i="5"/>
  <c r="AI69" i="5"/>
  <c r="AJ69" i="5"/>
  <c r="AK69" i="5"/>
  <c r="AL69" i="5"/>
  <c r="A70" i="5"/>
  <c r="W70" i="5"/>
  <c r="X70" i="5"/>
  <c r="Y70" i="5"/>
  <c r="Z70" i="5"/>
  <c r="AA70" i="5"/>
  <c r="AB70" i="5"/>
  <c r="AC70" i="5"/>
  <c r="AD70" i="5"/>
  <c r="AE70" i="5"/>
  <c r="AF70" i="5"/>
  <c r="AG70" i="5"/>
  <c r="AH70" i="5"/>
  <c r="AI70" i="5"/>
  <c r="AJ70" i="5"/>
  <c r="AK70" i="5"/>
  <c r="AL70" i="5"/>
  <c r="A71" i="5"/>
  <c r="W71" i="5"/>
  <c r="X71" i="5"/>
  <c r="Y71" i="5"/>
  <c r="Z71" i="5"/>
  <c r="AA71" i="5"/>
  <c r="AB71" i="5"/>
  <c r="AC71" i="5"/>
  <c r="AD71" i="5"/>
  <c r="AE71" i="5"/>
  <c r="AF71" i="5"/>
  <c r="AG71" i="5"/>
  <c r="AH71" i="5"/>
  <c r="AI71" i="5"/>
  <c r="AJ71" i="5"/>
  <c r="AK71" i="5"/>
  <c r="AL71" i="5"/>
  <c r="A72" i="5"/>
  <c r="W72" i="5"/>
  <c r="X72" i="5"/>
  <c r="Y72" i="5"/>
  <c r="Z72" i="5"/>
  <c r="AA72" i="5"/>
  <c r="AB72" i="5"/>
  <c r="AC72" i="5"/>
  <c r="AD72" i="5"/>
  <c r="AE72" i="5"/>
  <c r="AF72" i="5"/>
  <c r="AG72" i="5"/>
  <c r="AH72" i="5"/>
  <c r="AI72" i="5"/>
  <c r="AJ72" i="5"/>
  <c r="AK72" i="5"/>
  <c r="AL72" i="5"/>
  <c r="A73" i="5"/>
  <c r="W73" i="5"/>
  <c r="X73" i="5"/>
  <c r="Y73" i="5"/>
  <c r="Z73" i="5"/>
  <c r="AA73" i="5"/>
  <c r="AB73" i="5"/>
  <c r="AC73" i="5"/>
  <c r="AD73" i="5"/>
  <c r="AE73" i="5"/>
  <c r="AF73" i="5"/>
  <c r="AG73" i="5"/>
  <c r="AH73" i="5"/>
  <c r="AI73" i="5"/>
  <c r="AJ73" i="5"/>
  <c r="AK73" i="5"/>
  <c r="AL73" i="5"/>
  <c r="A74" i="5"/>
  <c r="W74" i="5"/>
  <c r="X74" i="5"/>
  <c r="Y74" i="5"/>
  <c r="Z74" i="5"/>
  <c r="AA74" i="5"/>
  <c r="AB74" i="5"/>
  <c r="AC74" i="5"/>
  <c r="AD74" i="5"/>
  <c r="AE74" i="5"/>
  <c r="AF74" i="5"/>
  <c r="AG74" i="5"/>
  <c r="AH74" i="5"/>
  <c r="AI74" i="5"/>
  <c r="AJ74" i="5"/>
  <c r="AK74" i="5"/>
  <c r="AL74" i="5"/>
  <c r="A75" i="5"/>
  <c r="W75" i="5"/>
  <c r="X75" i="5"/>
  <c r="Y75" i="5"/>
  <c r="Z75" i="5"/>
  <c r="AA75" i="5"/>
  <c r="AB75" i="5"/>
  <c r="AC75" i="5"/>
  <c r="AD75" i="5"/>
  <c r="AE75" i="5"/>
  <c r="AF75" i="5"/>
  <c r="AG75" i="5"/>
  <c r="AH75" i="5"/>
  <c r="AI75" i="5"/>
  <c r="AJ75" i="5"/>
  <c r="AK75" i="5"/>
  <c r="AL75" i="5"/>
  <c r="A76" i="5"/>
  <c r="W76" i="5"/>
  <c r="X76" i="5"/>
  <c r="Y76" i="5"/>
  <c r="Z76" i="5"/>
  <c r="AA76" i="5"/>
  <c r="AB76" i="5"/>
  <c r="AC76" i="5"/>
  <c r="AD76" i="5"/>
  <c r="AE76" i="5"/>
  <c r="AF76" i="5"/>
  <c r="AG76" i="5"/>
  <c r="AH76" i="5"/>
  <c r="AI76" i="5"/>
  <c r="AJ76" i="5"/>
  <c r="AK76" i="5"/>
  <c r="AL76" i="5"/>
  <c r="A77" i="5"/>
  <c r="W77" i="5"/>
  <c r="X77" i="5"/>
  <c r="Y77" i="5"/>
  <c r="Z77" i="5"/>
  <c r="AA77" i="5"/>
  <c r="AB77" i="5"/>
  <c r="AC77" i="5"/>
  <c r="AD77" i="5"/>
  <c r="AE77" i="5"/>
  <c r="AF77" i="5"/>
  <c r="AG77" i="5"/>
  <c r="AH77" i="5"/>
  <c r="AI77" i="5"/>
  <c r="AJ77" i="5"/>
  <c r="AK77" i="5"/>
  <c r="AL77" i="5"/>
  <c r="A78" i="5"/>
  <c r="W78" i="5"/>
  <c r="X78" i="5"/>
  <c r="Y78" i="5"/>
  <c r="Z78" i="5"/>
  <c r="AA78" i="5"/>
  <c r="AB78" i="5"/>
  <c r="AC78" i="5"/>
  <c r="AD78" i="5"/>
  <c r="AE78" i="5"/>
  <c r="AF78" i="5"/>
  <c r="AG78" i="5"/>
  <c r="AH78" i="5"/>
  <c r="AI78" i="5"/>
  <c r="AJ78" i="5"/>
  <c r="AK78" i="5"/>
  <c r="AL78" i="5"/>
  <c r="A79" i="5"/>
  <c r="W79" i="5"/>
  <c r="X79" i="5"/>
  <c r="Y79" i="5"/>
  <c r="Z79" i="5"/>
  <c r="AA79" i="5"/>
  <c r="AB79" i="5"/>
  <c r="AC79" i="5"/>
  <c r="AD79" i="5"/>
  <c r="AE79" i="5"/>
  <c r="AF79" i="5"/>
  <c r="AG79" i="5"/>
  <c r="AH79" i="5"/>
  <c r="AI79" i="5"/>
  <c r="AJ79" i="5"/>
  <c r="AK79" i="5"/>
  <c r="AL79" i="5"/>
  <c r="A80" i="5"/>
  <c r="W80" i="5"/>
  <c r="X80" i="5"/>
  <c r="Y80" i="5"/>
  <c r="Z80" i="5"/>
  <c r="AA80" i="5"/>
  <c r="AB80" i="5"/>
  <c r="AC80" i="5"/>
  <c r="AD80" i="5"/>
  <c r="AE80" i="5"/>
  <c r="AF80" i="5"/>
  <c r="AG80" i="5"/>
  <c r="AH80" i="5"/>
  <c r="AI80" i="5"/>
  <c r="AJ80" i="5"/>
  <c r="AK80" i="5"/>
  <c r="AL80" i="5"/>
  <c r="A81" i="5"/>
  <c r="W81" i="5"/>
  <c r="X81" i="5"/>
  <c r="Y81" i="5"/>
  <c r="Z81" i="5"/>
  <c r="AA81" i="5"/>
  <c r="AB81" i="5"/>
  <c r="AC81" i="5"/>
  <c r="AD81" i="5"/>
  <c r="AE81" i="5"/>
  <c r="AF81" i="5"/>
  <c r="AG81" i="5"/>
  <c r="AH81" i="5"/>
  <c r="AI81" i="5"/>
  <c r="AJ81" i="5"/>
  <c r="AK81" i="5"/>
  <c r="AL81" i="5"/>
  <c r="A82" i="5"/>
  <c r="W82" i="5"/>
  <c r="X82" i="5"/>
  <c r="Y82" i="5"/>
  <c r="Z82" i="5"/>
  <c r="AA82" i="5"/>
  <c r="AB82" i="5"/>
  <c r="AC82" i="5"/>
  <c r="AD82" i="5"/>
  <c r="AE82" i="5"/>
  <c r="AF82" i="5"/>
  <c r="AG82" i="5"/>
  <c r="AH82" i="5"/>
  <c r="AI82" i="5"/>
  <c r="AJ82" i="5"/>
  <c r="AK82" i="5"/>
  <c r="AL82" i="5"/>
  <c r="A83" i="5"/>
  <c r="W83" i="5"/>
  <c r="X83" i="5"/>
  <c r="Y83" i="5"/>
  <c r="Z83" i="5"/>
  <c r="AA83" i="5"/>
  <c r="AB83" i="5"/>
  <c r="AC83" i="5"/>
  <c r="AD83" i="5"/>
  <c r="AE83" i="5"/>
  <c r="AF83" i="5"/>
  <c r="AG83" i="5"/>
  <c r="AH83" i="5"/>
  <c r="AI83" i="5"/>
  <c r="AJ83" i="5"/>
  <c r="AK83" i="5"/>
  <c r="AL83" i="5"/>
  <c r="A84" i="5"/>
  <c r="W84" i="5"/>
  <c r="X84" i="5"/>
  <c r="Y84" i="5"/>
  <c r="Z84" i="5"/>
  <c r="AA84" i="5"/>
  <c r="AB84" i="5"/>
  <c r="AC84" i="5"/>
  <c r="AD84" i="5"/>
  <c r="AE84" i="5"/>
  <c r="AF84" i="5"/>
  <c r="AG84" i="5"/>
  <c r="AH84" i="5"/>
  <c r="AI84" i="5"/>
  <c r="AJ84" i="5"/>
  <c r="AK84" i="5"/>
  <c r="AL84" i="5"/>
  <c r="A85" i="5"/>
  <c r="W85" i="5"/>
  <c r="X85" i="5"/>
  <c r="Y85" i="5"/>
  <c r="Z85" i="5"/>
  <c r="AA85" i="5"/>
  <c r="AB85" i="5"/>
  <c r="AC85" i="5"/>
  <c r="AD85" i="5"/>
  <c r="AE85" i="5"/>
  <c r="AF85" i="5"/>
  <c r="AG85" i="5"/>
  <c r="AH85" i="5"/>
  <c r="AI85" i="5"/>
  <c r="AJ85" i="5"/>
  <c r="AK85" i="5"/>
  <c r="AL85" i="5"/>
  <c r="A86" i="5"/>
  <c r="W86" i="5"/>
  <c r="X86" i="5"/>
  <c r="Y86" i="5"/>
  <c r="Z86" i="5"/>
  <c r="AA86" i="5"/>
  <c r="AB86" i="5"/>
  <c r="AC86" i="5"/>
  <c r="AD86" i="5"/>
  <c r="AE86" i="5"/>
  <c r="AF86" i="5"/>
  <c r="AG86" i="5"/>
  <c r="AH86" i="5"/>
  <c r="AI86" i="5"/>
  <c r="AJ86" i="5"/>
  <c r="AK86" i="5"/>
  <c r="AL86" i="5"/>
  <c r="A87" i="5"/>
  <c r="W87" i="5"/>
  <c r="X87" i="5"/>
  <c r="Y87" i="5"/>
  <c r="Z87" i="5"/>
  <c r="AA87" i="5"/>
  <c r="AB87" i="5"/>
  <c r="AC87" i="5"/>
  <c r="AD87" i="5"/>
  <c r="AE87" i="5"/>
  <c r="AF87" i="5"/>
  <c r="AG87" i="5"/>
  <c r="AH87" i="5"/>
  <c r="AI87" i="5"/>
  <c r="AJ87" i="5"/>
  <c r="AK87" i="5"/>
  <c r="AL87" i="5"/>
  <c r="A88" i="5"/>
  <c r="W88" i="5"/>
  <c r="X88" i="5"/>
  <c r="Y88" i="5"/>
  <c r="Z88" i="5"/>
  <c r="AA88" i="5"/>
  <c r="AB88" i="5"/>
  <c r="AC88" i="5"/>
  <c r="AD88" i="5"/>
  <c r="AE88" i="5"/>
  <c r="AF88" i="5"/>
  <c r="AG88" i="5"/>
  <c r="AH88" i="5"/>
  <c r="AI88" i="5"/>
  <c r="AJ88" i="5"/>
  <c r="AK88" i="5"/>
  <c r="AL88" i="5"/>
  <c r="A89" i="5"/>
  <c r="W89" i="5"/>
  <c r="X89" i="5"/>
  <c r="Y89" i="5"/>
  <c r="Z89" i="5"/>
  <c r="AA89" i="5"/>
  <c r="AB89" i="5"/>
  <c r="AC89" i="5"/>
  <c r="AD89" i="5"/>
  <c r="AE89" i="5"/>
  <c r="AF89" i="5"/>
  <c r="AG89" i="5"/>
  <c r="AH89" i="5"/>
  <c r="AI89" i="5"/>
  <c r="AJ89" i="5"/>
  <c r="AK89" i="5"/>
  <c r="AL89" i="5"/>
  <c r="W90" i="5"/>
  <c r="X90" i="5"/>
  <c r="Y90" i="5"/>
  <c r="Z90" i="5"/>
  <c r="AA90" i="5"/>
  <c r="AB90" i="5"/>
  <c r="AC90" i="5"/>
  <c r="AD90" i="5"/>
  <c r="AE90" i="5"/>
  <c r="AF90" i="5"/>
  <c r="AG90" i="5"/>
  <c r="AH90" i="5"/>
  <c r="AI90" i="5"/>
  <c r="AJ90" i="5"/>
  <c r="AK90" i="5"/>
  <c r="AL90" i="5"/>
  <c r="W91" i="5"/>
  <c r="X91" i="5"/>
  <c r="Y91" i="5"/>
  <c r="Z91" i="5"/>
  <c r="AA91" i="5"/>
  <c r="AB91" i="5"/>
  <c r="AC91" i="5"/>
  <c r="AD91" i="5"/>
  <c r="AE91" i="5"/>
  <c r="AF91" i="5"/>
  <c r="AG91" i="5"/>
  <c r="AH91" i="5"/>
  <c r="AI91" i="5"/>
  <c r="AJ91" i="5"/>
  <c r="AK91" i="5"/>
  <c r="AL91" i="5"/>
  <c r="W92" i="5"/>
  <c r="X92" i="5"/>
  <c r="Y92" i="5"/>
  <c r="Z92" i="5"/>
  <c r="AA92" i="5"/>
  <c r="AB92" i="5"/>
  <c r="AC92" i="5"/>
  <c r="AD92" i="5"/>
  <c r="AE92" i="5"/>
  <c r="AF92" i="5"/>
  <c r="AG92" i="5"/>
  <c r="AH92" i="5"/>
  <c r="AI92" i="5"/>
  <c r="AJ92" i="5"/>
  <c r="AK92" i="5"/>
  <c r="AL92" i="5"/>
  <c r="W93" i="5"/>
  <c r="X93" i="5"/>
  <c r="Y93" i="5"/>
  <c r="Z93" i="5"/>
  <c r="AA93" i="5"/>
  <c r="AB93" i="5"/>
  <c r="AC93" i="5"/>
  <c r="AD93" i="5"/>
  <c r="AE93" i="5"/>
  <c r="AF93" i="5"/>
  <c r="AG93" i="5"/>
  <c r="AH93" i="5"/>
  <c r="AI93" i="5"/>
  <c r="AJ93" i="5"/>
  <c r="AK93" i="5"/>
  <c r="AL93" i="5"/>
  <c r="A5" i="10"/>
  <c r="X5" i="10"/>
  <c r="Y5" i="10"/>
  <c r="Z5" i="10"/>
  <c r="AA5" i="10"/>
  <c r="AB5" i="10"/>
  <c r="AC5" i="10"/>
  <c r="AD5" i="10"/>
  <c r="AE5" i="10"/>
  <c r="AF5" i="10"/>
  <c r="AG5" i="10"/>
  <c r="AH5" i="10"/>
  <c r="AI5" i="10"/>
  <c r="AJ5" i="10"/>
  <c r="AK5" i="10"/>
  <c r="AL5" i="10"/>
  <c r="A6" i="10"/>
  <c r="W6" i="10"/>
  <c r="X6" i="10"/>
  <c r="Y6" i="10"/>
  <c r="Z6" i="10"/>
  <c r="AA6" i="10"/>
  <c r="AB6" i="10"/>
  <c r="AC6" i="10"/>
  <c r="AD6" i="10"/>
  <c r="AE6" i="10"/>
  <c r="AF6" i="10"/>
  <c r="AG6" i="10"/>
  <c r="AH6" i="10"/>
  <c r="AI6" i="10"/>
  <c r="AJ6" i="10"/>
  <c r="AK6" i="10"/>
  <c r="AL6" i="10"/>
  <c r="A7" i="10"/>
  <c r="W7" i="10"/>
  <c r="X7" i="10"/>
  <c r="Y7" i="10"/>
  <c r="Z7" i="10"/>
  <c r="AA7" i="10"/>
  <c r="AB7" i="10"/>
  <c r="AC7" i="10"/>
  <c r="AD7" i="10"/>
  <c r="AE7" i="10"/>
  <c r="AF7" i="10"/>
  <c r="AG7" i="10"/>
  <c r="AH7" i="10"/>
  <c r="AI7" i="10"/>
  <c r="AJ7" i="10"/>
  <c r="AK7" i="10"/>
  <c r="AL7" i="10"/>
  <c r="A8" i="10"/>
  <c r="W8" i="10"/>
  <c r="X8" i="10"/>
  <c r="Y8" i="10"/>
  <c r="Z8" i="10"/>
  <c r="AA8" i="10"/>
  <c r="AB8" i="10"/>
  <c r="AC8" i="10"/>
  <c r="AD8" i="10"/>
  <c r="AE8" i="10"/>
  <c r="AF8" i="10"/>
  <c r="AG8" i="10"/>
  <c r="AH8" i="10"/>
  <c r="AI8" i="10"/>
  <c r="AJ8" i="10"/>
  <c r="AK8" i="10"/>
  <c r="AL8" i="10"/>
  <c r="A9" i="10"/>
  <c r="W9" i="10"/>
  <c r="X9" i="10"/>
  <c r="Y9" i="10"/>
  <c r="Z9" i="10"/>
  <c r="AA9" i="10"/>
  <c r="AB9" i="10"/>
  <c r="AC9" i="10"/>
  <c r="AD9" i="10"/>
  <c r="AE9" i="10"/>
  <c r="AF9" i="10"/>
  <c r="AG9" i="10"/>
  <c r="AH9" i="10"/>
  <c r="AI9" i="10"/>
  <c r="AJ9" i="10"/>
  <c r="AK9" i="10"/>
  <c r="AL9" i="10"/>
  <c r="A10" i="10"/>
  <c r="W10" i="10"/>
  <c r="X10" i="10"/>
  <c r="Y10" i="10"/>
  <c r="Z10" i="10"/>
  <c r="AA10" i="10"/>
  <c r="AB10" i="10"/>
  <c r="AC10" i="10"/>
  <c r="AD10" i="10"/>
  <c r="AE10" i="10"/>
  <c r="AF10" i="10"/>
  <c r="AG10" i="10"/>
  <c r="AH10" i="10"/>
  <c r="AI10" i="10"/>
  <c r="AJ10" i="10"/>
  <c r="AK10" i="10"/>
  <c r="AL10" i="10"/>
  <c r="A11" i="10"/>
  <c r="W11" i="10"/>
  <c r="X11" i="10"/>
  <c r="Y11" i="10"/>
  <c r="Z11" i="10"/>
  <c r="AA11" i="10"/>
  <c r="AB11" i="10"/>
  <c r="AC11" i="10"/>
  <c r="AD11" i="10"/>
  <c r="AE11" i="10"/>
  <c r="AF11" i="10"/>
  <c r="AG11" i="10"/>
  <c r="AH11" i="10"/>
  <c r="AI11" i="10"/>
  <c r="AJ11" i="10"/>
  <c r="AK11" i="10"/>
  <c r="AL11" i="10"/>
  <c r="A12" i="10"/>
  <c r="W12" i="10"/>
  <c r="X12" i="10"/>
  <c r="Y12" i="10"/>
  <c r="Z12" i="10"/>
  <c r="AA12" i="10"/>
  <c r="AB12" i="10"/>
  <c r="AC12" i="10"/>
  <c r="AD12" i="10"/>
  <c r="AE12" i="10"/>
  <c r="AF12" i="10"/>
  <c r="AG12" i="10"/>
  <c r="AH12" i="10"/>
  <c r="AI12" i="10"/>
  <c r="AJ12" i="10"/>
  <c r="AK12" i="10"/>
  <c r="AL12" i="10"/>
  <c r="A13" i="10"/>
  <c r="W13" i="10"/>
  <c r="X13" i="10"/>
  <c r="Y13" i="10"/>
  <c r="Z13" i="10"/>
  <c r="AA13" i="10"/>
  <c r="AB13" i="10"/>
  <c r="AC13" i="10"/>
  <c r="AD13" i="10"/>
  <c r="AE13" i="10"/>
  <c r="AF13" i="10"/>
  <c r="AG13" i="10"/>
  <c r="AH13" i="10"/>
  <c r="AI13" i="10"/>
  <c r="AJ13" i="10"/>
  <c r="AK13" i="10"/>
  <c r="AL13" i="10"/>
  <c r="A14" i="10"/>
  <c r="W14" i="10"/>
  <c r="X14" i="10"/>
  <c r="Y14" i="10"/>
  <c r="Z14" i="10"/>
  <c r="AA14" i="10"/>
  <c r="AB14" i="10"/>
  <c r="AC14" i="10"/>
  <c r="AD14" i="10"/>
  <c r="AE14" i="10"/>
  <c r="AF14" i="10"/>
  <c r="AG14" i="10"/>
  <c r="AH14" i="10"/>
  <c r="AI14" i="10"/>
  <c r="AJ14" i="10"/>
  <c r="AK14" i="10"/>
  <c r="AL14" i="10"/>
  <c r="A15" i="10"/>
  <c r="W15" i="10"/>
  <c r="X15" i="10"/>
  <c r="Y15" i="10"/>
  <c r="Z15" i="10"/>
  <c r="AA15" i="10"/>
  <c r="AB15" i="10"/>
  <c r="AC15" i="10"/>
  <c r="AD15" i="10"/>
  <c r="AE15" i="10"/>
  <c r="AF15" i="10"/>
  <c r="AG15" i="10"/>
  <c r="AH15" i="10"/>
  <c r="AI15" i="10"/>
  <c r="AJ15" i="10"/>
  <c r="AK15" i="10"/>
  <c r="AL15" i="10"/>
  <c r="A16" i="10"/>
  <c r="W16" i="10"/>
  <c r="X16" i="10"/>
  <c r="Y16" i="10"/>
  <c r="Z16" i="10"/>
  <c r="AA16" i="10"/>
  <c r="AB16" i="10"/>
  <c r="AC16" i="10"/>
  <c r="AD16" i="10"/>
  <c r="AE16" i="10"/>
  <c r="AF16" i="10"/>
  <c r="AG16" i="10"/>
  <c r="AH16" i="10"/>
  <c r="AI16" i="10"/>
  <c r="AJ16" i="10"/>
  <c r="AK16" i="10"/>
  <c r="AL16" i="10"/>
  <c r="A17" i="10"/>
  <c r="W17" i="10"/>
  <c r="X17" i="10"/>
  <c r="Y17" i="10"/>
  <c r="Z17" i="10"/>
  <c r="AA17" i="10"/>
  <c r="AB17" i="10"/>
  <c r="AC17" i="10"/>
  <c r="AD17" i="10"/>
  <c r="AE17" i="10"/>
  <c r="AF17" i="10"/>
  <c r="AG17" i="10"/>
  <c r="AH17" i="10"/>
  <c r="AI17" i="10"/>
  <c r="AJ17" i="10"/>
  <c r="AK17" i="10"/>
  <c r="AL17" i="10"/>
  <c r="A18" i="10"/>
  <c r="W18" i="10"/>
  <c r="X18" i="10"/>
  <c r="Y18" i="10"/>
  <c r="Z18" i="10"/>
  <c r="AA18" i="10"/>
  <c r="AB18" i="10"/>
  <c r="AC18" i="10"/>
  <c r="AD18" i="10"/>
  <c r="AE18" i="10"/>
  <c r="AF18" i="10"/>
  <c r="AG18" i="10"/>
  <c r="AH18" i="10"/>
  <c r="AI18" i="10"/>
  <c r="AJ18" i="10"/>
  <c r="AK18" i="10"/>
  <c r="AL18" i="10"/>
  <c r="A19" i="10"/>
  <c r="W19" i="10"/>
  <c r="X19" i="10"/>
  <c r="Y19" i="10"/>
  <c r="Z19" i="10"/>
  <c r="AA19" i="10"/>
  <c r="AB19" i="10"/>
  <c r="AC19" i="10"/>
  <c r="AD19" i="10"/>
  <c r="AE19" i="10"/>
  <c r="AF19" i="10"/>
  <c r="AG19" i="10"/>
  <c r="AH19" i="10"/>
  <c r="AI19" i="10"/>
  <c r="AJ19" i="10"/>
  <c r="AK19" i="10"/>
  <c r="AL19" i="10"/>
  <c r="A20" i="10"/>
  <c r="W20" i="10"/>
  <c r="X20" i="10"/>
  <c r="Y20" i="10"/>
  <c r="Z20" i="10"/>
  <c r="AA20" i="10"/>
  <c r="AB20" i="10"/>
  <c r="AC20" i="10"/>
  <c r="AD20" i="10"/>
  <c r="AE20" i="10"/>
  <c r="AF20" i="10"/>
  <c r="AG20" i="10"/>
  <c r="AH20" i="10"/>
  <c r="AI20" i="10"/>
  <c r="AJ20" i="10"/>
  <c r="AK20" i="10"/>
  <c r="AL20" i="10"/>
  <c r="A21" i="10"/>
  <c r="W21" i="10"/>
  <c r="X21" i="10"/>
  <c r="Y21" i="10"/>
  <c r="Z21" i="10"/>
  <c r="AA21" i="10"/>
  <c r="AB21" i="10"/>
  <c r="AC21" i="10"/>
  <c r="AD21" i="10"/>
  <c r="AE21" i="10"/>
  <c r="AF21" i="10"/>
  <c r="AG21" i="10"/>
  <c r="AH21" i="10"/>
  <c r="AI21" i="10"/>
  <c r="AJ21" i="10"/>
  <c r="AK21" i="10"/>
  <c r="AL21" i="10"/>
  <c r="A22" i="10"/>
  <c r="W22" i="10"/>
  <c r="X22" i="10"/>
  <c r="Y22" i="10"/>
  <c r="Z22" i="10"/>
  <c r="AA22" i="10"/>
  <c r="AB22" i="10"/>
  <c r="AC22" i="10"/>
  <c r="AD22" i="10"/>
  <c r="AE22" i="10"/>
  <c r="AF22" i="10"/>
  <c r="AG22" i="10"/>
  <c r="AH22" i="10"/>
  <c r="AI22" i="10"/>
  <c r="AJ22" i="10"/>
  <c r="AK22" i="10"/>
  <c r="AL22" i="10"/>
  <c r="A23" i="10"/>
  <c r="W23" i="10"/>
  <c r="X23" i="10"/>
  <c r="Y23" i="10"/>
  <c r="Z23" i="10"/>
  <c r="AA23" i="10"/>
  <c r="AB23" i="10"/>
  <c r="AC23" i="10"/>
  <c r="AD23" i="10"/>
  <c r="AE23" i="10"/>
  <c r="AF23" i="10"/>
  <c r="AG23" i="10"/>
  <c r="AH23" i="10"/>
  <c r="AI23" i="10"/>
  <c r="AJ23" i="10"/>
  <c r="AK23" i="10"/>
  <c r="AL23" i="10"/>
  <c r="A24" i="10"/>
  <c r="W24" i="10"/>
  <c r="X24" i="10"/>
  <c r="Y24" i="10"/>
  <c r="Z24" i="10"/>
  <c r="AA24" i="10"/>
  <c r="AB24" i="10"/>
  <c r="AC24" i="10"/>
  <c r="AD24" i="10"/>
  <c r="AE24" i="10"/>
  <c r="AF24" i="10"/>
  <c r="AG24" i="10"/>
  <c r="AH24" i="10"/>
  <c r="AI24" i="10"/>
  <c r="AJ24" i="10"/>
  <c r="AK24" i="10"/>
  <c r="AL24" i="10"/>
  <c r="A25" i="10"/>
  <c r="W25" i="10"/>
  <c r="X25" i="10"/>
  <c r="Y25" i="10"/>
  <c r="Z25" i="10"/>
  <c r="AA25" i="10"/>
  <c r="AB25" i="10"/>
  <c r="AC25" i="10"/>
  <c r="AD25" i="10"/>
  <c r="AE25" i="10"/>
  <c r="AF25" i="10"/>
  <c r="AG25" i="10"/>
  <c r="AH25" i="10"/>
  <c r="AI25" i="10"/>
  <c r="AJ25" i="10"/>
  <c r="AK25" i="10"/>
  <c r="AL25" i="10"/>
  <c r="A26" i="10"/>
  <c r="W26" i="10"/>
  <c r="X26" i="10"/>
  <c r="Y26" i="10"/>
  <c r="Z26" i="10"/>
  <c r="AA26" i="10"/>
  <c r="AB26" i="10"/>
  <c r="AC26" i="10"/>
  <c r="AD26" i="10"/>
  <c r="AE26" i="10"/>
  <c r="AF26" i="10"/>
  <c r="AG26" i="10"/>
  <c r="AH26" i="10"/>
  <c r="AI26" i="10"/>
  <c r="AJ26" i="10"/>
  <c r="AK26" i="10"/>
  <c r="AL26" i="10"/>
  <c r="A27" i="10"/>
  <c r="W27" i="10"/>
  <c r="X27" i="10"/>
  <c r="Y27" i="10"/>
  <c r="Z27" i="10"/>
  <c r="AA27" i="10"/>
  <c r="AB27" i="10"/>
  <c r="AC27" i="10"/>
  <c r="AD27" i="10"/>
  <c r="AE27" i="10"/>
  <c r="AF27" i="10"/>
  <c r="AG27" i="10"/>
  <c r="AH27" i="10"/>
  <c r="AI27" i="10"/>
  <c r="AJ27" i="10"/>
  <c r="AK27" i="10"/>
  <c r="AL27" i="10"/>
  <c r="A28" i="10"/>
  <c r="W28" i="10"/>
  <c r="X28" i="10"/>
  <c r="Y28" i="10"/>
  <c r="Z28" i="10"/>
  <c r="AA28" i="10"/>
  <c r="AB28" i="10"/>
  <c r="AC28" i="10"/>
  <c r="AD28" i="10"/>
  <c r="AE28" i="10"/>
  <c r="AF28" i="10"/>
  <c r="AG28" i="10"/>
  <c r="AH28" i="10"/>
  <c r="AI28" i="10"/>
  <c r="AJ28" i="10"/>
  <c r="AK28" i="10"/>
  <c r="AL28" i="10"/>
  <c r="A29" i="10"/>
  <c r="W29" i="10"/>
  <c r="X29" i="10"/>
  <c r="Y29" i="10"/>
  <c r="Z29" i="10"/>
  <c r="AA29" i="10"/>
  <c r="AB29" i="10"/>
  <c r="AC29" i="10"/>
  <c r="AD29" i="10"/>
  <c r="AE29" i="10"/>
  <c r="AF29" i="10"/>
  <c r="AG29" i="10"/>
  <c r="AH29" i="10"/>
  <c r="AI29" i="10"/>
  <c r="AJ29" i="10"/>
  <c r="AK29" i="10"/>
  <c r="AL29" i="10"/>
  <c r="A30" i="10"/>
  <c r="W30" i="10"/>
  <c r="X30" i="10"/>
  <c r="Y30" i="10"/>
  <c r="Z30" i="10"/>
  <c r="AA30" i="10"/>
  <c r="AB30" i="10"/>
  <c r="AC30" i="10"/>
  <c r="AD30" i="10"/>
  <c r="AE30" i="10"/>
  <c r="AF30" i="10"/>
  <c r="AG30" i="10"/>
  <c r="AH30" i="10"/>
  <c r="AI30" i="10"/>
  <c r="AJ30" i="10"/>
  <c r="AK30" i="10"/>
  <c r="AL30" i="10"/>
  <c r="A31" i="10"/>
  <c r="W31" i="10"/>
  <c r="X31" i="10"/>
  <c r="Y31" i="10"/>
  <c r="Z31" i="10"/>
  <c r="AA31" i="10"/>
  <c r="AB31" i="10"/>
  <c r="AC31" i="10"/>
  <c r="AD31" i="10"/>
  <c r="AE31" i="10"/>
  <c r="AF31" i="10"/>
  <c r="AG31" i="10"/>
  <c r="AH31" i="10"/>
  <c r="AI31" i="10"/>
  <c r="AJ31" i="10"/>
  <c r="AK31" i="10"/>
  <c r="AL31" i="10"/>
  <c r="A32" i="10"/>
  <c r="W32" i="10"/>
  <c r="X32" i="10"/>
  <c r="Y32" i="10"/>
  <c r="Z32" i="10"/>
  <c r="AA32" i="10"/>
  <c r="AB32" i="10"/>
  <c r="AC32" i="10"/>
  <c r="AD32" i="10"/>
  <c r="AE32" i="10"/>
  <c r="AF32" i="10"/>
  <c r="AG32" i="10"/>
  <c r="AH32" i="10"/>
  <c r="AI32" i="10"/>
  <c r="AJ32" i="10"/>
  <c r="AK32" i="10"/>
  <c r="AL32" i="10"/>
  <c r="A33" i="10"/>
  <c r="W33" i="10"/>
  <c r="X33" i="10"/>
  <c r="Y33" i="10"/>
  <c r="Z33" i="10"/>
  <c r="AA33" i="10"/>
  <c r="AB33" i="10"/>
  <c r="AC33" i="10"/>
  <c r="AD33" i="10"/>
  <c r="AE33" i="10"/>
  <c r="AF33" i="10"/>
  <c r="AG33" i="10"/>
  <c r="AH33" i="10"/>
  <c r="AI33" i="10"/>
  <c r="AJ33" i="10"/>
  <c r="AK33" i="10"/>
  <c r="AL33" i="10"/>
  <c r="A34" i="10"/>
  <c r="W34" i="10"/>
  <c r="X34" i="10"/>
  <c r="Y34" i="10"/>
  <c r="Z34" i="10"/>
  <c r="AA34" i="10"/>
  <c r="AB34" i="10"/>
  <c r="AC34" i="10"/>
  <c r="AD34" i="10"/>
  <c r="AE34" i="10"/>
  <c r="AF34" i="10"/>
  <c r="AG34" i="10"/>
  <c r="AH34" i="10"/>
  <c r="AI34" i="10"/>
  <c r="AJ34" i="10"/>
  <c r="AK34" i="10"/>
  <c r="AL34" i="10"/>
  <c r="A35" i="10"/>
  <c r="W35" i="10"/>
  <c r="X35" i="10"/>
  <c r="Y35" i="10"/>
  <c r="Z35" i="10"/>
  <c r="AA35" i="10"/>
  <c r="AB35" i="10"/>
  <c r="AC35" i="10"/>
  <c r="AD35" i="10"/>
  <c r="AE35" i="10"/>
  <c r="AF35" i="10"/>
  <c r="AG35" i="10"/>
  <c r="AH35" i="10"/>
  <c r="AI35" i="10"/>
  <c r="AJ35" i="10"/>
  <c r="AK35" i="10"/>
  <c r="AL35" i="10"/>
  <c r="A36" i="10"/>
  <c r="W36" i="10"/>
  <c r="X36" i="10"/>
  <c r="Y36" i="10"/>
  <c r="Z36" i="10"/>
  <c r="AA36" i="10"/>
  <c r="AB36" i="10"/>
  <c r="AC36" i="10"/>
  <c r="AD36" i="10"/>
  <c r="AE36" i="10"/>
  <c r="AF36" i="10"/>
  <c r="AG36" i="10"/>
  <c r="AH36" i="10"/>
  <c r="AI36" i="10"/>
  <c r="AJ36" i="10"/>
  <c r="AK36" i="10"/>
  <c r="AL36" i="10"/>
  <c r="A37" i="10"/>
  <c r="W37" i="10"/>
  <c r="X37" i="10"/>
  <c r="Y37" i="10"/>
  <c r="Z37" i="10"/>
  <c r="AA37" i="10"/>
  <c r="AB37" i="10"/>
  <c r="AC37" i="10"/>
  <c r="AD37" i="10"/>
  <c r="AE37" i="10"/>
  <c r="AF37" i="10"/>
  <c r="AG37" i="10"/>
  <c r="AH37" i="10"/>
  <c r="AI37" i="10"/>
  <c r="AJ37" i="10"/>
  <c r="AK37" i="10"/>
  <c r="AL37" i="10"/>
  <c r="A38" i="10"/>
  <c r="W38" i="10"/>
  <c r="X38" i="10"/>
  <c r="Y38" i="10"/>
  <c r="Z38" i="10"/>
  <c r="AA38" i="10"/>
  <c r="AB38" i="10"/>
  <c r="AC38" i="10"/>
  <c r="AD38" i="10"/>
  <c r="AE38" i="10"/>
  <c r="AF38" i="10"/>
  <c r="AG38" i="10"/>
  <c r="AH38" i="10"/>
  <c r="AI38" i="10"/>
  <c r="AJ38" i="10"/>
  <c r="AK38" i="10"/>
  <c r="AL38" i="10"/>
  <c r="A39" i="10"/>
  <c r="W39" i="10"/>
  <c r="X39" i="10"/>
  <c r="Y39" i="10"/>
  <c r="Z39" i="10"/>
  <c r="AA39" i="10"/>
  <c r="AB39" i="10"/>
  <c r="AC39" i="10"/>
  <c r="AD39" i="10"/>
  <c r="AE39" i="10"/>
  <c r="AF39" i="10"/>
  <c r="AG39" i="10"/>
  <c r="AH39" i="10"/>
  <c r="AI39" i="10"/>
  <c r="AJ39" i="10"/>
  <c r="AK39" i="10"/>
  <c r="AL39" i="10"/>
  <c r="A40" i="10"/>
  <c r="W40" i="10"/>
  <c r="X40" i="10"/>
  <c r="Y40" i="10"/>
  <c r="Z40" i="10"/>
  <c r="AA40" i="10"/>
  <c r="AB40" i="10"/>
  <c r="AC40" i="10"/>
  <c r="AD40" i="10"/>
  <c r="AE40" i="10"/>
  <c r="AF40" i="10"/>
  <c r="AG40" i="10"/>
  <c r="AH40" i="10"/>
  <c r="AI40" i="10"/>
  <c r="AJ40" i="10"/>
  <c r="AK40" i="10"/>
  <c r="AL40" i="10"/>
  <c r="A41" i="10"/>
  <c r="W41" i="10"/>
  <c r="X41" i="10"/>
  <c r="Y41" i="10"/>
  <c r="Z41" i="10"/>
  <c r="AA41" i="10"/>
  <c r="AB41" i="10"/>
  <c r="AC41" i="10"/>
  <c r="AD41" i="10"/>
  <c r="AE41" i="10"/>
  <c r="AF41" i="10"/>
  <c r="AG41" i="10"/>
  <c r="AH41" i="10"/>
  <c r="AI41" i="10"/>
  <c r="AJ41" i="10"/>
  <c r="AK41" i="10"/>
  <c r="AL41" i="10"/>
  <c r="A42" i="10"/>
  <c r="W42" i="10"/>
  <c r="X42" i="10"/>
  <c r="Y42" i="10"/>
  <c r="Z42" i="10"/>
  <c r="AA42" i="10"/>
  <c r="AB42" i="10"/>
  <c r="AC42" i="10"/>
  <c r="AD42" i="10"/>
  <c r="AE42" i="10"/>
  <c r="AF42" i="10"/>
  <c r="AG42" i="10"/>
  <c r="AH42" i="10"/>
  <c r="AI42" i="10"/>
  <c r="AJ42" i="10"/>
  <c r="AK42" i="10"/>
  <c r="AL42" i="10"/>
  <c r="A43" i="10"/>
  <c r="W43" i="10"/>
  <c r="X43" i="10"/>
  <c r="Y43" i="10"/>
  <c r="Z43" i="10"/>
  <c r="AA43" i="10"/>
  <c r="AB43" i="10"/>
  <c r="AC43" i="10"/>
  <c r="AD43" i="10"/>
  <c r="AE43" i="10"/>
  <c r="AF43" i="10"/>
  <c r="AG43" i="10"/>
  <c r="AH43" i="10"/>
  <c r="AI43" i="10"/>
  <c r="AJ43" i="10"/>
  <c r="AK43" i="10"/>
  <c r="AL43" i="10"/>
  <c r="A44" i="10"/>
  <c r="W44" i="10"/>
  <c r="X44" i="10"/>
  <c r="Y44" i="10"/>
  <c r="Z44" i="10"/>
  <c r="AA44" i="10"/>
  <c r="AB44" i="10"/>
  <c r="AC44" i="10"/>
  <c r="AD44" i="10"/>
  <c r="AE44" i="10"/>
  <c r="AF44" i="10"/>
  <c r="AG44" i="10"/>
  <c r="AH44" i="10"/>
  <c r="AI44" i="10"/>
  <c r="AJ44" i="10"/>
  <c r="AK44" i="10"/>
  <c r="AL44" i="10"/>
  <c r="A45" i="10"/>
  <c r="W45" i="10"/>
  <c r="X45" i="10"/>
  <c r="Y45" i="10"/>
  <c r="Z45" i="10"/>
  <c r="AA45" i="10"/>
  <c r="AB45" i="10"/>
  <c r="AC45" i="10"/>
  <c r="AD45" i="10"/>
  <c r="AE45" i="10"/>
  <c r="AF45" i="10"/>
  <c r="AG45" i="10"/>
  <c r="AH45" i="10"/>
  <c r="AI45" i="10"/>
  <c r="AJ45" i="10"/>
  <c r="AK45" i="10"/>
  <c r="AL45" i="10"/>
  <c r="A46" i="10"/>
  <c r="W46" i="10"/>
  <c r="X46" i="10"/>
  <c r="Y46" i="10"/>
  <c r="Z46" i="10"/>
  <c r="AA46" i="10"/>
  <c r="AB46" i="10"/>
  <c r="AC46" i="10"/>
  <c r="AD46" i="10"/>
  <c r="AE46" i="10"/>
  <c r="AF46" i="10"/>
  <c r="AG46" i="10"/>
  <c r="AH46" i="10"/>
  <c r="AI46" i="10"/>
  <c r="AJ46" i="10"/>
  <c r="AK46" i="10"/>
  <c r="AL46" i="10"/>
  <c r="A47" i="10"/>
  <c r="W47" i="10"/>
  <c r="X47" i="10"/>
  <c r="Y47" i="10"/>
  <c r="Z47" i="10"/>
  <c r="AA47" i="10"/>
  <c r="AB47" i="10"/>
  <c r="AC47" i="10"/>
  <c r="AD47" i="10"/>
  <c r="AE47" i="10"/>
  <c r="AF47" i="10"/>
  <c r="AG47" i="10"/>
  <c r="AH47" i="10"/>
  <c r="AI47" i="10"/>
  <c r="AJ47" i="10"/>
  <c r="AK47" i="10"/>
  <c r="AL47" i="10"/>
  <c r="A48" i="10"/>
  <c r="W48" i="10"/>
  <c r="X48" i="10"/>
  <c r="Y48" i="10"/>
  <c r="Z48" i="10"/>
  <c r="AA48" i="10"/>
  <c r="AB48" i="10"/>
  <c r="AC48" i="10"/>
  <c r="AD48" i="10"/>
  <c r="AE48" i="10"/>
  <c r="AF48" i="10"/>
  <c r="AG48" i="10"/>
  <c r="AH48" i="10"/>
  <c r="AI48" i="10"/>
  <c r="AJ48" i="10"/>
  <c r="AK48" i="10"/>
  <c r="AL48" i="10"/>
  <c r="A49" i="10"/>
  <c r="W49" i="10"/>
  <c r="X49" i="10"/>
  <c r="Y49" i="10"/>
  <c r="Z49" i="10"/>
  <c r="AA49" i="10"/>
  <c r="AB49" i="10"/>
  <c r="AC49" i="10"/>
  <c r="AD49" i="10"/>
  <c r="AE49" i="10"/>
  <c r="AF49" i="10"/>
  <c r="AG49" i="10"/>
  <c r="AH49" i="10"/>
  <c r="AI49" i="10"/>
  <c r="AJ49" i="10"/>
  <c r="AK49" i="10"/>
  <c r="AL49" i="10"/>
  <c r="A50" i="10"/>
  <c r="W50" i="10"/>
  <c r="X50" i="10"/>
  <c r="Y50" i="10"/>
  <c r="Z50" i="10"/>
  <c r="AA50" i="10"/>
  <c r="AB50" i="10"/>
  <c r="AC50" i="10"/>
  <c r="AD50" i="10"/>
  <c r="AE50" i="10"/>
  <c r="AF50" i="10"/>
  <c r="AG50" i="10"/>
  <c r="AH50" i="10"/>
  <c r="AI50" i="10"/>
  <c r="AJ50" i="10"/>
  <c r="AK50" i="10"/>
  <c r="AL50" i="10"/>
  <c r="A51" i="10"/>
  <c r="W51" i="10"/>
  <c r="X51" i="10"/>
  <c r="Y51" i="10"/>
  <c r="Z51" i="10"/>
  <c r="AA51" i="10"/>
  <c r="AB51" i="10"/>
  <c r="AC51" i="10"/>
  <c r="AD51" i="10"/>
  <c r="AE51" i="10"/>
  <c r="AF51" i="10"/>
  <c r="AG51" i="10"/>
  <c r="AH51" i="10"/>
  <c r="AI51" i="10"/>
  <c r="AJ51" i="10"/>
  <c r="AK51" i="10"/>
  <c r="AL51" i="10"/>
  <c r="A52" i="10"/>
  <c r="W52" i="10"/>
  <c r="X52" i="10"/>
  <c r="Y52" i="10"/>
  <c r="Z52" i="10"/>
  <c r="AA52" i="10"/>
  <c r="AB52" i="10"/>
  <c r="AC52" i="10"/>
  <c r="AD52" i="10"/>
  <c r="AE52" i="10"/>
  <c r="AF52" i="10"/>
  <c r="AG52" i="10"/>
  <c r="AH52" i="10"/>
  <c r="AI52" i="10"/>
  <c r="AJ52" i="10"/>
  <c r="AK52" i="10"/>
  <c r="AL52" i="10"/>
  <c r="A53" i="10"/>
  <c r="W53" i="10"/>
  <c r="X53" i="10"/>
  <c r="Y53" i="10"/>
  <c r="Z53" i="10"/>
  <c r="AA53" i="10"/>
  <c r="AB53" i="10"/>
  <c r="AC53" i="10"/>
  <c r="AD53" i="10"/>
  <c r="AE53" i="10"/>
  <c r="AF53" i="10"/>
  <c r="AG53" i="10"/>
  <c r="AH53" i="10"/>
  <c r="AI53" i="10"/>
  <c r="AJ53" i="10"/>
  <c r="AK53" i="10"/>
  <c r="AL53" i="10"/>
  <c r="A54" i="10"/>
  <c r="W54" i="10"/>
  <c r="X54" i="10"/>
  <c r="Y54" i="10"/>
  <c r="Z54" i="10"/>
  <c r="AA54" i="10"/>
  <c r="AB54" i="10"/>
  <c r="AC54" i="10"/>
  <c r="AD54" i="10"/>
  <c r="AE54" i="10"/>
  <c r="AF54" i="10"/>
  <c r="AG54" i="10"/>
  <c r="AH54" i="10"/>
  <c r="AI54" i="10"/>
  <c r="AJ54" i="10"/>
  <c r="AK54" i="10"/>
  <c r="AL54" i="10"/>
  <c r="A55" i="10"/>
  <c r="W55" i="10"/>
  <c r="X55" i="10"/>
  <c r="Y55" i="10"/>
  <c r="Z55" i="10"/>
  <c r="AA55" i="10"/>
  <c r="AB55" i="10"/>
  <c r="AC55" i="10"/>
  <c r="AD55" i="10"/>
  <c r="AE55" i="10"/>
  <c r="AF55" i="10"/>
  <c r="AG55" i="10"/>
  <c r="AH55" i="10"/>
  <c r="AI55" i="10"/>
  <c r="AJ55" i="10"/>
  <c r="AK55" i="10"/>
  <c r="AL55" i="10"/>
  <c r="A56" i="10"/>
  <c r="W56" i="10"/>
  <c r="X56" i="10"/>
  <c r="Y56" i="10"/>
  <c r="Z56" i="10"/>
  <c r="AA56" i="10"/>
  <c r="AB56" i="10"/>
  <c r="AC56" i="10"/>
  <c r="AD56" i="10"/>
  <c r="AE56" i="10"/>
  <c r="AF56" i="10"/>
  <c r="AG56" i="10"/>
  <c r="AH56" i="10"/>
  <c r="AI56" i="10"/>
  <c r="AJ56" i="10"/>
  <c r="AK56" i="10"/>
  <c r="AL56" i="10"/>
  <c r="A57" i="10"/>
  <c r="W57" i="10"/>
  <c r="X57" i="10"/>
  <c r="Y57" i="10"/>
  <c r="Z57" i="10"/>
  <c r="AA57" i="10"/>
  <c r="AB57" i="10"/>
  <c r="AC57" i="10"/>
  <c r="AD57" i="10"/>
  <c r="AE57" i="10"/>
  <c r="AF57" i="10"/>
  <c r="AG57" i="10"/>
  <c r="AH57" i="10"/>
  <c r="AI57" i="10"/>
  <c r="AJ57" i="10"/>
  <c r="AK57" i="10"/>
  <c r="AL57" i="10"/>
  <c r="A58" i="10"/>
  <c r="W58" i="10"/>
  <c r="X58" i="10"/>
  <c r="Y58" i="10"/>
  <c r="Z58" i="10"/>
  <c r="AA58" i="10"/>
  <c r="AB58" i="10"/>
  <c r="AC58" i="10"/>
  <c r="AD58" i="10"/>
  <c r="AE58" i="10"/>
  <c r="AF58" i="10"/>
  <c r="AG58" i="10"/>
  <c r="AH58" i="10"/>
  <c r="AI58" i="10"/>
  <c r="AJ58" i="10"/>
  <c r="AK58" i="10"/>
  <c r="AL58" i="10"/>
  <c r="A59" i="10"/>
  <c r="W59" i="10"/>
  <c r="X59" i="10"/>
  <c r="Y59" i="10"/>
  <c r="Z59" i="10"/>
  <c r="AA59" i="10"/>
  <c r="AB59" i="10"/>
  <c r="AC59" i="10"/>
  <c r="AD59" i="10"/>
  <c r="AE59" i="10"/>
  <c r="AF59" i="10"/>
  <c r="AG59" i="10"/>
  <c r="AH59" i="10"/>
  <c r="AI59" i="10"/>
  <c r="AJ59" i="10"/>
  <c r="AK59" i="10"/>
  <c r="AL59" i="10"/>
  <c r="A60" i="10"/>
  <c r="W60" i="10"/>
  <c r="X60" i="10"/>
  <c r="Y60" i="10"/>
  <c r="Z60" i="10"/>
  <c r="AA60" i="10"/>
  <c r="AB60" i="10"/>
  <c r="AC60" i="10"/>
  <c r="AD60" i="10"/>
  <c r="AE60" i="10"/>
  <c r="AF60" i="10"/>
  <c r="AG60" i="10"/>
  <c r="AH60" i="10"/>
  <c r="AI60" i="10"/>
  <c r="AJ60" i="10"/>
  <c r="AK60" i="10"/>
  <c r="AL60" i="10"/>
  <c r="A61" i="10"/>
  <c r="W61" i="10"/>
  <c r="X61" i="10"/>
  <c r="Y61" i="10"/>
  <c r="Z61" i="10"/>
  <c r="AA61" i="10"/>
  <c r="AB61" i="10"/>
  <c r="AC61" i="10"/>
  <c r="AD61" i="10"/>
  <c r="AE61" i="10"/>
  <c r="AF61" i="10"/>
  <c r="AG61" i="10"/>
  <c r="AH61" i="10"/>
  <c r="AI61" i="10"/>
  <c r="AJ61" i="10"/>
  <c r="AK61" i="10"/>
  <c r="AL61" i="10"/>
  <c r="A62" i="10"/>
  <c r="W62" i="10"/>
  <c r="X62" i="10"/>
  <c r="Y62" i="10"/>
  <c r="Z62" i="10"/>
  <c r="AA62" i="10"/>
  <c r="AB62" i="10"/>
  <c r="AC62" i="10"/>
  <c r="AD62" i="10"/>
  <c r="AE62" i="10"/>
  <c r="AF62" i="10"/>
  <c r="AG62" i="10"/>
  <c r="AH62" i="10"/>
  <c r="AI62" i="10"/>
  <c r="AJ62" i="10"/>
  <c r="AK62" i="10"/>
  <c r="AL62" i="10"/>
  <c r="A63" i="10"/>
  <c r="W63" i="10"/>
  <c r="X63" i="10"/>
  <c r="Y63" i="10"/>
  <c r="Z63" i="10"/>
  <c r="AA63" i="10"/>
  <c r="AB63" i="10"/>
  <c r="AC63" i="10"/>
  <c r="AD63" i="10"/>
  <c r="AE63" i="10"/>
  <c r="AF63" i="10"/>
  <c r="AG63" i="10"/>
  <c r="AH63" i="10"/>
  <c r="AI63" i="10"/>
  <c r="AJ63" i="10"/>
  <c r="AK63" i="10"/>
  <c r="AL63" i="10"/>
  <c r="A64" i="10"/>
  <c r="W64" i="10"/>
  <c r="X64" i="10"/>
  <c r="Y64" i="10"/>
  <c r="Z64" i="10"/>
  <c r="AA64" i="10"/>
  <c r="AB64" i="10"/>
  <c r="AC64" i="10"/>
  <c r="AD64" i="10"/>
  <c r="AE64" i="10"/>
  <c r="AF64" i="10"/>
  <c r="AG64" i="10"/>
  <c r="AH64" i="10"/>
  <c r="AI64" i="10"/>
  <c r="AJ64" i="10"/>
  <c r="AK64" i="10"/>
  <c r="AL64" i="10"/>
  <c r="A65" i="10"/>
  <c r="W65" i="10"/>
  <c r="X65" i="10"/>
  <c r="Y65" i="10"/>
  <c r="Z65" i="10"/>
  <c r="AA65" i="10"/>
  <c r="AB65" i="10"/>
  <c r="AC65" i="10"/>
  <c r="AD65" i="10"/>
  <c r="AE65" i="10"/>
  <c r="AF65" i="10"/>
  <c r="AG65" i="10"/>
  <c r="AH65" i="10"/>
  <c r="AI65" i="10"/>
  <c r="AJ65" i="10"/>
  <c r="AK65" i="10"/>
  <c r="AL65" i="10"/>
  <c r="A66" i="10"/>
  <c r="W66" i="10"/>
  <c r="X66" i="10"/>
  <c r="Y66" i="10"/>
  <c r="Z66" i="10"/>
  <c r="AA66" i="10"/>
  <c r="AB66" i="10"/>
  <c r="AC66" i="10"/>
  <c r="AD66" i="10"/>
  <c r="AE66" i="10"/>
  <c r="AF66" i="10"/>
  <c r="AG66" i="10"/>
  <c r="AH66" i="10"/>
  <c r="AI66" i="10"/>
  <c r="AJ66" i="10"/>
  <c r="AK66" i="10"/>
  <c r="AL66" i="10"/>
  <c r="A67" i="10"/>
  <c r="W67" i="10"/>
  <c r="X67" i="10"/>
  <c r="Y67" i="10"/>
  <c r="Z67" i="10"/>
  <c r="AA67" i="10"/>
  <c r="AB67" i="10"/>
  <c r="AC67" i="10"/>
  <c r="AD67" i="10"/>
  <c r="AE67" i="10"/>
  <c r="AF67" i="10"/>
  <c r="AG67" i="10"/>
  <c r="AH67" i="10"/>
  <c r="AI67" i="10"/>
  <c r="AJ67" i="10"/>
  <c r="AK67" i="10"/>
  <c r="AL67" i="10"/>
  <c r="A68" i="10"/>
  <c r="W68" i="10"/>
  <c r="X68" i="10"/>
  <c r="Y68" i="10"/>
  <c r="Z68" i="10"/>
  <c r="AA68" i="10"/>
  <c r="AB68" i="10"/>
  <c r="AC68" i="10"/>
  <c r="AD68" i="10"/>
  <c r="AE68" i="10"/>
  <c r="AF68" i="10"/>
  <c r="AG68" i="10"/>
  <c r="AH68" i="10"/>
  <c r="AI68" i="10"/>
  <c r="AJ68" i="10"/>
  <c r="AK68" i="10"/>
  <c r="AL68" i="10"/>
  <c r="A69" i="10"/>
  <c r="W69" i="10"/>
  <c r="X69" i="10"/>
  <c r="Y69" i="10"/>
  <c r="Z69" i="10"/>
  <c r="AA69" i="10"/>
  <c r="AB69" i="10"/>
  <c r="AC69" i="10"/>
  <c r="AD69" i="10"/>
  <c r="AE69" i="10"/>
  <c r="AF69" i="10"/>
  <c r="AG69" i="10"/>
  <c r="AH69" i="10"/>
  <c r="AI69" i="10"/>
  <c r="AJ69" i="10"/>
  <c r="AK69" i="10"/>
  <c r="AL69" i="10"/>
  <c r="A70" i="10"/>
  <c r="W70" i="10"/>
  <c r="X70" i="10"/>
  <c r="Y70" i="10"/>
  <c r="Z70" i="10"/>
  <c r="AA70" i="10"/>
  <c r="AB70" i="10"/>
  <c r="AC70" i="10"/>
  <c r="AD70" i="10"/>
  <c r="AE70" i="10"/>
  <c r="AF70" i="10"/>
  <c r="AG70" i="10"/>
  <c r="AH70" i="10"/>
  <c r="AI70" i="10"/>
  <c r="AJ70" i="10"/>
  <c r="AK70" i="10"/>
  <c r="AL70" i="10"/>
  <c r="A71" i="10"/>
  <c r="W71" i="10"/>
  <c r="X71" i="10"/>
  <c r="Y71" i="10"/>
  <c r="Z71" i="10"/>
  <c r="AA71" i="10"/>
  <c r="AB71" i="10"/>
  <c r="AC71" i="10"/>
  <c r="AD71" i="10"/>
  <c r="AE71" i="10"/>
  <c r="AF71" i="10"/>
  <c r="AG71" i="10"/>
  <c r="AH71" i="10"/>
  <c r="AI71" i="10"/>
  <c r="AJ71" i="10"/>
  <c r="AK71" i="10"/>
  <c r="AL71" i="10"/>
  <c r="A72" i="10"/>
  <c r="W72" i="10"/>
  <c r="X72" i="10"/>
  <c r="Y72" i="10"/>
  <c r="Z72" i="10"/>
  <c r="AA72" i="10"/>
  <c r="AB72" i="10"/>
  <c r="AC72" i="10"/>
  <c r="AD72" i="10"/>
  <c r="AE72" i="10"/>
  <c r="AF72" i="10"/>
  <c r="AG72" i="10"/>
  <c r="AH72" i="10"/>
  <c r="AI72" i="10"/>
  <c r="AJ72" i="10"/>
  <c r="AK72" i="10"/>
  <c r="AL72" i="10"/>
  <c r="A73" i="10"/>
  <c r="W73" i="10"/>
  <c r="X73" i="10"/>
  <c r="Y73" i="10"/>
  <c r="Z73" i="10"/>
  <c r="AA73" i="10"/>
  <c r="AB73" i="10"/>
  <c r="AC73" i="10"/>
  <c r="AD73" i="10"/>
  <c r="AE73" i="10"/>
  <c r="AF73" i="10"/>
  <c r="AG73" i="10"/>
  <c r="AH73" i="10"/>
  <c r="AI73" i="10"/>
  <c r="AJ73" i="10"/>
  <c r="AK73" i="10"/>
  <c r="AL73" i="10"/>
  <c r="A74" i="10"/>
  <c r="W74" i="10"/>
  <c r="X74" i="10"/>
  <c r="Y74" i="10"/>
  <c r="Z74" i="10"/>
  <c r="AA74" i="10"/>
  <c r="AB74" i="10"/>
  <c r="AC74" i="10"/>
  <c r="AD74" i="10"/>
  <c r="AE74" i="10"/>
  <c r="AF74" i="10"/>
  <c r="AG74" i="10"/>
  <c r="AH74" i="10"/>
  <c r="AI74" i="10"/>
  <c r="AJ74" i="10"/>
  <c r="AK74" i="10"/>
  <c r="AL74" i="10"/>
  <c r="A75" i="10"/>
  <c r="W75" i="10"/>
  <c r="X75" i="10"/>
  <c r="Y75" i="10"/>
  <c r="Z75" i="10"/>
  <c r="AA75" i="10"/>
  <c r="AB75" i="10"/>
  <c r="AC75" i="10"/>
  <c r="AD75" i="10"/>
  <c r="AE75" i="10"/>
  <c r="AF75" i="10"/>
  <c r="AG75" i="10"/>
  <c r="AH75" i="10"/>
  <c r="AI75" i="10"/>
  <c r="AJ75" i="10"/>
  <c r="AK75" i="10"/>
  <c r="AL75" i="10"/>
  <c r="A76" i="10"/>
  <c r="W76" i="10"/>
  <c r="X76" i="10"/>
  <c r="Y76" i="10"/>
  <c r="Z76" i="10"/>
  <c r="AA76" i="10"/>
  <c r="AB76" i="10"/>
  <c r="AC76" i="10"/>
  <c r="AD76" i="10"/>
  <c r="AE76" i="10"/>
  <c r="AF76" i="10"/>
  <c r="AG76" i="10"/>
  <c r="AH76" i="10"/>
  <c r="AI76" i="10"/>
  <c r="AJ76" i="10"/>
  <c r="AK76" i="10"/>
  <c r="AL76" i="10"/>
  <c r="A77" i="10"/>
  <c r="W77" i="10"/>
  <c r="X77" i="10"/>
  <c r="Y77" i="10"/>
  <c r="Z77" i="10"/>
  <c r="AA77" i="10"/>
  <c r="AB77" i="10"/>
  <c r="AC77" i="10"/>
  <c r="AD77" i="10"/>
  <c r="AE77" i="10"/>
  <c r="AF77" i="10"/>
  <c r="AG77" i="10"/>
  <c r="AH77" i="10"/>
  <c r="AI77" i="10"/>
  <c r="AJ77" i="10"/>
  <c r="AK77" i="10"/>
  <c r="AL77" i="10"/>
  <c r="A78" i="10"/>
  <c r="W78" i="10"/>
  <c r="X78" i="10"/>
  <c r="Y78" i="10"/>
  <c r="Z78" i="10"/>
  <c r="AA78" i="10"/>
  <c r="AB78" i="10"/>
  <c r="AC78" i="10"/>
  <c r="AD78" i="10"/>
  <c r="AE78" i="10"/>
  <c r="AF78" i="10"/>
  <c r="AG78" i="10"/>
  <c r="AH78" i="10"/>
  <c r="AI78" i="10"/>
  <c r="AJ78" i="10"/>
  <c r="AK78" i="10"/>
  <c r="AL78" i="10"/>
  <c r="A79" i="10"/>
  <c r="W79" i="10"/>
  <c r="X79" i="10"/>
  <c r="Y79" i="10"/>
  <c r="Z79" i="10"/>
  <c r="AA79" i="10"/>
  <c r="AB79" i="10"/>
  <c r="AC79" i="10"/>
  <c r="AD79" i="10"/>
  <c r="AE79" i="10"/>
  <c r="AF79" i="10"/>
  <c r="AG79" i="10"/>
  <c r="AH79" i="10"/>
  <c r="AI79" i="10"/>
  <c r="AJ79" i="10"/>
  <c r="AK79" i="10"/>
  <c r="AL79" i="10"/>
  <c r="A80" i="10"/>
  <c r="W80" i="10"/>
  <c r="X80" i="10"/>
  <c r="Y80" i="10"/>
  <c r="Z80" i="10"/>
  <c r="AA80" i="10"/>
  <c r="AB80" i="10"/>
  <c r="AC80" i="10"/>
  <c r="AD80" i="10"/>
  <c r="AE80" i="10"/>
  <c r="AF80" i="10"/>
  <c r="AG80" i="10"/>
  <c r="AH80" i="10"/>
  <c r="AI80" i="10"/>
  <c r="AJ80" i="10"/>
  <c r="AK80" i="10"/>
  <c r="AL80" i="10"/>
  <c r="A81" i="10"/>
  <c r="W81" i="10"/>
  <c r="X81" i="10"/>
  <c r="Y81" i="10"/>
  <c r="Z81" i="10"/>
  <c r="AA81" i="10"/>
  <c r="AB81" i="10"/>
  <c r="AC81" i="10"/>
  <c r="AD81" i="10"/>
  <c r="AE81" i="10"/>
  <c r="AF81" i="10"/>
  <c r="AG81" i="10"/>
  <c r="AH81" i="10"/>
  <c r="AI81" i="10"/>
  <c r="AJ81" i="10"/>
  <c r="AK81" i="10"/>
  <c r="AL81" i="10"/>
  <c r="A82" i="10"/>
  <c r="W82" i="10"/>
  <c r="X82" i="10"/>
  <c r="Y82" i="10"/>
  <c r="Z82" i="10"/>
  <c r="AA82" i="10"/>
  <c r="AB82" i="10"/>
  <c r="AC82" i="10"/>
  <c r="AD82" i="10"/>
  <c r="AE82" i="10"/>
  <c r="AF82" i="10"/>
  <c r="AG82" i="10"/>
  <c r="AH82" i="10"/>
  <c r="AI82" i="10"/>
  <c r="AJ82" i="10"/>
  <c r="AK82" i="10"/>
  <c r="AL82" i="10"/>
  <c r="A83" i="10"/>
  <c r="W83" i="10"/>
  <c r="X83" i="10"/>
  <c r="Y83" i="10"/>
  <c r="Z83" i="10"/>
  <c r="AA83" i="10"/>
  <c r="AB83" i="10"/>
  <c r="AC83" i="10"/>
  <c r="AD83" i="10"/>
  <c r="AE83" i="10"/>
  <c r="AF83" i="10"/>
  <c r="AG83" i="10"/>
  <c r="AH83" i="10"/>
  <c r="AI83" i="10"/>
  <c r="AJ83" i="10"/>
  <c r="AK83" i="10"/>
  <c r="AL83" i="10"/>
  <c r="A84" i="10"/>
  <c r="W84" i="10"/>
  <c r="X84" i="10"/>
  <c r="Y84" i="10"/>
  <c r="Z84" i="10"/>
  <c r="AA84" i="10"/>
  <c r="AB84" i="10"/>
  <c r="AC84" i="10"/>
  <c r="AD84" i="10"/>
  <c r="AE84" i="10"/>
  <c r="AF84" i="10"/>
  <c r="AG84" i="10"/>
  <c r="AH84" i="10"/>
  <c r="AI84" i="10"/>
  <c r="AJ84" i="10"/>
  <c r="AK84" i="10"/>
  <c r="AL84" i="10"/>
  <c r="A85" i="10"/>
  <c r="W85" i="10"/>
  <c r="X85" i="10"/>
  <c r="Y85" i="10"/>
  <c r="Z85" i="10"/>
  <c r="AA85" i="10"/>
  <c r="AB85" i="10"/>
  <c r="AC85" i="10"/>
  <c r="AD85" i="10"/>
  <c r="AE85" i="10"/>
  <c r="AF85" i="10"/>
  <c r="AG85" i="10"/>
  <c r="AH85" i="10"/>
  <c r="AI85" i="10"/>
  <c r="AJ85" i="10"/>
  <c r="AK85" i="10"/>
  <c r="AL85" i="10"/>
  <c r="A86" i="10"/>
  <c r="W86" i="10"/>
  <c r="X86" i="10"/>
  <c r="Y86" i="10"/>
  <c r="Z86" i="10"/>
  <c r="AA86" i="10"/>
  <c r="AB86" i="10"/>
  <c r="AC86" i="10"/>
  <c r="AD86" i="10"/>
  <c r="AE86" i="10"/>
  <c r="AF86" i="10"/>
  <c r="AG86" i="10"/>
  <c r="AH86" i="10"/>
  <c r="AI86" i="10"/>
  <c r="AJ86" i="10"/>
  <c r="AK86" i="10"/>
  <c r="AL86" i="10"/>
  <c r="A87" i="10"/>
  <c r="W87" i="10"/>
  <c r="X87" i="10"/>
  <c r="Y87" i="10"/>
  <c r="Z87" i="10"/>
  <c r="AA87" i="10"/>
  <c r="AB87" i="10"/>
  <c r="AC87" i="10"/>
  <c r="AD87" i="10"/>
  <c r="AE87" i="10"/>
  <c r="AF87" i="10"/>
  <c r="AG87" i="10"/>
  <c r="AH87" i="10"/>
  <c r="AI87" i="10"/>
  <c r="AJ87" i="10"/>
  <c r="AK87" i="10"/>
  <c r="AL87" i="10"/>
  <c r="A88" i="10"/>
  <c r="W88" i="10"/>
  <c r="X88" i="10"/>
  <c r="Y88" i="10"/>
  <c r="Z88" i="10"/>
  <c r="AA88" i="10"/>
  <c r="AB88" i="10"/>
  <c r="AC88" i="10"/>
  <c r="AD88" i="10"/>
  <c r="AE88" i="10"/>
  <c r="AF88" i="10"/>
  <c r="AG88" i="10"/>
  <c r="AH88" i="10"/>
  <c r="AI88" i="10"/>
  <c r="AJ88" i="10"/>
  <c r="AK88" i="10"/>
  <c r="AL88" i="10"/>
  <c r="A89" i="10"/>
  <c r="W89" i="10"/>
  <c r="X89" i="10"/>
  <c r="Y89" i="10"/>
  <c r="Z89" i="10"/>
  <c r="AA89" i="10"/>
  <c r="AB89" i="10"/>
  <c r="AC89" i="10"/>
  <c r="AD89" i="10"/>
  <c r="AE89" i="10"/>
  <c r="AF89" i="10"/>
  <c r="AG89" i="10"/>
  <c r="AH89" i="10"/>
  <c r="AI89" i="10"/>
  <c r="AJ89" i="10"/>
  <c r="AK89" i="10"/>
  <c r="AL89" i="10"/>
  <c r="W90" i="10"/>
  <c r="X90" i="10"/>
  <c r="Y90" i="10"/>
  <c r="Z90" i="10"/>
  <c r="AA90" i="10"/>
  <c r="AB90" i="10"/>
  <c r="AC90" i="10"/>
  <c r="AD90" i="10"/>
  <c r="AE90" i="10"/>
  <c r="AF90" i="10"/>
  <c r="AG90" i="10"/>
  <c r="AH90" i="10"/>
  <c r="AI90" i="10"/>
  <c r="AJ90" i="10"/>
  <c r="AK90" i="10"/>
  <c r="AL90" i="10"/>
  <c r="W91" i="10"/>
  <c r="X91" i="10"/>
  <c r="Y91" i="10"/>
  <c r="Z91" i="10"/>
  <c r="AA91" i="10"/>
  <c r="AB91" i="10"/>
  <c r="AC91" i="10"/>
  <c r="AD91" i="10"/>
  <c r="AE91" i="10"/>
  <c r="AF91" i="10"/>
  <c r="AG91" i="10"/>
  <c r="AH91" i="10"/>
  <c r="AI91" i="10"/>
  <c r="AJ91" i="10"/>
  <c r="AK91" i="10"/>
  <c r="AL91" i="10"/>
  <c r="W92" i="10"/>
  <c r="X92" i="10"/>
  <c r="Y92" i="10"/>
  <c r="Z92" i="10"/>
  <c r="AA92" i="10"/>
  <c r="AB92" i="10"/>
  <c r="AC92" i="10"/>
  <c r="AD92" i="10"/>
  <c r="AE92" i="10"/>
  <c r="AF92" i="10"/>
  <c r="AG92" i="10"/>
  <c r="AH92" i="10"/>
  <c r="AI92" i="10"/>
  <c r="AJ92" i="10"/>
  <c r="AK92" i="10"/>
  <c r="AL92" i="10"/>
  <c r="W93" i="10"/>
  <c r="X93" i="10"/>
  <c r="Y93" i="10"/>
  <c r="Z93" i="10"/>
  <c r="AA93" i="10"/>
  <c r="AB93" i="10"/>
  <c r="AC93" i="10"/>
  <c r="AD93" i="10"/>
  <c r="AE93" i="10"/>
  <c r="AF93" i="10"/>
  <c r="AG93" i="10"/>
  <c r="AH93" i="10"/>
  <c r="AI93" i="10"/>
  <c r="AJ93" i="10"/>
  <c r="AK93" i="10"/>
  <c r="AL93" i="10"/>
  <c r="A5" i="11"/>
  <c r="X5" i="11"/>
  <c r="Y5" i="11"/>
  <c r="Z5" i="11"/>
  <c r="AA5" i="11"/>
  <c r="AB5" i="11"/>
  <c r="AC5" i="11"/>
  <c r="AD5" i="11"/>
  <c r="AE5" i="11"/>
  <c r="AF5" i="11"/>
  <c r="AG5" i="11"/>
  <c r="AH5" i="11"/>
  <c r="AI5" i="11"/>
  <c r="AJ5" i="11"/>
  <c r="AK5" i="11"/>
  <c r="AL5" i="11"/>
  <c r="A6" i="11"/>
  <c r="W6" i="11"/>
  <c r="X6" i="11"/>
  <c r="Y6" i="11"/>
  <c r="Z6" i="11"/>
  <c r="AA6" i="11"/>
  <c r="AB6" i="11"/>
  <c r="AC6" i="11"/>
  <c r="AD6" i="11"/>
  <c r="AE6" i="11"/>
  <c r="AF6" i="11"/>
  <c r="AG6" i="11"/>
  <c r="AH6" i="11"/>
  <c r="AI6" i="11"/>
  <c r="AJ6" i="11"/>
  <c r="AK6" i="11"/>
  <c r="AL6" i="11"/>
  <c r="A7" i="11"/>
  <c r="W7" i="11"/>
  <c r="X7" i="11"/>
  <c r="Y7" i="11"/>
  <c r="Z7" i="11"/>
  <c r="AA7" i="11"/>
  <c r="AB7" i="11"/>
  <c r="AC7" i="11"/>
  <c r="AD7" i="11"/>
  <c r="AE7" i="11"/>
  <c r="AF7" i="11"/>
  <c r="AG7" i="11"/>
  <c r="AH7" i="11"/>
  <c r="AI7" i="11"/>
  <c r="AJ7" i="11"/>
  <c r="AK7" i="11"/>
  <c r="AL7" i="11"/>
  <c r="A8" i="11"/>
  <c r="W8" i="11"/>
  <c r="X8" i="11"/>
  <c r="Y8" i="11"/>
  <c r="Z8" i="11"/>
  <c r="AA8" i="11"/>
  <c r="AB8" i="11"/>
  <c r="AC8" i="11"/>
  <c r="AD8" i="11"/>
  <c r="AE8" i="11"/>
  <c r="AF8" i="11"/>
  <c r="AG8" i="11"/>
  <c r="AH8" i="11"/>
  <c r="AI8" i="11"/>
  <c r="AJ8" i="11"/>
  <c r="AK8" i="11"/>
  <c r="AL8" i="11"/>
  <c r="A9" i="11"/>
  <c r="W9" i="11"/>
  <c r="X9" i="11"/>
  <c r="Y9" i="11"/>
  <c r="Z9" i="11"/>
  <c r="AA9" i="11"/>
  <c r="AB9" i="11"/>
  <c r="AC9" i="11"/>
  <c r="AD9" i="11"/>
  <c r="AE9" i="11"/>
  <c r="AF9" i="11"/>
  <c r="AG9" i="11"/>
  <c r="AH9" i="11"/>
  <c r="AI9" i="11"/>
  <c r="AJ9" i="11"/>
  <c r="AK9" i="11"/>
  <c r="AL9" i="11"/>
  <c r="A10" i="11"/>
  <c r="W10" i="11"/>
  <c r="X10" i="11"/>
  <c r="Y10" i="11"/>
  <c r="Z10" i="11"/>
  <c r="AA10" i="11"/>
  <c r="AB10" i="11"/>
  <c r="AC10" i="11"/>
  <c r="AD10" i="11"/>
  <c r="AE10" i="11"/>
  <c r="AF10" i="11"/>
  <c r="AG10" i="11"/>
  <c r="AH10" i="11"/>
  <c r="AI10" i="11"/>
  <c r="AJ10" i="11"/>
  <c r="AK10" i="11"/>
  <c r="AL10" i="11"/>
  <c r="A11" i="11"/>
  <c r="W11" i="11"/>
  <c r="X11" i="11"/>
  <c r="Y11" i="11"/>
  <c r="Z11" i="11"/>
  <c r="AA11" i="11"/>
  <c r="AB11" i="11"/>
  <c r="AC11" i="11"/>
  <c r="AD11" i="11"/>
  <c r="AE11" i="11"/>
  <c r="AF11" i="11"/>
  <c r="AG11" i="11"/>
  <c r="AH11" i="11"/>
  <c r="AI11" i="11"/>
  <c r="AJ11" i="11"/>
  <c r="AK11" i="11"/>
  <c r="AL11" i="11"/>
  <c r="A12" i="11"/>
  <c r="W12" i="11"/>
  <c r="X12" i="11"/>
  <c r="Y12" i="11"/>
  <c r="Z12" i="11"/>
  <c r="AA12" i="11"/>
  <c r="AB12" i="11"/>
  <c r="AC12" i="11"/>
  <c r="AD12" i="11"/>
  <c r="AE12" i="11"/>
  <c r="AF12" i="11"/>
  <c r="AG12" i="11"/>
  <c r="AH12" i="11"/>
  <c r="AI12" i="11"/>
  <c r="AJ12" i="11"/>
  <c r="AK12" i="11"/>
  <c r="AL12" i="11"/>
  <c r="A13" i="11"/>
  <c r="W13" i="11"/>
  <c r="X13" i="11"/>
  <c r="Y13" i="11"/>
  <c r="Z13" i="11"/>
  <c r="AA13" i="11"/>
  <c r="AB13" i="11"/>
  <c r="AC13" i="11"/>
  <c r="AD13" i="11"/>
  <c r="AE13" i="11"/>
  <c r="AF13" i="11"/>
  <c r="AG13" i="11"/>
  <c r="AH13" i="11"/>
  <c r="AI13" i="11"/>
  <c r="AJ13" i="11"/>
  <c r="AK13" i="11"/>
  <c r="AL13" i="11"/>
  <c r="A14" i="11"/>
  <c r="W14" i="11"/>
  <c r="X14" i="11"/>
  <c r="Y14" i="11"/>
  <c r="Z14" i="11"/>
  <c r="AA14" i="11"/>
  <c r="AB14" i="11"/>
  <c r="AC14" i="11"/>
  <c r="AD14" i="11"/>
  <c r="AE14" i="11"/>
  <c r="AF14" i="11"/>
  <c r="AG14" i="11"/>
  <c r="AH14" i="11"/>
  <c r="AI14" i="11"/>
  <c r="AJ14" i="11"/>
  <c r="AK14" i="11"/>
  <c r="AL14" i="11"/>
  <c r="A15" i="11"/>
  <c r="W15" i="11"/>
  <c r="X15" i="11"/>
  <c r="Y15" i="11"/>
  <c r="Z15" i="11"/>
  <c r="AA15" i="11"/>
  <c r="AB15" i="11"/>
  <c r="AC15" i="11"/>
  <c r="AD15" i="11"/>
  <c r="AE15" i="11"/>
  <c r="AF15" i="11"/>
  <c r="AG15" i="11"/>
  <c r="AH15" i="11"/>
  <c r="AI15" i="11"/>
  <c r="AJ15" i="11"/>
  <c r="AK15" i="11"/>
  <c r="AL15" i="11"/>
  <c r="A16" i="11"/>
  <c r="W16" i="11"/>
  <c r="X16" i="11"/>
  <c r="Y16" i="11"/>
  <c r="Z16" i="11"/>
  <c r="AA16" i="11"/>
  <c r="AB16" i="11"/>
  <c r="AC16" i="11"/>
  <c r="AD16" i="11"/>
  <c r="AE16" i="11"/>
  <c r="AF16" i="11"/>
  <c r="AG16" i="11"/>
  <c r="AH16" i="11"/>
  <c r="AI16" i="11"/>
  <c r="AJ16" i="11"/>
  <c r="AK16" i="11"/>
  <c r="AL16" i="11"/>
  <c r="A17" i="11"/>
  <c r="W17" i="11"/>
  <c r="X17" i="11"/>
  <c r="Y17" i="11"/>
  <c r="Z17" i="11"/>
  <c r="AA17" i="11"/>
  <c r="AB17" i="11"/>
  <c r="AC17" i="11"/>
  <c r="AD17" i="11"/>
  <c r="AE17" i="11"/>
  <c r="AF17" i="11"/>
  <c r="AG17" i="11"/>
  <c r="AH17" i="11"/>
  <c r="AI17" i="11"/>
  <c r="AJ17" i="11"/>
  <c r="AK17" i="11"/>
  <c r="AL17" i="11"/>
  <c r="A18" i="11"/>
  <c r="W18" i="11"/>
  <c r="X18" i="11"/>
  <c r="Y18" i="11"/>
  <c r="Z18" i="11"/>
  <c r="AA18" i="11"/>
  <c r="AB18" i="11"/>
  <c r="AC18" i="11"/>
  <c r="AD18" i="11"/>
  <c r="AE18" i="11"/>
  <c r="AF18" i="11"/>
  <c r="AG18" i="11"/>
  <c r="AH18" i="11"/>
  <c r="AI18" i="11"/>
  <c r="AJ18" i="11"/>
  <c r="AK18" i="11"/>
  <c r="AL18" i="11"/>
  <c r="A19" i="11"/>
  <c r="W19" i="11"/>
  <c r="X19" i="11"/>
  <c r="Y19" i="11"/>
  <c r="Z19" i="11"/>
  <c r="AA19" i="11"/>
  <c r="AB19" i="11"/>
  <c r="AC19" i="11"/>
  <c r="AD19" i="11"/>
  <c r="AE19" i="11"/>
  <c r="AF19" i="11"/>
  <c r="AG19" i="11"/>
  <c r="AH19" i="11"/>
  <c r="AI19" i="11"/>
  <c r="AJ19" i="11"/>
  <c r="AK19" i="11"/>
  <c r="AL19" i="11"/>
  <c r="A20" i="11"/>
  <c r="W20" i="11"/>
  <c r="X20" i="11"/>
  <c r="Y20" i="11"/>
  <c r="Z20" i="11"/>
  <c r="AA20" i="11"/>
  <c r="AB20" i="11"/>
  <c r="AC20" i="11"/>
  <c r="AD20" i="11"/>
  <c r="AE20" i="11"/>
  <c r="AF20" i="11"/>
  <c r="AG20" i="11"/>
  <c r="AH20" i="11"/>
  <c r="AI20" i="11"/>
  <c r="AJ20" i="11"/>
  <c r="AK20" i="11"/>
  <c r="AL20" i="11"/>
  <c r="A21" i="11"/>
  <c r="W21" i="11"/>
  <c r="X21" i="11"/>
  <c r="Y21" i="11"/>
  <c r="Z21" i="11"/>
  <c r="AA21" i="11"/>
  <c r="AB21" i="11"/>
  <c r="AC21" i="11"/>
  <c r="AD21" i="11"/>
  <c r="AE21" i="11"/>
  <c r="AF21" i="11"/>
  <c r="AG21" i="11"/>
  <c r="AH21" i="11"/>
  <c r="AI21" i="11"/>
  <c r="AJ21" i="11"/>
  <c r="AK21" i="11"/>
  <c r="AL21" i="11"/>
  <c r="A22" i="11"/>
  <c r="W22" i="11"/>
  <c r="X22" i="11"/>
  <c r="Y22" i="11"/>
  <c r="Z22" i="11"/>
  <c r="AA22" i="11"/>
  <c r="AB22" i="11"/>
  <c r="AC22" i="11"/>
  <c r="AD22" i="11"/>
  <c r="AE22" i="11"/>
  <c r="AF22" i="11"/>
  <c r="AG22" i="11"/>
  <c r="AH22" i="11"/>
  <c r="AI22" i="11"/>
  <c r="AJ22" i="11"/>
  <c r="AK22" i="11"/>
  <c r="AL22" i="11"/>
  <c r="A23" i="11"/>
  <c r="W23" i="11"/>
  <c r="X23" i="11"/>
  <c r="Y23" i="11"/>
  <c r="Z23" i="11"/>
  <c r="AA23" i="11"/>
  <c r="AB23" i="11"/>
  <c r="AC23" i="11"/>
  <c r="AD23" i="11"/>
  <c r="AE23" i="11"/>
  <c r="AF23" i="11"/>
  <c r="AG23" i="11"/>
  <c r="AH23" i="11"/>
  <c r="AI23" i="11"/>
  <c r="AJ23" i="11"/>
  <c r="AK23" i="11"/>
  <c r="AL23" i="11"/>
  <c r="A24" i="11"/>
  <c r="W24" i="11"/>
  <c r="X24" i="11"/>
  <c r="Y24" i="11"/>
  <c r="Z24" i="11"/>
  <c r="AA24" i="11"/>
  <c r="AB24" i="11"/>
  <c r="AC24" i="11"/>
  <c r="AD24" i="11"/>
  <c r="AE24" i="11"/>
  <c r="AF24" i="11"/>
  <c r="AG24" i="11"/>
  <c r="AH24" i="11"/>
  <c r="AI24" i="11"/>
  <c r="AJ24" i="11"/>
  <c r="AK24" i="11"/>
  <c r="AL24" i="11"/>
  <c r="A25" i="11"/>
  <c r="W25" i="11"/>
  <c r="X25" i="11"/>
  <c r="Y25" i="11"/>
  <c r="Z25" i="11"/>
  <c r="AA25" i="11"/>
  <c r="AB25" i="11"/>
  <c r="AC25" i="11"/>
  <c r="AD25" i="11"/>
  <c r="AE25" i="11"/>
  <c r="AF25" i="11"/>
  <c r="AG25" i="11"/>
  <c r="AH25" i="11"/>
  <c r="AI25" i="11"/>
  <c r="AJ25" i="11"/>
  <c r="AK25" i="11"/>
  <c r="AL25" i="11"/>
  <c r="A26" i="11"/>
  <c r="W26" i="11"/>
  <c r="X26" i="11"/>
  <c r="Y26" i="11"/>
  <c r="Z26" i="11"/>
  <c r="AA26" i="11"/>
  <c r="AB26" i="11"/>
  <c r="AC26" i="11"/>
  <c r="AD26" i="11"/>
  <c r="AE26" i="11"/>
  <c r="AF26" i="11"/>
  <c r="AG26" i="11"/>
  <c r="AH26" i="11"/>
  <c r="AI26" i="11"/>
  <c r="AJ26" i="11"/>
  <c r="AK26" i="11"/>
  <c r="AL26" i="11"/>
  <c r="A27" i="11"/>
  <c r="W27" i="11"/>
  <c r="X27" i="11"/>
  <c r="Y27" i="11"/>
  <c r="Z27" i="11"/>
  <c r="AA27" i="11"/>
  <c r="AB27" i="11"/>
  <c r="AC27" i="11"/>
  <c r="AD27" i="11"/>
  <c r="AE27" i="11"/>
  <c r="AF27" i="11"/>
  <c r="AG27" i="11"/>
  <c r="AH27" i="11"/>
  <c r="AI27" i="11"/>
  <c r="AJ27" i="11"/>
  <c r="AK27" i="11"/>
  <c r="AL27" i="11"/>
  <c r="A28" i="11"/>
  <c r="W28" i="11"/>
  <c r="X28" i="11"/>
  <c r="Y28" i="11"/>
  <c r="Z28" i="11"/>
  <c r="AA28" i="11"/>
  <c r="AB28" i="11"/>
  <c r="AC28" i="11"/>
  <c r="AD28" i="11"/>
  <c r="AE28" i="11"/>
  <c r="AF28" i="11"/>
  <c r="AG28" i="11"/>
  <c r="AH28" i="11"/>
  <c r="AI28" i="11"/>
  <c r="AJ28" i="11"/>
  <c r="AK28" i="11"/>
  <c r="AL28" i="11"/>
  <c r="A29" i="11"/>
  <c r="W29" i="11"/>
  <c r="X29" i="11"/>
  <c r="Y29" i="11"/>
  <c r="Z29" i="11"/>
  <c r="AA29" i="11"/>
  <c r="AB29" i="11"/>
  <c r="AC29" i="11"/>
  <c r="AD29" i="11"/>
  <c r="AE29" i="11"/>
  <c r="AF29" i="11"/>
  <c r="AG29" i="11"/>
  <c r="AH29" i="11"/>
  <c r="AI29" i="11"/>
  <c r="AJ29" i="11"/>
  <c r="AK29" i="11"/>
  <c r="AL29" i="11"/>
  <c r="A30" i="11"/>
  <c r="W30" i="11"/>
  <c r="X30" i="11"/>
  <c r="Y30" i="11"/>
  <c r="Z30" i="11"/>
  <c r="AA30" i="11"/>
  <c r="AB30" i="11"/>
  <c r="AC30" i="11"/>
  <c r="AD30" i="11"/>
  <c r="AE30" i="11"/>
  <c r="AF30" i="11"/>
  <c r="AG30" i="11"/>
  <c r="AH30" i="11"/>
  <c r="AI30" i="11"/>
  <c r="AJ30" i="11"/>
  <c r="AK30" i="11"/>
  <c r="AL30" i="11"/>
  <c r="A31" i="11"/>
  <c r="W31" i="11"/>
  <c r="X31" i="11"/>
  <c r="Y31" i="11"/>
  <c r="Z31" i="11"/>
  <c r="AA31" i="11"/>
  <c r="AB31" i="11"/>
  <c r="AC31" i="11"/>
  <c r="AD31" i="11"/>
  <c r="AE31" i="11"/>
  <c r="AF31" i="11"/>
  <c r="AG31" i="11"/>
  <c r="AH31" i="11"/>
  <c r="AI31" i="11"/>
  <c r="AJ31" i="11"/>
  <c r="AK31" i="11"/>
  <c r="AL31" i="11"/>
  <c r="A32" i="11"/>
  <c r="W32" i="11"/>
  <c r="X32" i="11"/>
  <c r="Y32" i="11"/>
  <c r="Z32" i="11"/>
  <c r="AA32" i="11"/>
  <c r="AB32" i="11"/>
  <c r="AC32" i="11"/>
  <c r="AD32" i="11"/>
  <c r="AE32" i="11"/>
  <c r="AF32" i="11"/>
  <c r="AG32" i="11"/>
  <c r="AH32" i="11"/>
  <c r="AI32" i="11"/>
  <c r="AJ32" i="11"/>
  <c r="AK32" i="11"/>
  <c r="AL32" i="11"/>
  <c r="A33" i="11"/>
  <c r="W33" i="11"/>
  <c r="X33" i="11"/>
  <c r="Y33" i="11"/>
  <c r="Z33" i="11"/>
  <c r="AA33" i="11"/>
  <c r="AB33" i="11"/>
  <c r="AC33" i="11"/>
  <c r="AD33" i="11"/>
  <c r="AE33" i="11"/>
  <c r="AF33" i="11"/>
  <c r="AG33" i="11"/>
  <c r="AH33" i="11"/>
  <c r="AI33" i="11"/>
  <c r="AJ33" i="11"/>
  <c r="AK33" i="11"/>
  <c r="AL33" i="11"/>
  <c r="A34" i="11"/>
  <c r="W34" i="11"/>
  <c r="X34" i="11"/>
  <c r="Y34" i="11"/>
  <c r="Z34" i="11"/>
  <c r="AA34" i="11"/>
  <c r="AB34" i="11"/>
  <c r="AC34" i="11"/>
  <c r="AD34" i="11"/>
  <c r="AE34" i="11"/>
  <c r="AF34" i="11"/>
  <c r="AG34" i="11"/>
  <c r="AH34" i="11"/>
  <c r="AI34" i="11"/>
  <c r="AJ34" i="11"/>
  <c r="AK34" i="11"/>
  <c r="AL34" i="11"/>
  <c r="A35" i="11"/>
  <c r="W35" i="11"/>
  <c r="X35" i="11"/>
  <c r="Y35" i="11"/>
  <c r="Z35" i="11"/>
  <c r="AA35" i="11"/>
  <c r="AB35" i="11"/>
  <c r="AC35" i="11"/>
  <c r="AD35" i="11"/>
  <c r="AE35" i="11"/>
  <c r="AF35" i="11"/>
  <c r="AG35" i="11"/>
  <c r="AH35" i="11"/>
  <c r="AI35" i="11"/>
  <c r="AJ35" i="11"/>
  <c r="AK35" i="11"/>
  <c r="AL35" i="11"/>
  <c r="A36" i="11"/>
  <c r="W36" i="11"/>
  <c r="X36" i="11"/>
  <c r="Y36" i="11"/>
  <c r="Z36" i="11"/>
  <c r="AA36" i="11"/>
  <c r="AB36" i="11"/>
  <c r="AC36" i="11"/>
  <c r="AD36" i="11"/>
  <c r="AE36" i="11"/>
  <c r="AF36" i="11"/>
  <c r="AG36" i="11"/>
  <c r="AH36" i="11"/>
  <c r="AI36" i="11"/>
  <c r="AJ36" i="11"/>
  <c r="AK36" i="11"/>
  <c r="AL36" i="11"/>
  <c r="A37" i="11"/>
  <c r="W37" i="11"/>
  <c r="X37" i="11"/>
  <c r="Y37" i="11"/>
  <c r="Z37" i="11"/>
  <c r="AA37" i="11"/>
  <c r="AB37" i="11"/>
  <c r="AC37" i="11"/>
  <c r="AD37" i="11"/>
  <c r="AE37" i="11"/>
  <c r="AF37" i="11"/>
  <c r="AG37" i="11"/>
  <c r="AH37" i="11"/>
  <c r="AI37" i="11"/>
  <c r="AJ37" i="11"/>
  <c r="AK37" i="11"/>
  <c r="AL37" i="11"/>
  <c r="A38" i="11"/>
  <c r="W38" i="11"/>
  <c r="X38" i="11"/>
  <c r="Y38" i="11"/>
  <c r="Z38" i="11"/>
  <c r="AA38" i="11"/>
  <c r="AB38" i="11"/>
  <c r="AC38" i="11"/>
  <c r="AD38" i="11"/>
  <c r="AE38" i="11"/>
  <c r="AF38" i="11"/>
  <c r="AG38" i="11"/>
  <c r="AH38" i="11"/>
  <c r="AI38" i="11"/>
  <c r="AJ38" i="11"/>
  <c r="AK38" i="11"/>
  <c r="AL38" i="11"/>
  <c r="A39" i="11"/>
  <c r="W39" i="11"/>
  <c r="X39" i="11"/>
  <c r="Y39" i="11"/>
  <c r="Z39" i="11"/>
  <c r="AA39" i="11"/>
  <c r="AB39" i="11"/>
  <c r="AC39" i="11"/>
  <c r="AD39" i="11"/>
  <c r="AE39" i="11"/>
  <c r="AF39" i="11"/>
  <c r="AG39" i="11"/>
  <c r="AH39" i="11"/>
  <c r="AI39" i="11"/>
  <c r="AJ39" i="11"/>
  <c r="AK39" i="11"/>
  <c r="AL39" i="11"/>
  <c r="A40" i="11"/>
  <c r="W40" i="11"/>
  <c r="X40" i="11"/>
  <c r="Y40" i="11"/>
  <c r="Z40" i="11"/>
  <c r="AA40" i="11"/>
  <c r="AB40" i="11"/>
  <c r="AC40" i="11"/>
  <c r="AD40" i="11"/>
  <c r="AE40" i="11"/>
  <c r="AF40" i="11"/>
  <c r="AG40" i="11"/>
  <c r="AH40" i="11"/>
  <c r="AI40" i="11"/>
  <c r="AJ40" i="11"/>
  <c r="AK40" i="11"/>
  <c r="AL40" i="11"/>
  <c r="A41" i="11"/>
  <c r="W41" i="11"/>
  <c r="X41" i="11"/>
  <c r="Y41" i="11"/>
  <c r="Z41" i="11"/>
  <c r="AA41" i="11"/>
  <c r="AB41" i="11"/>
  <c r="AC41" i="11"/>
  <c r="AD41" i="11"/>
  <c r="AE41" i="11"/>
  <c r="AF41" i="11"/>
  <c r="AG41" i="11"/>
  <c r="AH41" i="11"/>
  <c r="AI41" i="11"/>
  <c r="AJ41" i="11"/>
  <c r="AK41" i="11"/>
  <c r="AL41" i="11"/>
  <c r="A42" i="11"/>
  <c r="W42" i="11"/>
  <c r="X42" i="11"/>
  <c r="Y42" i="11"/>
  <c r="Z42" i="11"/>
  <c r="AA42" i="11"/>
  <c r="AB42" i="11"/>
  <c r="AC42" i="11"/>
  <c r="AD42" i="11"/>
  <c r="AE42" i="11"/>
  <c r="AF42" i="11"/>
  <c r="AG42" i="11"/>
  <c r="AH42" i="11"/>
  <c r="AI42" i="11"/>
  <c r="AJ42" i="11"/>
  <c r="AK42" i="11"/>
  <c r="AL42" i="11"/>
  <c r="A43" i="11"/>
  <c r="W43" i="11"/>
  <c r="X43" i="11"/>
  <c r="Y43" i="11"/>
  <c r="Z43" i="11"/>
  <c r="AA43" i="11"/>
  <c r="AB43" i="11"/>
  <c r="AC43" i="11"/>
  <c r="AD43" i="11"/>
  <c r="AE43" i="11"/>
  <c r="AF43" i="11"/>
  <c r="AG43" i="11"/>
  <c r="AH43" i="11"/>
  <c r="AI43" i="11"/>
  <c r="AJ43" i="11"/>
  <c r="AK43" i="11"/>
  <c r="AL43" i="11"/>
  <c r="A44" i="11"/>
  <c r="W44" i="11"/>
  <c r="X44" i="11"/>
  <c r="Y44" i="11"/>
  <c r="Z44" i="11"/>
  <c r="AA44" i="11"/>
  <c r="AB44" i="11"/>
  <c r="AC44" i="11"/>
  <c r="AD44" i="11"/>
  <c r="AE44" i="11"/>
  <c r="AF44" i="11"/>
  <c r="AG44" i="11"/>
  <c r="AH44" i="11"/>
  <c r="AI44" i="11"/>
  <c r="AJ44" i="11"/>
  <c r="AK44" i="11"/>
  <c r="AL44" i="11"/>
  <c r="A45" i="11"/>
  <c r="W45" i="11"/>
  <c r="X45" i="11"/>
  <c r="Y45" i="11"/>
  <c r="Z45" i="11"/>
  <c r="AA45" i="11"/>
  <c r="AB45" i="11"/>
  <c r="AC45" i="11"/>
  <c r="AD45" i="11"/>
  <c r="AE45" i="11"/>
  <c r="AF45" i="11"/>
  <c r="AG45" i="11"/>
  <c r="AH45" i="11"/>
  <c r="AI45" i="11"/>
  <c r="AJ45" i="11"/>
  <c r="AK45" i="11"/>
  <c r="AL45" i="11"/>
  <c r="A46" i="11"/>
  <c r="W46" i="11"/>
  <c r="X46" i="11"/>
  <c r="Y46" i="11"/>
  <c r="Z46" i="11"/>
  <c r="AA46" i="11"/>
  <c r="AB46" i="11"/>
  <c r="AC46" i="11"/>
  <c r="AD46" i="11"/>
  <c r="AE46" i="11"/>
  <c r="AF46" i="11"/>
  <c r="AG46" i="11"/>
  <c r="AH46" i="11"/>
  <c r="AI46" i="11"/>
  <c r="AJ46" i="11"/>
  <c r="AK46" i="11"/>
  <c r="AL46" i="11"/>
  <c r="A47" i="11"/>
  <c r="W47" i="11"/>
  <c r="X47" i="11"/>
  <c r="Y47" i="11"/>
  <c r="Z47" i="11"/>
  <c r="AA47" i="11"/>
  <c r="AB47" i="11"/>
  <c r="AC47" i="11"/>
  <c r="AD47" i="11"/>
  <c r="AE47" i="11"/>
  <c r="AF47" i="11"/>
  <c r="AG47" i="11"/>
  <c r="AH47" i="11"/>
  <c r="AI47" i="11"/>
  <c r="AJ47" i="11"/>
  <c r="AK47" i="11"/>
  <c r="AL47" i="11"/>
  <c r="A48" i="11"/>
  <c r="W48" i="11"/>
  <c r="X48" i="11"/>
  <c r="Y48" i="11"/>
  <c r="Z48" i="11"/>
  <c r="AA48" i="11"/>
  <c r="AB48" i="11"/>
  <c r="AC48" i="11"/>
  <c r="AD48" i="11"/>
  <c r="AE48" i="11"/>
  <c r="AF48" i="11"/>
  <c r="AG48" i="11"/>
  <c r="AH48" i="11"/>
  <c r="AI48" i="11"/>
  <c r="AJ48" i="11"/>
  <c r="AK48" i="11"/>
  <c r="AL48" i="11"/>
  <c r="A49" i="11"/>
  <c r="W49" i="11"/>
  <c r="X49" i="11"/>
  <c r="Y49" i="11"/>
  <c r="Z49" i="11"/>
  <c r="AA49" i="11"/>
  <c r="AB49" i="11"/>
  <c r="AC49" i="11"/>
  <c r="AD49" i="11"/>
  <c r="AE49" i="11"/>
  <c r="AF49" i="11"/>
  <c r="AG49" i="11"/>
  <c r="AH49" i="11"/>
  <c r="AI49" i="11"/>
  <c r="AJ49" i="11"/>
  <c r="AK49" i="11"/>
  <c r="AL49" i="11"/>
  <c r="A50" i="11"/>
  <c r="W50" i="11"/>
  <c r="X50" i="11"/>
  <c r="Y50" i="11"/>
  <c r="Z50" i="11"/>
  <c r="AA50" i="11"/>
  <c r="AB50" i="11"/>
  <c r="AC50" i="11"/>
  <c r="AD50" i="11"/>
  <c r="AE50" i="11"/>
  <c r="AF50" i="11"/>
  <c r="AG50" i="11"/>
  <c r="AH50" i="11"/>
  <c r="AI50" i="11"/>
  <c r="AJ50" i="11"/>
  <c r="AK50" i="11"/>
  <c r="AL50" i="11"/>
  <c r="A51" i="11"/>
  <c r="W51" i="11"/>
  <c r="X51" i="11"/>
  <c r="Y51" i="11"/>
  <c r="Z51" i="11"/>
  <c r="AA51" i="11"/>
  <c r="AB51" i="11"/>
  <c r="AC51" i="11"/>
  <c r="AD51" i="11"/>
  <c r="AE51" i="11"/>
  <c r="AF51" i="11"/>
  <c r="AG51" i="11"/>
  <c r="AH51" i="11"/>
  <c r="AI51" i="11"/>
  <c r="AJ51" i="11"/>
  <c r="AK51" i="11"/>
  <c r="AL51" i="11"/>
  <c r="A52" i="11"/>
  <c r="W52" i="11"/>
  <c r="X52" i="11"/>
  <c r="Y52" i="11"/>
  <c r="Z52" i="11"/>
  <c r="AA52" i="11"/>
  <c r="AB52" i="11"/>
  <c r="AC52" i="11"/>
  <c r="AD52" i="11"/>
  <c r="AE52" i="11"/>
  <c r="AF52" i="11"/>
  <c r="AG52" i="11"/>
  <c r="AH52" i="11"/>
  <c r="AI52" i="11"/>
  <c r="AJ52" i="11"/>
  <c r="AK52" i="11"/>
  <c r="AL52" i="11"/>
  <c r="A53" i="11"/>
  <c r="W53" i="11"/>
  <c r="X53" i="11"/>
  <c r="Y53" i="11"/>
  <c r="Z53" i="11"/>
  <c r="AA53" i="11"/>
  <c r="AB53" i="11"/>
  <c r="AC53" i="11"/>
  <c r="AD53" i="11"/>
  <c r="AE53" i="11"/>
  <c r="AF53" i="11"/>
  <c r="AG53" i="11"/>
  <c r="AH53" i="11"/>
  <c r="AI53" i="11"/>
  <c r="AJ53" i="11"/>
  <c r="AK53" i="11"/>
  <c r="AL53" i="11"/>
  <c r="A54" i="11"/>
  <c r="W54" i="11"/>
  <c r="X54" i="11"/>
  <c r="Y54" i="11"/>
  <c r="Z54" i="11"/>
  <c r="AA54" i="11"/>
  <c r="AB54" i="11"/>
  <c r="AC54" i="11"/>
  <c r="AD54" i="11"/>
  <c r="AE54" i="11"/>
  <c r="AF54" i="11"/>
  <c r="AG54" i="11"/>
  <c r="AH54" i="11"/>
  <c r="AI54" i="11"/>
  <c r="AJ54" i="11"/>
  <c r="AK54" i="11"/>
  <c r="AL54" i="11"/>
  <c r="A55" i="11"/>
  <c r="W55" i="11"/>
  <c r="X55" i="11"/>
  <c r="Y55" i="11"/>
  <c r="Z55" i="11"/>
  <c r="AA55" i="11"/>
  <c r="AB55" i="11"/>
  <c r="AC55" i="11"/>
  <c r="AD55" i="11"/>
  <c r="AE55" i="11"/>
  <c r="AF55" i="11"/>
  <c r="AG55" i="11"/>
  <c r="AH55" i="11"/>
  <c r="AI55" i="11"/>
  <c r="AJ55" i="11"/>
  <c r="AK55" i="11"/>
  <c r="AL55" i="11"/>
  <c r="A56" i="11"/>
  <c r="W56" i="11"/>
  <c r="X56" i="11"/>
  <c r="Y56" i="11"/>
  <c r="Z56" i="11"/>
  <c r="AA56" i="11"/>
  <c r="AB56" i="11"/>
  <c r="AC56" i="11"/>
  <c r="AD56" i="11"/>
  <c r="AE56" i="11"/>
  <c r="AF56" i="11"/>
  <c r="AG56" i="11"/>
  <c r="AH56" i="11"/>
  <c r="AI56" i="11"/>
  <c r="AJ56" i="11"/>
  <c r="AK56" i="11"/>
  <c r="AL56" i="11"/>
  <c r="A57" i="11"/>
  <c r="W57" i="11"/>
  <c r="X57" i="11"/>
  <c r="Y57" i="11"/>
  <c r="Z57" i="11"/>
  <c r="AA57" i="11"/>
  <c r="AB57" i="11"/>
  <c r="AC57" i="11"/>
  <c r="AD57" i="11"/>
  <c r="AE57" i="11"/>
  <c r="AF57" i="11"/>
  <c r="AG57" i="11"/>
  <c r="AH57" i="11"/>
  <c r="AI57" i="11"/>
  <c r="AJ57" i="11"/>
  <c r="AK57" i="11"/>
  <c r="AL57" i="11"/>
  <c r="A58" i="11"/>
  <c r="W58" i="11"/>
  <c r="X58" i="11"/>
  <c r="Y58" i="11"/>
  <c r="Z58" i="11"/>
  <c r="AA58" i="11"/>
  <c r="AB58" i="11"/>
  <c r="AC58" i="11"/>
  <c r="AD58" i="11"/>
  <c r="AE58" i="11"/>
  <c r="AF58" i="11"/>
  <c r="AG58" i="11"/>
  <c r="AH58" i="11"/>
  <c r="AI58" i="11"/>
  <c r="AJ58" i="11"/>
  <c r="AK58" i="11"/>
  <c r="AL58" i="11"/>
  <c r="A59" i="11"/>
  <c r="W59" i="11"/>
  <c r="X59" i="11"/>
  <c r="Y59" i="11"/>
  <c r="Z59" i="11"/>
  <c r="AA59" i="11"/>
  <c r="AB59" i="11"/>
  <c r="AC59" i="11"/>
  <c r="AD59" i="11"/>
  <c r="AE59" i="11"/>
  <c r="AF59" i="11"/>
  <c r="AG59" i="11"/>
  <c r="AH59" i="11"/>
  <c r="AI59" i="11"/>
  <c r="AJ59" i="11"/>
  <c r="AK59" i="11"/>
  <c r="AL59" i="11"/>
  <c r="A60" i="11"/>
  <c r="W60" i="11"/>
  <c r="X60" i="11"/>
  <c r="Y60" i="11"/>
  <c r="Z60" i="11"/>
  <c r="AA60" i="11"/>
  <c r="AB60" i="11"/>
  <c r="AC60" i="11"/>
  <c r="AD60" i="11"/>
  <c r="AE60" i="11"/>
  <c r="AF60" i="11"/>
  <c r="AG60" i="11"/>
  <c r="AH60" i="11"/>
  <c r="AI60" i="11"/>
  <c r="AJ60" i="11"/>
  <c r="AK60" i="11"/>
  <c r="AL60" i="11"/>
  <c r="A61" i="11"/>
  <c r="W61" i="11"/>
  <c r="X61" i="11"/>
  <c r="Y61" i="11"/>
  <c r="Z61" i="11"/>
  <c r="AA61" i="11"/>
  <c r="AB61" i="11"/>
  <c r="AC61" i="11"/>
  <c r="AD61" i="11"/>
  <c r="AE61" i="11"/>
  <c r="AF61" i="11"/>
  <c r="AG61" i="11"/>
  <c r="AH61" i="11"/>
  <c r="AI61" i="11"/>
  <c r="AJ61" i="11"/>
  <c r="AK61" i="11"/>
  <c r="AL61" i="11"/>
  <c r="A62" i="11"/>
  <c r="W62" i="11"/>
  <c r="X62" i="11"/>
  <c r="Y62" i="11"/>
  <c r="Z62" i="11"/>
  <c r="AA62" i="11"/>
  <c r="AB62" i="11"/>
  <c r="AC62" i="11"/>
  <c r="AD62" i="11"/>
  <c r="AE62" i="11"/>
  <c r="AF62" i="11"/>
  <c r="AG62" i="11"/>
  <c r="AH62" i="11"/>
  <c r="AI62" i="11"/>
  <c r="AJ62" i="11"/>
  <c r="AK62" i="11"/>
  <c r="AL62" i="11"/>
  <c r="A63" i="11"/>
  <c r="W63" i="11"/>
  <c r="X63" i="11"/>
  <c r="Y63" i="11"/>
  <c r="Z63" i="11"/>
  <c r="AA63" i="11"/>
  <c r="AB63" i="11"/>
  <c r="AC63" i="11"/>
  <c r="AD63" i="11"/>
  <c r="AE63" i="11"/>
  <c r="AF63" i="11"/>
  <c r="AG63" i="11"/>
  <c r="AH63" i="11"/>
  <c r="AI63" i="11"/>
  <c r="AJ63" i="11"/>
  <c r="AK63" i="11"/>
  <c r="AL63" i="11"/>
  <c r="A64" i="11"/>
  <c r="W64" i="11"/>
  <c r="X64" i="11"/>
  <c r="Y64" i="11"/>
  <c r="Z64" i="11"/>
  <c r="AA64" i="11"/>
  <c r="AB64" i="11"/>
  <c r="AC64" i="11"/>
  <c r="AD64" i="11"/>
  <c r="AE64" i="11"/>
  <c r="AF64" i="11"/>
  <c r="AG64" i="11"/>
  <c r="AH64" i="11"/>
  <c r="AI64" i="11"/>
  <c r="AJ64" i="11"/>
  <c r="AK64" i="11"/>
  <c r="AL64" i="11"/>
  <c r="A65" i="11"/>
  <c r="W65" i="11"/>
  <c r="X65" i="11"/>
  <c r="Y65" i="11"/>
  <c r="Z65" i="11"/>
  <c r="AA65" i="11"/>
  <c r="AB65" i="11"/>
  <c r="AC65" i="11"/>
  <c r="AD65" i="11"/>
  <c r="AE65" i="11"/>
  <c r="AF65" i="11"/>
  <c r="AG65" i="11"/>
  <c r="AH65" i="11"/>
  <c r="AI65" i="11"/>
  <c r="AJ65" i="11"/>
  <c r="AK65" i="11"/>
  <c r="AL65" i="11"/>
  <c r="A66" i="11"/>
  <c r="W66" i="11"/>
  <c r="X66" i="11"/>
  <c r="Y66" i="11"/>
  <c r="Z66" i="11"/>
  <c r="AA66" i="11"/>
  <c r="AB66" i="11"/>
  <c r="AC66" i="11"/>
  <c r="AD66" i="11"/>
  <c r="AE66" i="11"/>
  <c r="AF66" i="11"/>
  <c r="AG66" i="11"/>
  <c r="AH66" i="11"/>
  <c r="AI66" i="11"/>
  <c r="AJ66" i="11"/>
  <c r="AK66" i="11"/>
  <c r="AL66" i="11"/>
  <c r="A67" i="11"/>
  <c r="W67" i="11"/>
  <c r="X67" i="11"/>
  <c r="Y67" i="11"/>
  <c r="Z67" i="11"/>
  <c r="AA67" i="11"/>
  <c r="AB67" i="11"/>
  <c r="AC67" i="11"/>
  <c r="AD67" i="11"/>
  <c r="AE67" i="11"/>
  <c r="AF67" i="11"/>
  <c r="AG67" i="11"/>
  <c r="AH67" i="11"/>
  <c r="AI67" i="11"/>
  <c r="AJ67" i="11"/>
  <c r="AK67" i="11"/>
  <c r="AL67" i="11"/>
  <c r="A68" i="11"/>
  <c r="W68" i="11"/>
  <c r="X68" i="11"/>
  <c r="Y68" i="11"/>
  <c r="Z68" i="11"/>
  <c r="AA68" i="11"/>
  <c r="AB68" i="11"/>
  <c r="AC68" i="11"/>
  <c r="AD68" i="11"/>
  <c r="AE68" i="11"/>
  <c r="AF68" i="11"/>
  <c r="AG68" i="11"/>
  <c r="AH68" i="11"/>
  <c r="AI68" i="11"/>
  <c r="AJ68" i="11"/>
  <c r="AK68" i="11"/>
  <c r="AL68" i="11"/>
  <c r="A69" i="11"/>
  <c r="W69" i="11"/>
  <c r="X69" i="11"/>
  <c r="Y69" i="11"/>
  <c r="Z69" i="11"/>
  <c r="AA69" i="11"/>
  <c r="AB69" i="11"/>
  <c r="AC69" i="11"/>
  <c r="AD69" i="11"/>
  <c r="AE69" i="11"/>
  <c r="AF69" i="11"/>
  <c r="AG69" i="11"/>
  <c r="AH69" i="11"/>
  <c r="AI69" i="11"/>
  <c r="AJ69" i="11"/>
  <c r="AK69" i="11"/>
  <c r="AL69" i="11"/>
  <c r="A70" i="11"/>
  <c r="W70" i="11"/>
  <c r="X70" i="11"/>
  <c r="Y70" i="11"/>
  <c r="Z70" i="11"/>
  <c r="AA70" i="11"/>
  <c r="AB70" i="11"/>
  <c r="AC70" i="11"/>
  <c r="AD70" i="11"/>
  <c r="AE70" i="11"/>
  <c r="AF70" i="11"/>
  <c r="AG70" i="11"/>
  <c r="AH70" i="11"/>
  <c r="AI70" i="11"/>
  <c r="AJ70" i="11"/>
  <c r="AK70" i="11"/>
  <c r="AL70" i="11"/>
  <c r="A71" i="11"/>
  <c r="W71" i="11"/>
  <c r="X71" i="11"/>
  <c r="Y71" i="11"/>
  <c r="Z71" i="11"/>
  <c r="AA71" i="11"/>
  <c r="AB71" i="11"/>
  <c r="AC71" i="11"/>
  <c r="AD71" i="11"/>
  <c r="AE71" i="11"/>
  <c r="AF71" i="11"/>
  <c r="AG71" i="11"/>
  <c r="AH71" i="11"/>
  <c r="AI71" i="11"/>
  <c r="AJ71" i="11"/>
  <c r="AK71" i="11"/>
  <c r="AL71" i="11"/>
  <c r="A72" i="11"/>
  <c r="W72" i="11"/>
  <c r="X72" i="11"/>
  <c r="Y72" i="11"/>
  <c r="Z72" i="11"/>
  <c r="AA72" i="11"/>
  <c r="AB72" i="11"/>
  <c r="AC72" i="11"/>
  <c r="AD72" i="11"/>
  <c r="AE72" i="11"/>
  <c r="AF72" i="11"/>
  <c r="AG72" i="11"/>
  <c r="AH72" i="11"/>
  <c r="AI72" i="11"/>
  <c r="AJ72" i="11"/>
  <c r="AK72" i="11"/>
  <c r="AL72" i="11"/>
  <c r="A73" i="11"/>
  <c r="W73" i="11"/>
  <c r="X73" i="11"/>
  <c r="Y73" i="11"/>
  <c r="Z73" i="11"/>
  <c r="AA73" i="11"/>
  <c r="AB73" i="11"/>
  <c r="AC73" i="11"/>
  <c r="AD73" i="11"/>
  <c r="AE73" i="11"/>
  <c r="AF73" i="11"/>
  <c r="AG73" i="11"/>
  <c r="AH73" i="11"/>
  <c r="AI73" i="11"/>
  <c r="AJ73" i="11"/>
  <c r="AK73" i="11"/>
  <c r="AL73" i="11"/>
  <c r="A74" i="11"/>
  <c r="W74" i="11"/>
  <c r="X74" i="11"/>
  <c r="Y74" i="11"/>
  <c r="Z74" i="11"/>
  <c r="AA74" i="11"/>
  <c r="AB74" i="11"/>
  <c r="AC74" i="11"/>
  <c r="AD74" i="11"/>
  <c r="AE74" i="11"/>
  <c r="AF74" i="11"/>
  <c r="AG74" i="11"/>
  <c r="AH74" i="11"/>
  <c r="AI74" i="11"/>
  <c r="AJ74" i="11"/>
  <c r="AK74" i="11"/>
  <c r="AL74" i="11"/>
  <c r="A75" i="11"/>
  <c r="W75" i="11"/>
  <c r="X75" i="11"/>
  <c r="Y75" i="11"/>
  <c r="Z75" i="11"/>
  <c r="AA75" i="11"/>
  <c r="AB75" i="11"/>
  <c r="AC75" i="11"/>
  <c r="AD75" i="11"/>
  <c r="AE75" i="11"/>
  <c r="AF75" i="11"/>
  <c r="AG75" i="11"/>
  <c r="AH75" i="11"/>
  <c r="AI75" i="11"/>
  <c r="AJ75" i="11"/>
  <c r="AK75" i="11"/>
  <c r="AL75" i="11"/>
  <c r="A76" i="11"/>
  <c r="W76" i="11"/>
  <c r="X76" i="11"/>
  <c r="Y76" i="11"/>
  <c r="Z76" i="11"/>
  <c r="AA76" i="11"/>
  <c r="AB76" i="11"/>
  <c r="AC76" i="11"/>
  <c r="AD76" i="11"/>
  <c r="AE76" i="11"/>
  <c r="AF76" i="11"/>
  <c r="AG76" i="11"/>
  <c r="AH76" i="11"/>
  <c r="AI76" i="11"/>
  <c r="AJ76" i="11"/>
  <c r="AK76" i="11"/>
  <c r="AL76" i="11"/>
  <c r="A77" i="11"/>
  <c r="W77" i="11"/>
  <c r="X77" i="11"/>
  <c r="Y77" i="11"/>
  <c r="Z77" i="11"/>
  <c r="AA77" i="11"/>
  <c r="AB77" i="11"/>
  <c r="AC77" i="11"/>
  <c r="AD77" i="11"/>
  <c r="AE77" i="11"/>
  <c r="AF77" i="11"/>
  <c r="AG77" i="11"/>
  <c r="AH77" i="11"/>
  <c r="AI77" i="11"/>
  <c r="AJ77" i="11"/>
  <c r="AK77" i="11"/>
  <c r="AL77" i="11"/>
  <c r="A78" i="11"/>
  <c r="W78" i="11"/>
  <c r="X78" i="11"/>
  <c r="Y78" i="11"/>
  <c r="Z78" i="11"/>
  <c r="AA78" i="11"/>
  <c r="AB78" i="11"/>
  <c r="AC78" i="11"/>
  <c r="AD78" i="11"/>
  <c r="AE78" i="11"/>
  <c r="AF78" i="11"/>
  <c r="AG78" i="11"/>
  <c r="AH78" i="11"/>
  <c r="AI78" i="11"/>
  <c r="AJ78" i="11"/>
  <c r="AK78" i="11"/>
  <c r="AL78" i="11"/>
  <c r="A79" i="11"/>
  <c r="W79" i="11"/>
  <c r="X79" i="11"/>
  <c r="Y79" i="11"/>
  <c r="Z79" i="11"/>
  <c r="AA79" i="11"/>
  <c r="AB79" i="11"/>
  <c r="AC79" i="11"/>
  <c r="AD79" i="11"/>
  <c r="AE79" i="11"/>
  <c r="AF79" i="11"/>
  <c r="AG79" i="11"/>
  <c r="AH79" i="11"/>
  <c r="AI79" i="11"/>
  <c r="AJ79" i="11"/>
  <c r="AK79" i="11"/>
  <c r="AL79" i="11"/>
  <c r="A80" i="11"/>
  <c r="W80" i="11"/>
  <c r="X80" i="11"/>
  <c r="Y80" i="11"/>
  <c r="Z80" i="11"/>
  <c r="AA80" i="11"/>
  <c r="AB80" i="11"/>
  <c r="AC80" i="11"/>
  <c r="AD80" i="11"/>
  <c r="AE80" i="11"/>
  <c r="AF80" i="11"/>
  <c r="AG80" i="11"/>
  <c r="AH80" i="11"/>
  <c r="AI80" i="11"/>
  <c r="AJ80" i="11"/>
  <c r="AK80" i="11"/>
  <c r="AL80" i="11"/>
  <c r="A81" i="11"/>
  <c r="W81" i="11"/>
  <c r="X81" i="11"/>
  <c r="Y81" i="11"/>
  <c r="Z81" i="11"/>
  <c r="AA81" i="11"/>
  <c r="AB81" i="11"/>
  <c r="AC81" i="11"/>
  <c r="AD81" i="11"/>
  <c r="AE81" i="11"/>
  <c r="AF81" i="11"/>
  <c r="AG81" i="11"/>
  <c r="AH81" i="11"/>
  <c r="AI81" i="11"/>
  <c r="AJ81" i="11"/>
  <c r="AK81" i="11"/>
  <c r="AL81" i="11"/>
  <c r="A82" i="11"/>
  <c r="W82" i="11"/>
  <c r="X82" i="11"/>
  <c r="Y82" i="11"/>
  <c r="Z82" i="11"/>
  <c r="AA82" i="11"/>
  <c r="AB82" i="11"/>
  <c r="AC82" i="11"/>
  <c r="AD82" i="11"/>
  <c r="AE82" i="11"/>
  <c r="AF82" i="11"/>
  <c r="AG82" i="11"/>
  <c r="AH82" i="11"/>
  <c r="AI82" i="11"/>
  <c r="AJ82" i="11"/>
  <c r="AK82" i="11"/>
  <c r="AL82" i="11"/>
  <c r="A83" i="11"/>
  <c r="W83" i="11"/>
  <c r="X83" i="11"/>
  <c r="Y83" i="11"/>
  <c r="Z83" i="11"/>
  <c r="AA83" i="11"/>
  <c r="AB83" i="11"/>
  <c r="AC83" i="11"/>
  <c r="AD83" i="11"/>
  <c r="AE83" i="11"/>
  <c r="AF83" i="11"/>
  <c r="AG83" i="11"/>
  <c r="AH83" i="11"/>
  <c r="AI83" i="11"/>
  <c r="AJ83" i="11"/>
  <c r="AK83" i="11"/>
  <c r="AL83" i="11"/>
  <c r="A84" i="11"/>
  <c r="W84" i="11"/>
  <c r="X84" i="11"/>
  <c r="Y84" i="11"/>
  <c r="Z84" i="11"/>
  <c r="AA84" i="11"/>
  <c r="AB84" i="11"/>
  <c r="AC84" i="11"/>
  <c r="AD84" i="11"/>
  <c r="AE84" i="11"/>
  <c r="AF84" i="11"/>
  <c r="AG84" i="11"/>
  <c r="AH84" i="11"/>
  <c r="AI84" i="11"/>
  <c r="AJ84" i="11"/>
  <c r="AK84" i="11"/>
  <c r="AL84" i="11"/>
  <c r="A85" i="11"/>
  <c r="W85" i="11"/>
  <c r="X85" i="11"/>
  <c r="Y85" i="11"/>
  <c r="Z85" i="11"/>
  <c r="AA85" i="11"/>
  <c r="AB85" i="11"/>
  <c r="AC85" i="11"/>
  <c r="AD85" i="11"/>
  <c r="AE85" i="11"/>
  <c r="AF85" i="11"/>
  <c r="AG85" i="11"/>
  <c r="AH85" i="11"/>
  <c r="AI85" i="11"/>
  <c r="AJ85" i="11"/>
  <c r="AK85" i="11"/>
  <c r="AL85" i="11"/>
  <c r="A86" i="11"/>
  <c r="W86" i="11"/>
  <c r="X86" i="11"/>
  <c r="Y86" i="11"/>
  <c r="Z86" i="11"/>
  <c r="AA86" i="11"/>
  <c r="AB86" i="11"/>
  <c r="AC86" i="11"/>
  <c r="AD86" i="11"/>
  <c r="AE86" i="11"/>
  <c r="AF86" i="11"/>
  <c r="AG86" i="11"/>
  <c r="AH86" i="11"/>
  <c r="AI86" i="11"/>
  <c r="AJ86" i="11"/>
  <c r="AK86" i="11"/>
  <c r="AL86" i="11"/>
  <c r="A87" i="11"/>
  <c r="W87" i="11"/>
  <c r="X87" i="11"/>
  <c r="Y87" i="11"/>
  <c r="Z87" i="11"/>
  <c r="AA87" i="11"/>
  <c r="AB87" i="11"/>
  <c r="AC87" i="11"/>
  <c r="AD87" i="11"/>
  <c r="AE87" i="11"/>
  <c r="AF87" i="11"/>
  <c r="AG87" i="11"/>
  <c r="AH87" i="11"/>
  <c r="AI87" i="11"/>
  <c r="AJ87" i="11"/>
  <c r="AK87" i="11"/>
  <c r="AL87" i="11"/>
  <c r="A88" i="11"/>
  <c r="W88" i="11"/>
  <c r="X88" i="11"/>
  <c r="Y88" i="11"/>
  <c r="Z88" i="11"/>
  <c r="AA88" i="11"/>
  <c r="AB88" i="11"/>
  <c r="AC88" i="11"/>
  <c r="AD88" i="11"/>
  <c r="AE88" i="11"/>
  <c r="AF88" i="11"/>
  <c r="AG88" i="11"/>
  <c r="AH88" i="11"/>
  <c r="AI88" i="11"/>
  <c r="AJ88" i="11"/>
  <c r="AK88" i="11"/>
  <c r="AL88" i="11"/>
  <c r="A89" i="11"/>
  <c r="W89" i="11"/>
  <c r="X89" i="11"/>
  <c r="Y89" i="11"/>
  <c r="Z89" i="11"/>
  <c r="AA89" i="11"/>
  <c r="AB89" i="11"/>
  <c r="AC89" i="11"/>
  <c r="AD89" i="11"/>
  <c r="AE89" i="11"/>
  <c r="AF89" i="11"/>
  <c r="AG89" i="11"/>
  <c r="AH89" i="11"/>
  <c r="AI89" i="11"/>
  <c r="AJ89" i="11"/>
  <c r="AK89" i="11"/>
  <c r="AL89" i="11"/>
  <c r="W90" i="11"/>
  <c r="X90" i="11"/>
  <c r="Y90" i="11"/>
  <c r="Z90" i="11"/>
  <c r="AA90" i="11"/>
  <c r="AB90" i="11"/>
  <c r="AC90" i="11"/>
  <c r="AD90" i="11"/>
  <c r="AE90" i="11"/>
  <c r="AF90" i="11"/>
  <c r="AG90" i="11"/>
  <c r="AH90" i="11"/>
  <c r="AI90" i="11"/>
  <c r="AJ90" i="11"/>
  <c r="AK90" i="11"/>
  <c r="AL90" i="11"/>
  <c r="W91" i="11"/>
  <c r="X91" i="11"/>
  <c r="Y91" i="11"/>
  <c r="Z91" i="11"/>
  <c r="AA91" i="11"/>
  <c r="AB91" i="11"/>
  <c r="AC91" i="11"/>
  <c r="AD91" i="11"/>
  <c r="AE91" i="11"/>
  <c r="AF91" i="11"/>
  <c r="AG91" i="11"/>
  <c r="AH91" i="11"/>
  <c r="AI91" i="11"/>
  <c r="AJ91" i="11"/>
  <c r="AK91" i="11"/>
  <c r="AL91" i="11"/>
  <c r="W92" i="11"/>
  <c r="X92" i="11"/>
  <c r="Y92" i="11"/>
  <c r="Z92" i="11"/>
  <c r="AA92" i="11"/>
  <c r="AB92" i="11"/>
  <c r="AC92" i="11"/>
  <c r="AD92" i="11"/>
  <c r="AE92" i="11"/>
  <c r="AF92" i="11"/>
  <c r="AG92" i="11"/>
  <c r="AH92" i="11"/>
  <c r="AI92" i="11"/>
  <c r="AJ92" i="11"/>
  <c r="AK92" i="11"/>
  <c r="AL92" i="11"/>
  <c r="W93" i="11"/>
  <c r="X93" i="11"/>
  <c r="Y93" i="11"/>
  <c r="Z93" i="11"/>
  <c r="AA93" i="11"/>
  <c r="AB93" i="11"/>
  <c r="AC93" i="11"/>
  <c r="AD93" i="11"/>
  <c r="AE93" i="11"/>
  <c r="AF93" i="11"/>
  <c r="AG93" i="11"/>
  <c r="AH93" i="11"/>
  <c r="AI93" i="11"/>
  <c r="AJ93" i="11"/>
  <c r="AK93" i="11"/>
  <c r="AL93" i="11"/>
  <c r="A5" i="6"/>
  <c r="X5" i="6"/>
  <c r="Y5" i="6"/>
  <c r="Z5" i="6"/>
  <c r="AA5" i="6"/>
  <c r="AB5" i="6"/>
  <c r="AC5" i="6"/>
  <c r="AD5" i="6"/>
  <c r="AE5" i="6"/>
  <c r="AF5" i="6"/>
  <c r="AG5" i="6"/>
  <c r="AH5" i="6"/>
  <c r="AI5" i="6"/>
  <c r="AJ5" i="6"/>
  <c r="AK5" i="6"/>
  <c r="AL5" i="6"/>
  <c r="A6" i="6"/>
  <c r="W6" i="6"/>
  <c r="X6" i="6"/>
  <c r="Y6" i="6"/>
  <c r="Z6" i="6"/>
  <c r="AA6" i="6"/>
  <c r="AB6" i="6"/>
  <c r="AC6" i="6"/>
  <c r="AD6" i="6"/>
  <c r="AE6" i="6"/>
  <c r="AF6" i="6"/>
  <c r="AG6" i="6"/>
  <c r="AH6" i="6"/>
  <c r="AI6" i="6"/>
  <c r="AJ6" i="6"/>
  <c r="AK6" i="6"/>
  <c r="AL6" i="6"/>
  <c r="A7" i="6"/>
  <c r="W7" i="6"/>
  <c r="X7" i="6"/>
  <c r="Y7" i="6"/>
  <c r="Z7" i="6"/>
  <c r="AA7" i="6"/>
  <c r="AB7" i="6"/>
  <c r="AC7" i="6"/>
  <c r="AD7" i="6"/>
  <c r="AE7" i="6"/>
  <c r="AF7" i="6"/>
  <c r="AG7" i="6"/>
  <c r="AH7" i="6"/>
  <c r="AI7" i="6"/>
  <c r="AJ7" i="6"/>
  <c r="AK7" i="6"/>
  <c r="AL7" i="6"/>
  <c r="A8" i="6"/>
  <c r="W8" i="6"/>
  <c r="X8" i="6"/>
  <c r="Y8" i="6"/>
  <c r="Z8" i="6"/>
  <c r="AA8" i="6"/>
  <c r="AB8" i="6"/>
  <c r="AC8" i="6"/>
  <c r="AD8" i="6"/>
  <c r="AE8" i="6"/>
  <c r="AF8" i="6"/>
  <c r="AG8" i="6"/>
  <c r="AH8" i="6"/>
  <c r="AI8" i="6"/>
  <c r="AJ8" i="6"/>
  <c r="AK8" i="6"/>
  <c r="AL8" i="6"/>
  <c r="A9" i="6"/>
  <c r="W9" i="6"/>
  <c r="X9" i="6"/>
  <c r="Y9" i="6"/>
  <c r="Z9" i="6"/>
  <c r="AA9" i="6"/>
  <c r="AB9" i="6"/>
  <c r="AC9" i="6"/>
  <c r="AD9" i="6"/>
  <c r="AE9" i="6"/>
  <c r="AF9" i="6"/>
  <c r="AG9" i="6"/>
  <c r="AH9" i="6"/>
  <c r="AI9" i="6"/>
  <c r="AJ9" i="6"/>
  <c r="AK9" i="6"/>
  <c r="AL9" i="6"/>
  <c r="A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AI10" i="6"/>
  <c r="AJ10" i="6"/>
  <c r="AK10" i="6"/>
  <c r="AL10" i="6"/>
  <c r="A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AI11" i="6"/>
  <c r="AJ11" i="6"/>
  <c r="AK11" i="6"/>
  <c r="AL11" i="6"/>
  <c r="A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AI12" i="6"/>
  <c r="AJ12" i="6"/>
  <c r="AK12" i="6"/>
  <c r="AL12" i="6"/>
  <c r="A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AI13" i="6"/>
  <c r="AJ13" i="6"/>
  <c r="AK13" i="6"/>
  <c r="AL13" i="6"/>
  <c r="A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AI14" i="6"/>
  <c r="AJ14" i="6"/>
  <c r="AK14" i="6"/>
  <c r="AL14" i="6"/>
  <c r="A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AI15" i="6"/>
  <c r="AJ15" i="6"/>
  <c r="AK15" i="6"/>
  <c r="AL15" i="6"/>
  <c r="A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AI16" i="6"/>
  <c r="AJ16" i="6"/>
  <c r="AK16" i="6"/>
  <c r="AL16" i="6"/>
  <c r="A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AI17" i="6"/>
  <c r="AJ17" i="6"/>
  <c r="AK17" i="6"/>
  <c r="AL17" i="6"/>
  <c r="A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AI18" i="6"/>
  <c r="AJ18" i="6"/>
  <c r="AK18" i="6"/>
  <c r="AL18" i="6"/>
  <c r="A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AI19" i="6"/>
  <c r="AJ19" i="6"/>
  <c r="AK19" i="6"/>
  <c r="AL19" i="6"/>
  <c r="A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AI20" i="6"/>
  <c r="AJ20" i="6"/>
  <c r="AK20" i="6"/>
  <c r="AL20" i="6"/>
  <c r="A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AI21" i="6"/>
  <c r="AJ21" i="6"/>
  <c r="AK21" i="6"/>
  <c r="AL21" i="6"/>
  <c r="A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AI22" i="6"/>
  <c r="AJ22" i="6"/>
  <c r="AK22" i="6"/>
  <c r="AL22" i="6"/>
  <c r="A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AI23" i="6"/>
  <c r="AJ23" i="6"/>
  <c r="AK23" i="6"/>
  <c r="AL23" i="6"/>
  <c r="A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AI24" i="6"/>
  <c r="AJ24" i="6"/>
  <c r="AK24" i="6"/>
  <c r="AL24" i="6"/>
  <c r="A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AI25" i="6"/>
  <c r="AJ25" i="6"/>
  <c r="AK25" i="6"/>
  <c r="AL25" i="6"/>
  <c r="A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AI26" i="6"/>
  <c r="AJ26" i="6"/>
  <c r="AK26" i="6"/>
  <c r="AL26" i="6"/>
  <c r="A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AI27" i="6"/>
  <c r="AJ27" i="6"/>
  <c r="AK27" i="6"/>
  <c r="AL27" i="6"/>
  <c r="A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AI28" i="6"/>
  <c r="AJ28" i="6"/>
  <c r="AK28" i="6"/>
  <c r="AL28" i="6"/>
  <c r="A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AI29" i="6"/>
  <c r="AJ29" i="6"/>
  <c r="AK29" i="6"/>
  <c r="AL29" i="6"/>
  <c r="A30" i="6"/>
  <c r="W30" i="6"/>
  <c r="X30" i="6"/>
  <c r="Y30" i="6"/>
  <c r="Z30" i="6"/>
  <c r="AA30" i="6"/>
  <c r="AB30" i="6"/>
  <c r="AC30" i="6"/>
  <c r="AD30" i="6"/>
  <c r="AE30" i="6"/>
  <c r="AF30" i="6"/>
  <c r="AG30" i="6"/>
  <c r="AH30" i="6"/>
  <c r="AI30" i="6"/>
  <c r="AJ30" i="6"/>
  <c r="AK30" i="6"/>
  <c r="AL30" i="6"/>
  <c r="A31" i="6"/>
  <c r="W31" i="6"/>
  <c r="X31" i="6"/>
  <c r="Y31" i="6"/>
  <c r="Z31" i="6"/>
  <c r="AA31" i="6"/>
  <c r="AB31" i="6"/>
  <c r="AC31" i="6"/>
  <c r="AD31" i="6"/>
  <c r="AE31" i="6"/>
  <c r="AF31" i="6"/>
  <c r="AG31" i="6"/>
  <c r="AH31" i="6"/>
  <c r="AI31" i="6"/>
  <c r="AJ31" i="6"/>
  <c r="AK31" i="6"/>
  <c r="AL31" i="6"/>
  <c r="A32" i="6"/>
  <c r="W32" i="6"/>
  <c r="X32" i="6"/>
  <c r="Y32" i="6"/>
  <c r="Z32" i="6"/>
  <c r="AA32" i="6"/>
  <c r="AB32" i="6"/>
  <c r="AC32" i="6"/>
  <c r="AD32" i="6"/>
  <c r="AE32" i="6"/>
  <c r="AF32" i="6"/>
  <c r="AG32" i="6"/>
  <c r="AH32" i="6"/>
  <c r="AI32" i="6"/>
  <c r="AJ32" i="6"/>
  <c r="AK32" i="6"/>
  <c r="AL32" i="6"/>
  <c r="A33" i="6"/>
  <c r="W33" i="6"/>
  <c r="X33" i="6"/>
  <c r="Y33" i="6"/>
  <c r="Z33" i="6"/>
  <c r="AA33" i="6"/>
  <c r="AB33" i="6"/>
  <c r="AC33" i="6"/>
  <c r="AD33" i="6"/>
  <c r="AE33" i="6"/>
  <c r="AF33" i="6"/>
  <c r="AG33" i="6"/>
  <c r="AH33" i="6"/>
  <c r="AI33" i="6"/>
  <c r="AJ33" i="6"/>
  <c r="AK33" i="6"/>
  <c r="AL33" i="6"/>
  <c r="A34" i="6"/>
  <c r="W34" i="6"/>
  <c r="X34" i="6"/>
  <c r="Y34" i="6"/>
  <c r="Z34" i="6"/>
  <c r="AA34" i="6"/>
  <c r="AB34" i="6"/>
  <c r="AC34" i="6"/>
  <c r="AD34" i="6"/>
  <c r="AE34" i="6"/>
  <c r="AF34" i="6"/>
  <c r="AG34" i="6"/>
  <c r="AH34" i="6"/>
  <c r="AI34" i="6"/>
  <c r="AJ34" i="6"/>
  <c r="AK34" i="6"/>
  <c r="AL34" i="6"/>
  <c r="A35" i="6"/>
  <c r="W35" i="6"/>
  <c r="X35" i="6"/>
  <c r="Y35" i="6"/>
  <c r="Z35" i="6"/>
  <c r="AA35" i="6"/>
  <c r="AB35" i="6"/>
  <c r="AC35" i="6"/>
  <c r="AD35" i="6"/>
  <c r="AE35" i="6"/>
  <c r="AF35" i="6"/>
  <c r="AG35" i="6"/>
  <c r="AH35" i="6"/>
  <c r="AI35" i="6"/>
  <c r="AJ35" i="6"/>
  <c r="AK35" i="6"/>
  <c r="AL35" i="6"/>
  <c r="A36" i="6"/>
  <c r="W36" i="6"/>
  <c r="X36" i="6"/>
  <c r="Y36" i="6"/>
  <c r="Z36" i="6"/>
  <c r="AA36" i="6"/>
  <c r="AB36" i="6"/>
  <c r="AC36" i="6"/>
  <c r="AD36" i="6"/>
  <c r="AE36" i="6"/>
  <c r="AF36" i="6"/>
  <c r="AG36" i="6"/>
  <c r="AH36" i="6"/>
  <c r="AI36" i="6"/>
  <c r="AJ36" i="6"/>
  <c r="AK36" i="6"/>
  <c r="AL36" i="6"/>
  <c r="A37" i="6"/>
  <c r="W37" i="6"/>
  <c r="X37" i="6"/>
  <c r="Y37" i="6"/>
  <c r="Z37" i="6"/>
  <c r="AA37" i="6"/>
  <c r="AB37" i="6"/>
  <c r="AC37" i="6"/>
  <c r="AD37" i="6"/>
  <c r="AE37" i="6"/>
  <c r="AF37" i="6"/>
  <c r="AG37" i="6"/>
  <c r="AH37" i="6"/>
  <c r="AI37" i="6"/>
  <c r="AJ37" i="6"/>
  <c r="AK37" i="6"/>
  <c r="AL37" i="6"/>
  <c r="A38" i="6"/>
  <c r="W38" i="6"/>
  <c r="X38" i="6"/>
  <c r="Y38" i="6"/>
  <c r="Z38" i="6"/>
  <c r="AA38" i="6"/>
  <c r="AB38" i="6"/>
  <c r="AC38" i="6"/>
  <c r="AD38" i="6"/>
  <c r="AE38" i="6"/>
  <c r="AF38" i="6"/>
  <c r="AG38" i="6"/>
  <c r="AH38" i="6"/>
  <c r="AI38" i="6"/>
  <c r="AJ38" i="6"/>
  <c r="AK38" i="6"/>
  <c r="AL38" i="6"/>
  <c r="A39" i="6"/>
  <c r="W39" i="6"/>
  <c r="X39" i="6"/>
  <c r="Y39" i="6"/>
  <c r="Z39" i="6"/>
  <c r="AA39" i="6"/>
  <c r="AB39" i="6"/>
  <c r="AC39" i="6"/>
  <c r="AD39" i="6"/>
  <c r="AE39" i="6"/>
  <c r="AF39" i="6"/>
  <c r="AG39" i="6"/>
  <c r="AH39" i="6"/>
  <c r="AI39" i="6"/>
  <c r="AJ39" i="6"/>
  <c r="AK39" i="6"/>
  <c r="AL39" i="6"/>
  <c r="A40" i="6"/>
  <c r="W40" i="6"/>
  <c r="X40" i="6"/>
  <c r="Y40" i="6"/>
  <c r="Z40" i="6"/>
  <c r="AA40" i="6"/>
  <c r="AB40" i="6"/>
  <c r="AC40" i="6"/>
  <c r="AD40" i="6"/>
  <c r="AE40" i="6"/>
  <c r="AF40" i="6"/>
  <c r="AG40" i="6"/>
  <c r="AH40" i="6"/>
  <c r="AI40" i="6"/>
  <c r="AJ40" i="6"/>
  <c r="AK40" i="6"/>
  <c r="AL40" i="6"/>
  <c r="A41" i="6"/>
  <c r="W41" i="6"/>
  <c r="X41" i="6"/>
  <c r="Y41" i="6"/>
  <c r="Z41" i="6"/>
  <c r="AA41" i="6"/>
  <c r="AB41" i="6"/>
  <c r="AC41" i="6"/>
  <c r="AD41" i="6"/>
  <c r="AE41" i="6"/>
  <c r="AF41" i="6"/>
  <c r="AG41" i="6"/>
  <c r="AH41" i="6"/>
  <c r="AI41" i="6"/>
  <c r="AJ41" i="6"/>
  <c r="AK41" i="6"/>
  <c r="AL41" i="6"/>
  <c r="A42" i="6"/>
  <c r="W42" i="6"/>
  <c r="X42" i="6"/>
  <c r="Y42" i="6"/>
  <c r="Z42" i="6"/>
  <c r="AA42" i="6"/>
  <c r="AB42" i="6"/>
  <c r="AC42" i="6"/>
  <c r="AD42" i="6"/>
  <c r="AE42" i="6"/>
  <c r="AF42" i="6"/>
  <c r="AG42" i="6"/>
  <c r="AH42" i="6"/>
  <c r="AI42" i="6"/>
  <c r="AJ42" i="6"/>
  <c r="AK42" i="6"/>
  <c r="AL42" i="6"/>
  <c r="A43" i="6"/>
  <c r="W43" i="6"/>
  <c r="X43" i="6"/>
  <c r="Y43" i="6"/>
  <c r="Z43" i="6"/>
  <c r="AA43" i="6"/>
  <c r="AB43" i="6"/>
  <c r="AC43" i="6"/>
  <c r="AD43" i="6"/>
  <c r="AE43" i="6"/>
  <c r="AF43" i="6"/>
  <c r="AG43" i="6"/>
  <c r="AH43" i="6"/>
  <c r="AI43" i="6"/>
  <c r="AJ43" i="6"/>
  <c r="AK43" i="6"/>
  <c r="AL43" i="6"/>
  <c r="A44" i="6"/>
  <c r="W44" i="6"/>
  <c r="X44" i="6"/>
  <c r="Y44" i="6"/>
  <c r="Z44" i="6"/>
  <c r="AA44" i="6"/>
  <c r="AB44" i="6"/>
  <c r="AC44" i="6"/>
  <c r="AD44" i="6"/>
  <c r="AE44" i="6"/>
  <c r="AF44" i="6"/>
  <c r="AG44" i="6"/>
  <c r="AH44" i="6"/>
  <c r="AI44" i="6"/>
  <c r="AJ44" i="6"/>
  <c r="AK44" i="6"/>
  <c r="AL44" i="6"/>
  <c r="A45" i="6"/>
  <c r="W45" i="6"/>
  <c r="X45" i="6"/>
  <c r="Y45" i="6"/>
  <c r="Z45" i="6"/>
  <c r="AA45" i="6"/>
  <c r="AB45" i="6"/>
  <c r="AC45" i="6"/>
  <c r="AD45" i="6"/>
  <c r="AE45" i="6"/>
  <c r="AF45" i="6"/>
  <c r="AG45" i="6"/>
  <c r="AH45" i="6"/>
  <c r="AI45" i="6"/>
  <c r="AJ45" i="6"/>
  <c r="AK45" i="6"/>
  <c r="AL45" i="6"/>
  <c r="A46" i="6"/>
  <c r="W46" i="6"/>
  <c r="X46" i="6"/>
  <c r="Y46" i="6"/>
  <c r="Z46" i="6"/>
  <c r="AA46" i="6"/>
  <c r="AB46" i="6"/>
  <c r="AC46" i="6"/>
  <c r="AD46" i="6"/>
  <c r="AE46" i="6"/>
  <c r="AF46" i="6"/>
  <c r="AG46" i="6"/>
  <c r="AH46" i="6"/>
  <c r="AI46" i="6"/>
  <c r="AJ46" i="6"/>
  <c r="AK46" i="6"/>
  <c r="AL46" i="6"/>
  <c r="A47" i="6"/>
  <c r="W47" i="6"/>
  <c r="X47" i="6"/>
  <c r="Y47" i="6"/>
  <c r="Z47" i="6"/>
  <c r="AA47" i="6"/>
  <c r="AB47" i="6"/>
  <c r="AC47" i="6"/>
  <c r="AD47" i="6"/>
  <c r="AE47" i="6"/>
  <c r="AF47" i="6"/>
  <c r="AG47" i="6"/>
  <c r="AH47" i="6"/>
  <c r="AI47" i="6"/>
  <c r="AJ47" i="6"/>
  <c r="AK47" i="6"/>
  <c r="AL47" i="6"/>
  <c r="A48" i="6"/>
  <c r="W48" i="6"/>
  <c r="X48" i="6"/>
  <c r="Y48" i="6"/>
  <c r="Z48" i="6"/>
  <c r="AA48" i="6"/>
  <c r="AB48" i="6"/>
  <c r="AC48" i="6"/>
  <c r="AD48" i="6"/>
  <c r="AE48" i="6"/>
  <c r="AF48" i="6"/>
  <c r="AG48" i="6"/>
  <c r="AH48" i="6"/>
  <c r="AI48" i="6"/>
  <c r="AJ48" i="6"/>
  <c r="AK48" i="6"/>
  <c r="AL48" i="6"/>
  <c r="A49" i="6"/>
  <c r="W49" i="6"/>
  <c r="X49" i="6"/>
  <c r="Y49" i="6"/>
  <c r="Z49" i="6"/>
  <c r="AA49" i="6"/>
  <c r="AB49" i="6"/>
  <c r="AC49" i="6"/>
  <c r="AD49" i="6"/>
  <c r="AE49" i="6"/>
  <c r="AF49" i="6"/>
  <c r="AG49" i="6"/>
  <c r="AH49" i="6"/>
  <c r="AI49" i="6"/>
  <c r="AJ49" i="6"/>
  <c r="AK49" i="6"/>
  <c r="AL49" i="6"/>
  <c r="A50" i="6"/>
  <c r="W50" i="6"/>
  <c r="X50" i="6"/>
  <c r="Y50" i="6"/>
  <c r="Z50" i="6"/>
  <c r="AA50" i="6"/>
  <c r="AB50" i="6"/>
  <c r="AC50" i="6"/>
  <c r="AD50" i="6"/>
  <c r="AE50" i="6"/>
  <c r="AF50" i="6"/>
  <c r="AG50" i="6"/>
  <c r="AH50" i="6"/>
  <c r="AI50" i="6"/>
  <c r="AJ50" i="6"/>
  <c r="AK50" i="6"/>
  <c r="AL50" i="6"/>
  <c r="A51" i="6"/>
  <c r="W51" i="6"/>
  <c r="X51" i="6"/>
  <c r="Y51" i="6"/>
  <c r="Z51" i="6"/>
  <c r="AA51" i="6"/>
  <c r="AB51" i="6"/>
  <c r="AC51" i="6"/>
  <c r="AD51" i="6"/>
  <c r="AE51" i="6"/>
  <c r="AF51" i="6"/>
  <c r="AG51" i="6"/>
  <c r="AH51" i="6"/>
  <c r="AI51" i="6"/>
  <c r="AJ51" i="6"/>
  <c r="AK51" i="6"/>
  <c r="AL51" i="6"/>
  <c r="A52" i="6"/>
  <c r="W52" i="6"/>
  <c r="X52" i="6"/>
  <c r="Y52" i="6"/>
  <c r="Z52" i="6"/>
  <c r="AA52" i="6"/>
  <c r="AB52" i="6"/>
  <c r="AC52" i="6"/>
  <c r="AD52" i="6"/>
  <c r="AE52" i="6"/>
  <c r="AF52" i="6"/>
  <c r="AG52" i="6"/>
  <c r="AH52" i="6"/>
  <c r="AI52" i="6"/>
  <c r="AJ52" i="6"/>
  <c r="AK52" i="6"/>
  <c r="AL52" i="6"/>
  <c r="A53" i="6"/>
  <c r="W53" i="6"/>
  <c r="X53" i="6"/>
  <c r="Y53" i="6"/>
  <c r="Z53" i="6"/>
  <c r="AA53" i="6"/>
  <c r="AB53" i="6"/>
  <c r="AC53" i="6"/>
  <c r="AD53" i="6"/>
  <c r="AE53" i="6"/>
  <c r="AF53" i="6"/>
  <c r="AG53" i="6"/>
  <c r="AH53" i="6"/>
  <c r="AI53" i="6"/>
  <c r="AJ53" i="6"/>
  <c r="AK53" i="6"/>
  <c r="AL53" i="6"/>
  <c r="A54" i="6"/>
  <c r="W54" i="6"/>
  <c r="X54" i="6"/>
  <c r="Y54" i="6"/>
  <c r="Z54" i="6"/>
  <c r="AA54" i="6"/>
  <c r="AB54" i="6"/>
  <c r="AC54" i="6"/>
  <c r="AD54" i="6"/>
  <c r="AE54" i="6"/>
  <c r="AF54" i="6"/>
  <c r="AG54" i="6"/>
  <c r="AH54" i="6"/>
  <c r="AI54" i="6"/>
  <c r="AJ54" i="6"/>
  <c r="AK54" i="6"/>
  <c r="AL54" i="6"/>
  <c r="A55" i="6"/>
  <c r="W55" i="6"/>
  <c r="X55" i="6"/>
  <c r="Y55" i="6"/>
  <c r="Z55" i="6"/>
  <c r="AA55" i="6"/>
  <c r="AB55" i="6"/>
  <c r="AC55" i="6"/>
  <c r="AD55" i="6"/>
  <c r="AE55" i="6"/>
  <c r="AF55" i="6"/>
  <c r="AG55" i="6"/>
  <c r="AH55" i="6"/>
  <c r="AI55" i="6"/>
  <c r="AJ55" i="6"/>
  <c r="AK55" i="6"/>
  <c r="AL55" i="6"/>
  <c r="A56" i="6"/>
  <c r="W56" i="6"/>
  <c r="X56" i="6"/>
  <c r="Y56" i="6"/>
  <c r="Z56" i="6"/>
  <c r="AA56" i="6"/>
  <c r="AB56" i="6"/>
  <c r="AC56" i="6"/>
  <c r="AD56" i="6"/>
  <c r="AE56" i="6"/>
  <c r="AF56" i="6"/>
  <c r="AG56" i="6"/>
  <c r="AH56" i="6"/>
  <c r="AI56" i="6"/>
  <c r="AJ56" i="6"/>
  <c r="AK56" i="6"/>
  <c r="AL56" i="6"/>
  <c r="A57" i="6"/>
  <c r="W57" i="6"/>
  <c r="X57" i="6"/>
  <c r="Y57" i="6"/>
  <c r="Z57" i="6"/>
  <c r="AA57" i="6"/>
  <c r="AB57" i="6"/>
  <c r="AC57" i="6"/>
  <c r="AD57" i="6"/>
  <c r="AE57" i="6"/>
  <c r="AF57" i="6"/>
  <c r="AG57" i="6"/>
  <c r="AH57" i="6"/>
  <c r="AI57" i="6"/>
  <c r="AJ57" i="6"/>
  <c r="AK57" i="6"/>
  <c r="AL57" i="6"/>
  <c r="A58" i="6"/>
  <c r="W58" i="6"/>
  <c r="X58" i="6"/>
  <c r="Y58" i="6"/>
  <c r="Z58" i="6"/>
  <c r="AA58" i="6"/>
  <c r="AB58" i="6"/>
  <c r="AC58" i="6"/>
  <c r="AD58" i="6"/>
  <c r="AE58" i="6"/>
  <c r="AF58" i="6"/>
  <c r="AG58" i="6"/>
  <c r="AH58" i="6"/>
  <c r="AI58" i="6"/>
  <c r="AJ58" i="6"/>
  <c r="AK58" i="6"/>
  <c r="AL58" i="6"/>
  <c r="A59" i="6"/>
  <c r="W59" i="6"/>
  <c r="X59" i="6"/>
  <c r="Y59" i="6"/>
  <c r="Z59" i="6"/>
  <c r="AA59" i="6"/>
  <c r="AB59" i="6"/>
  <c r="AC59" i="6"/>
  <c r="AD59" i="6"/>
  <c r="AE59" i="6"/>
  <c r="AF59" i="6"/>
  <c r="AG59" i="6"/>
  <c r="AH59" i="6"/>
  <c r="AI59" i="6"/>
  <c r="AJ59" i="6"/>
  <c r="AK59" i="6"/>
  <c r="AL59" i="6"/>
  <c r="A60" i="6"/>
  <c r="W60" i="6"/>
  <c r="X60" i="6"/>
  <c r="Y60" i="6"/>
  <c r="Z60" i="6"/>
  <c r="AA60" i="6"/>
  <c r="AB60" i="6"/>
  <c r="AC60" i="6"/>
  <c r="AD60" i="6"/>
  <c r="AE60" i="6"/>
  <c r="AF60" i="6"/>
  <c r="AG60" i="6"/>
  <c r="AH60" i="6"/>
  <c r="AI60" i="6"/>
  <c r="AJ60" i="6"/>
  <c r="AK60" i="6"/>
  <c r="AL60" i="6"/>
  <c r="A61" i="6"/>
  <c r="W61" i="6"/>
  <c r="X61" i="6"/>
  <c r="Y61" i="6"/>
  <c r="Z61" i="6"/>
  <c r="AA61" i="6"/>
  <c r="AB61" i="6"/>
  <c r="AC61" i="6"/>
  <c r="AD61" i="6"/>
  <c r="AE61" i="6"/>
  <c r="AF61" i="6"/>
  <c r="AG61" i="6"/>
  <c r="AH61" i="6"/>
  <c r="AI61" i="6"/>
  <c r="AJ61" i="6"/>
  <c r="AK61" i="6"/>
  <c r="AL61" i="6"/>
  <c r="A62" i="6"/>
  <c r="W62" i="6"/>
  <c r="X62" i="6"/>
  <c r="Y62" i="6"/>
  <c r="Z62" i="6"/>
  <c r="AA62" i="6"/>
  <c r="AB62" i="6"/>
  <c r="AC62" i="6"/>
  <c r="AD62" i="6"/>
  <c r="AE62" i="6"/>
  <c r="AF62" i="6"/>
  <c r="AG62" i="6"/>
  <c r="AH62" i="6"/>
  <c r="AI62" i="6"/>
  <c r="AJ62" i="6"/>
  <c r="AK62" i="6"/>
  <c r="AL62" i="6"/>
  <c r="A63" i="6"/>
  <c r="W63" i="6"/>
  <c r="X63" i="6"/>
  <c r="Y63" i="6"/>
  <c r="Z63" i="6"/>
  <c r="AA63" i="6"/>
  <c r="AB63" i="6"/>
  <c r="AC63" i="6"/>
  <c r="AD63" i="6"/>
  <c r="AE63" i="6"/>
  <c r="AF63" i="6"/>
  <c r="AG63" i="6"/>
  <c r="AH63" i="6"/>
  <c r="AI63" i="6"/>
  <c r="AJ63" i="6"/>
  <c r="AK63" i="6"/>
  <c r="AL63" i="6"/>
  <c r="A64" i="6"/>
  <c r="W64" i="6"/>
  <c r="X64" i="6"/>
  <c r="Y64" i="6"/>
  <c r="Z64" i="6"/>
  <c r="AA64" i="6"/>
  <c r="AB64" i="6"/>
  <c r="AC64" i="6"/>
  <c r="AD64" i="6"/>
  <c r="AE64" i="6"/>
  <c r="AF64" i="6"/>
  <c r="AG64" i="6"/>
  <c r="AH64" i="6"/>
  <c r="AI64" i="6"/>
  <c r="AJ64" i="6"/>
  <c r="AK64" i="6"/>
  <c r="AL64" i="6"/>
  <c r="A65" i="6"/>
  <c r="W65" i="6"/>
  <c r="X65" i="6"/>
  <c r="Y65" i="6"/>
  <c r="Z65" i="6"/>
  <c r="AA65" i="6"/>
  <c r="AB65" i="6"/>
  <c r="AC65" i="6"/>
  <c r="AD65" i="6"/>
  <c r="AE65" i="6"/>
  <c r="AF65" i="6"/>
  <c r="AG65" i="6"/>
  <c r="AH65" i="6"/>
  <c r="AI65" i="6"/>
  <c r="AJ65" i="6"/>
  <c r="AK65" i="6"/>
  <c r="AL65" i="6"/>
  <c r="A66" i="6"/>
  <c r="W66" i="6"/>
  <c r="X66" i="6"/>
  <c r="Y66" i="6"/>
  <c r="Z66" i="6"/>
  <c r="AA66" i="6"/>
  <c r="AB66" i="6"/>
  <c r="AC66" i="6"/>
  <c r="AD66" i="6"/>
  <c r="AE66" i="6"/>
  <c r="AF66" i="6"/>
  <c r="AG66" i="6"/>
  <c r="AH66" i="6"/>
  <c r="AI66" i="6"/>
  <c r="AJ66" i="6"/>
  <c r="AK66" i="6"/>
  <c r="AL66" i="6"/>
  <c r="A67" i="6"/>
  <c r="W67" i="6"/>
  <c r="X67" i="6"/>
  <c r="Y67" i="6"/>
  <c r="Z67" i="6"/>
  <c r="AA67" i="6"/>
  <c r="AB67" i="6"/>
  <c r="AC67" i="6"/>
  <c r="AD67" i="6"/>
  <c r="AE67" i="6"/>
  <c r="AF67" i="6"/>
  <c r="AG67" i="6"/>
  <c r="AH67" i="6"/>
  <c r="AI67" i="6"/>
  <c r="AJ67" i="6"/>
  <c r="AK67" i="6"/>
  <c r="AL67" i="6"/>
  <c r="A68" i="6"/>
  <c r="W68" i="6"/>
  <c r="X68" i="6"/>
  <c r="Y68" i="6"/>
  <c r="Z68" i="6"/>
  <c r="AA68" i="6"/>
  <c r="AB68" i="6"/>
  <c r="AC68" i="6"/>
  <c r="AD68" i="6"/>
  <c r="AE68" i="6"/>
  <c r="AF68" i="6"/>
  <c r="AG68" i="6"/>
  <c r="AH68" i="6"/>
  <c r="AI68" i="6"/>
  <c r="AJ68" i="6"/>
  <c r="AK68" i="6"/>
  <c r="AL68" i="6"/>
  <c r="A69" i="6"/>
  <c r="W69" i="6"/>
  <c r="X69" i="6"/>
  <c r="Y69" i="6"/>
  <c r="Z69" i="6"/>
  <c r="AA69" i="6"/>
  <c r="AB69" i="6"/>
  <c r="AC69" i="6"/>
  <c r="AD69" i="6"/>
  <c r="AE69" i="6"/>
  <c r="AF69" i="6"/>
  <c r="AG69" i="6"/>
  <c r="AH69" i="6"/>
  <c r="AI69" i="6"/>
  <c r="AJ69" i="6"/>
  <c r="AK69" i="6"/>
  <c r="AL69" i="6"/>
  <c r="A70" i="6"/>
  <c r="W70" i="6"/>
  <c r="X70" i="6"/>
  <c r="Y70" i="6"/>
  <c r="Z70" i="6"/>
  <c r="AA70" i="6"/>
  <c r="AB70" i="6"/>
  <c r="AC70" i="6"/>
  <c r="AD70" i="6"/>
  <c r="AE70" i="6"/>
  <c r="AF70" i="6"/>
  <c r="AG70" i="6"/>
  <c r="AH70" i="6"/>
  <c r="AI70" i="6"/>
  <c r="AJ70" i="6"/>
  <c r="AK70" i="6"/>
  <c r="AL70" i="6"/>
  <c r="A71" i="6"/>
  <c r="W71" i="6"/>
  <c r="X71" i="6"/>
  <c r="Y71" i="6"/>
  <c r="Z71" i="6"/>
  <c r="AA71" i="6"/>
  <c r="AB71" i="6"/>
  <c r="AC71" i="6"/>
  <c r="AD71" i="6"/>
  <c r="AE71" i="6"/>
  <c r="AF71" i="6"/>
  <c r="AG71" i="6"/>
  <c r="AH71" i="6"/>
  <c r="AI71" i="6"/>
  <c r="AJ71" i="6"/>
  <c r="AK71" i="6"/>
  <c r="AL71" i="6"/>
  <c r="A72" i="6"/>
  <c r="W72" i="6"/>
  <c r="X72" i="6"/>
  <c r="Y72" i="6"/>
  <c r="Z72" i="6"/>
  <c r="AA72" i="6"/>
  <c r="AB72" i="6"/>
  <c r="AC72" i="6"/>
  <c r="AD72" i="6"/>
  <c r="AE72" i="6"/>
  <c r="AF72" i="6"/>
  <c r="AG72" i="6"/>
  <c r="AH72" i="6"/>
  <c r="AI72" i="6"/>
  <c r="AJ72" i="6"/>
  <c r="AK72" i="6"/>
  <c r="AL72" i="6"/>
  <c r="A73" i="6"/>
  <c r="W73" i="6"/>
  <c r="X73" i="6"/>
  <c r="Y73" i="6"/>
  <c r="Z73" i="6"/>
  <c r="AA73" i="6"/>
  <c r="AB73" i="6"/>
  <c r="AC73" i="6"/>
  <c r="AD73" i="6"/>
  <c r="AE73" i="6"/>
  <c r="AF73" i="6"/>
  <c r="AG73" i="6"/>
  <c r="AH73" i="6"/>
  <c r="AI73" i="6"/>
  <c r="AJ73" i="6"/>
  <c r="AK73" i="6"/>
  <c r="AL73" i="6"/>
  <c r="A74" i="6"/>
  <c r="W74" i="6"/>
  <c r="X74" i="6"/>
  <c r="Y74" i="6"/>
  <c r="Z74" i="6"/>
  <c r="AA74" i="6"/>
  <c r="AB74" i="6"/>
  <c r="AC74" i="6"/>
  <c r="AD74" i="6"/>
  <c r="AE74" i="6"/>
  <c r="AF74" i="6"/>
  <c r="AG74" i="6"/>
  <c r="AH74" i="6"/>
  <c r="AI74" i="6"/>
  <c r="AJ74" i="6"/>
  <c r="AK74" i="6"/>
  <c r="AL74" i="6"/>
  <c r="A75" i="6"/>
  <c r="W75" i="6"/>
  <c r="X75" i="6"/>
  <c r="Y75" i="6"/>
  <c r="Z75" i="6"/>
  <c r="AA75" i="6"/>
  <c r="AB75" i="6"/>
  <c r="AC75" i="6"/>
  <c r="AD75" i="6"/>
  <c r="AE75" i="6"/>
  <c r="AF75" i="6"/>
  <c r="AG75" i="6"/>
  <c r="AH75" i="6"/>
  <c r="AI75" i="6"/>
  <c r="AJ75" i="6"/>
  <c r="AK75" i="6"/>
  <c r="AL75" i="6"/>
  <c r="A76" i="6"/>
  <c r="W76" i="6"/>
  <c r="X76" i="6"/>
  <c r="Y76" i="6"/>
  <c r="Z76" i="6"/>
  <c r="AA76" i="6"/>
  <c r="AB76" i="6"/>
  <c r="AC76" i="6"/>
  <c r="AD76" i="6"/>
  <c r="AE76" i="6"/>
  <c r="AF76" i="6"/>
  <c r="AG76" i="6"/>
  <c r="AH76" i="6"/>
  <c r="AI76" i="6"/>
  <c r="AJ76" i="6"/>
  <c r="AK76" i="6"/>
  <c r="AL76" i="6"/>
  <c r="A77" i="6"/>
  <c r="W77" i="6"/>
  <c r="X77" i="6"/>
  <c r="Y77" i="6"/>
  <c r="Z77" i="6"/>
  <c r="AA77" i="6"/>
  <c r="AB77" i="6"/>
  <c r="AC77" i="6"/>
  <c r="AD77" i="6"/>
  <c r="AE77" i="6"/>
  <c r="AF77" i="6"/>
  <c r="AG77" i="6"/>
  <c r="AH77" i="6"/>
  <c r="AI77" i="6"/>
  <c r="AJ77" i="6"/>
  <c r="AK77" i="6"/>
  <c r="AL77" i="6"/>
  <c r="A78" i="6"/>
  <c r="W78" i="6"/>
  <c r="X78" i="6"/>
  <c r="Y78" i="6"/>
  <c r="Z78" i="6"/>
  <c r="AA78" i="6"/>
  <c r="AB78" i="6"/>
  <c r="AC78" i="6"/>
  <c r="AD78" i="6"/>
  <c r="AE78" i="6"/>
  <c r="AF78" i="6"/>
  <c r="AG78" i="6"/>
  <c r="AH78" i="6"/>
  <c r="AI78" i="6"/>
  <c r="AJ78" i="6"/>
  <c r="AK78" i="6"/>
  <c r="AL78" i="6"/>
  <c r="A79" i="6"/>
  <c r="W79" i="6"/>
  <c r="X79" i="6"/>
  <c r="Y79" i="6"/>
  <c r="Z79" i="6"/>
  <c r="AA79" i="6"/>
  <c r="AB79" i="6"/>
  <c r="AC79" i="6"/>
  <c r="AD79" i="6"/>
  <c r="AE79" i="6"/>
  <c r="AF79" i="6"/>
  <c r="AG79" i="6"/>
  <c r="AH79" i="6"/>
  <c r="AI79" i="6"/>
  <c r="AJ79" i="6"/>
  <c r="AK79" i="6"/>
  <c r="AL79" i="6"/>
  <c r="A80" i="6"/>
  <c r="W80" i="6"/>
  <c r="X80" i="6"/>
  <c r="Y80" i="6"/>
  <c r="Z80" i="6"/>
  <c r="AA80" i="6"/>
  <c r="AB80" i="6"/>
  <c r="AC80" i="6"/>
  <c r="AD80" i="6"/>
  <c r="AE80" i="6"/>
  <c r="AF80" i="6"/>
  <c r="AG80" i="6"/>
  <c r="AH80" i="6"/>
  <c r="AI80" i="6"/>
  <c r="AJ80" i="6"/>
  <c r="AK80" i="6"/>
  <c r="AL80" i="6"/>
  <c r="A81" i="6"/>
  <c r="W81" i="6"/>
  <c r="X81" i="6"/>
  <c r="Y81" i="6"/>
  <c r="Z81" i="6"/>
  <c r="AA81" i="6"/>
  <c r="AB81" i="6"/>
  <c r="AC81" i="6"/>
  <c r="AD81" i="6"/>
  <c r="AE81" i="6"/>
  <c r="AF81" i="6"/>
  <c r="AG81" i="6"/>
  <c r="AH81" i="6"/>
  <c r="AI81" i="6"/>
  <c r="AJ81" i="6"/>
  <c r="AK81" i="6"/>
  <c r="AL81" i="6"/>
  <c r="A82" i="6"/>
  <c r="W82" i="6"/>
  <c r="X82" i="6"/>
  <c r="Y82" i="6"/>
  <c r="Z82" i="6"/>
  <c r="AA82" i="6"/>
  <c r="AB82" i="6"/>
  <c r="AC82" i="6"/>
  <c r="AD82" i="6"/>
  <c r="AE82" i="6"/>
  <c r="AF82" i="6"/>
  <c r="AG82" i="6"/>
  <c r="AH82" i="6"/>
  <c r="AI82" i="6"/>
  <c r="AJ82" i="6"/>
  <c r="AK82" i="6"/>
  <c r="AL82" i="6"/>
  <c r="A83" i="6"/>
  <c r="W83" i="6"/>
  <c r="X83" i="6"/>
  <c r="Y83" i="6"/>
  <c r="Z83" i="6"/>
  <c r="AA83" i="6"/>
  <c r="AB83" i="6"/>
  <c r="AC83" i="6"/>
  <c r="AD83" i="6"/>
  <c r="AE83" i="6"/>
  <c r="AF83" i="6"/>
  <c r="AG83" i="6"/>
  <c r="AH83" i="6"/>
  <c r="AI83" i="6"/>
  <c r="AJ83" i="6"/>
  <c r="AK83" i="6"/>
  <c r="AL83" i="6"/>
  <c r="A84" i="6"/>
  <c r="W84" i="6"/>
  <c r="X84" i="6"/>
  <c r="Y84" i="6"/>
  <c r="Z84" i="6"/>
  <c r="AA84" i="6"/>
  <c r="AB84" i="6"/>
  <c r="AC84" i="6"/>
  <c r="AD84" i="6"/>
  <c r="AE84" i="6"/>
  <c r="AF84" i="6"/>
  <c r="AG84" i="6"/>
  <c r="AH84" i="6"/>
  <c r="AI84" i="6"/>
  <c r="AJ84" i="6"/>
  <c r="AK84" i="6"/>
  <c r="AL84" i="6"/>
  <c r="A85" i="6"/>
  <c r="W85" i="6"/>
  <c r="X85" i="6"/>
  <c r="Y85" i="6"/>
  <c r="Z85" i="6"/>
  <c r="AA85" i="6"/>
  <c r="AB85" i="6"/>
  <c r="AC85" i="6"/>
  <c r="AD85" i="6"/>
  <c r="AE85" i="6"/>
  <c r="AF85" i="6"/>
  <c r="AG85" i="6"/>
  <c r="AH85" i="6"/>
  <c r="AI85" i="6"/>
  <c r="AJ85" i="6"/>
  <c r="AK85" i="6"/>
  <c r="AL85" i="6"/>
  <c r="A86" i="6"/>
  <c r="W86" i="6"/>
  <c r="X86" i="6"/>
  <c r="Y86" i="6"/>
  <c r="Z86" i="6"/>
  <c r="AA86" i="6"/>
  <c r="AB86" i="6"/>
  <c r="AC86" i="6"/>
  <c r="AD86" i="6"/>
  <c r="AE86" i="6"/>
  <c r="AF86" i="6"/>
  <c r="AG86" i="6"/>
  <c r="AH86" i="6"/>
  <c r="AI86" i="6"/>
  <c r="AJ86" i="6"/>
  <c r="AK86" i="6"/>
  <c r="AL86" i="6"/>
  <c r="A87" i="6"/>
  <c r="W87" i="6"/>
  <c r="X87" i="6"/>
  <c r="Y87" i="6"/>
  <c r="Z87" i="6"/>
  <c r="AA87" i="6"/>
  <c r="AB87" i="6"/>
  <c r="AC87" i="6"/>
  <c r="AD87" i="6"/>
  <c r="AE87" i="6"/>
  <c r="AF87" i="6"/>
  <c r="AG87" i="6"/>
  <c r="AH87" i="6"/>
  <c r="AI87" i="6"/>
  <c r="AJ87" i="6"/>
  <c r="AK87" i="6"/>
  <c r="AL87" i="6"/>
  <c r="A88" i="6"/>
  <c r="W88" i="6"/>
  <c r="X88" i="6"/>
  <c r="Y88" i="6"/>
  <c r="Z88" i="6"/>
  <c r="AA88" i="6"/>
  <c r="AB88" i="6"/>
  <c r="AC88" i="6"/>
  <c r="AD88" i="6"/>
  <c r="AE88" i="6"/>
  <c r="AF88" i="6"/>
  <c r="AG88" i="6"/>
  <c r="AH88" i="6"/>
  <c r="AI88" i="6"/>
  <c r="AJ88" i="6"/>
  <c r="AK88" i="6"/>
  <c r="AL88" i="6"/>
  <c r="A89" i="6"/>
  <c r="W89" i="6"/>
  <c r="X89" i="6"/>
  <c r="Y89" i="6"/>
  <c r="Z89" i="6"/>
  <c r="AA89" i="6"/>
  <c r="AB89" i="6"/>
  <c r="AC89" i="6"/>
  <c r="AD89" i="6"/>
  <c r="AE89" i="6"/>
  <c r="AF89" i="6"/>
  <c r="AG89" i="6"/>
  <c r="AH89" i="6"/>
  <c r="AI89" i="6"/>
  <c r="AJ89" i="6"/>
  <c r="AK89" i="6"/>
  <c r="AL89" i="6"/>
  <c r="W90" i="6"/>
  <c r="X90" i="6"/>
  <c r="Y90" i="6"/>
  <c r="Z90" i="6"/>
  <c r="AA90" i="6"/>
  <c r="AB90" i="6"/>
  <c r="AC90" i="6"/>
  <c r="AD90" i="6"/>
  <c r="AE90" i="6"/>
  <c r="AF90" i="6"/>
  <c r="AG90" i="6"/>
  <c r="AH90" i="6"/>
  <c r="AI90" i="6"/>
  <c r="AJ90" i="6"/>
  <c r="AK90" i="6"/>
  <c r="AL90" i="6"/>
  <c r="W91" i="6"/>
  <c r="X91" i="6"/>
  <c r="Y91" i="6"/>
  <c r="Z91" i="6"/>
  <c r="AA91" i="6"/>
  <c r="AB91" i="6"/>
  <c r="AC91" i="6"/>
  <c r="AD91" i="6"/>
  <c r="AE91" i="6"/>
  <c r="AF91" i="6"/>
  <c r="AG91" i="6"/>
  <c r="AH91" i="6"/>
  <c r="AI91" i="6"/>
  <c r="AJ91" i="6"/>
  <c r="AK91" i="6"/>
  <c r="AL91" i="6"/>
  <c r="W92" i="6"/>
  <c r="X92" i="6"/>
  <c r="Y92" i="6"/>
  <c r="Z92" i="6"/>
  <c r="AA92" i="6"/>
  <c r="AB92" i="6"/>
  <c r="AC92" i="6"/>
  <c r="AD92" i="6"/>
  <c r="AE92" i="6"/>
  <c r="AF92" i="6"/>
  <c r="AG92" i="6"/>
  <c r="AH92" i="6"/>
  <c r="AI92" i="6"/>
  <c r="AJ92" i="6"/>
  <c r="AK92" i="6"/>
  <c r="AL92" i="6"/>
  <c r="W93" i="6"/>
  <c r="X93" i="6"/>
  <c r="Y93" i="6"/>
  <c r="Z93" i="6"/>
  <c r="AA93" i="6"/>
  <c r="AB93" i="6"/>
  <c r="AC93" i="6"/>
  <c r="AD93" i="6"/>
  <c r="AE93" i="6"/>
  <c r="AF93" i="6"/>
  <c r="AG93" i="6"/>
  <c r="AH93" i="6"/>
  <c r="AI93" i="6"/>
  <c r="AJ93" i="6"/>
  <c r="AK93" i="6"/>
  <c r="AL93" i="6"/>
  <c r="A5" i="7"/>
  <c r="X5" i="7"/>
  <c r="Y5" i="7"/>
  <c r="Z5" i="7"/>
  <c r="AA5" i="7"/>
  <c r="AB5" i="7"/>
  <c r="AC5" i="7"/>
  <c r="AD5" i="7"/>
  <c r="AE5" i="7"/>
  <c r="AF5" i="7"/>
  <c r="AG5" i="7"/>
  <c r="AH5" i="7"/>
  <c r="AI5" i="7"/>
  <c r="AJ5" i="7"/>
  <c r="AK5" i="7"/>
  <c r="AL5" i="7"/>
  <c r="A6" i="7"/>
  <c r="W6" i="7"/>
  <c r="X6" i="7"/>
  <c r="Y6" i="7"/>
  <c r="Z6" i="7"/>
  <c r="AA6" i="7"/>
  <c r="AB6" i="7"/>
  <c r="AC6" i="7"/>
  <c r="AD6" i="7"/>
  <c r="AE6" i="7"/>
  <c r="AF6" i="7"/>
  <c r="AG6" i="7"/>
  <c r="AH6" i="7"/>
  <c r="AI6" i="7"/>
  <c r="AJ6" i="7"/>
  <c r="AK6" i="7"/>
  <c r="AL6" i="7"/>
  <c r="A7" i="7"/>
  <c r="W7" i="7"/>
  <c r="X7" i="7"/>
  <c r="Y7" i="7"/>
  <c r="Z7" i="7"/>
  <c r="AA7" i="7"/>
  <c r="AB7" i="7"/>
  <c r="AC7" i="7"/>
  <c r="AD7" i="7"/>
  <c r="AE7" i="7"/>
  <c r="AF7" i="7"/>
  <c r="AG7" i="7"/>
  <c r="AH7" i="7"/>
  <c r="AI7" i="7"/>
  <c r="AJ7" i="7"/>
  <c r="AK7" i="7"/>
  <c r="AL7" i="7"/>
  <c r="A8" i="7"/>
  <c r="W8" i="7"/>
  <c r="X8" i="7"/>
  <c r="Y8" i="7"/>
  <c r="Z8" i="7"/>
  <c r="AA8" i="7"/>
  <c r="AB8" i="7"/>
  <c r="AC8" i="7"/>
  <c r="AD8" i="7"/>
  <c r="AE8" i="7"/>
  <c r="AF8" i="7"/>
  <c r="AG8" i="7"/>
  <c r="AH8" i="7"/>
  <c r="AI8" i="7"/>
  <c r="AJ8" i="7"/>
  <c r="AK8" i="7"/>
  <c r="AL8" i="7"/>
  <c r="A9" i="7"/>
  <c r="W9" i="7"/>
  <c r="X9" i="7"/>
  <c r="Y9" i="7"/>
  <c r="Z9" i="7"/>
  <c r="AA9" i="7"/>
  <c r="AB9" i="7"/>
  <c r="AC9" i="7"/>
  <c r="AD9" i="7"/>
  <c r="AE9" i="7"/>
  <c r="AF9" i="7"/>
  <c r="AG9" i="7"/>
  <c r="AH9" i="7"/>
  <c r="AI9" i="7"/>
  <c r="AJ9" i="7"/>
  <c r="AK9" i="7"/>
  <c r="AL9" i="7"/>
  <c r="A10" i="7"/>
  <c r="W10" i="7"/>
  <c r="X10" i="7"/>
  <c r="Y10" i="7"/>
  <c r="Z10" i="7"/>
  <c r="AA10" i="7"/>
  <c r="AB10" i="7"/>
  <c r="AC10" i="7"/>
  <c r="AD10" i="7"/>
  <c r="AE10" i="7"/>
  <c r="AF10" i="7"/>
  <c r="AG10" i="7"/>
  <c r="AH10" i="7"/>
  <c r="AI10" i="7"/>
  <c r="AJ10" i="7"/>
  <c r="AK10" i="7"/>
  <c r="AL10" i="7"/>
  <c r="A11" i="7"/>
  <c r="W11" i="7"/>
  <c r="X11" i="7"/>
  <c r="Y11" i="7"/>
  <c r="Z11" i="7"/>
  <c r="AA11" i="7"/>
  <c r="AB11" i="7"/>
  <c r="AC11" i="7"/>
  <c r="AD11" i="7"/>
  <c r="AE11" i="7"/>
  <c r="AF11" i="7"/>
  <c r="AG11" i="7"/>
  <c r="AH11" i="7"/>
  <c r="AI11" i="7"/>
  <c r="AJ11" i="7"/>
  <c r="AK11" i="7"/>
  <c r="AL11" i="7"/>
  <c r="A12" i="7"/>
  <c r="W12" i="7"/>
  <c r="X12" i="7"/>
  <c r="Y12" i="7"/>
  <c r="Z12" i="7"/>
  <c r="AA12" i="7"/>
  <c r="AB12" i="7"/>
  <c r="AC12" i="7"/>
  <c r="AD12" i="7"/>
  <c r="AE12" i="7"/>
  <c r="AF12" i="7"/>
  <c r="AG12" i="7"/>
  <c r="AH12" i="7"/>
  <c r="AI12" i="7"/>
  <c r="AJ12" i="7"/>
  <c r="AK12" i="7"/>
  <c r="AL12" i="7"/>
  <c r="A13" i="7"/>
  <c r="W13" i="7"/>
  <c r="X13" i="7"/>
  <c r="Y13" i="7"/>
  <c r="Z13" i="7"/>
  <c r="AA13" i="7"/>
  <c r="AB13" i="7"/>
  <c r="AC13" i="7"/>
  <c r="AD13" i="7"/>
  <c r="AE13" i="7"/>
  <c r="AF13" i="7"/>
  <c r="AG13" i="7"/>
  <c r="AH13" i="7"/>
  <c r="AI13" i="7"/>
  <c r="AJ13" i="7"/>
  <c r="AK13" i="7"/>
  <c r="AL13" i="7"/>
  <c r="A14" i="7"/>
  <c r="W14" i="7"/>
  <c r="X14" i="7"/>
  <c r="Y14" i="7"/>
  <c r="Z14" i="7"/>
  <c r="AA14" i="7"/>
  <c r="AB14" i="7"/>
  <c r="AC14" i="7"/>
  <c r="AD14" i="7"/>
  <c r="AE14" i="7"/>
  <c r="AF14" i="7"/>
  <c r="AG14" i="7"/>
  <c r="AH14" i="7"/>
  <c r="AI14" i="7"/>
  <c r="AJ14" i="7"/>
  <c r="AK14" i="7"/>
  <c r="AL14" i="7"/>
  <c r="A15" i="7"/>
  <c r="W15" i="7"/>
  <c r="X15" i="7"/>
  <c r="Y15" i="7"/>
  <c r="Z15" i="7"/>
  <c r="AA15" i="7"/>
  <c r="AB15" i="7"/>
  <c r="AC15" i="7"/>
  <c r="AD15" i="7"/>
  <c r="AE15" i="7"/>
  <c r="AF15" i="7"/>
  <c r="AG15" i="7"/>
  <c r="AH15" i="7"/>
  <c r="AI15" i="7"/>
  <c r="AJ15" i="7"/>
  <c r="AK15" i="7"/>
  <c r="AL15" i="7"/>
  <c r="A16" i="7"/>
  <c r="W16" i="7"/>
  <c r="X16" i="7"/>
  <c r="Y16" i="7"/>
  <c r="Z16" i="7"/>
  <c r="AA16" i="7"/>
  <c r="AB16" i="7"/>
  <c r="AC16" i="7"/>
  <c r="AD16" i="7"/>
  <c r="AE16" i="7"/>
  <c r="AF16" i="7"/>
  <c r="AG16" i="7"/>
  <c r="AH16" i="7"/>
  <c r="AI16" i="7"/>
  <c r="AJ16" i="7"/>
  <c r="AK16" i="7"/>
  <c r="AL16" i="7"/>
  <c r="A17" i="7"/>
  <c r="W17" i="7"/>
  <c r="X17" i="7"/>
  <c r="Y17" i="7"/>
  <c r="Z17" i="7"/>
  <c r="AA17" i="7"/>
  <c r="AB17" i="7"/>
  <c r="AC17" i="7"/>
  <c r="AD17" i="7"/>
  <c r="AE17" i="7"/>
  <c r="AF17" i="7"/>
  <c r="AG17" i="7"/>
  <c r="AH17" i="7"/>
  <c r="AI17" i="7"/>
  <c r="AJ17" i="7"/>
  <c r="AK17" i="7"/>
  <c r="AL17" i="7"/>
  <c r="A18" i="7"/>
  <c r="W18" i="7"/>
  <c r="X18" i="7"/>
  <c r="Y18" i="7"/>
  <c r="Z18" i="7"/>
  <c r="AA18" i="7"/>
  <c r="AB18" i="7"/>
  <c r="AC18" i="7"/>
  <c r="AD18" i="7"/>
  <c r="AE18" i="7"/>
  <c r="AF18" i="7"/>
  <c r="AG18" i="7"/>
  <c r="AH18" i="7"/>
  <c r="AI18" i="7"/>
  <c r="AJ18" i="7"/>
  <c r="AK18" i="7"/>
  <c r="AL18" i="7"/>
  <c r="A19" i="7"/>
  <c r="W19" i="7"/>
  <c r="X19" i="7"/>
  <c r="Y19" i="7"/>
  <c r="Z19" i="7"/>
  <c r="AA19" i="7"/>
  <c r="AB19" i="7"/>
  <c r="AC19" i="7"/>
  <c r="AD19" i="7"/>
  <c r="AE19" i="7"/>
  <c r="AF19" i="7"/>
  <c r="AG19" i="7"/>
  <c r="AH19" i="7"/>
  <c r="AI19" i="7"/>
  <c r="AJ19" i="7"/>
  <c r="AK19" i="7"/>
  <c r="AL19" i="7"/>
  <c r="A20" i="7"/>
  <c r="W20" i="7"/>
  <c r="X20" i="7"/>
  <c r="Y20" i="7"/>
  <c r="Z20" i="7"/>
  <c r="AA20" i="7"/>
  <c r="AB20" i="7"/>
  <c r="AC20" i="7"/>
  <c r="AD20" i="7"/>
  <c r="AE20" i="7"/>
  <c r="AF20" i="7"/>
  <c r="AG20" i="7"/>
  <c r="AH20" i="7"/>
  <c r="AI20" i="7"/>
  <c r="AJ20" i="7"/>
  <c r="AK20" i="7"/>
  <c r="AL20" i="7"/>
  <c r="A21" i="7"/>
  <c r="W21" i="7"/>
  <c r="X21" i="7"/>
  <c r="Y21" i="7"/>
  <c r="Z21" i="7"/>
  <c r="AA21" i="7"/>
  <c r="AB21" i="7"/>
  <c r="AC21" i="7"/>
  <c r="AD21" i="7"/>
  <c r="AE21" i="7"/>
  <c r="AF21" i="7"/>
  <c r="AG21" i="7"/>
  <c r="AH21" i="7"/>
  <c r="AI21" i="7"/>
  <c r="AJ21" i="7"/>
  <c r="AK21" i="7"/>
  <c r="AL21" i="7"/>
  <c r="A22" i="7"/>
  <c r="W22" i="7"/>
  <c r="X22" i="7"/>
  <c r="Y22" i="7"/>
  <c r="Z22" i="7"/>
  <c r="AA22" i="7"/>
  <c r="AB22" i="7"/>
  <c r="AC22" i="7"/>
  <c r="AD22" i="7"/>
  <c r="AE22" i="7"/>
  <c r="AF22" i="7"/>
  <c r="AG22" i="7"/>
  <c r="AH22" i="7"/>
  <c r="AI22" i="7"/>
  <c r="AJ22" i="7"/>
  <c r="AK22" i="7"/>
  <c r="AL22" i="7"/>
  <c r="A23" i="7"/>
  <c r="W23" i="7"/>
  <c r="X23" i="7"/>
  <c r="Y23" i="7"/>
  <c r="Z23" i="7"/>
  <c r="AA23" i="7"/>
  <c r="AB23" i="7"/>
  <c r="AC23" i="7"/>
  <c r="AD23" i="7"/>
  <c r="AE23" i="7"/>
  <c r="AF23" i="7"/>
  <c r="AG23" i="7"/>
  <c r="AH23" i="7"/>
  <c r="AI23" i="7"/>
  <c r="AJ23" i="7"/>
  <c r="AK23" i="7"/>
  <c r="AL23" i="7"/>
  <c r="A24" i="7"/>
  <c r="W24" i="7"/>
  <c r="X24" i="7"/>
  <c r="Y24" i="7"/>
  <c r="Z24" i="7"/>
  <c r="AA24" i="7"/>
  <c r="AB24" i="7"/>
  <c r="AC24" i="7"/>
  <c r="AD24" i="7"/>
  <c r="AE24" i="7"/>
  <c r="AF24" i="7"/>
  <c r="AG24" i="7"/>
  <c r="AH24" i="7"/>
  <c r="AI24" i="7"/>
  <c r="AJ24" i="7"/>
  <c r="AK24" i="7"/>
  <c r="AL24" i="7"/>
  <c r="A25" i="7"/>
  <c r="W25" i="7"/>
  <c r="X25" i="7"/>
  <c r="Y25" i="7"/>
  <c r="Z25" i="7"/>
  <c r="AA25" i="7"/>
  <c r="AB25" i="7"/>
  <c r="AC25" i="7"/>
  <c r="AD25" i="7"/>
  <c r="AE25" i="7"/>
  <c r="AF25" i="7"/>
  <c r="AG25" i="7"/>
  <c r="AH25" i="7"/>
  <c r="AI25" i="7"/>
  <c r="AJ25" i="7"/>
  <c r="AK25" i="7"/>
  <c r="AL25" i="7"/>
  <c r="A26" i="7"/>
  <c r="W26" i="7"/>
  <c r="X26" i="7"/>
  <c r="Y26" i="7"/>
  <c r="Z26" i="7"/>
  <c r="AA26" i="7"/>
  <c r="AB26" i="7"/>
  <c r="AC26" i="7"/>
  <c r="AD26" i="7"/>
  <c r="AE26" i="7"/>
  <c r="AF26" i="7"/>
  <c r="AG26" i="7"/>
  <c r="AH26" i="7"/>
  <c r="AI26" i="7"/>
  <c r="AJ26" i="7"/>
  <c r="AK26" i="7"/>
  <c r="AL26" i="7"/>
  <c r="A27" i="7"/>
  <c r="W27" i="7"/>
  <c r="X27" i="7"/>
  <c r="Y27" i="7"/>
  <c r="Z27" i="7"/>
  <c r="AA27" i="7"/>
  <c r="AB27" i="7"/>
  <c r="AC27" i="7"/>
  <c r="AD27" i="7"/>
  <c r="AE27" i="7"/>
  <c r="AF27" i="7"/>
  <c r="AG27" i="7"/>
  <c r="AH27" i="7"/>
  <c r="AI27" i="7"/>
  <c r="AJ27" i="7"/>
  <c r="AK27" i="7"/>
  <c r="AL27" i="7"/>
  <c r="A28" i="7"/>
  <c r="W28" i="7"/>
  <c r="X28" i="7"/>
  <c r="Y28" i="7"/>
  <c r="Z28" i="7"/>
  <c r="AA28" i="7"/>
  <c r="AB28" i="7"/>
  <c r="AC28" i="7"/>
  <c r="AD28" i="7"/>
  <c r="AE28" i="7"/>
  <c r="AF28" i="7"/>
  <c r="AG28" i="7"/>
  <c r="AH28" i="7"/>
  <c r="AI28" i="7"/>
  <c r="AJ28" i="7"/>
  <c r="AK28" i="7"/>
  <c r="AL28" i="7"/>
  <c r="A29" i="7"/>
  <c r="W29" i="7"/>
  <c r="X29" i="7"/>
  <c r="Y29" i="7"/>
  <c r="Z29" i="7"/>
  <c r="AA29" i="7"/>
  <c r="AB29" i="7"/>
  <c r="AC29" i="7"/>
  <c r="AD29" i="7"/>
  <c r="AE29" i="7"/>
  <c r="AF29" i="7"/>
  <c r="AG29" i="7"/>
  <c r="AH29" i="7"/>
  <c r="AI29" i="7"/>
  <c r="AJ29" i="7"/>
  <c r="AK29" i="7"/>
  <c r="AL29" i="7"/>
  <c r="A30" i="7"/>
  <c r="W30" i="7"/>
  <c r="X30" i="7"/>
  <c r="Y30" i="7"/>
  <c r="Z30" i="7"/>
  <c r="AA30" i="7"/>
  <c r="AB30" i="7"/>
  <c r="AC30" i="7"/>
  <c r="AD30" i="7"/>
  <c r="AE30" i="7"/>
  <c r="AF30" i="7"/>
  <c r="AG30" i="7"/>
  <c r="AH30" i="7"/>
  <c r="AI30" i="7"/>
  <c r="AJ30" i="7"/>
  <c r="AK30" i="7"/>
  <c r="AL30" i="7"/>
  <c r="A31" i="7"/>
  <c r="W31" i="7"/>
  <c r="X31" i="7"/>
  <c r="Y31" i="7"/>
  <c r="Z31" i="7"/>
  <c r="AA31" i="7"/>
  <c r="AB31" i="7"/>
  <c r="AC31" i="7"/>
  <c r="AD31" i="7"/>
  <c r="AE31" i="7"/>
  <c r="AF31" i="7"/>
  <c r="AG31" i="7"/>
  <c r="AH31" i="7"/>
  <c r="AI31" i="7"/>
  <c r="AJ31" i="7"/>
  <c r="AK31" i="7"/>
  <c r="AL31" i="7"/>
  <c r="A32" i="7"/>
  <c r="W32" i="7"/>
  <c r="X32" i="7"/>
  <c r="Y32" i="7"/>
  <c r="Z32" i="7"/>
  <c r="AA32" i="7"/>
  <c r="AB32" i="7"/>
  <c r="AC32" i="7"/>
  <c r="AD32" i="7"/>
  <c r="AE32" i="7"/>
  <c r="AF32" i="7"/>
  <c r="AG32" i="7"/>
  <c r="AH32" i="7"/>
  <c r="AI32" i="7"/>
  <c r="AJ32" i="7"/>
  <c r="AK32" i="7"/>
  <c r="AL32" i="7"/>
  <c r="A33" i="7"/>
  <c r="W33" i="7"/>
  <c r="X33" i="7"/>
  <c r="Y33" i="7"/>
  <c r="Z33" i="7"/>
  <c r="AA33" i="7"/>
  <c r="AB33" i="7"/>
  <c r="AC33" i="7"/>
  <c r="AD33" i="7"/>
  <c r="AE33" i="7"/>
  <c r="AF33" i="7"/>
  <c r="AG33" i="7"/>
  <c r="AH33" i="7"/>
  <c r="AI33" i="7"/>
  <c r="AJ33" i="7"/>
  <c r="AK33" i="7"/>
  <c r="AL33" i="7"/>
  <c r="A34" i="7"/>
  <c r="W34" i="7"/>
  <c r="X34" i="7"/>
  <c r="Y34" i="7"/>
  <c r="Z34" i="7"/>
  <c r="AA34" i="7"/>
  <c r="AB34" i="7"/>
  <c r="AC34" i="7"/>
  <c r="AD34" i="7"/>
  <c r="AE34" i="7"/>
  <c r="AF34" i="7"/>
  <c r="AG34" i="7"/>
  <c r="AH34" i="7"/>
  <c r="AI34" i="7"/>
  <c r="AJ34" i="7"/>
  <c r="AK34" i="7"/>
  <c r="AL34" i="7"/>
  <c r="A35" i="7"/>
  <c r="W35" i="7"/>
  <c r="X35" i="7"/>
  <c r="Y35" i="7"/>
  <c r="Z35" i="7"/>
  <c r="AA35" i="7"/>
  <c r="AB35" i="7"/>
  <c r="AC35" i="7"/>
  <c r="AD35" i="7"/>
  <c r="AE35" i="7"/>
  <c r="AF35" i="7"/>
  <c r="AG35" i="7"/>
  <c r="AH35" i="7"/>
  <c r="AI35" i="7"/>
  <c r="AJ35" i="7"/>
  <c r="AK35" i="7"/>
  <c r="AL35" i="7"/>
  <c r="A36" i="7"/>
  <c r="W36" i="7"/>
  <c r="X36" i="7"/>
  <c r="Y36" i="7"/>
  <c r="Z36" i="7"/>
  <c r="AA36" i="7"/>
  <c r="AB36" i="7"/>
  <c r="AC36" i="7"/>
  <c r="AD36" i="7"/>
  <c r="AE36" i="7"/>
  <c r="AF36" i="7"/>
  <c r="AG36" i="7"/>
  <c r="AH36" i="7"/>
  <c r="AI36" i="7"/>
  <c r="AJ36" i="7"/>
  <c r="AK36" i="7"/>
  <c r="AL36" i="7"/>
  <c r="A37" i="7"/>
  <c r="W37" i="7"/>
  <c r="X37" i="7"/>
  <c r="Y37" i="7"/>
  <c r="Z37" i="7"/>
  <c r="AA37" i="7"/>
  <c r="AB37" i="7"/>
  <c r="AC37" i="7"/>
  <c r="AD37" i="7"/>
  <c r="AE37" i="7"/>
  <c r="AF37" i="7"/>
  <c r="AG37" i="7"/>
  <c r="AH37" i="7"/>
  <c r="AI37" i="7"/>
  <c r="AJ37" i="7"/>
  <c r="AK37" i="7"/>
  <c r="AL37" i="7"/>
  <c r="A38" i="7"/>
  <c r="W38" i="7"/>
  <c r="X38" i="7"/>
  <c r="Y38" i="7"/>
  <c r="Z38" i="7"/>
  <c r="AA38" i="7"/>
  <c r="AB38" i="7"/>
  <c r="AC38" i="7"/>
  <c r="AD38" i="7"/>
  <c r="AE38" i="7"/>
  <c r="AF38" i="7"/>
  <c r="AG38" i="7"/>
  <c r="AH38" i="7"/>
  <c r="AI38" i="7"/>
  <c r="AJ38" i="7"/>
  <c r="AK38" i="7"/>
  <c r="AL38" i="7"/>
  <c r="A39" i="7"/>
  <c r="W39" i="7"/>
  <c r="X39" i="7"/>
  <c r="Y39" i="7"/>
  <c r="Z39" i="7"/>
  <c r="AA39" i="7"/>
  <c r="AB39" i="7"/>
  <c r="AC39" i="7"/>
  <c r="AD39" i="7"/>
  <c r="AE39" i="7"/>
  <c r="AF39" i="7"/>
  <c r="AG39" i="7"/>
  <c r="AH39" i="7"/>
  <c r="AI39" i="7"/>
  <c r="AJ39" i="7"/>
  <c r="AK39" i="7"/>
  <c r="AL39" i="7"/>
  <c r="A40" i="7"/>
  <c r="W40" i="7"/>
  <c r="X40" i="7"/>
  <c r="Y40" i="7"/>
  <c r="Z40" i="7"/>
  <c r="AA40" i="7"/>
  <c r="AB40" i="7"/>
  <c r="AC40" i="7"/>
  <c r="AD40" i="7"/>
  <c r="AE40" i="7"/>
  <c r="AF40" i="7"/>
  <c r="AG40" i="7"/>
  <c r="AH40" i="7"/>
  <c r="AI40" i="7"/>
  <c r="AJ40" i="7"/>
  <c r="AK40" i="7"/>
  <c r="AL40" i="7"/>
  <c r="A41" i="7"/>
  <c r="W41" i="7"/>
  <c r="X41" i="7"/>
  <c r="Y41" i="7"/>
  <c r="Z41" i="7"/>
  <c r="AA41" i="7"/>
  <c r="AB41" i="7"/>
  <c r="AC41" i="7"/>
  <c r="AD41" i="7"/>
  <c r="AE41" i="7"/>
  <c r="AF41" i="7"/>
  <c r="AG41" i="7"/>
  <c r="AH41" i="7"/>
  <c r="AI41" i="7"/>
  <c r="AJ41" i="7"/>
  <c r="AK41" i="7"/>
  <c r="AL41" i="7"/>
  <c r="A42" i="7"/>
  <c r="W42" i="7"/>
  <c r="X42" i="7"/>
  <c r="Y42" i="7"/>
  <c r="Z42" i="7"/>
  <c r="AA42" i="7"/>
  <c r="AB42" i="7"/>
  <c r="AC42" i="7"/>
  <c r="AD42" i="7"/>
  <c r="AE42" i="7"/>
  <c r="AF42" i="7"/>
  <c r="AG42" i="7"/>
  <c r="AH42" i="7"/>
  <c r="AI42" i="7"/>
  <c r="AJ42" i="7"/>
  <c r="AK42" i="7"/>
  <c r="AL42" i="7"/>
  <c r="A43" i="7"/>
  <c r="W43" i="7"/>
  <c r="X43" i="7"/>
  <c r="Y43" i="7"/>
  <c r="Z43" i="7"/>
  <c r="AA43" i="7"/>
  <c r="AB43" i="7"/>
  <c r="AC43" i="7"/>
  <c r="AD43" i="7"/>
  <c r="AE43" i="7"/>
  <c r="AF43" i="7"/>
  <c r="AG43" i="7"/>
  <c r="AH43" i="7"/>
  <c r="AI43" i="7"/>
  <c r="AJ43" i="7"/>
  <c r="AK43" i="7"/>
  <c r="AL43" i="7"/>
  <c r="A44" i="7"/>
  <c r="W44" i="7"/>
  <c r="X44" i="7"/>
  <c r="Y44" i="7"/>
  <c r="Z44" i="7"/>
  <c r="AA44" i="7"/>
  <c r="AB44" i="7"/>
  <c r="AC44" i="7"/>
  <c r="AD44" i="7"/>
  <c r="AE44" i="7"/>
  <c r="AF44" i="7"/>
  <c r="AG44" i="7"/>
  <c r="AH44" i="7"/>
  <c r="AI44" i="7"/>
  <c r="AJ44" i="7"/>
  <c r="AK44" i="7"/>
  <c r="AL44" i="7"/>
  <c r="A45" i="7"/>
  <c r="W45" i="7"/>
  <c r="X45" i="7"/>
  <c r="Y45" i="7"/>
  <c r="Z45" i="7"/>
  <c r="AA45" i="7"/>
  <c r="AB45" i="7"/>
  <c r="AC45" i="7"/>
  <c r="AD45" i="7"/>
  <c r="AE45" i="7"/>
  <c r="AF45" i="7"/>
  <c r="AG45" i="7"/>
  <c r="AH45" i="7"/>
  <c r="AI45" i="7"/>
  <c r="AJ45" i="7"/>
  <c r="AK45" i="7"/>
  <c r="AL45" i="7"/>
  <c r="A46" i="7"/>
  <c r="W46" i="7"/>
  <c r="X46" i="7"/>
  <c r="Y46" i="7"/>
  <c r="Z46" i="7"/>
  <c r="AA46" i="7"/>
  <c r="AB46" i="7"/>
  <c r="AC46" i="7"/>
  <c r="AD46" i="7"/>
  <c r="AE46" i="7"/>
  <c r="AF46" i="7"/>
  <c r="AG46" i="7"/>
  <c r="AH46" i="7"/>
  <c r="AI46" i="7"/>
  <c r="AJ46" i="7"/>
  <c r="AK46" i="7"/>
  <c r="AL46" i="7"/>
  <c r="A47" i="7"/>
  <c r="W47" i="7"/>
  <c r="X47" i="7"/>
  <c r="Y47" i="7"/>
  <c r="Z47" i="7"/>
  <c r="AA47" i="7"/>
  <c r="AB47" i="7"/>
  <c r="AC47" i="7"/>
  <c r="AD47" i="7"/>
  <c r="AE47" i="7"/>
  <c r="AF47" i="7"/>
  <c r="AG47" i="7"/>
  <c r="AH47" i="7"/>
  <c r="AI47" i="7"/>
  <c r="AJ47" i="7"/>
  <c r="AK47" i="7"/>
  <c r="AL47" i="7"/>
  <c r="A48" i="7"/>
  <c r="W48" i="7"/>
  <c r="X48" i="7"/>
  <c r="Y48" i="7"/>
  <c r="Z48" i="7"/>
  <c r="AA48" i="7"/>
  <c r="AB48" i="7"/>
  <c r="AC48" i="7"/>
  <c r="AD48" i="7"/>
  <c r="AE48" i="7"/>
  <c r="AF48" i="7"/>
  <c r="AG48" i="7"/>
  <c r="AH48" i="7"/>
  <c r="AI48" i="7"/>
  <c r="AJ48" i="7"/>
  <c r="AK48" i="7"/>
  <c r="AL48" i="7"/>
  <c r="A49" i="7"/>
  <c r="W49" i="7"/>
  <c r="X49" i="7"/>
  <c r="Y49" i="7"/>
  <c r="Z49" i="7"/>
  <c r="AA49" i="7"/>
  <c r="AB49" i="7"/>
  <c r="AC49" i="7"/>
  <c r="AD49" i="7"/>
  <c r="AE49" i="7"/>
  <c r="AF49" i="7"/>
  <c r="AG49" i="7"/>
  <c r="AH49" i="7"/>
  <c r="AI49" i="7"/>
  <c r="AJ49" i="7"/>
  <c r="AK49" i="7"/>
  <c r="AL49" i="7"/>
  <c r="A50" i="7"/>
  <c r="W50" i="7"/>
  <c r="X50" i="7"/>
  <c r="Y50" i="7"/>
  <c r="Z50" i="7"/>
  <c r="AA50" i="7"/>
  <c r="AB50" i="7"/>
  <c r="AC50" i="7"/>
  <c r="AD50" i="7"/>
  <c r="AE50" i="7"/>
  <c r="AF50" i="7"/>
  <c r="AG50" i="7"/>
  <c r="AH50" i="7"/>
  <c r="AI50" i="7"/>
  <c r="AJ50" i="7"/>
  <c r="AK50" i="7"/>
  <c r="AL50" i="7"/>
  <c r="A51" i="7"/>
  <c r="W51" i="7"/>
  <c r="X51" i="7"/>
  <c r="Y51" i="7"/>
  <c r="Z51" i="7"/>
  <c r="AA51" i="7"/>
  <c r="AB51" i="7"/>
  <c r="AC51" i="7"/>
  <c r="AD51" i="7"/>
  <c r="AE51" i="7"/>
  <c r="AF51" i="7"/>
  <c r="AG51" i="7"/>
  <c r="AH51" i="7"/>
  <c r="AI51" i="7"/>
  <c r="AJ51" i="7"/>
  <c r="AK51" i="7"/>
  <c r="AL51" i="7"/>
  <c r="A52" i="7"/>
  <c r="W52" i="7"/>
  <c r="X52" i="7"/>
  <c r="Y52" i="7"/>
  <c r="Z52" i="7"/>
  <c r="AA52" i="7"/>
  <c r="AB52" i="7"/>
  <c r="AC52" i="7"/>
  <c r="AD52" i="7"/>
  <c r="AE52" i="7"/>
  <c r="AF52" i="7"/>
  <c r="AG52" i="7"/>
  <c r="AH52" i="7"/>
  <c r="AI52" i="7"/>
  <c r="AJ52" i="7"/>
  <c r="AK52" i="7"/>
  <c r="AL52" i="7"/>
  <c r="A53" i="7"/>
  <c r="W53" i="7"/>
  <c r="X53" i="7"/>
  <c r="Y53" i="7"/>
  <c r="Z53" i="7"/>
  <c r="AA53" i="7"/>
  <c r="AB53" i="7"/>
  <c r="AC53" i="7"/>
  <c r="AD53" i="7"/>
  <c r="AE53" i="7"/>
  <c r="AF53" i="7"/>
  <c r="AG53" i="7"/>
  <c r="AH53" i="7"/>
  <c r="AI53" i="7"/>
  <c r="AJ53" i="7"/>
  <c r="AK53" i="7"/>
  <c r="AL53" i="7"/>
  <c r="A54" i="7"/>
  <c r="W54" i="7"/>
  <c r="X54" i="7"/>
  <c r="Y54" i="7"/>
  <c r="Z54" i="7"/>
  <c r="AA54" i="7"/>
  <c r="AB54" i="7"/>
  <c r="AC54" i="7"/>
  <c r="AD54" i="7"/>
  <c r="AE54" i="7"/>
  <c r="AF54" i="7"/>
  <c r="AG54" i="7"/>
  <c r="AH54" i="7"/>
  <c r="AI54" i="7"/>
  <c r="AJ54" i="7"/>
  <c r="AK54" i="7"/>
  <c r="AL54" i="7"/>
  <c r="A55" i="7"/>
  <c r="W55" i="7"/>
  <c r="X55" i="7"/>
  <c r="Y55" i="7"/>
  <c r="Z55" i="7"/>
  <c r="AA55" i="7"/>
  <c r="AB55" i="7"/>
  <c r="AC55" i="7"/>
  <c r="AD55" i="7"/>
  <c r="AE55" i="7"/>
  <c r="AF55" i="7"/>
  <c r="AG55" i="7"/>
  <c r="AH55" i="7"/>
  <c r="AI55" i="7"/>
  <c r="AJ55" i="7"/>
  <c r="AK55" i="7"/>
  <c r="AL55" i="7"/>
  <c r="A56" i="7"/>
  <c r="W56" i="7"/>
  <c r="X56" i="7"/>
  <c r="Y56" i="7"/>
  <c r="Z56" i="7"/>
  <c r="AA56" i="7"/>
  <c r="AB56" i="7"/>
  <c r="AC56" i="7"/>
  <c r="AD56" i="7"/>
  <c r="AE56" i="7"/>
  <c r="AF56" i="7"/>
  <c r="AG56" i="7"/>
  <c r="AH56" i="7"/>
  <c r="AI56" i="7"/>
  <c r="AJ56" i="7"/>
  <c r="AK56" i="7"/>
  <c r="AL56" i="7"/>
  <c r="A57" i="7"/>
  <c r="W57" i="7"/>
  <c r="X57" i="7"/>
  <c r="Y57" i="7"/>
  <c r="Z57" i="7"/>
  <c r="AA57" i="7"/>
  <c r="AB57" i="7"/>
  <c r="AC57" i="7"/>
  <c r="AD57" i="7"/>
  <c r="AE57" i="7"/>
  <c r="AF57" i="7"/>
  <c r="AG57" i="7"/>
  <c r="AH57" i="7"/>
  <c r="AI57" i="7"/>
  <c r="AJ57" i="7"/>
  <c r="AK57" i="7"/>
  <c r="AL57" i="7"/>
  <c r="A58" i="7"/>
  <c r="W58" i="7"/>
  <c r="X58" i="7"/>
  <c r="Y58" i="7"/>
  <c r="Z58" i="7"/>
  <c r="AA58" i="7"/>
  <c r="AB58" i="7"/>
  <c r="AC58" i="7"/>
  <c r="AD58" i="7"/>
  <c r="AE58" i="7"/>
  <c r="AF58" i="7"/>
  <c r="AG58" i="7"/>
  <c r="AH58" i="7"/>
  <c r="AI58" i="7"/>
  <c r="AJ58" i="7"/>
  <c r="AK58" i="7"/>
  <c r="AL58" i="7"/>
  <c r="A59" i="7"/>
  <c r="W59" i="7"/>
  <c r="X59" i="7"/>
  <c r="Y59" i="7"/>
  <c r="Z59" i="7"/>
  <c r="AA59" i="7"/>
  <c r="AB59" i="7"/>
  <c r="AC59" i="7"/>
  <c r="AD59" i="7"/>
  <c r="AE59" i="7"/>
  <c r="AF59" i="7"/>
  <c r="AG59" i="7"/>
  <c r="AH59" i="7"/>
  <c r="AI59" i="7"/>
  <c r="AJ59" i="7"/>
  <c r="AK59" i="7"/>
  <c r="AL59" i="7"/>
  <c r="A60" i="7"/>
  <c r="W60" i="7"/>
  <c r="X60" i="7"/>
  <c r="Y60" i="7"/>
  <c r="Z60" i="7"/>
  <c r="AA60" i="7"/>
  <c r="AB60" i="7"/>
  <c r="AC60" i="7"/>
  <c r="AD60" i="7"/>
  <c r="AE60" i="7"/>
  <c r="AF60" i="7"/>
  <c r="AG60" i="7"/>
  <c r="AH60" i="7"/>
  <c r="AI60" i="7"/>
  <c r="AJ60" i="7"/>
  <c r="AK60" i="7"/>
  <c r="AL60" i="7"/>
  <c r="A61" i="7"/>
  <c r="W61" i="7"/>
  <c r="X61" i="7"/>
  <c r="Y61" i="7"/>
  <c r="Z61" i="7"/>
  <c r="AA61" i="7"/>
  <c r="AB61" i="7"/>
  <c r="AC61" i="7"/>
  <c r="AD61" i="7"/>
  <c r="AE61" i="7"/>
  <c r="AF61" i="7"/>
  <c r="AG61" i="7"/>
  <c r="AH61" i="7"/>
  <c r="AI61" i="7"/>
  <c r="AJ61" i="7"/>
  <c r="AK61" i="7"/>
  <c r="AL61" i="7"/>
  <c r="A62" i="7"/>
  <c r="W62" i="7"/>
  <c r="X62" i="7"/>
  <c r="Y62" i="7"/>
  <c r="Z62" i="7"/>
  <c r="AA62" i="7"/>
  <c r="AB62" i="7"/>
  <c r="AC62" i="7"/>
  <c r="AD62" i="7"/>
  <c r="AE62" i="7"/>
  <c r="AF62" i="7"/>
  <c r="AG62" i="7"/>
  <c r="AH62" i="7"/>
  <c r="AI62" i="7"/>
  <c r="AJ62" i="7"/>
  <c r="AK62" i="7"/>
  <c r="AL62" i="7"/>
  <c r="A63" i="7"/>
  <c r="W63" i="7"/>
  <c r="X63" i="7"/>
  <c r="Y63" i="7"/>
  <c r="Z63" i="7"/>
  <c r="AA63" i="7"/>
  <c r="AB63" i="7"/>
  <c r="AC63" i="7"/>
  <c r="AD63" i="7"/>
  <c r="AE63" i="7"/>
  <c r="AF63" i="7"/>
  <c r="AG63" i="7"/>
  <c r="AH63" i="7"/>
  <c r="AI63" i="7"/>
  <c r="AJ63" i="7"/>
  <c r="AK63" i="7"/>
  <c r="AL63" i="7"/>
  <c r="A64" i="7"/>
  <c r="W64" i="7"/>
  <c r="X64" i="7"/>
  <c r="Y64" i="7"/>
  <c r="Z64" i="7"/>
  <c r="AA64" i="7"/>
  <c r="AB64" i="7"/>
  <c r="AC64" i="7"/>
  <c r="AD64" i="7"/>
  <c r="AE64" i="7"/>
  <c r="AF64" i="7"/>
  <c r="AG64" i="7"/>
  <c r="AH64" i="7"/>
  <c r="AI64" i="7"/>
  <c r="AJ64" i="7"/>
  <c r="AK64" i="7"/>
  <c r="AL64" i="7"/>
  <c r="A65" i="7"/>
  <c r="W65" i="7"/>
  <c r="X65" i="7"/>
  <c r="Y65" i="7"/>
  <c r="Z65" i="7"/>
  <c r="AA65" i="7"/>
  <c r="AB65" i="7"/>
  <c r="AC65" i="7"/>
  <c r="AD65" i="7"/>
  <c r="AE65" i="7"/>
  <c r="AF65" i="7"/>
  <c r="AG65" i="7"/>
  <c r="AH65" i="7"/>
  <c r="AI65" i="7"/>
  <c r="AJ65" i="7"/>
  <c r="AK65" i="7"/>
  <c r="AL65" i="7"/>
  <c r="A66" i="7"/>
  <c r="W66" i="7"/>
  <c r="X66" i="7"/>
  <c r="Y66" i="7"/>
  <c r="Z66" i="7"/>
  <c r="AA66" i="7"/>
  <c r="AB66" i="7"/>
  <c r="AC66" i="7"/>
  <c r="AD66" i="7"/>
  <c r="AE66" i="7"/>
  <c r="AF66" i="7"/>
  <c r="AG66" i="7"/>
  <c r="AH66" i="7"/>
  <c r="AI66" i="7"/>
  <c r="AJ66" i="7"/>
  <c r="AK66" i="7"/>
  <c r="AL66" i="7"/>
  <c r="A67" i="7"/>
  <c r="W67" i="7"/>
  <c r="X67" i="7"/>
  <c r="Y67" i="7"/>
  <c r="Z67" i="7"/>
  <c r="AA67" i="7"/>
  <c r="AB67" i="7"/>
  <c r="AC67" i="7"/>
  <c r="AD67" i="7"/>
  <c r="AE67" i="7"/>
  <c r="AF67" i="7"/>
  <c r="AG67" i="7"/>
  <c r="AH67" i="7"/>
  <c r="AI67" i="7"/>
  <c r="AJ67" i="7"/>
  <c r="AK67" i="7"/>
  <c r="AL67" i="7"/>
  <c r="A68" i="7"/>
  <c r="W68" i="7"/>
  <c r="X68" i="7"/>
  <c r="Y68" i="7"/>
  <c r="Z68" i="7"/>
  <c r="AA68" i="7"/>
  <c r="AB68" i="7"/>
  <c r="AC68" i="7"/>
  <c r="AD68" i="7"/>
  <c r="AE68" i="7"/>
  <c r="AF68" i="7"/>
  <c r="AG68" i="7"/>
  <c r="AH68" i="7"/>
  <c r="AI68" i="7"/>
  <c r="AJ68" i="7"/>
  <c r="AK68" i="7"/>
  <c r="AL68" i="7"/>
  <c r="A69" i="7"/>
  <c r="W69" i="7"/>
  <c r="X69" i="7"/>
  <c r="Y69" i="7"/>
  <c r="Z69" i="7"/>
  <c r="AA69" i="7"/>
  <c r="AB69" i="7"/>
  <c r="AC69" i="7"/>
  <c r="AD69" i="7"/>
  <c r="AE69" i="7"/>
  <c r="AF69" i="7"/>
  <c r="AG69" i="7"/>
  <c r="AH69" i="7"/>
  <c r="AI69" i="7"/>
  <c r="AJ69" i="7"/>
  <c r="AK69" i="7"/>
  <c r="AL69" i="7"/>
  <c r="A70" i="7"/>
  <c r="W70" i="7"/>
  <c r="X70" i="7"/>
  <c r="Y70" i="7"/>
  <c r="Z70" i="7"/>
  <c r="AA70" i="7"/>
  <c r="AB70" i="7"/>
  <c r="AC70" i="7"/>
  <c r="AD70" i="7"/>
  <c r="AE70" i="7"/>
  <c r="AF70" i="7"/>
  <c r="AG70" i="7"/>
  <c r="AH70" i="7"/>
  <c r="AI70" i="7"/>
  <c r="AJ70" i="7"/>
  <c r="AK70" i="7"/>
  <c r="AL70" i="7"/>
  <c r="A71" i="7"/>
  <c r="W71" i="7"/>
  <c r="X71" i="7"/>
  <c r="Y71" i="7"/>
  <c r="Z71" i="7"/>
  <c r="AA71" i="7"/>
  <c r="AB71" i="7"/>
  <c r="AC71" i="7"/>
  <c r="AD71" i="7"/>
  <c r="AE71" i="7"/>
  <c r="AF71" i="7"/>
  <c r="AG71" i="7"/>
  <c r="AH71" i="7"/>
  <c r="AI71" i="7"/>
  <c r="AJ71" i="7"/>
  <c r="AK71" i="7"/>
  <c r="AL71" i="7"/>
  <c r="A72" i="7"/>
  <c r="W72" i="7"/>
  <c r="X72" i="7"/>
  <c r="Y72" i="7"/>
  <c r="Z72" i="7"/>
  <c r="AA72" i="7"/>
  <c r="AB72" i="7"/>
  <c r="AC72" i="7"/>
  <c r="AD72" i="7"/>
  <c r="AE72" i="7"/>
  <c r="AF72" i="7"/>
  <c r="AG72" i="7"/>
  <c r="AH72" i="7"/>
  <c r="AI72" i="7"/>
  <c r="AJ72" i="7"/>
  <c r="AK72" i="7"/>
  <c r="AL72" i="7"/>
  <c r="A73" i="7"/>
  <c r="W73" i="7"/>
  <c r="X73" i="7"/>
  <c r="Y73" i="7"/>
  <c r="Z73" i="7"/>
  <c r="AA73" i="7"/>
  <c r="AB73" i="7"/>
  <c r="AC73" i="7"/>
  <c r="AD73" i="7"/>
  <c r="AE73" i="7"/>
  <c r="AF73" i="7"/>
  <c r="AG73" i="7"/>
  <c r="AH73" i="7"/>
  <c r="AI73" i="7"/>
  <c r="AJ73" i="7"/>
  <c r="AK73" i="7"/>
  <c r="AL73" i="7"/>
  <c r="A74" i="7"/>
  <c r="W74" i="7"/>
  <c r="X74" i="7"/>
  <c r="Y74" i="7"/>
  <c r="Z74" i="7"/>
  <c r="AA74" i="7"/>
  <c r="AB74" i="7"/>
  <c r="AC74" i="7"/>
  <c r="AD74" i="7"/>
  <c r="AE74" i="7"/>
  <c r="AF74" i="7"/>
  <c r="AG74" i="7"/>
  <c r="AH74" i="7"/>
  <c r="AI74" i="7"/>
  <c r="AJ74" i="7"/>
  <c r="AK74" i="7"/>
  <c r="AL74" i="7"/>
  <c r="A75" i="7"/>
  <c r="W75" i="7"/>
  <c r="X75" i="7"/>
  <c r="Y75" i="7"/>
  <c r="Z75" i="7"/>
  <c r="AA75" i="7"/>
  <c r="AB75" i="7"/>
  <c r="AC75" i="7"/>
  <c r="AD75" i="7"/>
  <c r="AE75" i="7"/>
  <c r="AF75" i="7"/>
  <c r="AG75" i="7"/>
  <c r="AH75" i="7"/>
  <c r="AI75" i="7"/>
  <c r="AJ75" i="7"/>
  <c r="AK75" i="7"/>
  <c r="AL75" i="7"/>
  <c r="A76" i="7"/>
  <c r="W76" i="7"/>
  <c r="X76" i="7"/>
  <c r="Y76" i="7"/>
  <c r="Z76" i="7"/>
  <c r="AA76" i="7"/>
  <c r="AB76" i="7"/>
  <c r="AC76" i="7"/>
  <c r="AD76" i="7"/>
  <c r="AE76" i="7"/>
  <c r="AF76" i="7"/>
  <c r="AG76" i="7"/>
  <c r="AH76" i="7"/>
  <c r="AI76" i="7"/>
  <c r="AJ76" i="7"/>
  <c r="AK76" i="7"/>
  <c r="AL76" i="7"/>
  <c r="A77" i="7"/>
  <c r="W77" i="7"/>
  <c r="X77" i="7"/>
  <c r="Y77" i="7"/>
  <c r="Z77" i="7"/>
  <c r="AA77" i="7"/>
  <c r="AB77" i="7"/>
  <c r="AC77" i="7"/>
  <c r="AD77" i="7"/>
  <c r="AE77" i="7"/>
  <c r="AF77" i="7"/>
  <c r="AG77" i="7"/>
  <c r="AH77" i="7"/>
  <c r="AI77" i="7"/>
  <c r="AJ77" i="7"/>
  <c r="AK77" i="7"/>
  <c r="AL77" i="7"/>
  <c r="A78" i="7"/>
  <c r="W78" i="7"/>
  <c r="X78" i="7"/>
  <c r="Y78" i="7"/>
  <c r="Z78" i="7"/>
  <c r="AA78" i="7"/>
  <c r="AB78" i="7"/>
  <c r="AC78" i="7"/>
  <c r="AD78" i="7"/>
  <c r="AE78" i="7"/>
  <c r="AF78" i="7"/>
  <c r="AG78" i="7"/>
  <c r="AH78" i="7"/>
  <c r="AI78" i="7"/>
  <c r="AJ78" i="7"/>
  <c r="AK78" i="7"/>
  <c r="AL78" i="7"/>
  <c r="A79" i="7"/>
  <c r="W79" i="7"/>
  <c r="X79" i="7"/>
  <c r="Y79" i="7"/>
  <c r="Z79" i="7"/>
  <c r="AA79" i="7"/>
  <c r="AB79" i="7"/>
  <c r="AC79" i="7"/>
  <c r="AD79" i="7"/>
  <c r="AE79" i="7"/>
  <c r="AF79" i="7"/>
  <c r="AG79" i="7"/>
  <c r="AH79" i="7"/>
  <c r="AI79" i="7"/>
  <c r="AJ79" i="7"/>
  <c r="AK79" i="7"/>
  <c r="AL79" i="7"/>
  <c r="A80" i="7"/>
  <c r="W80" i="7"/>
  <c r="X80" i="7"/>
  <c r="Y80" i="7"/>
  <c r="Z80" i="7"/>
  <c r="AA80" i="7"/>
  <c r="AB80" i="7"/>
  <c r="AC80" i="7"/>
  <c r="AD80" i="7"/>
  <c r="AE80" i="7"/>
  <c r="AF80" i="7"/>
  <c r="AG80" i="7"/>
  <c r="AH80" i="7"/>
  <c r="AI80" i="7"/>
  <c r="AJ80" i="7"/>
  <c r="AK80" i="7"/>
  <c r="AL80" i="7"/>
  <c r="A81" i="7"/>
  <c r="W81" i="7"/>
  <c r="X81" i="7"/>
  <c r="Y81" i="7"/>
  <c r="Z81" i="7"/>
  <c r="AA81" i="7"/>
  <c r="AB81" i="7"/>
  <c r="AC81" i="7"/>
  <c r="AD81" i="7"/>
  <c r="AE81" i="7"/>
  <c r="AF81" i="7"/>
  <c r="AG81" i="7"/>
  <c r="AH81" i="7"/>
  <c r="AI81" i="7"/>
  <c r="AJ81" i="7"/>
  <c r="AK81" i="7"/>
  <c r="AL81" i="7"/>
  <c r="A82" i="7"/>
  <c r="W82" i="7"/>
  <c r="X82" i="7"/>
  <c r="Y82" i="7"/>
  <c r="Z82" i="7"/>
  <c r="AA82" i="7"/>
  <c r="AB82" i="7"/>
  <c r="AC82" i="7"/>
  <c r="AD82" i="7"/>
  <c r="AE82" i="7"/>
  <c r="AF82" i="7"/>
  <c r="AG82" i="7"/>
  <c r="AH82" i="7"/>
  <c r="AI82" i="7"/>
  <c r="AJ82" i="7"/>
  <c r="AK82" i="7"/>
  <c r="AL82" i="7"/>
  <c r="A83" i="7"/>
  <c r="W83" i="7"/>
  <c r="X83" i="7"/>
  <c r="Y83" i="7"/>
  <c r="Z83" i="7"/>
  <c r="AA83" i="7"/>
  <c r="AB83" i="7"/>
  <c r="AC83" i="7"/>
  <c r="AD83" i="7"/>
  <c r="AE83" i="7"/>
  <c r="AF83" i="7"/>
  <c r="AG83" i="7"/>
  <c r="AH83" i="7"/>
  <c r="AI83" i="7"/>
  <c r="AJ83" i="7"/>
  <c r="AK83" i="7"/>
  <c r="AL83" i="7"/>
  <c r="A84" i="7"/>
  <c r="W84" i="7"/>
  <c r="X84" i="7"/>
  <c r="Y84" i="7"/>
  <c r="Z84" i="7"/>
  <c r="AA84" i="7"/>
  <c r="AB84" i="7"/>
  <c r="AC84" i="7"/>
  <c r="AD84" i="7"/>
  <c r="AE84" i="7"/>
  <c r="AF84" i="7"/>
  <c r="AG84" i="7"/>
  <c r="AH84" i="7"/>
  <c r="AI84" i="7"/>
  <c r="AJ84" i="7"/>
  <c r="AK84" i="7"/>
  <c r="AL84" i="7"/>
  <c r="A85" i="7"/>
  <c r="W85" i="7"/>
  <c r="X85" i="7"/>
  <c r="Y85" i="7"/>
  <c r="Z85" i="7"/>
  <c r="AA85" i="7"/>
  <c r="AB85" i="7"/>
  <c r="AC85" i="7"/>
  <c r="AD85" i="7"/>
  <c r="AE85" i="7"/>
  <c r="AF85" i="7"/>
  <c r="AG85" i="7"/>
  <c r="AH85" i="7"/>
  <c r="AI85" i="7"/>
  <c r="AJ85" i="7"/>
  <c r="AK85" i="7"/>
  <c r="AL85" i="7"/>
  <c r="A86" i="7"/>
  <c r="W86" i="7"/>
  <c r="X86" i="7"/>
  <c r="Y86" i="7"/>
  <c r="Z86" i="7"/>
  <c r="AA86" i="7"/>
  <c r="AB86" i="7"/>
  <c r="AC86" i="7"/>
  <c r="AD86" i="7"/>
  <c r="AE86" i="7"/>
  <c r="AF86" i="7"/>
  <c r="AG86" i="7"/>
  <c r="AH86" i="7"/>
  <c r="AI86" i="7"/>
  <c r="AJ86" i="7"/>
  <c r="AK86" i="7"/>
  <c r="AL86" i="7"/>
  <c r="A87" i="7"/>
  <c r="W87" i="7"/>
  <c r="X87" i="7"/>
  <c r="Y87" i="7"/>
  <c r="Z87" i="7"/>
  <c r="AA87" i="7"/>
  <c r="AB87" i="7"/>
  <c r="AC87" i="7"/>
  <c r="AD87" i="7"/>
  <c r="AE87" i="7"/>
  <c r="AF87" i="7"/>
  <c r="AG87" i="7"/>
  <c r="AH87" i="7"/>
  <c r="AI87" i="7"/>
  <c r="AJ87" i="7"/>
  <c r="AK87" i="7"/>
  <c r="AL87" i="7"/>
  <c r="A88" i="7"/>
  <c r="W88" i="7"/>
  <c r="X88" i="7"/>
  <c r="Y88" i="7"/>
  <c r="Z88" i="7"/>
  <c r="AA88" i="7"/>
  <c r="AB88" i="7"/>
  <c r="AC88" i="7"/>
  <c r="AD88" i="7"/>
  <c r="AE88" i="7"/>
  <c r="AF88" i="7"/>
  <c r="AG88" i="7"/>
  <c r="AH88" i="7"/>
  <c r="AI88" i="7"/>
  <c r="AJ88" i="7"/>
  <c r="AK88" i="7"/>
  <c r="AL88" i="7"/>
  <c r="A89" i="7"/>
  <c r="W89" i="7"/>
  <c r="X89" i="7"/>
  <c r="Y89" i="7"/>
  <c r="Z89" i="7"/>
  <c r="AA89" i="7"/>
  <c r="AB89" i="7"/>
  <c r="AC89" i="7"/>
  <c r="AD89" i="7"/>
  <c r="AE89" i="7"/>
  <c r="AF89" i="7"/>
  <c r="AG89" i="7"/>
  <c r="AH89" i="7"/>
  <c r="AI89" i="7"/>
  <c r="AJ89" i="7"/>
  <c r="AK89" i="7"/>
  <c r="AL89" i="7"/>
  <c r="W90" i="7"/>
  <c r="X90" i="7"/>
  <c r="Y90" i="7"/>
  <c r="Z90" i="7"/>
  <c r="AA90" i="7"/>
  <c r="AB90" i="7"/>
  <c r="AC90" i="7"/>
  <c r="AD90" i="7"/>
  <c r="AE90" i="7"/>
  <c r="AF90" i="7"/>
  <c r="AG90" i="7"/>
  <c r="AH90" i="7"/>
  <c r="AI90" i="7"/>
  <c r="AJ90" i="7"/>
  <c r="AK90" i="7"/>
  <c r="AL90" i="7"/>
  <c r="W91" i="7"/>
  <c r="X91" i="7"/>
  <c r="Y91" i="7"/>
  <c r="Z91" i="7"/>
  <c r="AA91" i="7"/>
  <c r="AB91" i="7"/>
  <c r="AC91" i="7"/>
  <c r="AD91" i="7"/>
  <c r="AE91" i="7"/>
  <c r="AF91" i="7"/>
  <c r="AG91" i="7"/>
  <c r="AH91" i="7"/>
  <c r="AI91" i="7"/>
  <c r="AJ91" i="7"/>
  <c r="AK91" i="7"/>
  <c r="AL91" i="7"/>
  <c r="W92" i="7"/>
  <c r="X92" i="7"/>
  <c r="Y92" i="7"/>
  <c r="Z92" i="7"/>
  <c r="AA92" i="7"/>
  <c r="AB92" i="7"/>
  <c r="AC92" i="7"/>
  <c r="AD92" i="7"/>
  <c r="AE92" i="7"/>
  <c r="AF92" i="7"/>
  <c r="AG92" i="7"/>
  <c r="AH92" i="7"/>
  <c r="AI92" i="7"/>
  <c r="AJ92" i="7"/>
  <c r="AK92" i="7"/>
  <c r="AL92" i="7"/>
  <c r="W93" i="7"/>
  <c r="X93" i="7"/>
  <c r="Y93" i="7"/>
  <c r="Z93" i="7"/>
  <c r="AA93" i="7"/>
  <c r="AB93" i="7"/>
  <c r="AC93" i="7"/>
  <c r="AD93" i="7"/>
  <c r="AE93" i="7"/>
  <c r="AF93" i="7"/>
  <c r="AG93" i="7"/>
  <c r="AH93" i="7"/>
  <c r="AI93" i="7"/>
  <c r="AJ93" i="7"/>
  <c r="AK93" i="7"/>
  <c r="AL93" i="7"/>
  <c r="A5" i="9"/>
  <c r="X5" i="9"/>
  <c r="Y5" i="9"/>
  <c r="Z5" i="9"/>
  <c r="AA5" i="9"/>
  <c r="AB5" i="9"/>
  <c r="AC5" i="9"/>
  <c r="AD5" i="9"/>
  <c r="AE5" i="9"/>
  <c r="AF5" i="9"/>
  <c r="AG5" i="9"/>
  <c r="AH5" i="9"/>
  <c r="AI5" i="9"/>
  <c r="AJ5" i="9"/>
  <c r="AK5" i="9"/>
  <c r="AL5" i="9"/>
  <c r="A6" i="9"/>
  <c r="W6" i="9"/>
  <c r="X6" i="9"/>
  <c r="Y6" i="9"/>
  <c r="Z6" i="9"/>
  <c r="AA6" i="9"/>
  <c r="AB6" i="9"/>
  <c r="AC6" i="9"/>
  <c r="AD6" i="9"/>
  <c r="AE6" i="9"/>
  <c r="AF6" i="9"/>
  <c r="AG6" i="9"/>
  <c r="AH6" i="9"/>
  <c r="AI6" i="9"/>
  <c r="AJ6" i="9"/>
  <c r="AK6" i="9"/>
  <c r="AL6" i="9"/>
  <c r="A7" i="9"/>
  <c r="W7" i="9"/>
  <c r="X7" i="9"/>
  <c r="Y7" i="9"/>
  <c r="Z7" i="9"/>
  <c r="AA7" i="9"/>
  <c r="AB7" i="9"/>
  <c r="AC7" i="9"/>
  <c r="AD7" i="9"/>
  <c r="AE7" i="9"/>
  <c r="AF7" i="9"/>
  <c r="AG7" i="9"/>
  <c r="AH7" i="9"/>
  <c r="AI7" i="9"/>
  <c r="AJ7" i="9"/>
  <c r="AK7" i="9"/>
  <c r="AL7" i="9"/>
  <c r="A8" i="9"/>
  <c r="W8" i="9"/>
  <c r="X8" i="9"/>
  <c r="Y8" i="9"/>
  <c r="Z8" i="9"/>
  <c r="AA8" i="9"/>
  <c r="AB8" i="9"/>
  <c r="AC8" i="9"/>
  <c r="AD8" i="9"/>
  <c r="AE8" i="9"/>
  <c r="AF8" i="9"/>
  <c r="AG8" i="9"/>
  <c r="AH8" i="9"/>
  <c r="AI8" i="9"/>
  <c r="AJ8" i="9"/>
  <c r="AK8" i="9"/>
  <c r="AL8" i="9"/>
  <c r="A9" i="9"/>
  <c r="W9" i="9"/>
  <c r="X9" i="9"/>
  <c r="Y9" i="9"/>
  <c r="Z9" i="9"/>
  <c r="AA9" i="9"/>
  <c r="AB9" i="9"/>
  <c r="AC9" i="9"/>
  <c r="AD9" i="9"/>
  <c r="AE9" i="9"/>
  <c r="AF9" i="9"/>
  <c r="AG9" i="9"/>
  <c r="AH9" i="9"/>
  <c r="AI9" i="9"/>
  <c r="AJ9" i="9"/>
  <c r="AK9" i="9"/>
  <c r="AL9" i="9"/>
  <c r="A10" i="9"/>
  <c r="W10" i="9"/>
  <c r="X10" i="9"/>
  <c r="Y10" i="9"/>
  <c r="Z10" i="9"/>
  <c r="AA10" i="9"/>
  <c r="AB10" i="9"/>
  <c r="AC10" i="9"/>
  <c r="AD10" i="9"/>
  <c r="AE10" i="9"/>
  <c r="AF10" i="9"/>
  <c r="AG10" i="9"/>
  <c r="AH10" i="9"/>
  <c r="AI10" i="9"/>
  <c r="AJ10" i="9"/>
  <c r="AK10" i="9"/>
  <c r="AL10" i="9"/>
  <c r="A11" i="9"/>
  <c r="W11" i="9"/>
  <c r="X11" i="9"/>
  <c r="Y11" i="9"/>
  <c r="Z11" i="9"/>
  <c r="AA11" i="9"/>
  <c r="AB11" i="9"/>
  <c r="AC11" i="9"/>
  <c r="AD11" i="9"/>
  <c r="AE11" i="9"/>
  <c r="AF11" i="9"/>
  <c r="AG11" i="9"/>
  <c r="AH11" i="9"/>
  <c r="AI11" i="9"/>
  <c r="AJ11" i="9"/>
  <c r="AK11" i="9"/>
  <c r="AL11" i="9"/>
  <c r="A12" i="9"/>
  <c r="W12" i="9"/>
  <c r="X12" i="9"/>
  <c r="Y12" i="9"/>
  <c r="Z12" i="9"/>
  <c r="AA12" i="9"/>
  <c r="AB12" i="9"/>
  <c r="AC12" i="9"/>
  <c r="AD12" i="9"/>
  <c r="AE12" i="9"/>
  <c r="AF12" i="9"/>
  <c r="AG12" i="9"/>
  <c r="AH12" i="9"/>
  <c r="AI12" i="9"/>
  <c r="AJ12" i="9"/>
  <c r="AK12" i="9"/>
  <c r="AL12" i="9"/>
  <c r="A13" i="9"/>
  <c r="W13" i="9"/>
  <c r="X13" i="9"/>
  <c r="Y13" i="9"/>
  <c r="Z13" i="9"/>
  <c r="AA13" i="9"/>
  <c r="AB13" i="9"/>
  <c r="AC13" i="9"/>
  <c r="AD13" i="9"/>
  <c r="AE13" i="9"/>
  <c r="AF13" i="9"/>
  <c r="AG13" i="9"/>
  <c r="AH13" i="9"/>
  <c r="AI13" i="9"/>
  <c r="AJ13" i="9"/>
  <c r="AK13" i="9"/>
  <c r="AL13" i="9"/>
  <c r="A14" i="9"/>
  <c r="W14" i="9"/>
  <c r="X14" i="9"/>
  <c r="Y14" i="9"/>
  <c r="Z14" i="9"/>
  <c r="AA14" i="9"/>
  <c r="AB14" i="9"/>
  <c r="AC14" i="9"/>
  <c r="AD14" i="9"/>
  <c r="AE14" i="9"/>
  <c r="AF14" i="9"/>
  <c r="AG14" i="9"/>
  <c r="AH14" i="9"/>
  <c r="AI14" i="9"/>
  <c r="AJ14" i="9"/>
  <c r="AK14" i="9"/>
  <c r="AL14" i="9"/>
  <c r="A15" i="9"/>
  <c r="W15" i="9"/>
  <c r="X15" i="9"/>
  <c r="Y15" i="9"/>
  <c r="Z15" i="9"/>
  <c r="AA15" i="9"/>
  <c r="AB15" i="9"/>
  <c r="AC15" i="9"/>
  <c r="AD15" i="9"/>
  <c r="AE15" i="9"/>
  <c r="AF15" i="9"/>
  <c r="AG15" i="9"/>
  <c r="AH15" i="9"/>
  <c r="AI15" i="9"/>
  <c r="AJ15" i="9"/>
  <c r="AK15" i="9"/>
  <c r="AL15" i="9"/>
  <c r="A16" i="9"/>
  <c r="W16" i="9"/>
  <c r="X16" i="9"/>
  <c r="Y16" i="9"/>
  <c r="Z16" i="9"/>
  <c r="AA16" i="9"/>
  <c r="AB16" i="9"/>
  <c r="AC16" i="9"/>
  <c r="AD16" i="9"/>
  <c r="AE16" i="9"/>
  <c r="AF16" i="9"/>
  <c r="AG16" i="9"/>
  <c r="AH16" i="9"/>
  <c r="AI16" i="9"/>
  <c r="AJ16" i="9"/>
  <c r="AK16" i="9"/>
  <c r="AL16" i="9"/>
  <c r="A17" i="9"/>
  <c r="W17" i="9"/>
  <c r="X17" i="9"/>
  <c r="Y17" i="9"/>
  <c r="Z17" i="9"/>
  <c r="AA17" i="9"/>
  <c r="AB17" i="9"/>
  <c r="AC17" i="9"/>
  <c r="AD17" i="9"/>
  <c r="AE17" i="9"/>
  <c r="AF17" i="9"/>
  <c r="AG17" i="9"/>
  <c r="AH17" i="9"/>
  <c r="AI17" i="9"/>
  <c r="AJ17" i="9"/>
  <c r="AK17" i="9"/>
  <c r="AL17" i="9"/>
  <c r="A18" i="9"/>
  <c r="W18" i="9"/>
  <c r="X18" i="9"/>
  <c r="Y18" i="9"/>
  <c r="Z18" i="9"/>
  <c r="AA18" i="9"/>
  <c r="AB18" i="9"/>
  <c r="AC18" i="9"/>
  <c r="AD18" i="9"/>
  <c r="AE18" i="9"/>
  <c r="AF18" i="9"/>
  <c r="AG18" i="9"/>
  <c r="AH18" i="9"/>
  <c r="AI18" i="9"/>
  <c r="AJ18" i="9"/>
  <c r="AK18" i="9"/>
  <c r="AL18" i="9"/>
  <c r="A19" i="9"/>
  <c r="W19" i="9"/>
  <c r="X19" i="9"/>
  <c r="Y19" i="9"/>
  <c r="Z19" i="9"/>
  <c r="AA19" i="9"/>
  <c r="AB19" i="9"/>
  <c r="AC19" i="9"/>
  <c r="AD19" i="9"/>
  <c r="AE19" i="9"/>
  <c r="AF19" i="9"/>
  <c r="AG19" i="9"/>
  <c r="AH19" i="9"/>
  <c r="AI19" i="9"/>
  <c r="AJ19" i="9"/>
  <c r="AK19" i="9"/>
  <c r="AL19" i="9"/>
  <c r="A20" i="9"/>
  <c r="W20" i="9"/>
  <c r="X20" i="9"/>
  <c r="Y20" i="9"/>
  <c r="Z20" i="9"/>
  <c r="AA20" i="9"/>
  <c r="AB20" i="9"/>
  <c r="AC20" i="9"/>
  <c r="AD20" i="9"/>
  <c r="AE20" i="9"/>
  <c r="AF20" i="9"/>
  <c r="AG20" i="9"/>
  <c r="AH20" i="9"/>
  <c r="AI20" i="9"/>
  <c r="AJ20" i="9"/>
  <c r="AK20" i="9"/>
  <c r="AL20" i="9"/>
  <c r="A21" i="9"/>
  <c r="W21" i="9"/>
  <c r="X21" i="9"/>
  <c r="Y21" i="9"/>
  <c r="Z21" i="9"/>
  <c r="AA21" i="9"/>
  <c r="AB21" i="9"/>
  <c r="AC21" i="9"/>
  <c r="AD21" i="9"/>
  <c r="AE21" i="9"/>
  <c r="AF21" i="9"/>
  <c r="AG21" i="9"/>
  <c r="AH21" i="9"/>
  <c r="AI21" i="9"/>
  <c r="AJ21" i="9"/>
  <c r="AK21" i="9"/>
  <c r="AL21" i="9"/>
  <c r="A22" i="9"/>
  <c r="W22" i="9"/>
  <c r="X22" i="9"/>
  <c r="Y22" i="9"/>
  <c r="Z22" i="9"/>
  <c r="AA22" i="9"/>
  <c r="AB22" i="9"/>
  <c r="AC22" i="9"/>
  <c r="AD22" i="9"/>
  <c r="AE22" i="9"/>
  <c r="AF22" i="9"/>
  <c r="AG22" i="9"/>
  <c r="AH22" i="9"/>
  <c r="AI22" i="9"/>
  <c r="AJ22" i="9"/>
  <c r="AK22" i="9"/>
  <c r="AL22" i="9"/>
  <c r="A23" i="9"/>
  <c r="W23" i="9"/>
  <c r="X23" i="9"/>
  <c r="Y23" i="9"/>
  <c r="Z23" i="9"/>
  <c r="AA23" i="9"/>
  <c r="AB23" i="9"/>
  <c r="AC23" i="9"/>
  <c r="AD23" i="9"/>
  <c r="AE23" i="9"/>
  <c r="AF23" i="9"/>
  <c r="AG23" i="9"/>
  <c r="AH23" i="9"/>
  <c r="AI23" i="9"/>
  <c r="AJ23" i="9"/>
  <c r="AK23" i="9"/>
  <c r="AL23" i="9"/>
  <c r="A24" i="9"/>
  <c r="W24" i="9"/>
  <c r="X24" i="9"/>
  <c r="Y24" i="9"/>
  <c r="Z24" i="9"/>
  <c r="AA24" i="9"/>
  <c r="AB24" i="9"/>
  <c r="AC24" i="9"/>
  <c r="AD24" i="9"/>
  <c r="AE24" i="9"/>
  <c r="AF24" i="9"/>
  <c r="AG24" i="9"/>
  <c r="AH24" i="9"/>
  <c r="AI24" i="9"/>
  <c r="AJ24" i="9"/>
  <c r="AK24" i="9"/>
  <c r="AL24" i="9"/>
  <c r="A25" i="9"/>
  <c r="W25" i="9"/>
  <c r="X25" i="9"/>
  <c r="Y25" i="9"/>
  <c r="Z25" i="9"/>
  <c r="AA25" i="9"/>
  <c r="AB25" i="9"/>
  <c r="AC25" i="9"/>
  <c r="AD25" i="9"/>
  <c r="AE25" i="9"/>
  <c r="AF25" i="9"/>
  <c r="AG25" i="9"/>
  <c r="AH25" i="9"/>
  <c r="AI25" i="9"/>
  <c r="AJ25" i="9"/>
  <c r="AK25" i="9"/>
  <c r="AL25" i="9"/>
  <c r="A26" i="9"/>
  <c r="W26" i="9"/>
  <c r="X26" i="9"/>
  <c r="Y26" i="9"/>
  <c r="Z26" i="9"/>
  <c r="AA26" i="9"/>
  <c r="AB26" i="9"/>
  <c r="AC26" i="9"/>
  <c r="AD26" i="9"/>
  <c r="AE26" i="9"/>
  <c r="AF26" i="9"/>
  <c r="AG26" i="9"/>
  <c r="AH26" i="9"/>
  <c r="AI26" i="9"/>
  <c r="AJ26" i="9"/>
  <c r="AK26" i="9"/>
  <c r="AL26" i="9"/>
  <c r="A27" i="9"/>
  <c r="W27" i="9"/>
  <c r="X27" i="9"/>
  <c r="Y27" i="9"/>
  <c r="Z27" i="9"/>
  <c r="AA27" i="9"/>
  <c r="AB27" i="9"/>
  <c r="AC27" i="9"/>
  <c r="AD27" i="9"/>
  <c r="AE27" i="9"/>
  <c r="AF27" i="9"/>
  <c r="AG27" i="9"/>
  <c r="AH27" i="9"/>
  <c r="AI27" i="9"/>
  <c r="AJ27" i="9"/>
  <c r="AK27" i="9"/>
  <c r="AL27" i="9"/>
  <c r="A28" i="9"/>
  <c r="W28" i="9"/>
  <c r="X28" i="9"/>
  <c r="Y28" i="9"/>
  <c r="Z28" i="9"/>
  <c r="AA28" i="9"/>
  <c r="AB28" i="9"/>
  <c r="AC28" i="9"/>
  <c r="AD28" i="9"/>
  <c r="AE28" i="9"/>
  <c r="AF28" i="9"/>
  <c r="AG28" i="9"/>
  <c r="AH28" i="9"/>
  <c r="AI28" i="9"/>
  <c r="AJ28" i="9"/>
  <c r="AK28" i="9"/>
  <c r="AL28" i="9"/>
  <c r="A29" i="9"/>
  <c r="W29" i="9"/>
  <c r="X29" i="9"/>
  <c r="Y29" i="9"/>
  <c r="Z29" i="9"/>
  <c r="AA29" i="9"/>
  <c r="AB29" i="9"/>
  <c r="AC29" i="9"/>
  <c r="AD29" i="9"/>
  <c r="AE29" i="9"/>
  <c r="AF29" i="9"/>
  <c r="AG29" i="9"/>
  <c r="AH29" i="9"/>
  <c r="AI29" i="9"/>
  <c r="AJ29" i="9"/>
  <c r="AK29" i="9"/>
  <c r="AL29" i="9"/>
  <c r="A30" i="9"/>
  <c r="W30" i="9"/>
  <c r="X30" i="9"/>
  <c r="Y30" i="9"/>
  <c r="Z30" i="9"/>
  <c r="AA30" i="9"/>
  <c r="AB30" i="9"/>
  <c r="AC30" i="9"/>
  <c r="AD30" i="9"/>
  <c r="AE30" i="9"/>
  <c r="AF30" i="9"/>
  <c r="AG30" i="9"/>
  <c r="AH30" i="9"/>
  <c r="AI30" i="9"/>
  <c r="AJ30" i="9"/>
  <c r="AK30" i="9"/>
  <c r="AL30" i="9"/>
  <c r="A31" i="9"/>
  <c r="W31" i="9"/>
  <c r="X31" i="9"/>
  <c r="Y31" i="9"/>
  <c r="Z31" i="9"/>
  <c r="AA31" i="9"/>
  <c r="AB31" i="9"/>
  <c r="AC31" i="9"/>
  <c r="AD31" i="9"/>
  <c r="AE31" i="9"/>
  <c r="AF31" i="9"/>
  <c r="AG31" i="9"/>
  <c r="AH31" i="9"/>
  <c r="AI31" i="9"/>
  <c r="AJ31" i="9"/>
  <c r="AK31" i="9"/>
  <c r="AL31" i="9"/>
  <c r="A32" i="9"/>
  <c r="W32" i="9"/>
  <c r="X32" i="9"/>
  <c r="Y32" i="9"/>
  <c r="Z32" i="9"/>
  <c r="AA32" i="9"/>
  <c r="AB32" i="9"/>
  <c r="AC32" i="9"/>
  <c r="AD32" i="9"/>
  <c r="AE32" i="9"/>
  <c r="AF32" i="9"/>
  <c r="AG32" i="9"/>
  <c r="AH32" i="9"/>
  <c r="AI32" i="9"/>
  <c r="AJ32" i="9"/>
  <c r="AK32" i="9"/>
  <c r="AL32" i="9"/>
  <c r="A33" i="9"/>
  <c r="W33" i="9"/>
  <c r="X33" i="9"/>
  <c r="Y33" i="9"/>
  <c r="Z33" i="9"/>
  <c r="AA33" i="9"/>
  <c r="AB33" i="9"/>
  <c r="AC33" i="9"/>
  <c r="AD33" i="9"/>
  <c r="AE33" i="9"/>
  <c r="AF33" i="9"/>
  <c r="AG33" i="9"/>
  <c r="AH33" i="9"/>
  <c r="AI33" i="9"/>
  <c r="AJ33" i="9"/>
  <c r="AK33" i="9"/>
  <c r="AL33" i="9"/>
  <c r="A34" i="9"/>
  <c r="W34" i="9"/>
  <c r="X34" i="9"/>
  <c r="Y34" i="9"/>
  <c r="Z34" i="9"/>
  <c r="AA34" i="9"/>
  <c r="AB34" i="9"/>
  <c r="AC34" i="9"/>
  <c r="AD34" i="9"/>
  <c r="AE34" i="9"/>
  <c r="AF34" i="9"/>
  <c r="AG34" i="9"/>
  <c r="AH34" i="9"/>
  <c r="AI34" i="9"/>
  <c r="AJ34" i="9"/>
  <c r="AK34" i="9"/>
  <c r="AL34" i="9"/>
  <c r="A35" i="9"/>
  <c r="W35" i="9"/>
  <c r="X35" i="9"/>
  <c r="Y35" i="9"/>
  <c r="Z35" i="9"/>
  <c r="AA35" i="9"/>
  <c r="AB35" i="9"/>
  <c r="AC35" i="9"/>
  <c r="AD35" i="9"/>
  <c r="AE35" i="9"/>
  <c r="AF35" i="9"/>
  <c r="AG35" i="9"/>
  <c r="AH35" i="9"/>
  <c r="AI35" i="9"/>
  <c r="AJ35" i="9"/>
  <c r="AK35" i="9"/>
  <c r="AL35" i="9"/>
  <c r="A36" i="9"/>
  <c r="W36" i="9"/>
  <c r="X36" i="9"/>
  <c r="Y36" i="9"/>
  <c r="Z36" i="9"/>
  <c r="AA36" i="9"/>
  <c r="AB36" i="9"/>
  <c r="AC36" i="9"/>
  <c r="AD36" i="9"/>
  <c r="AE36" i="9"/>
  <c r="AF36" i="9"/>
  <c r="AG36" i="9"/>
  <c r="AH36" i="9"/>
  <c r="AI36" i="9"/>
  <c r="AJ36" i="9"/>
  <c r="AK36" i="9"/>
  <c r="AL36" i="9"/>
  <c r="A37" i="9"/>
  <c r="W37" i="9"/>
  <c r="X37" i="9"/>
  <c r="Y37" i="9"/>
  <c r="Z37" i="9"/>
  <c r="AA37" i="9"/>
  <c r="AB37" i="9"/>
  <c r="AC37" i="9"/>
  <c r="AD37" i="9"/>
  <c r="AE37" i="9"/>
  <c r="AF37" i="9"/>
  <c r="AG37" i="9"/>
  <c r="AH37" i="9"/>
  <c r="AI37" i="9"/>
  <c r="AJ37" i="9"/>
  <c r="AK37" i="9"/>
  <c r="AL37" i="9"/>
  <c r="A38" i="9"/>
  <c r="W38" i="9"/>
  <c r="X38" i="9"/>
  <c r="Y38" i="9"/>
  <c r="Z38" i="9"/>
  <c r="AA38" i="9"/>
  <c r="AB38" i="9"/>
  <c r="AC38" i="9"/>
  <c r="AD38" i="9"/>
  <c r="AE38" i="9"/>
  <c r="AF38" i="9"/>
  <c r="AG38" i="9"/>
  <c r="AH38" i="9"/>
  <c r="AI38" i="9"/>
  <c r="AJ38" i="9"/>
  <c r="AK38" i="9"/>
  <c r="AL38" i="9"/>
  <c r="A39" i="9"/>
  <c r="W39" i="9"/>
  <c r="X39" i="9"/>
  <c r="Y39" i="9"/>
  <c r="Z39" i="9"/>
  <c r="AA39" i="9"/>
  <c r="AB39" i="9"/>
  <c r="AC39" i="9"/>
  <c r="AD39" i="9"/>
  <c r="AE39" i="9"/>
  <c r="AF39" i="9"/>
  <c r="AG39" i="9"/>
  <c r="AH39" i="9"/>
  <c r="AI39" i="9"/>
  <c r="AJ39" i="9"/>
  <c r="AK39" i="9"/>
  <c r="AL39" i="9"/>
  <c r="A40" i="9"/>
  <c r="W40" i="9"/>
  <c r="X40" i="9"/>
  <c r="Y40" i="9"/>
  <c r="Z40" i="9"/>
  <c r="AA40" i="9"/>
  <c r="AB40" i="9"/>
  <c r="AC40" i="9"/>
  <c r="AD40" i="9"/>
  <c r="AE40" i="9"/>
  <c r="AF40" i="9"/>
  <c r="AG40" i="9"/>
  <c r="AH40" i="9"/>
  <c r="AI40" i="9"/>
  <c r="AJ40" i="9"/>
  <c r="AK40" i="9"/>
  <c r="AL40" i="9"/>
  <c r="A41" i="9"/>
  <c r="W41" i="9"/>
  <c r="X41" i="9"/>
  <c r="Y41" i="9"/>
  <c r="Z41" i="9"/>
  <c r="AA41" i="9"/>
  <c r="AB41" i="9"/>
  <c r="AC41" i="9"/>
  <c r="AD41" i="9"/>
  <c r="AE41" i="9"/>
  <c r="AF41" i="9"/>
  <c r="AG41" i="9"/>
  <c r="AH41" i="9"/>
  <c r="AI41" i="9"/>
  <c r="AJ41" i="9"/>
  <c r="AK41" i="9"/>
  <c r="AL41" i="9"/>
  <c r="A42" i="9"/>
  <c r="W42" i="9"/>
  <c r="X42" i="9"/>
  <c r="Y42" i="9"/>
  <c r="Z42" i="9"/>
  <c r="AA42" i="9"/>
  <c r="AB42" i="9"/>
  <c r="AC42" i="9"/>
  <c r="AD42" i="9"/>
  <c r="AE42" i="9"/>
  <c r="AF42" i="9"/>
  <c r="AG42" i="9"/>
  <c r="AH42" i="9"/>
  <c r="AI42" i="9"/>
  <c r="AJ42" i="9"/>
  <c r="AK42" i="9"/>
  <c r="AL42" i="9"/>
  <c r="A43" i="9"/>
  <c r="W43" i="9"/>
  <c r="X43" i="9"/>
  <c r="Y43" i="9"/>
  <c r="Z43" i="9"/>
  <c r="AA43" i="9"/>
  <c r="AB43" i="9"/>
  <c r="AC43" i="9"/>
  <c r="AD43" i="9"/>
  <c r="AE43" i="9"/>
  <c r="AF43" i="9"/>
  <c r="AG43" i="9"/>
  <c r="AH43" i="9"/>
  <c r="AI43" i="9"/>
  <c r="AJ43" i="9"/>
  <c r="AK43" i="9"/>
  <c r="AL43" i="9"/>
  <c r="A44" i="9"/>
  <c r="W44" i="9"/>
  <c r="X44" i="9"/>
  <c r="Y44" i="9"/>
  <c r="Z44" i="9"/>
  <c r="AA44" i="9"/>
  <c r="AB44" i="9"/>
  <c r="AC44" i="9"/>
  <c r="AD44" i="9"/>
  <c r="AE44" i="9"/>
  <c r="AF44" i="9"/>
  <c r="AG44" i="9"/>
  <c r="AH44" i="9"/>
  <c r="AI44" i="9"/>
  <c r="AJ44" i="9"/>
  <c r="AK44" i="9"/>
  <c r="AL44" i="9"/>
  <c r="A45" i="9"/>
  <c r="W45" i="9"/>
  <c r="X45" i="9"/>
  <c r="Y45" i="9"/>
  <c r="Z45" i="9"/>
  <c r="AA45" i="9"/>
  <c r="AB45" i="9"/>
  <c r="AC45" i="9"/>
  <c r="AD45" i="9"/>
  <c r="AE45" i="9"/>
  <c r="AF45" i="9"/>
  <c r="AG45" i="9"/>
  <c r="AH45" i="9"/>
  <c r="AI45" i="9"/>
  <c r="AJ45" i="9"/>
  <c r="AK45" i="9"/>
  <c r="AL45" i="9"/>
  <c r="A46" i="9"/>
  <c r="W46" i="9"/>
  <c r="X46" i="9"/>
  <c r="Y46" i="9"/>
  <c r="Z46" i="9"/>
  <c r="AA46" i="9"/>
  <c r="AB46" i="9"/>
  <c r="AC46" i="9"/>
  <c r="AD46" i="9"/>
  <c r="AE46" i="9"/>
  <c r="AF46" i="9"/>
  <c r="AG46" i="9"/>
  <c r="AH46" i="9"/>
  <c r="AI46" i="9"/>
  <c r="AJ46" i="9"/>
  <c r="AK46" i="9"/>
  <c r="AL46" i="9"/>
  <c r="A47" i="9"/>
  <c r="W47" i="9"/>
  <c r="X47" i="9"/>
  <c r="Y47" i="9"/>
  <c r="Z47" i="9"/>
  <c r="AA47" i="9"/>
  <c r="AB47" i="9"/>
  <c r="AC47" i="9"/>
  <c r="AD47" i="9"/>
  <c r="AE47" i="9"/>
  <c r="AF47" i="9"/>
  <c r="AG47" i="9"/>
  <c r="AH47" i="9"/>
  <c r="AI47" i="9"/>
  <c r="AJ47" i="9"/>
  <c r="AK47" i="9"/>
  <c r="AL47" i="9"/>
  <c r="A48" i="9"/>
  <c r="W48" i="9"/>
  <c r="X48" i="9"/>
  <c r="Y48" i="9"/>
  <c r="Z48" i="9"/>
  <c r="AA48" i="9"/>
  <c r="AB48" i="9"/>
  <c r="AC48" i="9"/>
  <c r="AD48" i="9"/>
  <c r="AE48" i="9"/>
  <c r="AF48" i="9"/>
  <c r="AG48" i="9"/>
  <c r="AH48" i="9"/>
  <c r="AI48" i="9"/>
  <c r="AJ48" i="9"/>
  <c r="AK48" i="9"/>
  <c r="AL48" i="9"/>
  <c r="A49" i="9"/>
  <c r="W49" i="9"/>
  <c r="X49" i="9"/>
  <c r="Y49" i="9"/>
  <c r="Z49" i="9"/>
  <c r="AA49" i="9"/>
  <c r="AB49" i="9"/>
  <c r="AC49" i="9"/>
  <c r="AD49" i="9"/>
  <c r="AE49" i="9"/>
  <c r="AF49" i="9"/>
  <c r="AG49" i="9"/>
  <c r="AH49" i="9"/>
  <c r="AI49" i="9"/>
  <c r="AJ49" i="9"/>
  <c r="AK49" i="9"/>
  <c r="AL49" i="9"/>
  <c r="A50" i="9"/>
  <c r="W50" i="9"/>
  <c r="X50" i="9"/>
  <c r="Y50" i="9"/>
  <c r="Z50" i="9"/>
  <c r="AA50" i="9"/>
  <c r="AB50" i="9"/>
  <c r="AC50" i="9"/>
  <c r="AD50" i="9"/>
  <c r="AE50" i="9"/>
  <c r="AF50" i="9"/>
  <c r="AG50" i="9"/>
  <c r="AH50" i="9"/>
  <c r="AI50" i="9"/>
  <c r="AJ50" i="9"/>
  <c r="AK50" i="9"/>
  <c r="AL50" i="9"/>
  <c r="A51" i="9"/>
  <c r="W51" i="9"/>
  <c r="X51" i="9"/>
  <c r="Y51" i="9"/>
  <c r="Z51" i="9"/>
  <c r="AA51" i="9"/>
  <c r="AB51" i="9"/>
  <c r="AC51" i="9"/>
  <c r="AD51" i="9"/>
  <c r="AE51" i="9"/>
  <c r="AF51" i="9"/>
  <c r="AG51" i="9"/>
  <c r="AH51" i="9"/>
  <c r="AI51" i="9"/>
  <c r="AJ51" i="9"/>
  <c r="AK51" i="9"/>
  <c r="AL51" i="9"/>
  <c r="A52" i="9"/>
  <c r="W52" i="9"/>
  <c r="X52" i="9"/>
  <c r="Y52" i="9"/>
  <c r="Z52" i="9"/>
  <c r="AA52" i="9"/>
  <c r="AB52" i="9"/>
  <c r="AC52" i="9"/>
  <c r="AD52" i="9"/>
  <c r="AE52" i="9"/>
  <c r="AF52" i="9"/>
  <c r="AG52" i="9"/>
  <c r="AH52" i="9"/>
  <c r="AI52" i="9"/>
  <c r="AJ52" i="9"/>
  <c r="AK52" i="9"/>
  <c r="AL52" i="9"/>
  <c r="A53" i="9"/>
  <c r="W53" i="9"/>
  <c r="X53" i="9"/>
  <c r="Y53" i="9"/>
  <c r="Z53" i="9"/>
  <c r="AA53" i="9"/>
  <c r="AB53" i="9"/>
  <c r="AC53" i="9"/>
  <c r="AD53" i="9"/>
  <c r="AE53" i="9"/>
  <c r="AF53" i="9"/>
  <c r="AG53" i="9"/>
  <c r="AH53" i="9"/>
  <c r="AI53" i="9"/>
  <c r="AJ53" i="9"/>
  <c r="AK53" i="9"/>
  <c r="AL53" i="9"/>
  <c r="A54" i="9"/>
  <c r="W54" i="9"/>
  <c r="X54" i="9"/>
  <c r="Y54" i="9"/>
  <c r="Z54" i="9"/>
  <c r="AA54" i="9"/>
  <c r="AB54" i="9"/>
  <c r="AC54" i="9"/>
  <c r="AD54" i="9"/>
  <c r="AE54" i="9"/>
  <c r="AF54" i="9"/>
  <c r="AG54" i="9"/>
  <c r="AH54" i="9"/>
  <c r="AI54" i="9"/>
  <c r="AJ54" i="9"/>
  <c r="AK54" i="9"/>
  <c r="AL54" i="9"/>
  <c r="A55" i="9"/>
  <c r="W55" i="9"/>
  <c r="X55" i="9"/>
  <c r="Y55" i="9"/>
  <c r="Z55" i="9"/>
  <c r="AA55" i="9"/>
  <c r="AB55" i="9"/>
  <c r="AC55" i="9"/>
  <c r="AD55" i="9"/>
  <c r="AE55" i="9"/>
  <c r="AF55" i="9"/>
  <c r="AG55" i="9"/>
  <c r="AH55" i="9"/>
  <c r="AI55" i="9"/>
  <c r="AJ55" i="9"/>
  <c r="AK55" i="9"/>
  <c r="AL55" i="9"/>
  <c r="A56" i="9"/>
  <c r="W56" i="9"/>
  <c r="X56" i="9"/>
  <c r="Y56" i="9"/>
  <c r="Z56" i="9"/>
  <c r="AA56" i="9"/>
  <c r="AB56" i="9"/>
  <c r="AC56" i="9"/>
  <c r="AD56" i="9"/>
  <c r="AE56" i="9"/>
  <c r="AF56" i="9"/>
  <c r="AG56" i="9"/>
  <c r="AH56" i="9"/>
  <c r="AI56" i="9"/>
  <c r="AJ56" i="9"/>
  <c r="AK56" i="9"/>
  <c r="AL56" i="9"/>
  <c r="A57" i="9"/>
  <c r="W57" i="9"/>
  <c r="X57" i="9"/>
  <c r="Y57" i="9"/>
  <c r="Z57" i="9"/>
  <c r="AA57" i="9"/>
  <c r="AB57" i="9"/>
  <c r="AC57" i="9"/>
  <c r="AD57" i="9"/>
  <c r="AE57" i="9"/>
  <c r="AF57" i="9"/>
  <c r="AG57" i="9"/>
  <c r="AH57" i="9"/>
  <c r="AI57" i="9"/>
  <c r="AJ57" i="9"/>
  <c r="AK57" i="9"/>
  <c r="AL57" i="9"/>
  <c r="A58" i="9"/>
  <c r="W58" i="9"/>
  <c r="X58" i="9"/>
  <c r="Y58" i="9"/>
  <c r="Z58" i="9"/>
  <c r="AA58" i="9"/>
  <c r="AB58" i="9"/>
  <c r="AC58" i="9"/>
  <c r="AD58" i="9"/>
  <c r="AE58" i="9"/>
  <c r="AF58" i="9"/>
  <c r="AG58" i="9"/>
  <c r="AH58" i="9"/>
  <c r="AI58" i="9"/>
  <c r="AJ58" i="9"/>
  <c r="AK58" i="9"/>
  <c r="AL58" i="9"/>
  <c r="A59" i="9"/>
  <c r="W59" i="9"/>
  <c r="X59" i="9"/>
  <c r="Y59" i="9"/>
  <c r="Z59" i="9"/>
  <c r="AA59" i="9"/>
  <c r="AB59" i="9"/>
  <c r="AC59" i="9"/>
  <c r="AD59" i="9"/>
  <c r="AE59" i="9"/>
  <c r="AF59" i="9"/>
  <c r="AG59" i="9"/>
  <c r="AH59" i="9"/>
  <c r="AI59" i="9"/>
  <c r="AJ59" i="9"/>
  <c r="AK59" i="9"/>
  <c r="AL59" i="9"/>
  <c r="A60" i="9"/>
  <c r="W60" i="9"/>
  <c r="X60" i="9"/>
  <c r="Y60" i="9"/>
  <c r="Z60" i="9"/>
  <c r="AA60" i="9"/>
  <c r="AB60" i="9"/>
  <c r="AC60" i="9"/>
  <c r="AD60" i="9"/>
  <c r="AE60" i="9"/>
  <c r="AF60" i="9"/>
  <c r="AG60" i="9"/>
  <c r="AH60" i="9"/>
  <c r="AI60" i="9"/>
  <c r="AJ60" i="9"/>
  <c r="AK60" i="9"/>
  <c r="AL60" i="9"/>
  <c r="A61" i="9"/>
  <c r="W61" i="9"/>
  <c r="X61" i="9"/>
  <c r="Y61" i="9"/>
  <c r="Z61" i="9"/>
  <c r="AA61" i="9"/>
  <c r="AB61" i="9"/>
  <c r="AC61" i="9"/>
  <c r="AD61" i="9"/>
  <c r="AE61" i="9"/>
  <c r="AF61" i="9"/>
  <c r="AG61" i="9"/>
  <c r="AH61" i="9"/>
  <c r="AI61" i="9"/>
  <c r="AJ61" i="9"/>
  <c r="AK61" i="9"/>
  <c r="AL61" i="9"/>
  <c r="A62" i="9"/>
  <c r="W62" i="9"/>
  <c r="X62" i="9"/>
  <c r="Y62" i="9"/>
  <c r="Z62" i="9"/>
  <c r="AA62" i="9"/>
  <c r="AB62" i="9"/>
  <c r="AC62" i="9"/>
  <c r="AD62" i="9"/>
  <c r="AE62" i="9"/>
  <c r="AF62" i="9"/>
  <c r="AG62" i="9"/>
  <c r="AH62" i="9"/>
  <c r="AI62" i="9"/>
  <c r="AJ62" i="9"/>
  <c r="AK62" i="9"/>
  <c r="AL62" i="9"/>
  <c r="A63" i="9"/>
  <c r="W63" i="9"/>
  <c r="X63" i="9"/>
  <c r="Y63" i="9"/>
  <c r="Z63" i="9"/>
  <c r="AA63" i="9"/>
  <c r="AB63" i="9"/>
  <c r="AC63" i="9"/>
  <c r="AD63" i="9"/>
  <c r="AE63" i="9"/>
  <c r="AF63" i="9"/>
  <c r="AG63" i="9"/>
  <c r="AH63" i="9"/>
  <c r="AI63" i="9"/>
  <c r="AJ63" i="9"/>
  <c r="AK63" i="9"/>
  <c r="AL63" i="9"/>
  <c r="A64" i="9"/>
  <c r="W64" i="9"/>
  <c r="X64" i="9"/>
  <c r="Y64" i="9"/>
  <c r="Z64" i="9"/>
  <c r="AA64" i="9"/>
  <c r="AB64" i="9"/>
  <c r="AC64" i="9"/>
  <c r="AD64" i="9"/>
  <c r="AE64" i="9"/>
  <c r="AF64" i="9"/>
  <c r="AG64" i="9"/>
  <c r="AH64" i="9"/>
  <c r="AI64" i="9"/>
  <c r="AJ64" i="9"/>
  <c r="AK64" i="9"/>
  <c r="AL64" i="9"/>
  <c r="A65" i="9"/>
  <c r="W65" i="9"/>
  <c r="X65" i="9"/>
  <c r="Y65" i="9"/>
  <c r="Z65" i="9"/>
  <c r="AA65" i="9"/>
  <c r="AB65" i="9"/>
  <c r="AC65" i="9"/>
  <c r="AD65" i="9"/>
  <c r="AE65" i="9"/>
  <c r="AF65" i="9"/>
  <c r="AG65" i="9"/>
  <c r="AH65" i="9"/>
  <c r="AI65" i="9"/>
  <c r="AJ65" i="9"/>
  <c r="AK65" i="9"/>
  <c r="AL65" i="9"/>
  <c r="A66" i="9"/>
  <c r="W66" i="9"/>
  <c r="X66" i="9"/>
  <c r="Y66" i="9"/>
  <c r="Z66" i="9"/>
  <c r="AA66" i="9"/>
  <c r="AB66" i="9"/>
  <c r="AC66" i="9"/>
  <c r="AD66" i="9"/>
  <c r="AE66" i="9"/>
  <c r="AF66" i="9"/>
  <c r="AG66" i="9"/>
  <c r="AH66" i="9"/>
  <c r="AI66" i="9"/>
  <c r="AJ66" i="9"/>
  <c r="AK66" i="9"/>
  <c r="AL66" i="9"/>
  <c r="A67" i="9"/>
  <c r="W67" i="9"/>
  <c r="X67" i="9"/>
  <c r="Y67" i="9"/>
  <c r="Z67" i="9"/>
  <c r="AA67" i="9"/>
  <c r="AB67" i="9"/>
  <c r="AC67" i="9"/>
  <c r="AD67" i="9"/>
  <c r="AE67" i="9"/>
  <c r="AF67" i="9"/>
  <c r="AG67" i="9"/>
  <c r="AH67" i="9"/>
  <c r="AI67" i="9"/>
  <c r="AJ67" i="9"/>
  <c r="AK67" i="9"/>
  <c r="AL67" i="9"/>
  <c r="A68" i="9"/>
  <c r="W68" i="9"/>
  <c r="X68" i="9"/>
  <c r="Y68" i="9"/>
  <c r="Z68" i="9"/>
  <c r="AA68" i="9"/>
  <c r="AB68" i="9"/>
  <c r="AC68" i="9"/>
  <c r="AD68" i="9"/>
  <c r="AE68" i="9"/>
  <c r="AF68" i="9"/>
  <c r="AG68" i="9"/>
  <c r="AH68" i="9"/>
  <c r="AI68" i="9"/>
  <c r="AJ68" i="9"/>
  <c r="AK68" i="9"/>
  <c r="AL68" i="9"/>
  <c r="A69" i="9"/>
  <c r="W69" i="9"/>
  <c r="X69" i="9"/>
  <c r="Y69" i="9"/>
  <c r="Z69" i="9"/>
  <c r="AA69" i="9"/>
  <c r="AB69" i="9"/>
  <c r="AC69" i="9"/>
  <c r="AD69" i="9"/>
  <c r="AE69" i="9"/>
  <c r="AF69" i="9"/>
  <c r="AG69" i="9"/>
  <c r="AH69" i="9"/>
  <c r="AI69" i="9"/>
  <c r="AJ69" i="9"/>
  <c r="AK69" i="9"/>
  <c r="AL69" i="9"/>
  <c r="A70" i="9"/>
  <c r="W70" i="9"/>
  <c r="X70" i="9"/>
  <c r="Y70" i="9"/>
  <c r="Z70" i="9"/>
  <c r="AA70" i="9"/>
  <c r="AB70" i="9"/>
  <c r="AC70" i="9"/>
  <c r="AD70" i="9"/>
  <c r="AE70" i="9"/>
  <c r="AF70" i="9"/>
  <c r="AG70" i="9"/>
  <c r="AH70" i="9"/>
  <c r="AI70" i="9"/>
  <c r="AJ70" i="9"/>
  <c r="AK70" i="9"/>
  <c r="AL70" i="9"/>
  <c r="A71" i="9"/>
  <c r="W71" i="9"/>
  <c r="X71" i="9"/>
  <c r="Y71" i="9"/>
  <c r="Z71" i="9"/>
  <c r="AA71" i="9"/>
  <c r="AB71" i="9"/>
  <c r="AC71" i="9"/>
  <c r="AD71" i="9"/>
  <c r="AE71" i="9"/>
  <c r="AF71" i="9"/>
  <c r="AG71" i="9"/>
  <c r="AH71" i="9"/>
  <c r="AI71" i="9"/>
  <c r="AJ71" i="9"/>
  <c r="AK71" i="9"/>
  <c r="AL71" i="9"/>
  <c r="A72" i="9"/>
  <c r="W72" i="9"/>
  <c r="X72" i="9"/>
  <c r="Y72" i="9"/>
  <c r="Z72" i="9"/>
  <c r="AA72" i="9"/>
  <c r="AB72" i="9"/>
  <c r="AC72" i="9"/>
  <c r="AD72" i="9"/>
  <c r="AE72" i="9"/>
  <c r="AF72" i="9"/>
  <c r="AG72" i="9"/>
  <c r="AH72" i="9"/>
  <c r="AI72" i="9"/>
  <c r="AJ72" i="9"/>
  <c r="AK72" i="9"/>
  <c r="AL72" i="9"/>
  <c r="A73" i="9"/>
  <c r="W73" i="9"/>
  <c r="X73" i="9"/>
  <c r="Y73" i="9"/>
  <c r="Z73" i="9"/>
  <c r="AA73" i="9"/>
  <c r="AB73" i="9"/>
  <c r="AC73" i="9"/>
  <c r="AD73" i="9"/>
  <c r="AE73" i="9"/>
  <c r="AF73" i="9"/>
  <c r="AG73" i="9"/>
  <c r="AH73" i="9"/>
  <c r="AI73" i="9"/>
  <c r="AJ73" i="9"/>
  <c r="AK73" i="9"/>
  <c r="AL73" i="9"/>
  <c r="A74" i="9"/>
  <c r="W74" i="9"/>
  <c r="X74" i="9"/>
  <c r="Y74" i="9"/>
  <c r="Z74" i="9"/>
  <c r="AA74" i="9"/>
  <c r="AB74" i="9"/>
  <c r="AC74" i="9"/>
  <c r="AD74" i="9"/>
  <c r="AE74" i="9"/>
  <c r="AF74" i="9"/>
  <c r="AG74" i="9"/>
  <c r="AH74" i="9"/>
  <c r="AI74" i="9"/>
  <c r="AJ74" i="9"/>
  <c r="AK74" i="9"/>
  <c r="AL74" i="9"/>
  <c r="A75" i="9"/>
  <c r="W75" i="9"/>
  <c r="X75" i="9"/>
  <c r="Y75" i="9"/>
  <c r="Z75" i="9"/>
  <c r="AA75" i="9"/>
  <c r="AB75" i="9"/>
  <c r="AC75" i="9"/>
  <c r="AD75" i="9"/>
  <c r="AE75" i="9"/>
  <c r="AF75" i="9"/>
  <c r="AG75" i="9"/>
  <c r="AH75" i="9"/>
  <c r="AI75" i="9"/>
  <c r="AJ75" i="9"/>
  <c r="AK75" i="9"/>
  <c r="AL75" i="9"/>
  <c r="A76" i="9"/>
  <c r="W76" i="9"/>
  <c r="X76" i="9"/>
  <c r="Y76" i="9"/>
  <c r="Z76" i="9"/>
  <c r="AA76" i="9"/>
  <c r="AB76" i="9"/>
  <c r="AC76" i="9"/>
  <c r="AD76" i="9"/>
  <c r="AE76" i="9"/>
  <c r="AF76" i="9"/>
  <c r="AG76" i="9"/>
  <c r="AH76" i="9"/>
  <c r="AI76" i="9"/>
  <c r="AJ76" i="9"/>
  <c r="AK76" i="9"/>
  <c r="AL76" i="9"/>
  <c r="A77" i="9"/>
  <c r="W77" i="9"/>
  <c r="X77" i="9"/>
  <c r="Y77" i="9"/>
  <c r="Z77" i="9"/>
  <c r="AA77" i="9"/>
  <c r="AB77" i="9"/>
  <c r="AC77" i="9"/>
  <c r="AD77" i="9"/>
  <c r="AE77" i="9"/>
  <c r="AF77" i="9"/>
  <c r="AG77" i="9"/>
  <c r="AH77" i="9"/>
  <c r="AI77" i="9"/>
  <c r="AJ77" i="9"/>
  <c r="AK77" i="9"/>
  <c r="AL77" i="9"/>
  <c r="A78" i="9"/>
  <c r="W78" i="9"/>
  <c r="X78" i="9"/>
  <c r="Y78" i="9"/>
  <c r="Z78" i="9"/>
  <c r="AA78" i="9"/>
  <c r="AB78" i="9"/>
  <c r="AC78" i="9"/>
  <c r="AD78" i="9"/>
  <c r="AE78" i="9"/>
  <c r="AF78" i="9"/>
  <c r="AG78" i="9"/>
  <c r="AH78" i="9"/>
  <c r="AI78" i="9"/>
  <c r="AJ78" i="9"/>
  <c r="AK78" i="9"/>
  <c r="AL78" i="9"/>
  <c r="A79" i="9"/>
  <c r="W79" i="9"/>
  <c r="X79" i="9"/>
  <c r="Y79" i="9"/>
  <c r="Z79" i="9"/>
  <c r="AA79" i="9"/>
  <c r="AB79" i="9"/>
  <c r="AC79" i="9"/>
  <c r="AD79" i="9"/>
  <c r="AE79" i="9"/>
  <c r="AF79" i="9"/>
  <c r="AG79" i="9"/>
  <c r="AH79" i="9"/>
  <c r="AI79" i="9"/>
  <c r="AJ79" i="9"/>
  <c r="AK79" i="9"/>
  <c r="AL79" i="9"/>
  <c r="A80" i="9"/>
  <c r="W80" i="9"/>
  <c r="X80" i="9"/>
  <c r="Y80" i="9"/>
  <c r="Z80" i="9"/>
  <c r="AA80" i="9"/>
  <c r="AB80" i="9"/>
  <c r="AC80" i="9"/>
  <c r="AD80" i="9"/>
  <c r="AE80" i="9"/>
  <c r="AF80" i="9"/>
  <c r="AG80" i="9"/>
  <c r="AH80" i="9"/>
  <c r="AI80" i="9"/>
  <c r="AJ80" i="9"/>
  <c r="AK80" i="9"/>
  <c r="AL80" i="9"/>
  <c r="A81" i="9"/>
  <c r="W81" i="9"/>
  <c r="X81" i="9"/>
  <c r="Y81" i="9"/>
  <c r="Z81" i="9"/>
  <c r="AA81" i="9"/>
  <c r="AB81" i="9"/>
  <c r="AC81" i="9"/>
  <c r="AD81" i="9"/>
  <c r="AE81" i="9"/>
  <c r="AF81" i="9"/>
  <c r="AG81" i="9"/>
  <c r="AH81" i="9"/>
  <c r="AI81" i="9"/>
  <c r="AJ81" i="9"/>
  <c r="AK81" i="9"/>
  <c r="AL81" i="9"/>
  <c r="A82" i="9"/>
  <c r="W82" i="9"/>
  <c r="X82" i="9"/>
  <c r="Y82" i="9"/>
  <c r="Z82" i="9"/>
  <c r="AA82" i="9"/>
  <c r="AB82" i="9"/>
  <c r="AC82" i="9"/>
  <c r="AD82" i="9"/>
  <c r="AE82" i="9"/>
  <c r="AF82" i="9"/>
  <c r="AG82" i="9"/>
  <c r="AH82" i="9"/>
  <c r="AI82" i="9"/>
  <c r="AJ82" i="9"/>
  <c r="AK82" i="9"/>
  <c r="AL82" i="9"/>
  <c r="A83" i="9"/>
  <c r="W83" i="9"/>
  <c r="X83" i="9"/>
  <c r="Y83" i="9"/>
  <c r="Z83" i="9"/>
  <c r="AA83" i="9"/>
  <c r="AB83" i="9"/>
  <c r="AC83" i="9"/>
  <c r="AD83" i="9"/>
  <c r="AE83" i="9"/>
  <c r="AF83" i="9"/>
  <c r="AG83" i="9"/>
  <c r="AH83" i="9"/>
  <c r="AI83" i="9"/>
  <c r="AJ83" i="9"/>
  <c r="AK83" i="9"/>
  <c r="AL83" i="9"/>
  <c r="A84" i="9"/>
  <c r="W84" i="9"/>
  <c r="X84" i="9"/>
  <c r="Y84" i="9"/>
  <c r="Z84" i="9"/>
  <c r="AA84" i="9"/>
  <c r="AB84" i="9"/>
  <c r="AC84" i="9"/>
  <c r="AD84" i="9"/>
  <c r="AE84" i="9"/>
  <c r="AF84" i="9"/>
  <c r="AG84" i="9"/>
  <c r="AH84" i="9"/>
  <c r="AI84" i="9"/>
  <c r="AJ84" i="9"/>
  <c r="AK84" i="9"/>
  <c r="AL84" i="9"/>
  <c r="A85" i="9"/>
  <c r="W85" i="9"/>
  <c r="X85" i="9"/>
  <c r="Y85" i="9"/>
  <c r="Z85" i="9"/>
  <c r="AA85" i="9"/>
  <c r="AB85" i="9"/>
  <c r="AC85" i="9"/>
  <c r="AD85" i="9"/>
  <c r="AE85" i="9"/>
  <c r="AF85" i="9"/>
  <c r="AG85" i="9"/>
  <c r="AH85" i="9"/>
  <c r="AI85" i="9"/>
  <c r="AJ85" i="9"/>
  <c r="AK85" i="9"/>
  <c r="AL85" i="9"/>
  <c r="A86" i="9"/>
  <c r="W86" i="9"/>
  <c r="X86" i="9"/>
  <c r="Y86" i="9"/>
  <c r="Z86" i="9"/>
  <c r="AA86" i="9"/>
  <c r="AB86" i="9"/>
  <c r="AC86" i="9"/>
  <c r="AD86" i="9"/>
  <c r="AE86" i="9"/>
  <c r="AF86" i="9"/>
  <c r="AG86" i="9"/>
  <c r="AH86" i="9"/>
  <c r="AI86" i="9"/>
  <c r="AJ86" i="9"/>
  <c r="AK86" i="9"/>
  <c r="AL86" i="9"/>
  <c r="A87" i="9"/>
  <c r="W87" i="9"/>
  <c r="X87" i="9"/>
  <c r="Y87" i="9"/>
  <c r="Z87" i="9"/>
  <c r="AA87" i="9"/>
  <c r="AB87" i="9"/>
  <c r="AC87" i="9"/>
  <c r="AD87" i="9"/>
  <c r="AE87" i="9"/>
  <c r="AF87" i="9"/>
  <c r="AG87" i="9"/>
  <c r="AH87" i="9"/>
  <c r="AI87" i="9"/>
  <c r="AJ87" i="9"/>
  <c r="AK87" i="9"/>
  <c r="AL87" i="9"/>
  <c r="A88" i="9"/>
  <c r="W88" i="9"/>
  <c r="X88" i="9"/>
  <c r="Y88" i="9"/>
  <c r="Z88" i="9"/>
  <c r="AA88" i="9"/>
  <c r="AB88" i="9"/>
  <c r="AC88" i="9"/>
  <c r="AD88" i="9"/>
  <c r="AE88" i="9"/>
  <c r="AF88" i="9"/>
  <c r="AG88" i="9"/>
  <c r="AH88" i="9"/>
  <c r="AI88" i="9"/>
  <c r="AJ88" i="9"/>
  <c r="AK88" i="9"/>
  <c r="AL88" i="9"/>
  <c r="A89" i="9"/>
  <c r="W89" i="9"/>
  <c r="X89" i="9"/>
  <c r="Y89" i="9"/>
  <c r="Z89" i="9"/>
  <c r="AA89" i="9"/>
  <c r="AB89" i="9"/>
  <c r="AC89" i="9"/>
  <c r="AD89" i="9"/>
  <c r="AE89" i="9"/>
  <c r="AF89" i="9"/>
  <c r="AG89" i="9"/>
  <c r="AH89" i="9"/>
  <c r="AI89" i="9"/>
  <c r="AJ89" i="9"/>
  <c r="AK89" i="9"/>
  <c r="AL89" i="9"/>
  <c r="W90" i="9"/>
  <c r="X90" i="9"/>
  <c r="Y90" i="9"/>
  <c r="Z90" i="9"/>
  <c r="AA90" i="9"/>
  <c r="AB90" i="9"/>
  <c r="AC90" i="9"/>
  <c r="AD90" i="9"/>
  <c r="AE90" i="9"/>
  <c r="AF90" i="9"/>
  <c r="AG90" i="9"/>
  <c r="AH90" i="9"/>
  <c r="AI90" i="9"/>
  <c r="AJ90" i="9"/>
  <c r="AK90" i="9"/>
  <c r="AL90" i="9"/>
  <c r="W91" i="9"/>
  <c r="X91" i="9"/>
  <c r="Y91" i="9"/>
  <c r="Z91" i="9"/>
  <c r="AA91" i="9"/>
  <c r="AB91" i="9"/>
  <c r="AC91" i="9"/>
  <c r="AD91" i="9"/>
  <c r="AE91" i="9"/>
  <c r="AF91" i="9"/>
  <c r="AG91" i="9"/>
  <c r="AH91" i="9"/>
  <c r="AI91" i="9"/>
  <c r="AJ91" i="9"/>
  <c r="AK91" i="9"/>
  <c r="AL91" i="9"/>
  <c r="W92" i="9"/>
  <c r="X92" i="9"/>
  <c r="Y92" i="9"/>
  <c r="Z92" i="9"/>
  <c r="AA92" i="9"/>
  <c r="AB92" i="9"/>
  <c r="AC92" i="9"/>
  <c r="AD92" i="9"/>
  <c r="AE92" i="9"/>
  <c r="AF92" i="9"/>
  <c r="AG92" i="9"/>
  <c r="AH92" i="9"/>
  <c r="AI92" i="9"/>
  <c r="AJ92" i="9"/>
  <c r="AK92" i="9"/>
  <c r="AL92" i="9"/>
  <c r="W93" i="9"/>
  <c r="X93" i="9"/>
  <c r="Y93" i="9"/>
  <c r="Z93" i="9"/>
  <c r="AA93" i="9"/>
  <c r="AB93" i="9"/>
  <c r="AC93" i="9"/>
  <c r="AD93" i="9"/>
  <c r="AE93" i="9"/>
  <c r="AF93" i="9"/>
  <c r="AG93" i="9"/>
  <c r="AH93" i="9"/>
  <c r="AI93" i="9"/>
  <c r="AJ93" i="9"/>
  <c r="AK93" i="9"/>
  <c r="AL93" i="9"/>
  <c r="A5" i="8"/>
  <c r="X5" i="8"/>
  <c r="Y5" i="8"/>
  <c r="Z5" i="8"/>
  <c r="AA5" i="8"/>
  <c r="AB5" i="8"/>
  <c r="AC5" i="8"/>
  <c r="AD5" i="8"/>
  <c r="AE5" i="8"/>
  <c r="AF5" i="8"/>
  <c r="AG5" i="8"/>
  <c r="AH5" i="8"/>
  <c r="AI5" i="8"/>
  <c r="AJ5" i="8"/>
  <c r="AK5" i="8"/>
  <c r="AL5" i="8"/>
  <c r="A6" i="8"/>
  <c r="W6" i="8"/>
  <c r="X6" i="8"/>
  <c r="Y6" i="8"/>
  <c r="Z6" i="8"/>
  <c r="AA6" i="8"/>
  <c r="AB6" i="8"/>
  <c r="AC6" i="8"/>
  <c r="AD6" i="8"/>
  <c r="AE6" i="8"/>
  <c r="AF6" i="8"/>
  <c r="AG6" i="8"/>
  <c r="AH6" i="8"/>
  <c r="AI6" i="8"/>
  <c r="AJ6" i="8"/>
  <c r="AK6" i="8"/>
  <c r="AL6" i="8"/>
  <c r="A7" i="8"/>
  <c r="W7" i="8"/>
  <c r="X7" i="8"/>
  <c r="Y7" i="8"/>
  <c r="Z7" i="8"/>
  <c r="AA7" i="8"/>
  <c r="AB7" i="8"/>
  <c r="AC7" i="8"/>
  <c r="AD7" i="8"/>
  <c r="AE7" i="8"/>
  <c r="AF7" i="8"/>
  <c r="AG7" i="8"/>
  <c r="AH7" i="8"/>
  <c r="AI7" i="8"/>
  <c r="AJ7" i="8"/>
  <c r="AK7" i="8"/>
  <c r="AL7" i="8"/>
  <c r="A8" i="8"/>
  <c r="W8" i="8"/>
  <c r="X8" i="8"/>
  <c r="Y8" i="8"/>
  <c r="Z8" i="8"/>
  <c r="AA8" i="8"/>
  <c r="AB8" i="8"/>
  <c r="AC8" i="8"/>
  <c r="AD8" i="8"/>
  <c r="AE8" i="8"/>
  <c r="AF8" i="8"/>
  <c r="AG8" i="8"/>
  <c r="AH8" i="8"/>
  <c r="AI8" i="8"/>
  <c r="AJ8" i="8"/>
  <c r="AK8" i="8"/>
  <c r="AL8" i="8"/>
  <c r="A9" i="8"/>
  <c r="W9" i="8"/>
  <c r="X9" i="8"/>
  <c r="Y9" i="8"/>
  <c r="Z9" i="8"/>
  <c r="AA9" i="8"/>
  <c r="AB9" i="8"/>
  <c r="AC9" i="8"/>
  <c r="AD9" i="8"/>
  <c r="AE9" i="8"/>
  <c r="AF9" i="8"/>
  <c r="AG9" i="8"/>
  <c r="AH9" i="8"/>
  <c r="AI9" i="8"/>
  <c r="AJ9" i="8"/>
  <c r="AK9" i="8"/>
  <c r="AL9" i="8"/>
  <c r="A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AI10" i="8"/>
  <c r="AJ10" i="8"/>
  <c r="AK10" i="8"/>
  <c r="AL10" i="8"/>
  <c r="A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AI11" i="8"/>
  <c r="AJ11" i="8"/>
  <c r="AK11" i="8"/>
  <c r="AL11" i="8"/>
  <c r="A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AI12" i="8"/>
  <c r="AJ12" i="8"/>
  <c r="AK12" i="8"/>
  <c r="AL12" i="8"/>
  <c r="A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AI13" i="8"/>
  <c r="AJ13" i="8"/>
  <c r="AK13" i="8"/>
  <c r="AL13" i="8"/>
  <c r="A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AI14" i="8"/>
  <c r="AJ14" i="8"/>
  <c r="AK14" i="8"/>
  <c r="AL14" i="8"/>
  <c r="A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AI15" i="8"/>
  <c r="AJ15" i="8"/>
  <c r="AK15" i="8"/>
  <c r="AL15" i="8"/>
  <c r="A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AI16" i="8"/>
  <c r="AJ16" i="8"/>
  <c r="AK16" i="8"/>
  <c r="AL16" i="8"/>
  <c r="A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AI17" i="8"/>
  <c r="AJ17" i="8"/>
  <c r="AK17" i="8"/>
  <c r="AL17" i="8"/>
  <c r="A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AI18" i="8"/>
  <c r="AJ18" i="8"/>
  <c r="AK18" i="8"/>
  <c r="AL18" i="8"/>
  <c r="A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AI19" i="8"/>
  <c r="AJ19" i="8"/>
  <c r="AK19" i="8"/>
  <c r="AL19" i="8"/>
  <c r="A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AI20" i="8"/>
  <c r="AJ20" i="8"/>
  <c r="AK20" i="8"/>
  <c r="AL20" i="8"/>
  <c r="A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AI21" i="8"/>
  <c r="AJ21" i="8"/>
  <c r="AK21" i="8"/>
  <c r="AL21" i="8"/>
  <c r="A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AI22" i="8"/>
  <c r="AJ22" i="8"/>
  <c r="AK22" i="8"/>
  <c r="AL22" i="8"/>
  <c r="A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AI23" i="8"/>
  <c r="AJ23" i="8"/>
  <c r="AK23" i="8"/>
  <c r="AL23" i="8"/>
  <c r="A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AI24" i="8"/>
  <c r="AJ24" i="8"/>
  <c r="AK24" i="8"/>
  <c r="AL24" i="8"/>
  <c r="A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AI25" i="8"/>
  <c r="AJ25" i="8"/>
  <c r="AK25" i="8"/>
  <c r="AL25" i="8"/>
  <c r="A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AI26" i="8"/>
  <c r="AJ26" i="8"/>
  <c r="AK26" i="8"/>
  <c r="AL26" i="8"/>
  <c r="A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AI27" i="8"/>
  <c r="AJ27" i="8"/>
  <c r="AK27" i="8"/>
  <c r="AL27" i="8"/>
  <c r="A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AI28" i="8"/>
  <c r="AJ28" i="8"/>
  <c r="AK28" i="8"/>
  <c r="AL28" i="8"/>
  <c r="A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AI29" i="8"/>
  <c r="AJ29" i="8"/>
  <c r="AK29" i="8"/>
  <c r="AL29" i="8"/>
  <c r="A30" i="8"/>
  <c r="W30" i="8"/>
  <c r="X30" i="8"/>
  <c r="Y30" i="8"/>
  <c r="Z30" i="8"/>
  <c r="AA30" i="8"/>
  <c r="AB30" i="8"/>
  <c r="AC30" i="8"/>
  <c r="AD30" i="8"/>
  <c r="AE30" i="8"/>
  <c r="AF30" i="8"/>
  <c r="AG30" i="8"/>
  <c r="AH30" i="8"/>
  <c r="AI30" i="8"/>
  <c r="AJ30" i="8"/>
  <c r="AK30" i="8"/>
  <c r="AL30" i="8"/>
  <c r="A31" i="8"/>
  <c r="W31" i="8"/>
  <c r="X31" i="8"/>
  <c r="Y31" i="8"/>
  <c r="Z31" i="8"/>
  <c r="AA31" i="8"/>
  <c r="AB31" i="8"/>
  <c r="AC31" i="8"/>
  <c r="AD31" i="8"/>
  <c r="AE31" i="8"/>
  <c r="AF31" i="8"/>
  <c r="AG31" i="8"/>
  <c r="AH31" i="8"/>
  <c r="AI31" i="8"/>
  <c r="AJ31" i="8"/>
  <c r="AK31" i="8"/>
  <c r="AL31" i="8"/>
  <c r="A32" i="8"/>
  <c r="W32" i="8"/>
  <c r="X32" i="8"/>
  <c r="Y32" i="8"/>
  <c r="Z32" i="8"/>
  <c r="AA32" i="8"/>
  <c r="AB32" i="8"/>
  <c r="AC32" i="8"/>
  <c r="AD32" i="8"/>
  <c r="AE32" i="8"/>
  <c r="AF32" i="8"/>
  <c r="AG32" i="8"/>
  <c r="AH32" i="8"/>
  <c r="AI32" i="8"/>
  <c r="AJ32" i="8"/>
  <c r="AK32" i="8"/>
  <c r="AL32" i="8"/>
  <c r="A33" i="8"/>
  <c r="W33" i="8"/>
  <c r="X33" i="8"/>
  <c r="Y33" i="8"/>
  <c r="Z33" i="8"/>
  <c r="AA33" i="8"/>
  <c r="AB33" i="8"/>
  <c r="AC33" i="8"/>
  <c r="AD33" i="8"/>
  <c r="AE33" i="8"/>
  <c r="AF33" i="8"/>
  <c r="AG33" i="8"/>
  <c r="AH33" i="8"/>
  <c r="AI33" i="8"/>
  <c r="AJ33" i="8"/>
  <c r="AK33" i="8"/>
  <c r="AL33" i="8"/>
  <c r="A34" i="8"/>
  <c r="W34" i="8"/>
  <c r="X34" i="8"/>
  <c r="Y34" i="8"/>
  <c r="Z34" i="8"/>
  <c r="AA34" i="8"/>
  <c r="AB34" i="8"/>
  <c r="AC34" i="8"/>
  <c r="AD34" i="8"/>
  <c r="AE34" i="8"/>
  <c r="AF34" i="8"/>
  <c r="AG34" i="8"/>
  <c r="AH34" i="8"/>
  <c r="AI34" i="8"/>
  <c r="AJ34" i="8"/>
  <c r="AK34" i="8"/>
  <c r="AL34" i="8"/>
  <c r="A35" i="8"/>
  <c r="W35" i="8"/>
  <c r="X35" i="8"/>
  <c r="Y35" i="8"/>
  <c r="Z35" i="8"/>
  <c r="AA35" i="8"/>
  <c r="AB35" i="8"/>
  <c r="AC35" i="8"/>
  <c r="AD35" i="8"/>
  <c r="AE35" i="8"/>
  <c r="AF35" i="8"/>
  <c r="AG35" i="8"/>
  <c r="AH35" i="8"/>
  <c r="AI35" i="8"/>
  <c r="AJ35" i="8"/>
  <c r="AK35" i="8"/>
  <c r="AL35" i="8"/>
  <c r="A36" i="8"/>
  <c r="W36" i="8"/>
  <c r="X36" i="8"/>
  <c r="Y36" i="8"/>
  <c r="Z36" i="8"/>
  <c r="AA36" i="8"/>
  <c r="AB36" i="8"/>
  <c r="AC36" i="8"/>
  <c r="AD36" i="8"/>
  <c r="AE36" i="8"/>
  <c r="AF36" i="8"/>
  <c r="AG36" i="8"/>
  <c r="AH36" i="8"/>
  <c r="AI36" i="8"/>
  <c r="AJ36" i="8"/>
  <c r="AK36" i="8"/>
  <c r="AL36" i="8"/>
  <c r="A37" i="8"/>
  <c r="W37" i="8"/>
  <c r="X37" i="8"/>
  <c r="Y37" i="8"/>
  <c r="Z37" i="8"/>
  <c r="AA37" i="8"/>
  <c r="AB37" i="8"/>
  <c r="AC37" i="8"/>
  <c r="AD37" i="8"/>
  <c r="AE37" i="8"/>
  <c r="AF37" i="8"/>
  <c r="AG37" i="8"/>
  <c r="AH37" i="8"/>
  <c r="AI37" i="8"/>
  <c r="AJ37" i="8"/>
  <c r="AK37" i="8"/>
  <c r="AL37" i="8"/>
  <c r="A38" i="8"/>
  <c r="W38" i="8"/>
  <c r="X38" i="8"/>
  <c r="Y38" i="8"/>
  <c r="Z38" i="8"/>
  <c r="AA38" i="8"/>
  <c r="AB38" i="8"/>
  <c r="AC38" i="8"/>
  <c r="AD38" i="8"/>
  <c r="AE38" i="8"/>
  <c r="AF38" i="8"/>
  <c r="AG38" i="8"/>
  <c r="AH38" i="8"/>
  <c r="AI38" i="8"/>
  <c r="AJ38" i="8"/>
  <c r="AK38" i="8"/>
  <c r="AL38" i="8"/>
  <c r="A39" i="8"/>
  <c r="W39" i="8"/>
  <c r="X39" i="8"/>
  <c r="Y39" i="8"/>
  <c r="Z39" i="8"/>
  <c r="AA39" i="8"/>
  <c r="AB39" i="8"/>
  <c r="AC39" i="8"/>
  <c r="AD39" i="8"/>
  <c r="AE39" i="8"/>
  <c r="AF39" i="8"/>
  <c r="AG39" i="8"/>
  <c r="AH39" i="8"/>
  <c r="AI39" i="8"/>
  <c r="AJ39" i="8"/>
  <c r="AK39" i="8"/>
  <c r="AL39" i="8"/>
  <c r="A40" i="8"/>
  <c r="W40" i="8"/>
  <c r="X40" i="8"/>
  <c r="Y40" i="8"/>
  <c r="Z40" i="8"/>
  <c r="AA40" i="8"/>
  <c r="AB40" i="8"/>
  <c r="AC40" i="8"/>
  <c r="AD40" i="8"/>
  <c r="AE40" i="8"/>
  <c r="AF40" i="8"/>
  <c r="AG40" i="8"/>
  <c r="AH40" i="8"/>
  <c r="AI40" i="8"/>
  <c r="AJ40" i="8"/>
  <c r="AK40" i="8"/>
  <c r="AL40" i="8"/>
  <c r="A41" i="8"/>
  <c r="W41" i="8"/>
  <c r="X41" i="8"/>
  <c r="Y41" i="8"/>
  <c r="Z41" i="8"/>
  <c r="AA41" i="8"/>
  <c r="AB41" i="8"/>
  <c r="AC41" i="8"/>
  <c r="AD41" i="8"/>
  <c r="AE41" i="8"/>
  <c r="AF41" i="8"/>
  <c r="AG41" i="8"/>
  <c r="AH41" i="8"/>
  <c r="AI41" i="8"/>
  <c r="AJ41" i="8"/>
  <c r="AK41" i="8"/>
  <c r="AL41" i="8"/>
  <c r="A42" i="8"/>
  <c r="W42" i="8"/>
  <c r="X42" i="8"/>
  <c r="Y42" i="8"/>
  <c r="Z42" i="8"/>
  <c r="AA42" i="8"/>
  <c r="AB42" i="8"/>
  <c r="AC42" i="8"/>
  <c r="AD42" i="8"/>
  <c r="AE42" i="8"/>
  <c r="AF42" i="8"/>
  <c r="AG42" i="8"/>
  <c r="AH42" i="8"/>
  <c r="AI42" i="8"/>
  <c r="AJ42" i="8"/>
  <c r="AK42" i="8"/>
  <c r="AL42" i="8"/>
  <c r="A43" i="8"/>
  <c r="W43" i="8"/>
  <c r="X43" i="8"/>
  <c r="Y43" i="8"/>
  <c r="Z43" i="8"/>
  <c r="AA43" i="8"/>
  <c r="AB43" i="8"/>
  <c r="AC43" i="8"/>
  <c r="AD43" i="8"/>
  <c r="AE43" i="8"/>
  <c r="AF43" i="8"/>
  <c r="AG43" i="8"/>
  <c r="AH43" i="8"/>
  <c r="AI43" i="8"/>
  <c r="AJ43" i="8"/>
  <c r="AK43" i="8"/>
  <c r="AL43" i="8"/>
  <c r="A44" i="8"/>
  <c r="W44" i="8"/>
  <c r="X44" i="8"/>
  <c r="Y44" i="8"/>
  <c r="Z44" i="8"/>
  <c r="AA44" i="8"/>
  <c r="AB44" i="8"/>
  <c r="AC44" i="8"/>
  <c r="AD44" i="8"/>
  <c r="AE44" i="8"/>
  <c r="AF44" i="8"/>
  <c r="AG44" i="8"/>
  <c r="AH44" i="8"/>
  <c r="AI44" i="8"/>
  <c r="AJ44" i="8"/>
  <c r="AK44" i="8"/>
  <c r="AL44" i="8"/>
  <c r="A45" i="8"/>
  <c r="W45" i="8"/>
  <c r="X45" i="8"/>
  <c r="Y45" i="8"/>
  <c r="Z45" i="8"/>
  <c r="AA45" i="8"/>
  <c r="AB45" i="8"/>
  <c r="AC45" i="8"/>
  <c r="AD45" i="8"/>
  <c r="AE45" i="8"/>
  <c r="AF45" i="8"/>
  <c r="AG45" i="8"/>
  <c r="AH45" i="8"/>
  <c r="AI45" i="8"/>
  <c r="AJ45" i="8"/>
  <c r="AK45" i="8"/>
  <c r="AL45" i="8"/>
  <c r="A46" i="8"/>
  <c r="W46" i="8"/>
  <c r="X46" i="8"/>
  <c r="Y46" i="8"/>
  <c r="Z46" i="8"/>
  <c r="AA46" i="8"/>
  <c r="AB46" i="8"/>
  <c r="AC46" i="8"/>
  <c r="AD46" i="8"/>
  <c r="AE46" i="8"/>
  <c r="AF46" i="8"/>
  <c r="AG46" i="8"/>
  <c r="AH46" i="8"/>
  <c r="AI46" i="8"/>
  <c r="AJ46" i="8"/>
  <c r="AK46" i="8"/>
  <c r="AL46" i="8"/>
  <c r="A47" i="8"/>
  <c r="W47" i="8"/>
  <c r="X47" i="8"/>
  <c r="Y47" i="8"/>
  <c r="Z47" i="8"/>
  <c r="AA47" i="8"/>
  <c r="AB47" i="8"/>
  <c r="AC47" i="8"/>
  <c r="AD47" i="8"/>
  <c r="AE47" i="8"/>
  <c r="AF47" i="8"/>
  <c r="AG47" i="8"/>
  <c r="AH47" i="8"/>
  <c r="AI47" i="8"/>
  <c r="AJ47" i="8"/>
  <c r="AK47" i="8"/>
  <c r="AL47" i="8"/>
  <c r="A48" i="8"/>
  <c r="W48" i="8"/>
  <c r="X48" i="8"/>
  <c r="Y48" i="8"/>
  <c r="Z48" i="8"/>
  <c r="AA48" i="8"/>
  <c r="AB48" i="8"/>
  <c r="AC48" i="8"/>
  <c r="AD48" i="8"/>
  <c r="AE48" i="8"/>
  <c r="AF48" i="8"/>
  <c r="AG48" i="8"/>
  <c r="AH48" i="8"/>
  <c r="AI48" i="8"/>
  <c r="AJ48" i="8"/>
  <c r="AK48" i="8"/>
  <c r="AL48" i="8"/>
  <c r="A49" i="8"/>
  <c r="W49" i="8"/>
  <c r="X49" i="8"/>
  <c r="Y49" i="8"/>
  <c r="Z49" i="8"/>
  <c r="AA49" i="8"/>
  <c r="AB49" i="8"/>
  <c r="AC49" i="8"/>
  <c r="AD49" i="8"/>
  <c r="AE49" i="8"/>
  <c r="AF49" i="8"/>
  <c r="AG49" i="8"/>
  <c r="AH49" i="8"/>
  <c r="AI49" i="8"/>
  <c r="AJ49" i="8"/>
  <c r="AK49" i="8"/>
  <c r="AL49" i="8"/>
  <c r="A50" i="8"/>
  <c r="W50" i="8"/>
  <c r="X50" i="8"/>
  <c r="Y50" i="8"/>
  <c r="Z50" i="8"/>
  <c r="AA50" i="8"/>
  <c r="AB50" i="8"/>
  <c r="AC50" i="8"/>
  <c r="AD50" i="8"/>
  <c r="AE50" i="8"/>
  <c r="AF50" i="8"/>
  <c r="AG50" i="8"/>
  <c r="AH50" i="8"/>
  <c r="AI50" i="8"/>
  <c r="AJ50" i="8"/>
  <c r="AK50" i="8"/>
  <c r="AL50" i="8"/>
  <c r="A51" i="8"/>
  <c r="W51" i="8"/>
  <c r="X51" i="8"/>
  <c r="Y51" i="8"/>
  <c r="Z51" i="8"/>
  <c r="AA51" i="8"/>
  <c r="AB51" i="8"/>
  <c r="AC51" i="8"/>
  <c r="AD51" i="8"/>
  <c r="AE51" i="8"/>
  <c r="AF51" i="8"/>
  <c r="AG51" i="8"/>
  <c r="AH51" i="8"/>
  <c r="AI51" i="8"/>
  <c r="AJ51" i="8"/>
  <c r="AK51" i="8"/>
  <c r="AL51" i="8"/>
  <c r="A52" i="8"/>
  <c r="W52" i="8"/>
  <c r="X52" i="8"/>
  <c r="Y52" i="8"/>
  <c r="Z52" i="8"/>
  <c r="AA52" i="8"/>
  <c r="AB52" i="8"/>
  <c r="AC52" i="8"/>
  <c r="AD52" i="8"/>
  <c r="AE52" i="8"/>
  <c r="AF52" i="8"/>
  <c r="AG52" i="8"/>
  <c r="AH52" i="8"/>
  <c r="AI52" i="8"/>
  <c r="AJ52" i="8"/>
  <c r="AK52" i="8"/>
  <c r="AL52" i="8"/>
  <c r="A53" i="8"/>
  <c r="W53" i="8"/>
  <c r="X53" i="8"/>
  <c r="Y53" i="8"/>
  <c r="Z53" i="8"/>
  <c r="AA53" i="8"/>
  <c r="AB53" i="8"/>
  <c r="AC53" i="8"/>
  <c r="AD53" i="8"/>
  <c r="AE53" i="8"/>
  <c r="AF53" i="8"/>
  <c r="AG53" i="8"/>
  <c r="AH53" i="8"/>
  <c r="AI53" i="8"/>
  <c r="AJ53" i="8"/>
  <c r="AK53" i="8"/>
  <c r="AL53" i="8"/>
  <c r="A54" i="8"/>
  <c r="W54" i="8"/>
  <c r="X54" i="8"/>
  <c r="Y54" i="8"/>
  <c r="Z54" i="8"/>
  <c r="AA54" i="8"/>
  <c r="AB54" i="8"/>
  <c r="AC54" i="8"/>
  <c r="AD54" i="8"/>
  <c r="AE54" i="8"/>
  <c r="AF54" i="8"/>
  <c r="AG54" i="8"/>
  <c r="AH54" i="8"/>
  <c r="AI54" i="8"/>
  <c r="AJ54" i="8"/>
  <c r="AK54" i="8"/>
  <c r="AL54" i="8"/>
  <c r="A55" i="8"/>
  <c r="W55" i="8"/>
  <c r="X55" i="8"/>
  <c r="Y55" i="8"/>
  <c r="Z55" i="8"/>
  <c r="AA55" i="8"/>
  <c r="AB55" i="8"/>
  <c r="AC55" i="8"/>
  <c r="AD55" i="8"/>
  <c r="AE55" i="8"/>
  <c r="AF55" i="8"/>
  <c r="AG55" i="8"/>
  <c r="AH55" i="8"/>
  <c r="AI55" i="8"/>
  <c r="AJ55" i="8"/>
  <c r="AK55" i="8"/>
  <c r="AL55" i="8"/>
  <c r="A56" i="8"/>
  <c r="W56" i="8"/>
  <c r="X56" i="8"/>
  <c r="Y56" i="8"/>
  <c r="Z56" i="8"/>
  <c r="AA56" i="8"/>
  <c r="AB56" i="8"/>
  <c r="AC56" i="8"/>
  <c r="AD56" i="8"/>
  <c r="AE56" i="8"/>
  <c r="AF56" i="8"/>
  <c r="AG56" i="8"/>
  <c r="AH56" i="8"/>
  <c r="AI56" i="8"/>
  <c r="AJ56" i="8"/>
  <c r="AK56" i="8"/>
  <c r="AL56" i="8"/>
  <c r="A57" i="8"/>
  <c r="W57" i="8"/>
  <c r="X57" i="8"/>
  <c r="Y57" i="8"/>
  <c r="Z57" i="8"/>
  <c r="AA57" i="8"/>
  <c r="AB57" i="8"/>
  <c r="AC57" i="8"/>
  <c r="AD57" i="8"/>
  <c r="AE57" i="8"/>
  <c r="AF57" i="8"/>
  <c r="AG57" i="8"/>
  <c r="AH57" i="8"/>
  <c r="AI57" i="8"/>
  <c r="AJ57" i="8"/>
  <c r="AK57" i="8"/>
  <c r="AL57" i="8"/>
  <c r="A58" i="8"/>
  <c r="W58" i="8"/>
  <c r="X58" i="8"/>
  <c r="Y58" i="8"/>
  <c r="Z58" i="8"/>
  <c r="AA58" i="8"/>
  <c r="AB58" i="8"/>
  <c r="AC58" i="8"/>
  <c r="AD58" i="8"/>
  <c r="AE58" i="8"/>
  <c r="AF58" i="8"/>
  <c r="AG58" i="8"/>
  <c r="AH58" i="8"/>
  <c r="AI58" i="8"/>
  <c r="AJ58" i="8"/>
  <c r="AK58" i="8"/>
  <c r="AL58" i="8"/>
  <c r="A59" i="8"/>
  <c r="W59" i="8"/>
  <c r="X59" i="8"/>
  <c r="Y59" i="8"/>
  <c r="Z59" i="8"/>
  <c r="AA59" i="8"/>
  <c r="AB59" i="8"/>
  <c r="AC59" i="8"/>
  <c r="AD59" i="8"/>
  <c r="AE59" i="8"/>
  <c r="AF59" i="8"/>
  <c r="AG59" i="8"/>
  <c r="AH59" i="8"/>
  <c r="AI59" i="8"/>
  <c r="AJ59" i="8"/>
  <c r="AK59" i="8"/>
  <c r="AL59" i="8"/>
  <c r="A60" i="8"/>
  <c r="W60" i="8"/>
  <c r="X60" i="8"/>
  <c r="Y60" i="8"/>
  <c r="Z60" i="8"/>
  <c r="AA60" i="8"/>
  <c r="AB60" i="8"/>
  <c r="AC60" i="8"/>
  <c r="AD60" i="8"/>
  <c r="AE60" i="8"/>
  <c r="AF60" i="8"/>
  <c r="AG60" i="8"/>
  <c r="AH60" i="8"/>
  <c r="AI60" i="8"/>
  <c r="AJ60" i="8"/>
  <c r="AK60" i="8"/>
  <c r="AL60" i="8"/>
  <c r="A61" i="8"/>
  <c r="W61" i="8"/>
  <c r="X61" i="8"/>
  <c r="Y61" i="8"/>
  <c r="Z61" i="8"/>
  <c r="AA61" i="8"/>
  <c r="AB61" i="8"/>
  <c r="AC61" i="8"/>
  <c r="AD61" i="8"/>
  <c r="AE61" i="8"/>
  <c r="AF61" i="8"/>
  <c r="AG61" i="8"/>
  <c r="AH61" i="8"/>
  <c r="AI61" i="8"/>
  <c r="AJ61" i="8"/>
  <c r="AK61" i="8"/>
  <c r="AL61" i="8"/>
  <c r="A62" i="8"/>
  <c r="W62" i="8"/>
  <c r="X62" i="8"/>
  <c r="Y62" i="8"/>
  <c r="Z62" i="8"/>
  <c r="AA62" i="8"/>
  <c r="AB62" i="8"/>
  <c r="AC62" i="8"/>
  <c r="AD62" i="8"/>
  <c r="AE62" i="8"/>
  <c r="AF62" i="8"/>
  <c r="AG62" i="8"/>
  <c r="AH62" i="8"/>
  <c r="AI62" i="8"/>
  <c r="AJ62" i="8"/>
  <c r="AK62" i="8"/>
  <c r="AL62" i="8"/>
  <c r="A63" i="8"/>
  <c r="W63" i="8"/>
  <c r="X63" i="8"/>
  <c r="Y63" i="8"/>
  <c r="Z63" i="8"/>
  <c r="AA63" i="8"/>
  <c r="AB63" i="8"/>
  <c r="AC63" i="8"/>
  <c r="AD63" i="8"/>
  <c r="AE63" i="8"/>
  <c r="AF63" i="8"/>
  <c r="AG63" i="8"/>
  <c r="AH63" i="8"/>
  <c r="AI63" i="8"/>
  <c r="AJ63" i="8"/>
  <c r="AK63" i="8"/>
  <c r="AL63" i="8"/>
  <c r="A64" i="8"/>
  <c r="W64" i="8"/>
  <c r="X64" i="8"/>
  <c r="Y64" i="8"/>
  <c r="Z64" i="8"/>
  <c r="AA64" i="8"/>
  <c r="AB64" i="8"/>
  <c r="AC64" i="8"/>
  <c r="AD64" i="8"/>
  <c r="AE64" i="8"/>
  <c r="AF64" i="8"/>
  <c r="AG64" i="8"/>
  <c r="AH64" i="8"/>
  <c r="AI64" i="8"/>
  <c r="AJ64" i="8"/>
  <c r="AK64" i="8"/>
  <c r="AL64" i="8"/>
  <c r="A65" i="8"/>
  <c r="W65" i="8"/>
  <c r="X65" i="8"/>
  <c r="Y65" i="8"/>
  <c r="Z65" i="8"/>
  <c r="AA65" i="8"/>
  <c r="AB65" i="8"/>
  <c r="AC65" i="8"/>
  <c r="AD65" i="8"/>
  <c r="AE65" i="8"/>
  <c r="AF65" i="8"/>
  <c r="AG65" i="8"/>
  <c r="AH65" i="8"/>
  <c r="AI65" i="8"/>
  <c r="AJ65" i="8"/>
  <c r="AK65" i="8"/>
  <c r="AL65" i="8"/>
  <c r="A66" i="8"/>
  <c r="W66" i="8"/>
  <c r="X66" i="8"/>
  <c r="Y66" i="8"/>
  <c r="Z66" i="8"/>
  <c r="AA66" i="8"/>
  <c r="AB66" i="8"/>
  <c r="AC66" i="8"/>
  <c r="AD66" i="8"/>
  <c r="AE66" i="8"/>
  <c r="AF66" i="8"/>
  <c r="AG66" i="8"/>
  <c r="AH66" i="8"/>
  <c r="AI66" i="8"/>
  <c r="AJ66" i="8"/>
  <c r="AK66" i="8"/>
  <c r="AL66" i="8"/>
  <c r="A67" i="8"/>
  <c r="W67" i="8"/>
  <c r="X67" i="8"/>
  <c r="Y67" i="8"/>
  <c r="Z67" i="8"/>
  <c r="AA67" i="8"/>
  <c r="AB67" i="8"/>
  <c r="AC67" i="8"/>
  <c r="AD67" i="8"/>
  <c r="AE67" i="8"/>
  <c r="AF67" i="8"/>
  <c r="AG67" i="8"/>
  <c r="AH67" i="8"/>
  <c r="AI67" i="8"/>
  <c r="AJ67" i="8"/>
  <c r="AK67" i="8"/>
  <c r="AL67" i="8"/>
  <c r="A68" i="8"/>
  <c r="W68" i="8"/>
  <c r="X68" i="8"/>
  <c r="Y68" i="8"/>
  <c r="Z68" i="8"/>
  <c r="AA68" i="8"/>
  <c r="AB68" i="8"/>
  <c r="AC68" i="8"/>
  <c r="AD68" i="8"/>
  <c r="AE68" i="8"/>
  <c r="AF68" i="8"/>
  <c r="AG68" i="8"/>
  <c r="AH68" i="8"/>
  <c r="AI68" i="8"/>
  <c r="AJ68" i="8"/>
  <c r="AK68" i="8"/>
  <c r="AL68" i="8"/>
  <c r="A69" i="8"/>
  <c r="W69" i="8"/>
  <c r="X69" i="8"/>
  <c r="Y69" i="8"/>
  <c r="Z69" i="8"/>
  <c r="AA69" i="8"/>
  <c r="AB69" i="8"/>
  <c r="AC69" i="8"/>
  <c r="AD69" i="8"/>
  <c r="AE69" i="8"/>
  <c r="AF69" i="8"/>
  <c r="AG69" i="8"/>
  <c r="AH69" i="8"/>
  <c r="AI69" i="8"/>
  <c r="AJ69" i="8"/>
  <c r="AK69" i="8"/>
  <c r="AL69" i="8"/>
  <c r="A70" i="8"/>
  <c r="W70" i="8"/>
  <c r="X70" i="8"/>
  <c r="Y70" i="8"/>
  <c r="Z70" i="8"/>
  <c r="AA70" i="8"/>
  <c r="AB70" i="8"/>
  <c r="AC70" i="8"/>
  <c r="AD70" i="8"/>
  <c r="AE70" i="8"/>
  <c r="AF70" i="8"/>
  <c r="AG70" i="8"/>
  <c r="AH70" i="8"/>
  <c r="AI70" i="8"/>
  <c r="AJ70" i="8"/>
  <c r="AK70" i="8"/>
  <c r="AL70" i="8"/>
  <c r="A71" i="8"/>
  <c r="W71" i="8"/>
  <c r="X71" i="8"/>
  <c r="Y71" i="8"/>
  <c r="Z71" i="8"/>
  <c r="AA71" i="8"/>
  <c r="AB71" i="8"/>
  <c r="AC71" i="8"/>
  <c r="AD71" i="8"/>
  <c r="AE71" i="8"/>
  <c r="AF71" i="8"/>
  <c r="AG71" i="8"/>
  <c r="AH71" i="8"/>
  <c r="AI71" i="8"/>
  <c r="AJ71" i="8"/>
  <c r="AK71" i="8"/>
  <c r="AL71" i="8"/>
  <c r="A72" i="8"/>
  <c r="W72" i="8"/>
  <c r="X72" i="8"/>
  <c r="Y72" i="8"/>
  <c r="Z72" i="8"/>
  <c r="AA72" i="8"/>
  <c r="AB72" i="8"/>
  <c r="AC72" i="8"/>
  <c r="AD72" i="8"/>
  <c r="AE72" i="8"/>
  <c r="AF72" i="8"/>
  <c r="AG72" i="8"/>
  <c r="AH72" i="8"/>
  <c r="AI72" i="8"/>
  <c r="AJ72" i="8"/>
  <c r="AK72" i="8"/>
  <c r="AL72" i="8"/>
  <c r="A73" i="8"/>
  <c r="W73" i="8"/>
  <c r="X73" i="8"/>
  <c r="Y73" i="8"/>
  <c r="Z73" i="8"/>
  <c r="AA73" i="8"/>
  <c r="AB73" i="8"/>
  <c r="AC73" i="8"/>
  <c r="AD73" i="8"/>
  <c r="AE73" i="8"/>
  <c r="AF73" i="8"/>
  <c r="AG73" i="8"/>
  <c r="AH73" i="8"/>
  <c r="AI73" i="8"/>
  <c r="AJ73" i="8"/>
  <c r="AK73" i="8"/>
  <c r="AL73" i="8"/>
  <c r="A74" i="8"/>
  <c r="W74" i="8"/>
  <c r="X74" i="8"/>
  <c r="Y74" i="8"/>
  <c r="Z74" i="8"/>
  <c r="AA74" i="8"/>
  <c r="AB74" i="8"/>
  <c r="AC74" i="8"/>
  <c r="AD74" i="8"/>
  <c r="AE74" i="8"/>
  <c r="AF74" i="8"/>
  <c r="AG74" i="8"/>
  <c r="AH74" i="8"/>
  <c r="AI74" i="8"/>
  <c r="AJ74" i="8"/>
  <c r="AK74" i="8"/>
  <c r="AL74" i="8"/>
  <c r="A75" i="8"/>
  <c r="W75" i="8"/>
  <c r="X75" i="8"/>
  <c r="Y75" i="8"/>
  <c r="Z75" i="8"/>
  <c r="AA75" i="8"/>
  <c r="AB75" i="8"/>
  <c r="AC75" i="8"/>
  <c r="AD75" i="8"/>
  <c r="AE75" i="8"/>
  <c r="AF75" i="8"/>
  <c r="AG75" i="8"/>
  <c r="AH75" i="8"/>
  <c r="AI75" i="8"/>
  <c r="AJ75" i="8"/>
  <c r="AK75" i="8"/>
  <c r="AL75" i="8"/>
  <c r="A76" i="8"/>
  <c r="W76" i="8"/>
  <c r="X76" i="8"/>
  <c r="Y76" i="8"/>
  <c r="Z76" i="8"/>
  <c r="AA76" i="8"/>
  <c r="AB76" i="8"/>
  <c r="AC76" i="8"/>
  <c r="AD76" i="8"/>
  <c r="AE76" i="8"/>
  <c r="AF76" i="8"/>
  <c r="AG76" i="8"/>
  <c r="AH76" i="8"/>
  <c r="AI76" i="8"/>
  <c r="AJ76" i="8"/>
  <c r="AK76" i="8"/>
  <c r="AL76" i="8"/>
  <c r="A77" i="8"/>
  <c r="W77" i="8"/>
  <c r="X77" i="8"/>
  <c r="Y77" i="8"/>
  <c r="Z77" i="8"/>
  <c r="AA77" i="8"/>
  <c r="AB77" i="8"/>
  <c r="AC77" i="8"/>
  <c r="AD77" i="8"/>
  <c r="AE77" i="8"/>
  <c r="AF77" i="8"/>
  <c r="AG77" i="8"/>
  <c r="AH77" i="8"/>
  <c r="AI77" i="8"/>
  <c r="AJ77" i="8"/>
  <c r="AK77" i="8"/>
  <c r="AL77" i="8"/>
  <c r="A78" i="8"/>
  <c r="W78" i="8"/>
  <c r="X78" i="8"/>
  <c r="Y78" i="8"/>
  <c r="Z78" i="8"/>
  <c r="AA78" i="8"/>
  <c r="AB78" i="8"/>
  <c r="AC78" i="8"/>
  <c r="AD78" i="8"/>
  <c r="AE78" i="8"/>
  <c r="AF78" i="8"/>
  <c r="AG78" i="8"/>
  <c r="AH78" i="8"/>
  <c r="AI78" i="8"/>
  <c r="AJ78" i="8"/>
  <c r="AK78" i="8"/>
  <c r="AL78" i="8"/>
  <c r="A79" i="8"/>
  <c r="W79" i="8"/>
  <c r="X79" i="8"/>
  <c r="Y79" i="8"/>
  <c r="Z79" i="8"/>
  <c r="AA79" i="8"/>
  <c r="AB79" i="8"/>
  <c r="AC79" i="8"/>
  <c r="AD79" i="8"/>
  <c r="AE79" i="8"/>
  <c r="AF79" i="8"/>
  <c r="AG79" i="8"/>
  <c r="AH79" i="8"/>
  <c r="AI79" i="8"/>
  <c r="AJ79" i="8"/>
  <c r="AK79" i="8"/>
  <c r="AL79" i="8"/>
  <c r="A80" i="8"/>
  <c r="W80" i="8"/>
  <c r="X80" i="8"/>
  <c r="Y80" i="8"/>
  <c r="Z80" i="8"/>
  <c r="AA80" i="8"/>
  <c r="AB80" i="8"/>
  <c r="AC80" i="8"/>
  <c r="AD80" i="8"/>
  <c r="AE80" i="8"/>
  <c r="AF80" i="8"/>
  <c r="AG80" i="8"/>
  <c r="AH80" i="8"/>
  <c r="AI80" i="8"/>
  <c r="AJ80" i="8"/>
  <c r="AK80" i="8"/>
  <c r="AL80" i="8"/>
  <c r="A81" i="8"/>
  <c r="W81" i="8"/>
  <c r="X81" i="8"/>
  <c r="Y81" i="8"/>
  <c r="Z81" i="8"/>
  <c r="AA81" i="8"/>
  <c r="AB81" i="8"/>
  <c r="AC81" i="8"/>
  <c r="AD81" i="8"/>
  <c r="AE81" i="8"/>
  <c r="AF81" i="8"/>
  <c r="AG81" i="8"/>
  <c r="AH81" i="8"/>
  <c r="AI81" i="8"/>
  <c r="AJ81" i="8"/>
  <c r="AK81" i="8"/>
  <c r="AL81" i="8"/>
  <c r="A82" i="8"/>
  <c r="W82" i="8"/>
  <c r="X82" i="8"/>
  <c r="Y82" i="8"/>
  <c r="Z82" i="8"/>
  <c r="AA82" i="8"/>
  <c r="AB82" i="8"/>
  <c r="AC82" i="8"/>
  <c r="AD82" i="8"/>
  <c r="AE82" i="8"/>
  <c r="AF82" i="8"/>
  <c r="AG82" i="8"/>
  <c r="AH82" i="8"/>
  <c r="AI82" i="8"/>
  <c r="AJ82" i="8"/>
  <c r="AK82" i="8"/>
  <c r="AL82" i="8"/>
  <c r="A83" i="8"/>
  <c r="W83" i="8"/>
  <c r="X83" i="8"/>
  <c r="Y83" i="8"/>
  <c r="Z83" i="8"/>
  <c r="AA83" i="8"/>
  <c r="AB83" i="8"/>
  <c r="AC83" i="8"/>
  <c r="AD83" i="8"/>
  <c r="AE83" i="8"/>
  <c r="AF83" i="8"/>
  <c r="AG83" i="8"/>
  <c r="AH83" i="8"/>
  <c r="AI83" i="8"/>
  <c r="AJ83" i="8"/>
  <c r="AK83" i="8"/>
  <c r="AL83" i="8"/>
  <c r="A84" i="8"/>
  <c r="W84" i="8"/>
  <c r="X84" i="8"/>
  <c r="Y84" i="8"/>
  <c r="Z84" i="8"/>
  <c r="AA84" i="8"/>
  <c r="AB84" i="8"/>
  <c r="AC84" i="8"/>
  <c r="AD84" i="8"/>
  <c r="AE84" i="8"/>
  <c r="AF84" i="8"/>
  <c r="AG84" i="8"/>
  <c r="AH84" i="8"/>
  <c r="AI84" i="8"/>
  <c r="AJ84" i="8"/>
  <c r="AK84" i="8"/>
  <c r="AL84" i="8"/>
  <c r="A85" i="8"/>
  <c r="W85" i="8"/>
  <c r="X85" i="8"/>
  <c r="Y85" i="8"/>
  <c r="Z85" i="8"/>
  <c r="AA85" i="8"/>
  <c r="AB85" i="8"/>
  <c r="AC85" i="8"/>
  <c r="AD85" i="8"/>
  <c r="AE85" i="8"/>
  <c r="AF85" i="8"/>
  <c r="AG85" i="8"/>
  <c r="AH85" i="8"/>
  <c r="AI85" i="8"/>
  <c r="AJ85" i="8"/>
  <c r="AK85" i="8"/>
  <c r="AL85" i="8"/>
  <c r="A86" i="8"/>
  <c r="W86" i="8"/>
  <c r="X86" i="8"/>
  <c r="Y86" i="8"/>
  <c r="Z86" i="8"/>
  <c r="AA86" i="8"/>
  <c r="AB86" i="8"/>
  <c r="AC86" i="8"/>
  <c r="AD86" i="8"/>
  <c r="AE86" i="8"/>
  <c r="AF86" i="8"/>
  <c r="AG86" i="8"/>
  <c r="AH86" i="8"/>
  <c r="AI86" i="8"/>
  <c r="AJ86" i="8"/>
  <c r="AK86" i="8"/>
  <c r="AL86" i="8"/>
  <c r="A87" i="8"/>
  <c r="W87" i="8"/>
  <c r="X87" i="8"/>
  <c r="Y87" i="8"/>
  <c r="Z87" i="8"/>
  <c r="AA87" i="8"/>
  <c r="AB87" i="8"/>
  <c r="AC87" i="8"/>
  <c r="AD87" i="8"/>
  <c r="AE87" i="8"/>
  <c r="AF87" i="8"/>
  <c r="AG87" i="8"/>
  <c r="AH87" i="8"/>
  <c r="AI87" i="8"/>
  <c r="AJ87" i="8"/>
  <c r="AK87" i="8"/>
  <c r="AL87" i="8"/>
  <c r="A88" i="8"/>
  <c r="W88" i="8"/>
  <c r="X88" i="8"/>
  <c r="Y88" i="8"/>
  <c r="Z88" i="8"/>
  <c r="AA88" i="8"/>
  <c r="AB88" i="8"/>
  <c r="AC88" i="8"/>
  <c r="AD88" i="8"/>
  <c r="AE88" i="8"/>
  <c r="AF88" i="8"/>
  <c r="AG88" i="8"/>
  <c r="AH88" i="8"/>
  <c r="AI88" i="8"/>
  <c r="AJ88" i="8"/>
  <c r="AK88" i="8"/>
  <c r="AL88" i="8"/>
  <c r="A89" i="8"/>
  <c r="W89" i="8"/>
  <c r="X89" i="8"/>
  <c r="Y89" i="8"/>
  <c r="Z89" i="8"/>
  <c r="AA89" i="8"/>
  <c r="AB89" i="8"/>
  <c r="AC89" i="8"/>
  <c r="AD89" i="8"/>
  <c r="AE89" i="8"/>
  <c r="AF89" i="8"/>
  <c r="AG89" i="8"/>
  <c r="AH89" i="8"/>
  <c r="AI89" i="8"/>
  <c r="AJ89" i="8"/>
  <c r="AK89" i="8"/>
  <c r="AL89" i="8"/>
  <c r="W90" i="8"/>
  <c r="X90" i="8"/>
  <c r="Y90" i="8"/>
  <c r="Z90" i="8"/>
  <c r="AA90" i="8"/>
  <c r="AB90" i="8"/>
  <c r="AC90" i="8"/>
  <c r="AD90" i="8"/>
  <c r="AE90" i="8"/>
  <c r="AF90" i="8"/>
  <c r="AG90" i="8"/>
  <c r="AH90" i="8"/>
  <c r="AI90" i="8"/>
  <c r="AJ90" i="8"/>
  <c r="AK90" i="8"/>
  <c r="AL90" i="8"/>
  <c r="W91" i="8"/>
  <c r="X91" i="8"/>
  <c r="Y91" i="8"/>
  <c r="Z91" i="8"/>
  <c r="AA91" i="8"/>
  <c r="AB91" i="8"/>
  <c r="AC91" i="8"/>
  <c r="AD91" i="8"/>
  <c r="AE91" i="8"/>
  <c r="AF91" i="8"/>
  <c r="AG91" i="8"/>
  <c r="AH91" i="8"/>
  <c r="AI91" i="8"/>
  <c r="AJ91" i="8"/>
  <c r="AK91" i="8"/>
  <c r="AL91" i="8"/>
  <c r="W92" i="8"/>
  <c r="X92" i="8"/>
  <c r="Y92" i="8"/>
  <c r="Z92" i="8"/>
  <c r="AA92" i="8"/>
  <c r="AB92" i="8"/>
  <c r="AC92" i="8"/>
  <c r="AD92" i="8"/>
  <c r="AE92" i="8"/>
  <c r="AF92" i="8"/>
  <c r="AG92" i="8"/>
  <c r="AH92" i="8"/>
  <c r="AI92" i="8"/>
  <c r="AJ92" i="8"/>
  <c r="AK92" i="8"/>
  <c r="AL92" i="8"/>
  <c r="W93" i="8"/>
  <c r="X93" i="8"/>
  <c r="Y93" i="8"/>
  <c r="Z93" i="8"/>
  <c r="AA93" i="8"/>
  <c r="AB93" i="8"/>
  <c r="AC93" i="8"/>
  <c r="AD93" i="8"/>
  <c r="AE93" i="8"/>
  <c r="AF93" i="8"/>
  <c r="AG93" i="8"/>
  <c r="AH93" i="8"/>
  <c r="AI93" i="8"/>
  <c r="AJ93" i="8"/>
  <c r="AK93" i="8"/>
  <c r="AL93" i="8"/>
  <c r="C5" i="17"/>
  <c r="D5" i="17"/>
  <c r="E5" i="17"/>
  <c r="F5" i="17"/>
  <c r="G5" i="17"/>
  <c r="H5" i="17"/>
  <c r="I5" i="17"/>
  <c r="J5" i="17"/>
  <c r="K5" i="17"/>
  <c r="AB5" i="17" s="1"/>
  <c r="L5" i="17"/>
  <c r="M5" i="17"/>
  <c r="AD5" i="17" s="1"/>
  <c r="N5" i="17"/>
  <c r="O5" i="17"/>
  <c r="P5" i="17"/>
  <c r="Q5" i="17"/>
  <c r="R5" i="17"/>
  <c r="S5" i="17"/>
  <c r="AI5" i="17" s="1"/>
  <c r="T5" i="17"/>
  <c r="U5" i="17"/>
  <c r="AK5" i="17" s="1"/>
  <c r="V5" i="17"/>
  <c r="W5" i="17"/>
  <c r="V3" i="23" s="1"/>
  <c r="M3" i="23" s="1"/>
  <c r="C6" i="17"/>
  <c r="D6" i="17"/>
  <c r="E6" i="17"/>
  <c r="F6" i="17"/>
  <c r="G6" i="17"/>
  <c r="H6" i="17"/>
  <c r="I6" i="17"/>
  <c r="Z6" i="17" s="1"/>
  <c r="J6" i="17"/>
  <c r="AA6" i="17" s="1"/>
  <c r="K6" i="17"/>
  <c r="L6" i="17"/>
  <c r="M6" i="17"/>
  <c r="AD6" i="17" s="1"/>
  <c r="N6" i="17"/>
  <c r="O6" i="17"/>
  <c r="AE6" i="17" s="1"/>
  <c r="P6" i="17"/>
  <c r="Q6" i="17"/>
  <c r="AG6" i="17" s="1"/>
  <c r="R6" i="17"/>
  <c r="S6" i="17"/>
  <c r="T6" i="17"/>
  <c r="U6" i="17"/>
  <c r="X6" i="17" s="1"/>
  <c r="V6" i="17"/>
  <c r="W6" i="17"/>
  <c r="V4" i="23" s="1"/>
  <c r="M4" i="23" s="1"/>
  <c r="Y6" i="17"/>
  <c r="AB6" i="17"/>
  <c r="AC6" i="17"/>
  <c r="AF6" i="17"/>
  <c r="AH6" i="17"/>
  <c r="AI6" i="17"/>
  <c r="AJ6" i="17"/>
  <c r="AK6" i="17"/>
  <c r="AL6" i="17"/>
  <c r="C7" i="17"/>
  <c r="AL7" i="17" s="1"/>
  <c r="D7" i="17"/>
  <c r="E7" i="17"/>
  <c r="F7" i="17"/>
  <c r="G7" i="17"/>
  <c r="H7" i="17"/>
  <c r="Y7" i="17" s="1"/>
  <c r="I7" i="17"/>
  <c r="J7" i="17"/>
  <c r="AA7" i="17" s="1"/>
  <c r="K7" i="17"/>
  <c r="L7" i="17"/>
  <c r="AC7" i="17" s="1"/>
  <c r="M7" i="17"/>
  <c r="AD7" i="17" s="1"/>
  <c r="N7" i="17"/>
  <c r="O7" i="17"/>
  <c r="P7" i="17"/>
  <c r="Q7" i="17"/>
  <c r="R7" i="17"/>
  <c r="AH7" i="17" s="1"/>
  <c r="S7" i="17"/>
  <c r="T7" i="17"/>
  <c r="AJ7" i="17" s="1"/>
  <c r="U7" i="17"/>
  <c r="V7" i="17"/>
  <c r="W7" i="17"/>
  <c r="V5" i="23" s="1"/>
  <c r="M5" i="23" s="1"/>
  <c r="X7" i="17"/>
  <c r="Z7" i="17"/>
  <c r="AB7" i="17"/>
  <c r="AF7" i="17"/>
  <c r="AG7" i="17"/>
  <c r="AI7" i="17"/>
  <c r="AK7" i="17"/>
  <c r="C8" i="17"/>
  <c r="AG8" i="17" s="1"/>
  <c r="D8" i="17"/>
  <c r="E8" i="17"/>
  <c r="F8" i="17"/>
  <c r="G8" i="17"/>
  <c r="H8" i="17"/>
  <c r="Y8" i="17" s="1"/>
  <c r="I8" i="17"/>
  <c r="J8" i="17"/>
  <c r="K8" i="17"/>
  <c r="AB8" i="17" s="1"/>
  <c r="L8" i="17"/>
  <c r="M8" i="17"/>
  <c r="AD8" i="17" s="1"/>
  <c r="N8" i="17"/>
  <c r="O8" i="17"/>
  <c r="AE8" i="17" s="1"/>
  <c r="P8" i="17"/>
  <c r="Q8" i="17"/>
  <c r="R8" i="17"/>
  <c r="S8" i="17"/>
  <c r="T8" i="17"/>
  <c r="U8" i="17"/>
  <c r="V8" i="17"/>
  <c r="W8" i="17"/>
  <c r="V6" i="23" s="1"/>
  <c r="AA8" i="17"/>
  <c r="AC8" i="17"/>
  <c r="AF8" i="17"/>
  <c r="AI8" i="17"/>
  <c r="AJ8" i="17"/>
  <c r="AL8" i="17"/>
  <c r="AM8" i="17"/>
  <c r="C9" i="17"/>
  <c r="AJ9" i="17" s="1"/>
  <c r="D9" i="17"/>
  <c r="E9" i="17"/>
  <c r="F9" i="17"/>
  <c r="G9" i="17"/>
  <c r="H9" i="17"/>
  <c r="Y9" i="17" s="1"/>
  <c r="I9" i="17"/>
  <c r="J9" i="17"/>
  <c r="AA9" i="17" s="1"/>
  <c r="K9" i="17"/>
  <c r="AB9" i="17" s="1"/>
  <c r="L9" i="17"/>
  <c r="M9" i="17"/>
  <c r="N9" i="17"/>
  <c r="O9" i="17"/>
  <c r="P9" i="17"/>
  <c r="AF9" i="17" s="1"/>
  <c r="Q9" i="17"/>
  <c r="R9" i="17"/>
  <c r="AH9" i="17" s="1"/>
  <c r="S9" i="17"/>
  <c r="T9" i="17"/>
  <c r="U9" i="17"/>
  <c r="V9" i="17"/>
  <c r="W9" i="17"/>
  <c r="X9" i="17"/>
  <c r="Z9" i="17"/>
  <c r="AD9" i="17"/>
  <c r="AE9" i="17"/>
  <c r="AG9" i="17"/>
  <c r="AI9" i="17"/>
  <c r="AL9" i="17"/>
  <c r="AM9" i="17"/>
  <c r="C10" i="17"/>
  <c r="D10" i="17"/>
  <c r="E10" i="17"/>
  <c r="F10" i="17"/>
  <c r="G10" i="17"/>
  <c r="H10" i="17"/>
  <c r="I10" i="17"/>
  <c r="J10" i="17"/>
  <c r="K10" i="17"/>
  <c r="AB10" i="17" s="1"/>
  <c r="L10" i="17"/>
  <c r="M10" i="17"/>
  <c r="N10" i="17"/>
  <c r="O10" i="17"/>
  <c r="P10" i="17"/>
  <c r="Q10" i="17"/>
  <c r="R10" i="17"/>
  <c r="S10" i="17"/>
  <c r="AI10" i="17" s="1"/>
  <c r="T10" i="17"/>
  <c r="U10" i="17"/>
  <c r="X10" i="17" s="1"/>
  <c r="V10" i="17"/>
  <c r="W10" i="17"/>
  <c r="V8" i="23" s="1"/>
  <c r="M8" i="23" s="1"/>
  <c r="AA10" i="17"/>
  <c r="AK10" i="17"/>
  <c r="C11" i="17"/>
  <c r="D11" i="17"/>
  <c r="E11" i="17"/>
  <c r="F11" i="17"/>
  <c r="G11" i="17"/>
  <c r="H11" i="17"/>
  <c r="Y11" i="17" s="1"/>
  <c r="I11" i="17"/>
  <c r="Z11" i="17" s="1"/>
  <c r="J11" i="17"/>
  <c r="K11" i="17"/>
  <c r="L11" i="17"/>
  <c r="M11" i="17"/>
  <c r="N11" i="17"/>
  <c r="O11" i="17"/>
  <c r="P11" i="17"/>
  <c r="AF11" i="17" s="1"/>
  <c r="Q11" i="17"/>
  <c r="R11" i="17"/>
  <c r="S11" i="17"/>
  <c r="T11" i="17"/>
  <c r="U11" i="17"/>
  <c r="V11" i="17"/>
  <c r="X12" i="17" s="1"/>
  <c r="W11" i="17"/>
  <c r="V9" i="23" s="1"/>
  <c r="M9" i="23" s="1"/>
  <c r="AA11" i="17"/>
  <c r="AB11" i="17"/>
  <c r="AC11" i="17"/>
  <c r="AD11" i="17"/>
  <c r="AE11" i="17"/>
  <c r="AG11" i="17"/>
  <c r="AH11" i="17"/>
  <c r="AI11" i="17"/>
  <c r="AJ11" i="17"/>
  <c r="AL11" i="17"/>
  <c r="AM11" i="17"/>
  <c r="C12" i="17"/>
  <c r="D12" i="17"/>
  <c r="E12" i="17"/>
  <c r="F12" i="17"/>
  <c r="G12" i="17"/>
  <c r="H12" i="17"/>
  <c r="I12" i="17"/>
  <c r="J12" i="17"/>
  <c r="AA12" i="17" s="1"/>
  <c r="K12" i="17"/>
  <c r="L12" i="17"/>
  <c r="AC12" i="17" s="1"/>
  <c r="M12" i="17"/>
  <c r="N12" i="17"/>
  <c r="O12" i="17"/>
  <c r="AE12" i="17" s="1"/>
  <c r="P12" i="17"/>
  <c r="Q12" i="17"/>
  <c r="R12" i="17"/>
  <c r="AH12" i="17" s="1"/>
  <c r="S12" i="17"/>
  <c r="T12" i="17"/>
  <c r="AJ12" i="17" s="1"/>
  <c r="U12" i="17"/>
  <c r="V12" i="17"/>
  <c r="W12" i="17"/>
  <c r="V10" i="23" s="1"/>
  <c r="M10" i="23" s="1"/>
  <c r="Y12" i="17"/>
  <c r="Z12" i="17"/>
  <c r="AB12" i="17"/>
  <c r="AG12" i="17"/>
  <c r="AI12" i="17"/>
  <c r="C13" i="17"/>
  <c r="D13" i="17"/>
  <c r="E13" i="17"/>
  <c r="F13" i="17"/>
  <c r="G13" i="17"/>
  <c r="H13" i="17"/>
  <c r="I13" i="17"/>
  <c r="J13" i="17"/>
  <c r="K13" i="17"/>
  <c r="AB13" i="17" s="1"/>
  <c r="L13" i="17"/>
  <c r="M13" i="17"/>
  <c r="N13" i="17"/>
  <c r="O13" i="17"/>
  <c r="P13" i="17"/>
  <c r="Q13" i="17"/>
  <c r="R13" i="17"/>
  <c r="S13" i="17"/>
  <c r="AI13" i="17" s="1"/>
  <c r="T13" i="17"/>
  <c r="AJ13" i="17" s="1"/>
  <c r="U13" i="17"/>
  <c r="X13" i="17" s="1"/>
  <c r="V13" i="17"/>
  <c r="AL13" i="17" s="1"/>
  <c r="W13" i="17"/>
  <c r="V11" i="23" s="1"/>
  <c r="M11" i="23" s="1"/>
  <c r="AA13" i="17"/>
  <c r="AC13" i="17"/>
  <c r="AK13" i="17"/>
  <c r="AM13" i="17"/>
  <c r="C14" i="17"/>
  <c r="D14" i="17"/>
  <c r="E14" i="17"/>
  <c r="F14" i="17"/>
  <c r="G14" i="17"/>
  <c r="H14" i="17"/>
  <c r="Y14" i="17" s="1"/>
  <c r="I14" i="17"/>
  <c r="J14" i="17"/>
  <c r="AA14" i="17" s="1"/>
  <c r="K14" i="17"/>
  <c r="L14" i="17"/>
  <c r="M14" i="17"/>
  <c r="N14" i="17"/>
  <c r="O14" i="17"/>
  <c r="AE14" i="17" s="1"/>
  <c r="P14" i="17"/>
  <c r="AF14" i="17" s="1"/>
  <c r="Q14" i="17"/>
  <c r="R14" i="17"/>
  <c r="AH14" i="17" s="1"/>
  <c r="S14" i="17"/>
  <c r="T14" i="17"/>
  <c r="U14" i="17"/>
  <c r="AK14" i="17" s="1"/>
  <c r="V14" i="17"/>
  <c r="W14" i="17"/>
  <c r="V12" i="23" s="1"/>
  <c r="M12" i="23" s="1"/>
  <c r="X14" i="17"/>
  <c r="Z14" i="17"/>
  <c r="AB14" i="17"/>
  <c r="AC14" i="17"/>
  <c r="AD14" i="17"/>
  <c r="AG14" i="17"/>
  <c r="AI14" i="17"/>
  <c r="AJ14" i="17"/>
  <c r="AL14" i="17"/>
  <c r="C15" i="17"/>
  <c r="D15" i="17"/>
  <c r="E15" i="17"/>
  <c r="F15" i="17"/>
  <c r="G15" i="17"/>
  <c r="H15" i="17"/>
  <c r="I15" i="17"/>
  <c r="Z15" i="17" s="1"/>
  <c r="J15" i="17"/>
  <c r="K15" i="17"/>
  <c r="L15" i="17"/>
  <c r="AC15" i="17" s="1"/>
  <c r="M15" i="17"/>
  <c r="N15" i="17"/>
  <c r="O15" i="17"/>
  <c r="P15" i="17"/>
  <c r="Q15" i="17"/>
  <c r="AG15" i="17" s="1"/>
  <c r="R15" i="17"/>
  <c r="S15" i="17"/>
  <c r="T15" i="17"/>
  <c r="AJ15" i="17" s="1"/>
  <c r="U15" i="17"/>
  <c r="X15" i="17" s="1"/>
  <c r="V15" i="17"/>
  <c r="W15" i="17"/>
  <c r="V13" i="23" s="1"/>
  <c r="Y15" i="17"/>
  <c r="AA15" i="17"/>
  <c r="AB15" i="17"/>
  <c r="AF15" i="17"/>
  <c r="AI15" i="17"/>
  <c r="AK15" i="17"/>
  <c r="C16" i="17"/>
  <c r="D16" i="17"/>
  <c r="E16" i="17"/>
  <c r="F16" i="17"/>
  <c r="G16" i="17"/>
  <c r="H16" i="17"/>
  <c r="I16" i="17"/>
  <c r="J16" i="17"/>
  <c r="K16" i="17"/>
  <c r="AB16" i="17" s="1"/>
  <c r="L16" i="17"/>
  <c r="M16" i="17"/>
  <c r="AD16" i="17" s="1"/>
  <c r="N16" i="17"/>
  <c r="O16" i="17"/>
  <c r="P16" i="17"/>
  <c r="AF16" i="17" s="1"/>
  <c r="Q16" i="17"/>
  <c r="R16" i="17"/>
  <c r="S16" i="17"/>
  <c r="AI16" i="17" s="1"/>
  <c r="T16" i="17"/>
  <c r="AJ16" i="17" s="1"/>
  <c r="U16" i="17"/>
  <c r="X16" i="17" s="1"/>
  <c r="V16" i="17"/>
  <c r="W16" i="17"/>
  <c r="V14" i="23" s="1"/>
  <c r="M14" i="23" s="1"/>
  <c r="AC16" i="17"/>
  <c r="AE16" i="17"/>
  <c r="AM16" i="17"/>
  <c r="C17" i="17"/>
  <c r="AL17" i="17" s="1"/>
  <c r="D17" i="17"/>
  <c r="E17" i="17"/>
  <c r="F17" i="17"/>
  <c r="G17" i="17"/>
  <c r="H17" i="17"/>
  <c r="Y17" i="17" s="1"/>
  <c r="I17" i="17"/>
  <c r="J17" i="17"/>
  <c r="AA17" i="17" s="1"/>
  <c r="K17" i="17"/>
  <c r="L17" i="17"/>
  <c r="M17" i="17"/>
  <c r="AD17" i="17" s="1"/>
  <c r="N17" i="17"/>
  <c r="O17" i="17"/>
  <c r="P17" i="17"/>
  <c r="Q17" i="17"/>
  <c r="R17" i="17"/>
  <c r="S17" i="17"/>
  <c r="T17" i="17"/>
  <c r="U17" i="17"/>
  <c r="V17" i="17"/>
  <c r="W17" i="17"/>
  <c r="V15" i="23" s="1"/>
  <c r="M15" i="23" s="1"/>
  <c r="X17" i="17"/>
  <c r="Z17" i="17"/>
  <c r="AB17" i="17"/>
  <c r="AC17" i="17"/>
  <c r="AE17" i="17"/>
  <c r="AF17" i="17"/>
  <c r="AG17" i="17"/>
  <c r="AH17" i="17"/>
  <c r="AI17" i="17"/>
  <c r="AJ17" i="17"/>
  <c r="AK17" i="17"/>
  <c r="AM17" i="17"/>
  <c r="C18" i="17"/>
  <c r="D18" i="17"/>
  <c r="E18" i="17"/>
  <c r="F18" i="17"/>
  <c r="G18" i="17"/>
  <c r="H18" i="17"/>
  <c r="I18" i="17"/>
  <c r="J18" i="17"/>
  <c r="K18" i="17"/>
  <c r="AB18" i="17" s="1"/>
  <c r="L18" i="17"/>
  <c r="M18" i="17"/>
  <c r="AD18" i="17" s="1"/>
  <c r="N18" i="17"/>
  <c r="O18" i="17"/>
  <c r="P18" i="17"/>
  <c r="Q18" i="17"/>
  <c r="R18" i="17"/>
  <c r="S18" i="17"/>
  <c r="AI18" i="17" s="1"/>
  <c r="T18" i="17"/>
  <c r="U18" i="17"/>
  <c r="V18" i="17"/>
  <c r="W18" i="17"/>
  <c r="V16" i="23" s="1"/>
  <c r="C19" i="17"/>
  <c r="AG19" i="17" s="1"/>
  <c r="D19" i="17"/>
  <c r="E19" i="17"/>
  <c r="F19" i="17"/>
  <c r="G19" i="17"/>
  <c r="H19" i="17"/>
  <c r="Y19" i="17" s="1"/>
  <c r="I19" i="17"/>
  <c r="J19" i="17"/>
  <c r="K19" i="17"/>
  <c r="AB19" i="17" s="1"/>
  <c r="L19" i="17"/>
  <c r="M19" i="17"/>
  <c r="N19" i="17"/>
  <c r="O19" i="17"/>
  <c r="P19" i="17"/>
  <c r="Q19" i="17"/>
  <c r="R19" i="17"/>
  <c r="S19" i="17"/>
  <c r="T19" i="17"/>
  <c r="U19" i="17"/>
  <c r="V19" i="17"/>
  <c r="X20" i="17" s="1"/>
  <c r="W19" i="17"/>
  <c r="V17" i="23" s="1"/>
  <c r="N17" i="23" s="1"/>
  <c r="X19" i="17"/>
  <c r="AA19" i="17"/>
  <c r="AD19" i="17"/>
  <c r="AE19" i="17"/>
  <c r="AF19" i="17"/>
  <c r="AI19" i="17"/>
  <c r="AL19" i="17"/>
  <c r="AM19" i="17"/>
  <c r="C20" i="17"/>
  <c r="D20" i="17"/>
  <c r="E20" i="17"/>
  <c r="F20" i="17"/>
  <c r="G20" i="17"/>
  <c r="H20" i="17"/>
  <c r="I20" i="17"/>
  <c r="Z20" i="17" s="1"/>
  <c r="J20" i="17"/>
  <c r="K20" i="17"/>
  <c r="AB20" i="17" s="1"/>
  <c r="L20" i="17"/>
  <c r="M20" i="17"/>
  <c r="N20" i="17"/>
  <c r="O20" i="17"/>
  <c r="P20" i="17"/>
  <c r="Q20" i="17"/>
  <c r="AG20" i="17" s="1"/>
  <c r="R20" i="17"/>
  <c r="S20" i="17"/>
  <c r="T20" i="17"/>
  <c r="U20" i="17"/>
  <c r="V20" i="17"/>
  <c r="W20" i="17"/>
  <c r="V18" i="23" s="1"/>
  <c r="Y20" i="17"/>
  <c r="AA20" i="17"/>
  <c r="AI20" i="17"/>
  <c r="C21" i="17"/>
  <c r="AF21" i="17" s="1"/>
  <c r="D21" i="17"/>
  <c r="E21" i="17"/>
  <c r="F21" i="17"/>
  <c r="G21" i="17"/>
  <c r="H21" i="17"/>
  <c r="I21" i="17"/>
  <c r="Z21" i="17" s="1"/>
  <c r="J21" i="17"/>
  <c r="K21" i="17"/>
  <c r="L21" i="17"/>
  <c r="AC21" i="17" s="1"/>
  <c r="M21" i="17"/>
  <c r="N21" i="17"/>
  <c r="O21" i="17"/>
  <c r="P21" i="17"/>
  <c r="Q21" i="17"/>
  <c r="R21" i="17"/>
  <c r="S21" i="17"/>
  <c r="T21" i="17"/>
  <c r="U21" i="17"/>
  <c r="X21" i="17" s="1"/>
  <c r="V21" i="17"/>
  <c r="W21" i="17"/>
  <c r="V19" i="23" s="1"/>
  <c r="Y21" i="17"/>
  <c r="AA21" i="17"/>
  <c r="AB21" i="17"/>
  <c r="AD21" i="17"/>
  <c r="AE21" i="17"/>
  <c r="AG21" i="17"/>
  <c r="AI21" i="17"/>
  <c r="AJ21" i="17"/>
  <c r="AK21" i="17"/>
  <c r="AM21" i="17"/>
  <c r="C22" i="17"/>
  <c r="D22" i="17"/>
  <c r="E22" i="17"/>
  <c r="F22" i="17"/>
  <c r="G22" i="17"/>
  <c r="H22" i="17"/>
  <c r="I22" i="17"/>
  <c r="Z22" i="17" s="1"/>
  <c r="J22" i="17"/>
  <c r="AA22" i="17" s="1"/>
  <c r="K22" i="17"/>
  <c r="L22" i="17"/>
  <c r="AC22" i="17" s="1"/>
  <c r="M22" i="17"/>
  <c r="N22" i="17"/>
  <c r="O22" i="17"/>
  <c r="AE22" i="17" s="1"/>
  <c r="P22" i="17"/>
  <c r="Q22" i="17"/>
  <c r="R22" i="17"/>
  <c r="S22" i="17"/>
  <c r="T22" i="17"/>
  <c r="U22" i="17"/>
  <c r="V22" i="17"/>
  <c r="W22" i="17"/>
  <c r="Y22" i="17"/>
  <c r="AB22" i="17"/>
  <c r="AD22" i="17"/>
  <c r="AF22" i="17"/>
  <c r="AG22" i="17"/>
  <c r="AH22" i="17"/>
  <c r="AI22" i="17"/>
  <c r="AJ22" i="17"/>
  <c r="AK22" i="17"/>
  <c r="AL22" i="17"/>
  <c r="C23" i="17"/>
  <c r="AK23" i="17" s="1"/>
  <c r="D23" i="17"/>
  <c r="E23" i="17"/>
  <c r="F23" i="17"/>
  <c r="G23" i="17"/>
  <c r="H23" i="17"/>
  <c r="I23" i="17"/>
  <c r="J23" i="17"/>
  <c r="AA23" i="17" s="1"/>
  <c r="K23" i="17"/>
  <c r="L23" i="17"/>
  <c r="AC23" i="17" s="1"/>
  <c r="M23" i="17"/>
  <c r="AD23" i="17" s="1"/>
  <c r="N23" i="17"/>
  <c r="O23" i="17"/>
  <c r="P23" i="17"/>
  <c r="Q23" i="17"/>
  <c r="R23" i="17"/>
  <c r="S23" i="17"/>
  <c r="T23" i="17"/>
  <c r="U23" i="17"/>
  <c r="X23" i="17" s="1"/>
  <c r="V23" i="17"/>
  <c r="W23" i="17"/>
  <c r="V21" i="23" s="1"/>
  <c r="Z23" i="17"/>
  <c r="AB23" i="17"/>
  <c r="AE23" i="17"/>
  <c r="AH23" i="17"/>
  <c r="AI23" i="17"/>
  <c r="AJ23" i="17"/>
  <c r="AM23" i="17"/>
  <c r="C24" i="17"/>
  <c r="D24" i="17"/>
  <c r="E24" i="17"/>
  <c r="F24" i="17"/>
  <c r="G24" i="17"/>
  <c r="H24" i="17"/>
  <c r="Y24" i="17" s="1"/>
  <c r="I24" i="17"/>
  <c r="J24" i="17"/>
  <c r="AA24" i="17" s="1"/>
  <c r="K24" i="17"/>
  <c r="L24" i="17"/>
  <c r="M24" i="17"/>
  <c r="AD24" i="17" s="1"/>
  <c r="N24" i="17"/>
  <c r="O24" i="17"/>
  <c r="AE24" i="17" s="1"/>
  <c r="P24" i="17"/>
  <c r="Q24" i="17"/>
  <c r="R24" i="17"/>
  <c r="S24" i="17"/>
  <c r="T24" i="17"/>
  <c r="U24" i="17"/>
  <c r="X24" i="17" s="1"/>
  <c r="V24" i="17"/>
  <c r="W24" i="17"/>
  <c r="V22" i="23" s="1"/>
  <c r="Z24" i="17"/>
  <c r="AB24" i="17"/>
  <c r="AC24" i="17"/>
  <c r="AF24" i="17"/>
  <c r="AG24" i="17"/>
  <c r="AH24" i="17"/>
  <c r="AI24" i="17"/>
  <c r="AJ24" i="17"/>
  <c r="AK24" i="17"/>
  <c r="AL24" i="17"/>
  <c r="C25" i="17"/>
  <c r="D25" i="17"/>
  <c r="E25" i="17"/>
  <c r="F25" i="17"/>
  <c r="G25" i="17"/>
  <c r="H25" i="17"/>
  <c r="Y25" i="17" s="1"/>
  <c r="I25" i="17"/>
  <c r="J25" i="17"/>
  <c r="AA25" i="17" s="1"/>
  <c r="K25" i="17"/>
  <c r="AB25" i="17" s="1"/>
  <c r="L25" i="17"/>
  <c r="M25" i="17"/>
  <c r="AD25" i="17" s="1"/>
  <c r="N25" i="17"/>
  <c r="O25" i="17"/>
  <c r="P25" i="17"/>
  <c r="AF25" i="17" s="1"/>
  <c r="Q25" i="17"/>
  <c r="R25" i="17"/>
  <c r="S25" i="17"/>
  <c r="T25" i="17"/>
  <c r="U25" i="17"/>
  <c r="V25" i="17"/>
  <c r="W25" i="17"/>
  <c r="V23" i="23" s="1"/>
  <c r="N23" i="23" s="1"/>
  <c r="X25" i="17"/>
  <c r="Z25" i="17"/>
  <c r="AC25" i="17"/>
  <c r="AE25" i="17"/>
  <c r="AG25" i="17"/>
  <c r="AH25" i="17"/>
  <c r="AI25" i="17"/>
  <c r="AJ25" i="17"/>
  <c r="AK25" i="17"/>
  <c r="AL25" i="17"/>
  <c r="AM25" i="17"/>
  <c r="C26" i="17"/>
  <c r="D26" i="17"/>
  <c r="E26" i="17"/>
  <c r="F26" i="17"/>
  <c r="G26" i="17"/>
  <c r="H26" i="17"/>
  <c r="Y26" i="17" s="1"/>
  <c r="I26" i="17"/>
  <c r="J26" i="17"/>
  <c r="K26" i="17"/>
  <c r="AB26" i="17" s="1"/>
  <c r="L26" i="17"/>
  <c r="M26" i="17"/>
  <c r="AD26" i="17" s="1"/>
  <c r="N26" i="17"/>
  <c r="O26" i="17"/>
  <c r="P26" i="17"/>
  <c r="Q26" i="17"/>
  <c r="R26" i="17"/>
  <c r="S26" i="17"/>
  <c r="AI26" i="17" s="1"/>
  <c r="T26" i="17"/>
  <c r="U26" i="17"/>
  <c r="X26" i="17" s="1"/>
  <c r="V26" i="17"/>
  <c r="W26" i="17"/>
  <c r="V24" i="23" s="1"/>
  <c r="N24" i="23" s="1"/>
  <c r="AA26" i="17"/>
  <c r="AC26" i="17"/>
  <c r="C27" i="17"/>
  <c r="AG27" i="17" s="1"/>
  <c r="D27" i="17"/>
  <c r="E27" i="17"/>
  <c r="F27" i="17"/>
  <c r="G27" i="17"/>
  <c r="H27" i="17"/>
  <c r="Y27" i="17" s="1"/>
  <c r="I27" i="17"/>
  <c r="J27" i="17"/>
  <c r="K27" i="17"/>
  <c r="AB27" i="17" s="1"/>
  <c r="L27" i="17"/>
  <c r="M27" i="17"/>
  <c r="N27" i="17"/>
  <c r="O27" i="17"/>
  <c r="P27" i="17"/>
  <c r="Q27" i="17"/>
  <c r="R27" i="17"/>
  <c r="S27" i="17"/>
  <c r="T27" i="17"/>
  <c r="U27" i="17"/>
  <c r="V27" i="17"/>
  <c r="X28" i="17" s="1"/>
  <c r="W27" i="17"/>
  <c r="V25" i="23" s="1"/>
  <c r="N25" i="23" s="1"/>
  <c r="X27" i="17"/>
  <c r="AA27" i="17"/>
  <c r="AD27" i="17"/>
  <c r="AE27" i="17"/>
  <c r="AF27" i="17"/>
  <c r="AI27" i="17"/>
  <c r="AM27" i="17"/>
  <c r="C28" i="17"/>
  <c r="D28" i="17"/>
  <c r="E28" i="17"/>
  <c r="F28" i="17"/>
  <c r="G28" i="17"/>
  <c r="H28" i="17"/>
  <c r="I28" i="17"/>
  <c r="Z28" i="17" s="1"/>
  <c r="J28" i="17"/>
  <c r="K28" i="17"/>
  <c r="AB28" i="17" s="1"/>
  <c r="L28" i="17"/>
  <c r="M28" i="17"/>
  <c r="N28" i="17"/>
  <c r="O28" i="17"/>
  <c r="P28" i="17"/>
  <c r="Q28" i="17"/>
  <c r="AG28" i="17" s="1"/>
  <c r="R28" i="17"/>
  <c r="S28" i="17"/>
  <c r="T28" i="17"/>
  <c r="U28" i="17"/>
  <c r="V28" i="17"/>
  <c r="W28" i="17"/>
  <c r="V26" i="23" s="1"/>
  <c r="N26" i="23" s="1"/>
  <c r="Y28" i="17"/>
  <c r="AA28" i="17"/>
  <c r="AI28" i="17"/>
  <c r="C29" i="17"/>
  <c r="D29" i="17"/>
  <c r="E29" i="17"/>
  <c r="F29" i="17"/>
  <c r="G29" i="17"/>
  <c r="H29" i="17"/>
  <c r="I29" i="17"/>
  <c r="Z29" i="17" s="1"/>
  <c r="J29" i="17"/>
  <c r="K29" i="17"/>
  <c r="L29" i="17"/>
  <c r="AC29" i="17" s="1"/>
  <c r="M29" i="17"/>
  <c r="N29" i="17"/>
  <c r="O29" i="17"/>
  <c r="P29" i="17"/>
  <c r="Q29" i="17"/>
  <c r="R29" i="17"/>
  <c r="S29" i="17"/>
  <c r="T29" i="17"/>
  <c r="U29" i="17"/>
  <c r="X29" i="17" s="1"/>
  <c r="V29" i="17"/>
  <c r="X30" i="17" s="1"/>
  <c r="W29" i="17"/>
  <c r="V27" i="23" s="1"/>
  <c r="Y29" i="17"/>
  <c r="AA29" i="17"/>
  <c r="AB29" i="17"/>
  <c r="AD29" i="17"/>
  <c r="AE29" i="17"/>
  <c r="AF29" i="17"/>
  <c r="AG29" i="17"/>
  <c r="AH29" i="17"/>
  <c r="AI29" i="17"/>
  <c r="AJ29" i="17"/>
  <c r="AK29" i="17"/>
  <c r="AM29" i="17"/>
  <c r="C30" i="17"/>
  <c r="D30" i="17"/>
  <c r="E30" i="17"/>
  <c r="F30" i="17"/>
  <c r="G30" i="17"/>
  <c r="H30" i="17"/>
  <c r="I30" i="17"/>
  <c r="Z30" i="17" s="1"/>
  <c r="J30" i="17"/>
  <c r="AA30" i="17" s="1"/>
  <c r="K30" i="17"/>
  <c r="L30" i="17"/>
  <c r="AC30" i="17" s="1"/>
  <c r="M30" i="17"/>
  <c r="N30" i="17"/>
  <c r="O30" i="17"/>
  <c r="AE30" i="17" s="1"/>
  <c r="P30" i="17"/>
  <c r="Q30" i="17"/>
  <c r="R30" i="17"/>
  <c r="S30" i="17"/>
  <c r="T30" i="17"/>
  <c r="U30" i="17"/>
  <c r="V30" i="17"/>
  <c r="W30" i="17"/>
  <c r="Y30" i="17"/>
  <c r="AB30" i="17"/>
  <c r="AD30" i="17"/>
  <c r="AF30" i="17"/>
  <c r="AG30" i="17"/>
  <c r="AH30" i="17"/>
  <c r="AI30" i="17"/>
  <c r="AJ30" i="17"/>
  <c r="AK30" i="17"/>
  <c r="AL30" i="17"/>
  <c r="C31" i="17"/>
  <c r="AL31" i="17" s="1"/>
  <c r="D31" i="17"/>
  <c r="E31" i="17"/>
  <c r="F31" i="17"/>
  <c r="G31" i="17"/>
  <c r="H31" i="17"/>
  <c r="I31" i="17"/>
  <c r="J31" i="17"/>
  <c r="AA31" i="17" s="1"/>
  <c r="K31" i="17"/>
  <c r="L31" i="17"/>
  <c r="AC31" i="17" s="1"/>
  <c r="M31" i="17"/>
  <c r="AD31" i="17" s="1"/>
  <c r="N31" i="17"/>
  <c r="O31" i="17"/>
  <c r="P31" i="17"/>
  <c r="Q31" i="17"/>
  <c r="R31" i="17"/>
  <c r="S31" i="17"/>
  <c r="T31" i="17"/>
  <c r="U31" i="17"/>
  <c r="X31" i="17" s="1"/>
  <c r="V31" i="17"/>
  <c r="W31" i="17"/>
  <c r="V29" i="23" s="1"/>
  <c r="Z31" i="17"/>
  <c r="AB31" i="17"/>
  <c r="AE31" i="17"/>
  <c r="AH31" i="17"/>
  <c r="AI31" i="17"/>
  <c r="AJ31" i="17"/>
  <c r="AK31" i="17"/>
  <c r="AM31" i="17"/>
  <c r="C32" i="17"/>
  <c r="D32" i="17"/>
  <c r="E32" i="17"/>
  <c r="F32" i="17"/>
  <c r="G32" i="17"/>
  <c r="H32" i="17"/>
  <c r="Y32" i="17" s="1"/>
  <c r="I32" i="17"/>
  <c r="J32" i="17"/>
  <c r="AA32" i="17" s="1"/>
  <c r="K32" i="17"/>
  <c r="L32" i="17"/>
  <c r="M32" i="17"/>
  <c r="AD32" i="17" s="1"/>
  <c r="N32" i="17"/>
  <c r="O32" i="17"/>
  <c r="AE32" i="17" s="1"/>
  <c r="P32" i="17"/>
  <c r="Q32" i="17"/>
  <c r="R32" i="17"/>
  <c r="S32" i="17"/>
  <c r="T32" i="17"/>
  <c r="U32" i="17"/>
  <c r="X32" i="17" s="1"/>
  <c r="V32" i="17"/>
  <c r="W32" i="17"/>
  <c r="Z32" i="17"/>
  <c r="AB32" i="17"/>
  <c r="AC32" i="17"/>
  <c r="AF32" i="17"/>
  <c r="AG32" i="17"/>
  <c r="AH32" i="17"/>
  <c r="AI32" i="17"/>
  <c r="AJ32" i="17"/>
  <c r="AK32" i="17"/>
  <c r="AL32" i="17"/>
  <c r="C33" i="17"/>
  <c r="D33" i="17"/>
  <c r="E33" i="17"/>
  <c r="F33" i="17"/>
  <c r="G33" i="17"/>
  <c r="H33" i="17"/>
  <c r="Y33" i="17" s="1"/>
  <c r="I33" i="17"/>
  <c r="J33" i="17"/>
  <c r="AA33" i="17" s="1"/>
  <c r="K33" i="17"/>
  <c r="AB33" i="17" s="1"/>
  <c r="L33" i="17"/>
  <c r="M33" i="17"/>
  <c r="AD33" i="17" s="1"/>
  <c r="N33" i="17"/>
  <c r="O33" i="17"/>
  <c r="P33" i="17"/>
  <c r="AF33" i="17" s="1"/>
  <c r="Q33" i="17"/>
  <c r="R33" i="17"/>
  <c r="S33" i="17"/>
  <c r="T33" i="17"/>
  <c r="U33" i="17"/>
  <c r="V33" i="17"/>
  <c r="W33" i="17"/>
  <c r="V31" i="23" s="1"/>
  <c r="X33" i="17"/>
  <c r="Z33" i="17"/>
  <c r="AC33" i="17"/>
  <c r="AE33" i="17"/>
  <c r="AG33" i="17"/>
  <c r="AH33" i="17"/>
  <c r="AI33" i="17"/>
  <c r="AJ33" i="17"/>
  <c r="AK33" i="17"/>
  <c r="AL33" i="17"/>
  <c r="AM33" i="17"/>
  <c r="C34" i="17"/>
  <c r="D34" i="17"/>
  <c r="E34" i="17"/>
  <c r="F34" i="17"/>
  <c r="G34" i="17"/>
  <c r="H34" i="17"/>
  <c r="Y34" i="17" s="1"/>
  <c r="I34" i="17"/>
  <c r="J34" i="17"/>
  <c r="K34" i="17"/>
  <c r="AB34" i="17" s="1"/>
  <c r="L34" i="17"/>
  <c r="M34" i="17"/>
  <c r="AD34" i="17" s="1"/>
  <c r="N34" i="17"/>
  <c r="O34" i="17"/>
  <c r="P34" i="17"/>
  <c r="Q34" i="17"/>
  <c r="R34" i="17"/>
  <c r="S34" i="17"/>
  <c r="T34" i="17"/>
  <c r="U34" i="17"/>
  <c r="V34" i="17"/>
  <c r="W34" i="17"/>
  <c r="V32" i="23" s="1"/>
  <c r="N32" i="23" s="1"/>
  <c r="AA34" i="17"/>
  <c r="AI34" i="17"/>
  <c r="C35" i="17"/>
  <c r="Z35" i="17" s="1"/>
  <c r="D35" i="17"/>
  <c r="E35" i="17"/>
  <c r="F35" i="17"/>
  <c r="G35" i="17"/>
  <c r="H35" i="17"/>
  <c r="Y35" i="17" s="1"/>
  <c r="I35" i="17"/>
  <c r="J35" i="17"/>
  <c r="K35" i="17"/>
  <c r="AB35" i="17" s="1"/>
  <c r="L35" i="17"/>
  <c r="M35" i="17"/>
  <c r="N35" i="17"/>
  <c r="O35" i="17"/>
  <c r="P35" i="17"/>
  <c r="Q35" i="17"/>
  <c r="R35" i="17"/>
  <c r="S35" i="17"/>
  <c r="T35" i="17"/>
  <c r="U35" i="17"/>
  <c r="V35" i="17"/>
  <c r="W35" i="17"/>
  <c r="V33" i="23" s="1"/>
  <c r="X35" i="17"/>
  <c r="AA35" i="17"/>
  <c r="AC35" i="17"/>
  <c r="AD35" i="17"/>
  <c r="AE35" i="17"/>
  <c r="AF35" i="17"/>
  <c r="AG35" i="17"/>
  <c r="AI35" i="17"/>
  <c r="AK35" i="17"/>
  <c r="AM35" i="17"/>
  <c r="C36" i="17"/>
  <c r="D36" i="17"/>
  <c r="E36" i="17"/>
  <c r="F36" i="17"/>
  <c r="G36" i="17"/>
  <c r="H36" i="17"/>
  <c r="I36" i="17"/>
  <c r="J36" i="17"/>
  <c r="K36" i="17"/>
  <c r="AB36" i="17" s="1"/>
  <c r="L36" i="17"/>
  <c r="M36" i="17"/>
  <c r="N36" i="17"/>
  <c r="O36" i="17"/>
  <c r="P36" i="17"/>
  <c r="Q36" i="17"/>
  <c r="R36" i="17"/>
  <c r="S36" i="17"/>
  <c r="AI36" i="17" s="1"/>
  <c r="T36" i="17"/>
  <c r="U36" i="17"/>
  <c r="V36" i="17"/>
  <c r="W36" i="17"/>
  <c r="V34" i="23" s="1"/>
  <c r="N34" i="23" s="1"/>
  <c r="C37" i="17"/>
  <c r="D37" i="17"/>
  <c r="E37" i="17"/>
  <c r="F37" i="17"/>
  <c r="G37" i="17"/>
  <c r="H37" i="17"/>
  <c r="I37" i="17"/>
  <c r="Z37" i="17" s="1"/>
  <c r="J37" i="17"/>
  <c r="K37" i="17"/>
  <c r="L37" i="17"/>
  <c r="AC37" i="17" s="1"/>
  <c r="M37" i="17"/>
  <c r="N37" i="17"/>
  <c r="O37" i="17"/>
  <c r="P37" i="17"/>
  <c r="Q37" i="17"/>
  <c r="R37" i="17"/>
  <c r="S37" i="17"/>
  <c r="T37" i="17"/>
  <c r="AJ37" i="17" s="1"/>
  <c r="U37" i="17"/>
  <c r="X37" i="17" s="1"/>
  <c r="V37" i="17"/>
  <c r="X38" i="17" s="1"/>
  <c r="W37" i="17"/>
  <c r="V35" i="23" s="1"/>
  <c r="Y37" i="17"/>
  <c r="AA37" i="17"/>
  <c r="AB37" i="17"/>
  <c r="AD37" i="17"/>
  <c r="AE37" i="17"/>
  <c r="AF37" i="17"/>
  <c r="AG37" i="17"/>
  <c r="AH37" i="17"/>
  <c r="AI37" i="17"/>
  <c r="AK37" i="17"/>
  <c r="AL37" i="17"/>
  <c r="AM37" i="17"/>
  <c r="C38" i="17"/>
  <c r="D38" i="17"/>
  <c r="E38" i="17"/>
  <c r="F38" i="17"/>
  <c r="G38" i="17"/>
  <c r="H38" i="17"/>
  <c r="I38" i="17"/>
  <c r="Z38" i="17" s="1"/>
  <c r="J38" i="17"/>
  <c r="AA38" i="17" s="1"/>
  <c r="K38" i="17"/>
  <c r="L38" i="17"/>
  <c r="AC38" i="17" s="1"/>
  <c r="M38" i="17"/>
  <c r="N38" i="17"/>
  <c r="O38" i="17"/>
  <c r="P38" i="17"/>
  <c r="Q38" i="17"/>
  <c r="AG38" i="17" s="1"/>
  <c r="R38" i="17"/>
  <c r="S38" i="17"/>
  <c r="T38" i="17"/>
  <c r="U38" i="17"/>
  <c r="V38" i="17"/>
  <c r="W38" i="17"/>
  <c r="V36" i="23" s="1"/>
  <c r="N36" i="23" s="1"/>
  <c r="Y38" i="17"/>
  <c r="AB38" i="17"/>
  <c r="AD38" i="17"/>
  <c r="AE38" i="17"/>
  <c r="AF38" i="17"/>
  <c r="AH38" i="17"/>
  <c r="AI38" i="17"/>
  <c r="AJ38" i="17"/>
  <c r="AK38" i="17"/>
  <c r="AL38" i="17"/>
  <c r="AM38" i="17"/>
  <c r="C39" i="17"/>
  <c r="AL39" i="17" s="1"/>
  <c r="D39" i="17"/>
  <c r="E39" i="17"/>
  <c r="F39" i="17"/>
  <c r="G39" i="17"/>
  <c r="H39" i="17"/>
  <c r="I39" i="17"/>
  <c r="J39" i="17"/>
  <c r="AA39" i="17" s="1"/>
  <c r="K39" i="17"/>
  <c r="L39" i="17"/>
  <c r="AC39" i="17" s="1"/>
  <c r="M39" i="17"/>
  <c r="AD39" i="17" s="1"/>
  <c r="N39" i="17"/>
  <c r="O39" i="17"/>
  <c r="P39" i="17"/>
  <c r="Q39" i="17"/>
  <c r="R39" i="17"/>
  <c r="AH39" i="17" s="1"/>
  <c r="S39" i="17"/>
  <c r="T39" i="17"/>
  <c r="U39" i="17"/>
  <c r="X39" i="17" s="1"/>
  <c r="V39" i="17"/>
  <c r="W39" i="17"/>
  <c r="V37" i="23" s="1"/>
  <c r="Z39" i="17"/>
  <c r="AB39" i="17"/>
  <c r="AE39" i="17"/>
  <c r="AI39" i="17"/>
  <c r="AJ39" i="17"/>
  <c r="AK39" i="17"/>
  <c r="AM39" i="17"/>
  <c r="C40" i="17"/>
  <c r="AG40" i="17" s="1"/>
  <c r="D40" i="17"/>
  <c r="E40" i="17"/>
  <c r="F40" i="17"/>
  <c r="G40" i="17"/>
  <c r="H40" i="17"/>
  <c r="Y40" i="17" s="1"/>
  <c r="I40" i="17"/>
  <c r="J40" i="17"/>
  <c r="AA40" i="17" s="1"/>
  <c r="K40" i="17"/>
  <c r="L40" i="17"/>
  <c r="M40" i="17"/>
  <c r="AD40" i="17" s="1"/>
  <c r="N40" i="17"/>
  <c r="O40" i="17"/>
  <c r="P40" i="17"/>
  <c r="Q40" i="17"/>
  <c r="R40" i="17"/>
  <c r="S40" i="17"/>
  <c r="T40" i="17"/>
  <c r="U40" i="17"/>
  <c r="V40" i="17"/>
  <c r="W40" i="17"/>
  <c r="V38" i="23" s="1"/>
  <c r="N38" i="23" s="1"/>
  <c r="Z40" i="17"/>
  <c r="AB40" i="17"/>
  <c r="AC40" i="17"/>
  <c r="AE40" i="17"/>
  <c r="AF40" i="17"/>
  <c r="AH40" i="17"/>
  <c r="AI40" i="17"/>
  <c r="AJ40" i="17"/>
  <c r="AL40" i="17"/>
  <c r="AM40" i="17"/>
  <c r="C41" i="17"/>
  <c r="AJ41" i="17" s="1"/>
  <c r="D41" i="17"/>
  <c r="E41" i="17"/>
  <c r="F41" i="17"/>
  <c r="G41" i="17"/>
  <c r="H41" i="17"/>
  <c r="Y41" i="17" s="1"/>
  <c r="I41" i="17"/>
  <c r="J41" i="17"/>
  <c r="AA41" i="17" s="1"/>
  <c r="K41" i="17"/>
  <c r="AB41" i="17" s="1"/>
  <c r="L41" i="17"/>
  <c r="M41" i="17"/>
  <c r="AD41" i="17" s="1"/>
  <c r="N41" i="17"/>
  <c r="O41" i="17"/>
  <c r="P41" i="17"/>
  <c r="Q41" i="17"/>
  <c r="R41" i="17"/>
  <c r="AH41" i="17" s="1"/>
  <c r="S41" i="17"/>
  <c r="T41" i="17"/>
  <c r="U41" i="17"/>
  <c r="V41" i="17"/>
  <c r="W41" i="17"/>
  <c r="V39" i="23" s="1"/>
  <c r="X41" i="17"/>
  <c r="Z41" i="17"/>
  <c r="AC41" i="17"/>
  <c r="AE41" i="17"/>
  <c r="AF41" i="17"/>
  <c r="AG41" i="17"/>
  <c r="AI41" i="17"/>
  <c r="AK41" i="17"/>
  <c r="AM41" i="17"/>
  <c r="C42" i="17"/>
  <c r="D42" i="17"/>
  <c r="E42" i="17"/>
  <c r="F42" i="17"/>
  <c r="G42" i="17"/>
  <c r="H42" i="17"/>
  <c r="I42" i="17"/>
  <c r="J42" i="17"/>
  <c r="K42" i="17"/>
  <c r="AB42" i="17" s="1"/>
  <c r="L42" i="17"/>
  <c r="M42" i="17"/>
  <c r="N42" i="17"/>
  <c r="O42" i="17"/>
  <c r="P42" i="17"/>
  <c r="Q42" i="17"/>
  <c r="R42" i="17"/>
  <c r="S42" i="17"/>
  <c r="AI42" i="17" s="1"/>
  <c r="T42" i="17"/>
  <c r="U42" i="17"/>
  <c r="X42" i="17" s="1"/>
  <c r="V42" i="17"/>
  <c r="W42" i="17"/>
  <c r="V40" i="23" s="1"/>
  <c r="C43" i="17"/>
  <c r="AH43" i="17" s="1"/>
  <c r="D43" i="17"/>
  <c r="E43" i="17"/>
  <c r="F43" i="17"/>
  <c r="G43" i="17"/>
  <c r="H43" i="17"/>
  <c r="Y43" i="17" s="1"/>
  <c r="I43" i="17"/>
  <c r="Z43" i="17" s="1"/>
  <c r="J43" i="17"/>
  <c r="K43" i="17"/>
  <c r="AB43" i="17" s="1"/>
  <c r="L43" i="17"/>
  <c r="M43" i="17"/>
  <c r="N43" i="17"/>
  <c r="O43" i="17"/>
  <c r="P43" i="17"/>
  <c r="Q43" i="17"/>
  <c r="R43" i="17"/>
  <c r="S43" i="17"/>
  <c r="T43" i="17"/>
  <c r="U43" i="17"/>
  <c r="V43" i="17"/>
  <c r="X44" i="17" s="1"/>
  <c r="W43" i="17"/>
  <c r="V41" i="23" s="1"/>
  <c r="X43" i="17"/>
  <c r="AA43" i="17"/>
  <c r="AC43" i="17"/>
  <c r="AD43" i="17"/>
  <c r="AE43" i="17"/>
  <c r="AF43" i="17"/>
  <c r="AG43" i="17"/>
  <c r="AI43" i="17"/>
  <c r="AJ43" i="17"/>
  <c r="AK43" i="17"/>
  <c r="AL43" i="17"/>
  <c r="AM43" i="17"/>
  <c r="C44" i="17"/>
  <c r="D44" i="17"/>
  <c r="E44" i="17"/>
  <c r="F44" i="17"/>
  <c r="G44" i="17"/>
  <c r="H44" i="17"/>
  <c r="I44" i="17"/>
  <c r="J44" i="17"/>
  <c r="K44" i="17"/>
  <c r="AB44" i="17" s="1"/>
  <c r="L44" i="17"/>
  <c r="AC44" i="17" s="1"/>
  <c r="M44" i="17"/>
  <c r="N44" i="17"/>
  <c r="O44" i="17"/>
  <c r="P44" i="17"/>
  <c r="Q44" i="17"/>
  <c r="R44" i="17"/>
  <c r="S44" i="17"/>
  <c r="AI44" i="17" s="1"/>
  <c r="T44" i="17"/>
  <c r="U44" i="17"/>
  <c r="V44" i="17"/>
  <c r="W44" i="17"/>
  <c r="V42" i="23" s="1"/>
  <c r="C45" i="17"/>
  <c r="AF45" i="17" s="1"/>
  <c r="D45" i="17"/>
  <c r="E45" i="17"/>
  <c r="F45" i="17"/>
  <c r="G45" i="17"/>
  <c r="H45" i="17"/>
  <c r="I45" i="17"/>
  <c r="J45" i="17"/>
  <c r="K45" i="17"/>
  <c r="L45" i="17"/>
  <c r="AC45" i="17" s="1"/>
  <c r="M45" i="17"/>
  <c r="N45" i="17"/>
  <c r="O45" i="17"/>
  <c r="P45" i="17"/>
  <c r="Q45" i="17"/>
  <c r="R45" i="17"/>
  <c r="S45" i="17"/>
  <c r="T45" i="17"/>
  <c r="U45" i="17"/>
  <c r="X45" i="17" s="1"/>
  <c r="V45" i="17"/>
  <c r="X46" i="17" s="1"/>
  <c r="W45" i="17"/>
  <c r="V43" i="23" s="1"/>
  <c r="Y45" i="17"/>
  <c r="Z45" i="17"/>
  <c r="AA45" i="17"/>
  <c r="AB45" i="17"/>
  <c r="AD45" i="17"/>
  <c r="AE45" i="17"/>
  <c r="AG45" i="17"/>
  <c r="AH45" i="17"/>
  <c r="AI45" i="17"/>
  <c r="AJ45" i="17"/>
  <c r="AK45" i="17"/>
  <c r="AL45" i="17"/>
  <c r="AM45" i="17"/>
  <c r="C46" i="17"/>
  <c r="D46" i="17"/>
  <c r="E46" i="17"/>
  <c r="F46" i="17"/>
  <c r="G46" i="17"/>
  <c r="H46" i="17"/>
  <c r="I46" i="17"/>
  <c r="Z46" i="17" s="1"/>
  <c r="J46" i="17"/>
  <c r="AA46" i="17" s="1"/>
  <c r="K46" i="17"/>
  <c r="L46" i="17"/>
  <c r="AC46" i="17" s="1"/>
  <c r="M46" i="17"/>
  <c r="N46" i="17"/>
  <c r="O46" i="17"/>
  <c r="AE46" i="17" s="1"/>
  <c r="P46" i="17"/>
  <c r="Q46" i="17"/>
  <c r="AG46" i="17" s="1"/>
  <c r="R46" i="17"/>
  <c r="S46" i="17"/>
  <c r="T46" i="17"/>
  <c r="U46" i="17"/>
  <c r="V46" i="17"/>
  <c r="W46" i="17"/>
  <c r="Y46" i="17"/>
  <c r="AB46" i="17"/>
  <c r="AD46" i="17"/>
  <c r="AF46" i="17"/>
  <c r="AH46" i="17"/>
  <c r="AI46" i="17"/>
  <c r="AJ46" i="17"/>
  <c r="AK46" i="17"/>
  <c r="AL46" i="17"/>
  <c r="C47" i="17"/>
  <c r="AL47" i="17" s="1"/>
  <c r="D47" i="17"/>
  <c r="E47" i="17"/>
  <c r="F47" i="17"/>
  <c r="G47" i="17"/>
  <c r="H47" i="17"/>
  <c r="I47" i="17"/>
  <c r="J47" i="17"/>
  <c r="AA47" i="17" s="1"/>
  <c r="K47" i="17"/>
  <c r="L47" i="17"/>
  <c r="AC47" i="17" s="1"/>
  <c r="M47" i="17"/>
  <c r="AD47" i="17" s="1"/>
  <c r="N47" i="17"/>
  <c r="O47" i="17"/>
  <c r="P47" i="17"/>
  <c r="Q47" i="17"/>
  <c r="R47" i="17"/>
  <c r="S47" i="17"/>
  <c r="T47" i="17"/>
  <c r="U47" i="17"/>
  <c r="X47" i="17" s="1"/>
  <c r="V47" i="17"/>
  <c r="W47" i="17"/>
  <c r="V45" i="23" s="1"/>
  <c r="Y47" i="17"/>
  <c r="Z47" i="17"/>
  <c r="AB47" i="17"/>
  <c r="AE47" i="17"/>
  <c r="AF47" i="17"/>
  <c r="AG47" i="17"/>
  <c r="AH47" i="17"/>
  <c r="AI47" i="17"/>
  <c r="AJ47" i="17"/>
  <c r="AK47" i="17"/>
  <c r="AM47" i="17"/>
  <c r="C48" i="17"/>
  <c r="AG48" i="17" s="1"/>
  <c r="D48" i="17"/>
  <c r="E48" i="17"/>
  <c r="F48" i="17"/>
  <c r="G48" i="17"/>
  <c r="H48" i="17"/>
  <c r="Y48" i="17" s="1"/>
  <c r="I48" i="17"/>
  <c r="J48" i="17"/>
  <c r="K48" i="17"/>
  <c r="L48" i="17"/>
  <c r="M48" i="17"/>
  <c r="AD48" i="17" s="1"/>
  <c r="N48" i="17"/>
  <c r="O48" i="17"/>
  <c r="AE48" i="17" s="1"/>
  <c r="P48" i="17"/>
  <c r="Q48" i="17"/>
  <c r="R48" i="17"/>
  <c r="S48" i="17"/>
  <c r="T48" i="17"/>
  <c r="U48" i="17"/>
  <c r="V48" i="17"/>
  <c r="W48" i="17"/>
  <c r="Z48" i="17"/>
  <c r="AA48" i="17"/>
  <c r="AB48" i="17"/>
  <c r="AC48" i="17"/>
  <c r="AF48" i="17"/>
  <c r="AH48" i="17"/>
  <c r="AI48" i="17"/>
  <c r="AJ48" i="17"/>
  <c r="AL48" i="17"/>
  <c r="C49" i="17"/>
  <c r="AJ49" i="17" s="1"/>
  <c r="D49" i="17"/>
  <c r="E49" i="17"/>
  <c r="F49" i="17"/>
  <c r="G49" i="17"/>
  <c r="H49" i="17"/>
  <c r="Y49" i="17" s="1"/>
  <c r="I49" i="17"/>
  <c r="J49" i="17"/>
  <c r="AA49" i="17" s="1"/>
  <c r="K49" i="17"/>
  <c r="AB49" i="17" s="1"/>
  <c r="L49" i="17"/>
  <c r="M49" i="17"/>
  <c r="AD49" i="17" s="1"/>
  <c r="N49" i="17"/>
  <c r="O49" i="17"/>
  <c r="P49" i="17"/>
  <c r="Q49" i="17"/>
  <c r="R49" i="17"/>
  <c r="S49" i="17"/>
  <c r="T49" i="17"/>
  <c r="U49" i="17"/>
  <c r="V49" i="17"/>
  <c r="W49" i="17"/>
  <c r="V47" i="23" s="1"/>
  <c r="X49" i="17"/>
  <c r="Z49" i="17"/>
  <c r="AC49" i="17"/>
  <c r="AE49" i="17"/>
  <c r="AF49" i="17"/>
  <c r="AG49" i="17"/>
  <c r="AH49" i="17"/>
  <c r="AI49" i="17"/>
  <c r="AK49" i="17"/>
  <c r="AL49" i="17"/>
  <c r="AM49" i="17"/>
  <c r="C50" i="17"/>
  <c r="D50" i="17"/>
  <c r="E50" i="17"/>
  <c r="F50" i="17"/>
  <c r="G50" i="17"/>
  <c r="H50" i="17"/>
  <c r="Y50" i="17" s="1"/>
  <c r="I50" i="17"/>
  <c r="J50" i="17"/>
  <c r="K50" i="17"/>
  <c r="L50" i="17"/>
  <c r="M50" i="17"/>
  <c r="AD50" i="17" s="1"/>
  <c r="N50" i="17"/>
  <c r="O50" i="17"/>
  <c r="P50" i="17"/>
  <c r="Q50" i="17"/>
  <c r="R50" i="17"/>
  <c r="S50" i="17"/>
  <c r="T50" i="17"/>
  <c r="U50" i="17"/>
  <c r="V50" i="17"/>
  <c r="AL50" i="17" s="1"/>
  <c r="W50" i="17"/>
  <c r="V48" i="23" s="1"/>
  <c r="N48" i="23" s="1"/>
  <c r="AA50" i="17"/>
  <c r="AB50" i="17"/>
  <c r="AC50" i="17"/>
  <c r="AF50" i="17"/>
  <c r="AH50" i="17"/>
  <c r="AI50" i="17"/>
  <c r="C51" i="17"/>
  <c r="AL51" i="17" s="1"/>
  <c r="D51" i="17"/>
  <c r="E51" i="17"/>
  <c r="F51" i="17"/>
  <c r="G51" i="17"/>
  <c r="H51" i="17"/>
  <c r="I51" i="17"/>
  <c r="J51" i="17"/>
  <c r="K51" i="17"/>
  <c r="AB51" i="17" s="1"/>
  <c r="L51" i="17"/>
  <c r="M51" i="17"/>
  <c r="AD51" i="17" s="1"/>
  <c r="N51" i="17"/>
  <c r="O51" i="17"/>
  <c r="P51" i="17"/>
  <c r="Q51" i="17"/>
  <c r="R51" i="17"/>
  <c r="S51" i="17"/>
  <c r="AI51" i="17" s="1"/>
  <c r="T51" i="17"/>
  <c r="U51" i="17"/>
  <c r="AK51" i="17" s="1"/>
  <c r="V51" i="17"/>
  <c r="W51" i="17"/>
  <c r="V49" i="23" s="1"/>
  <c r="AC51" i="17"/>
  <c r="AJ51" i="17"/>
  <c r="C52" i="17"/>
  <c r="D52" i="17"/>
  <c r="E52" i="17"/>
  <c r="F52" i="17"/>
  <c r="G52" i="17"/>
  <c r="H52" i="17"/>
  <c r="Y52" i="17" s="1"/>
  <c r="I52" i="17"/>
  <c r="Z52" i="17" s="1"/>
  <c r="J52" i="17"/>
  <c r="AA52" i="17" s="1"/>
  <c r="K52" i="17"/>
  <c r="L52" i="17"/>
  <c r="AC52" i="17" s="1"/>
  <c r="M52" i="17"/>
  <c r="N52" i="17"/>
  <c r="O52" i="17"/>
  <c r="P52" i="17"/>
  <c r="Q52" i="17"/>
  <c r="R52" i="17"/>
  <c r="S52" i="17"/>
  <c r="T52" i="17"/>
  <c r="U52" i="17"/>
  <c r="V52" i="17"/>
  <c r="AL52" i="17" s="1"/>
  <c r="W52" i="17"/>
  <c r="V50" i="23" s="1"/>
  <c r="N50" i="23" s="1"/>
  <c r="X52" i="17"/>
  <c r="AB52" i="17"/>
  <c r="AD52" i="17"/>
  <c r="AE52" i="17"/>
  <c r="AF52" i="17"/>
  <c r="AG52" i="17"/>
  <c r="AH52" i="17"/>
  <c r="AI52" i="17"/>
  <c r="AJ52" i="17"/>
  <c r="AK52" i="17"/>
  <c r="AM52" i="17"/>
  <c r="C53" i="17"/>
  <c r="AA53" i="17" s="1"/>
  <c r="D53" i="17"/>
  <c r="E53" i="17"/>
  <c r="F53" i="17"/>
  <c r="G53" i="17"/>
  <c r="H53" i="17"/>
  <c r="I53" i="17"/>
  <c r="J53" i="17"/>
  <c r="K53" i="17"/>
  <c r="L53" i="17"/>
  <c r="M53" i="17"/>
  <c r="N53" i="17"/>
  <c r="O53" i="17"/>
  <c r="P53" i="17"/>
  <c r="Q53" i="17"/>
  <c r="R53" i="17"/>
  <c r="AH53" i="17" s="1"/>
  <c r="S53" i="17"/>
  <c r="AI53" i="17" s="1"/>
  <c r="T53" i="17"/>
  <c r="AJ53" i="17" s="1"/>
  <c r="U53" i="17"/>
  <c r="V53" i="17"/>
  <c r="W53" i="17"/>
  <c r="V51" i="23" s="1"/>
  <c r="N51" i="23" s="1"/>
  <c r="AB53" i="17"/>
  <c r="C54" i="17"/>
  <c r="D54" i="17"/>
  <c r="E54" i="17"/>
  <c r="F54" i="17"/>
  <c r="G54" i="17"/>
  <c r="H54" i="17"/>
  <c r="Y54" i="17" s="1"/>
  <c r="I54" i="17"/>
  <c r="J54" i="17"/>
  <c r="AA54" i="17" s="1"/>
  <c r="K54" i="17"/>
  <c r="L54" i="17"/>
  <c r="AC54" i="17" s="1"/>
  <c r="M54" i="17"/>
  <c r="AD54" i="17" s="1"/>
  <c r="N54" i="17"/>
  <c r="O54" i="17"/>
  <c r="AE54" i="17" s="1"/>
  <c r="P54" i="17"/>
  <c r="Q54" i="17"/>
  <c r="R54" i="17"/>
  <c r="S54" i="17"/>
  <c r="T54" i="17"/>
  <c r="U54" i="17"/>
  <c r="X54" i="17" s="1"/>
  <c r="V54" i="17"/>
  <c r="X55" i="17" s="1"/>
  <c r="W54" i="17"/>
  <c r="V52" i="23" s="1"/>
  <c r="N52" i="23" s="1"/>
  <c r="Z54" i="17"/>
  <c r="AB54" i="17"/>
  <c r="AF54" i="17"/>
  <c r="AG54" i="17"/>
  <c r="AH54" i="17"/>
  <c r="AI54" i="17"/>
  <c r="AJ54" i="17"/>
  <c r="C55" i="17"/>
  <c r="AJ55" i="17" s="1"/>
  <c r="D55" i="17"/>
  <c r="E55" i="17"/>
  <c r="F55" i="17"/>
  <c r="G55" i="17"/>
  <c r="H55" i="17"/>
  <c r="I55" i="17"/>
  <c r="J55" i="17"/>
  <c r="AA55" i="17" s="1"/>
  <c r="K55" i="17"/>
  <c r="AB55" i="17" s="1"/>
  <c r="L55" i="17"/>
  <c r="M55" i="17"/>
  <c r="AD55" i="17" s="1"/>
  <c r="N55" i="17"/>
  <c r="O55" i="17"/>
  <c r="P55" i="17"/>
  <c r="Q55" i="17"/>
  <c r="R55" i="17"/>
  <c r="S55" i="17"/>
  <c r="T55" i="17"/>
  <c r="U55" i="17"/>
  <c r="V55" i="17"/>
  <c r="W55" i="17"/>
  <c r="V53" i="23" s="1"/>
  <c r="N53" i="23" s="1"/>
  <c r="Y55" i="17"/>
  <c r="Z55" i="17"/>
  <c r="AC55" i="17"/>
  <c r="AE55" i="17"/>
  <c r="AF55" i="17"/>
  <c r="AG55" i="17"/>
  <c r="AH55" i="17"/>
  <c r="AI55" i="17"/>
  <c r="AK55" i="17"/>
  <c r="C56" i="17"/>
  <c r="D56" i="17"/>
  <c r="E56" i="17"/>
  <c r="F56" i="17"/>
  <c r="G56" i="17"/>
  <c r="H56" i="17"/>
  <c r="I56" i="17"/>
  <c r="J56" i="17"/>
  <c r="AA56" i="17" s="1"/>
  <c r="K56" i="17"/>
  <c r="AB56" i="17" s="1"/>
  <c r="L56" i="17"/>
  <c r="AC56" i="17" s="1"/>
  <c r="M56" i="17"/>
  <c r="AD56" i="17" s="1"/>
  <c r="N56" i="17"/>
  <c r="O56" i="17"/>
  <c r="P56" i="17"/>
  <c r="Q56" i="17"/>
  <c r="R56" i="17"/>
  <c r="S56" i="17"/>
  <c r="T56" i="17"/>
  <c r="AJ56" i="17" s="1"/>
  <c r="U56" i="17"/>
  <c r="X56" i="17" s="1"/>
  <c r="V56" i="17"/>
  <c r="W56" i="17"/>
  <c r="V54" i="23" s="1"/>
  <c r="N54" i="23" s="1"/>
  <c r="AH56" i="17"/>
  <c r="AI56" i="17"/>
  <c r="AK56" i="17"/>
  <c r="C57" i="17"/>
  <c r="AH57" i="17" s="1"/>
  <c r="D57" i="17"/>
  <c r="E57" i="17"/>
  <c r="F57" i="17"/>
  <c r="G57" i="17"/>
  <c r="H57" i="17"/>
  <c r="Y57" i="17" s="1"/>
  <c r="I57" i="17"/>
  <c r="Z57" i="17" s="1"/>
  <c r="J57" i="17"/>
  <c r="K57" i="17"/>
  <c r="AB57" i="17" s="1"/>
  <c r="L57" i="17"/>
  <c r="M57" i="17"/>
  <c r="AD57" i="17" s="1"/>
  <c r="N57" i="17"/>
  <c r="O57" i="17"/>
  <c r="AE57" i="17" s="1"/>
  <c r="P57" i="17"/>
  <c r="AF57" i="17" s="1"/>
  <c r="Q57" i="17"/>
  <c r="R57" i="17"/>
  <c r="S57" i="17"/>
  <c r="T57" i="17"/>
  <c r="U57" i="17"/>
  <c r="V57" i="17"/>
  <c r="AL57" i="17" s="1"/>
  <c r="W57" i="17"/>
  <c r="V55" i="23" s="1"/>
  <c r="N55" i="23" s="1"/>
  <c r="X57" i="17"/>
  <c r="AA57" i="17"/>
  <c r="AC57" i="17"/>
  <c r="AG57" i="17"/>
  <c r="AI57" i="17"/>
  <c r="AK57" i="17"/>
  <c r="C58" i="17"/>
  <c r="D58" i="17"/>
  <c r="E58" i="17"/>
  <c r="F58" i="17"/>
  <c r="G58" i="17"/>
  <c r="H58" i="17"/>
  <c r="Y58" i="17" s="1"/>
  <c r="I58" i="17"/>
  <c r="J58" i="17"/>
  <c r="AA58" i="17" s="1"/>
  <c r="K58" i="17"/>
  <c r="AB58" i="17" s="1"/>
  <c r="L58" i="17"/>
  <c r="AC58" i="17" s="1"/>
  <c r="M58" i="17"/>
  <c r="N58" i="17"/>
  <c r="O58" i="17"/>
  <c r="P58" i="17"/>
  <c r="AF58" i="17" s="1"/>
  <c r="Q58" i="17"/>
  <c r="R58" i="17"/>
  <c r="AH58" i="17" s="1"/>
  <c r="S58" i="17"/>
  <c r="T58" i="17"/>
  <c r="U58" i="17"/>
  <c r="V58" i="17"/>
  <c r="W58" i="17"/>
  <c r="V56" i="23" s="1"/>
  <c r="N56" i="23" s="1"/>
  <c r="X58" i="17"/>
  <c r="Z58" i="17"/>
  <c r="AG58" i="17"/>
  <c r="AI58" i="17"/>
  <c r="C59" i="17"/>
  <c r="AA59" i="17" s="1"/>
  <c r="D59" i="17"/>
  <c r="E59" i="17"/>
  <c r="F59" i="17"/>
  <c r="G59" i="17"/>
  <c r="H59" i="17"/>
  <c r="I59" i="17"/>
  <c r="J59" i="17"/>
  <c r="K59" i="17"/>
  <c r="AB59" i="17" s="1"/>
  <c r="L59" i="17"/>
  <c r="M59" i="17"/>
  <c r="AD59" i="17" s="1"/>
  <c r="N59" i="17"/>
  <c r="O59" i="17"/>
  <c r="P59" i="17"/>
  <c r="Q59" i="17"/>
  <c r="R59" i="17"/>
  <c r="S59" i="17"/>
  <c r="AI59" i="17" s="1"/>
  <c r="T59" i="17"/>
  <c r="U59" i="17"/>
  <c r="X59" i="17" s="1"/>
  <c r="V59" i="17"/>
  <c r="AL59" i="17" s="1"/>
  <c r="W59" i="17"/>
  <c r="V57" i="23" s="1"/>
  <c r="N57" i="23" s="1"/>
  <c r="AC59" i="17"/>
  <c r="AJ59" i="17"/>
  <c r="C60" i="17"/>
  <c r="D60" i="17"/>
  <c r="E60" i="17"/>
  <c r="F60" i="17"/>
  <c r="G60" i="17"/>
  <c r="H60" i="17"/>
  <c r="Y60" i="17" s="1"/>
  <c r="I60" i="17"/>
  <c r="Z60" i="17" s="1"/>
  <c r="J60" i="17"/>
  <c r="AA60" i="17" s="1"/>
  <c r="K60" i="17"/>
  <c r="L60" i="17"/>
  <c r="AC60" i="17" s="1"/>
  <c r="M60" i="17"/>
  <c r="N60" i="17"/>
  <c r="O60" i="17"/>
  <c r="P60" i="17"/>
  <c r="Q60" i="17"/>
  <c r="R60" i="17"/>
  <c r="S60" i="17"/>
  <c r="T60" i="17"/>
  <c r="U60" i="17"/>
  <c r="V60" i="17"/>
  <c r="AL60" i="17" s="1"/>
  <c r="W60" i="17"/>
  <c r="V58" i="23" s="1"/>
  <c r="N58" i="23" s="1"/>
  <c r="X60" i="17"/>
  <c r="AB60" i="17"/>
  <c r="AD60" i="17"/>
  <c r="AE60" i="17"/>
  <c r="AF60" i="17"/>
  <c r="AG60" i="17"/>
  <c r="AH60" i="17"/>
  <c r="AI60" i="17"/>
  <c r="AJ60" i="17"/>
  <c r="AK60" i="17"/>
  <c r="AM60" i="17"/>
  <c r="C61" i="17"/>
  <c r="AA61" i="17" s="1"/>
  <c r="D61" i="17"/>
  <c r="E61" i="17"/>
  <c r="F61" i="17"/>
  <c r="G61" i="17"/>
  <c r="H61" i="17"/>
  <c r="I61" i="17"/>
  <c r="J61" i="17"/>
  <c r="K61" i="17"/>
  <c r="AB61" i="17" s="1"/>
  <c r="L61" i="17"/>
  <c r="M61" i="17"/>
  <c r="N61" i="17"/>
  <c r="O61" i="17"/>
  <c r="P61" i="17"/>
  <c r="Q61" i="17"/>
  <c r="R61" i="17"/>
  <c r="AH61" i="17" s="1"/>
  <c r="S61" i="17"/>
  <c r="AI61" i="17" s="1"/>
  <c r="T61" i="17"/>
  <c r="AJ61" i="17" s="1"/>
  <c r="U61" i="17"/>
  <c r="V61" i="17"/>
  <c r="W61" i="17"/>
  <c r="V59" i="23" s="1"/>
  <c r="C62" i="17"/>
  <c r="D62" i="17"/>
  <c r="E62" i="17"/>
  <c r="F62" i="17"/>
  <c r="G62" i="17"/>
  <c r="H62" i="17"/>
  <c r="Y62" i="17" s="1"/>
  <c r="I62" i="17"/>
  <c r="J62" i="17"/>
  <c r="AA62" i="17" s="1"/>
  <c r="K62" i="17"/>
  <c r="L62" i="17"/>
  <c r="AC62" i="17" s="1"/>
  <c r="M62" i="17"/>
  <c r="AD62" i="17" s="1"/>
  <c r="N62" i="17"/>
  <c r="O62" i="17"/>
  <c r="AE62" i="17" s="1"/>
  <c r="P62" i="17"/>
  <c r="Q62" i="17"/>
  <c r="R62" i="17"/>
  <c r="S62" i="17"/>
  <c r="T62" i="17"/>
  <c r="U62" i="17"/>
  <c r="X62" i="17" s="1"/>
  <c r="V62" i="17"/>
  <c r="X63" i="17" s="1"/>
  <c r="W62" i="17"/>
  <c r="V60" i="23" s="1"/>
  <c r="Z62" i="17"/>
  <c r="AB62" i="17"/>
  <c r="AF62" i="17"/>
  <c r="AG62" i="17"/>
  <c r="AH62" i="17"/>
  <c r="AI62" i="17"/>
  <c r="AJ62" i="17"/>
  <c r="C63" i="17"/>
  <c r="AJ63" i="17" s="1"/>
  <c r="D63" i="17"/>
  <c r="E63" i="17"/>
  <c r="F63" i="17"/>
  <c r="G63" i="17"/>
  <c r="H63" i="17"/>
  <c r="Y63" i="17" s="1"/>
  <c r="I63" i="17"/>
  <c r="J63" i="17"/>
  <c r="AA63" i="17" s="1"/>
  <c r="K63" i="17"/>
  <c r="AB63" i="17" s="1"/>
  <c r="L63" i="17"/>
  <c r="M63" i="17"/>
  <c r="AD63" i="17" s="1"/>
  <c r="N63" i="17"/>
  <c r="O63" i="17"/>
  <c r="P63" i="17"/>
  <c r="Q63" i="17"/>
  <c r="R63" i="17"/>
  <c r="S63" i="17"/>
  <c r="T63" i="17"/>
  <c r="U63" i="17"/>
  <c r="V63" i="17"/>
  <c r="W63" i="17"/>
  <c r="V61" i="23" s="1"/>
  <c r="Z63" i="17"/>
  <c r="AC63" i="17"/>
  <c r="AE63" i="17"/>
  <c r="AF63" i="17"/>
  <c r="AG63" i="17"/>
  <c r="AH63" i="17"/>
  <c r="AI63" i="17"/>
  <c r="AK63" i="17"/>
  <c r="C64" i="17"/>
  <c r="D64" i="17"/>
  <c r="E64" i="17"/>
  <c r="F64" i="17"/>
  <c r="G64" i="17"/>
  <c r="H64" i="17"/>
  <c r="I64" i="17"/>
  <c r="J64" i="17"/>
  <c r="AA64" i="17" s="1"/>
  <c r="K64" i="17"/>
  <c r="AB64" i="17" s="1"/>
  <c r="L64" i="17"/>
  <c r="AC64" i="17" s="1"/>
  <c r="M64" i="17"/>
  <c r="AD64" i="17" s="1"/>
  <c r="N64" i="17"/>
  <c r="O64" i="17"/>
  <c r="P64" i="17"/>
  <c r="Q64" i="17"/>
  <c r="R64" i="17"/>
  <c r="S64" i="17"/>
  <c r="T64" i="17"/>
  <c r="AJ64" i="17" s="1"/>
  <c r="U64" i="17"/>
  <c r="X64" i="17" s="1"/>
  <c r="V64" i="17"/>
  <c r="W64" i="17"/>
  <c r="V62" i="23" s="1"/>
  <c r="AH64" i="17"/>
  <c r="AI64" i="17"/>
  <c r="AK64" i="17"/>
  <c r="C65" i="17"/>
  <c r="AH65" i="17" s="1"/>
  <c r="D65" i="17"/>
  <c r="E65" i="17"/>
  <c r="F65" i="17"/>
  <c r="G65" i="17"/>
  <c r="H65" i="17"/>
  <c r="Y65" i="17" s="1"/>
  <c r="I65" i="17"/>
  <c r="Z65" i="17" s="1"/>
  <c r="J65" i="17"/>
  <c r="K65" i="17"/>
  <c r="AB65" i="17" s="1"/>
  <c r="L65" i="17"/>
  <c r="M65" i="17"/>
  <c r="AD65" i="17" s="1"/>
  <c r="N65" i="17"/>
  <c r="O65" i="17"/>
  <c r="AE65" i="17" s="1"/>
  <c r="P65" i="17"/>
  <c r="AF65" i="17" s="1"/>
  <c r="Q65" i="17"/>
  <c r="R65" i="17"/>
  <c r="S65" i="17"/>
  <c r="T65" i="17"/>
  <c r="U65" i="17"/>
  <c r="V65" i="17"/>
  <c r="AL65" i="17" s="1"/>
  <c r="W65" i="17"/>
  <c r="V63" i="23" s="1"/>
  <c r="X65" i="17"/>
  <c r="AA65" i="17"/>
  <c r="AC65" i="17"/>
  <c r="AG65" i="17"/>
  <c r="AI65" i="17"/>
  <c r="AK65" i="17"/>
  <c r="C66" i="17"/>
  <c r="D66" i="17"/>
  <c r="E66" i="17"/>
  <c r="F66" i="17"/>
  <c r="G66" i="17"/>
  <c r="H66" i="17"/>
  <c r="Y66" i="17" s="1"/>
  <c r="I66" i="17"/>
  <c r="J66" i="17"/>
  <c r="AA66" i="17" s="1"/>
  <c r="K66" i="17"/>
  <c r="AB66" i="17" s="1"/>
  <c r="L66" i="17"/>
  <c r="M66" i="17"/>
  <c r="N66" i="17"/>
  <c r="O66" i="17"/>
  <c r="P66" i="17"/>
  <c r="AF66" i="17" s="1"/>
  <c r="Q66" i="17"/>
  <c r="R66" i="17"/>
  <c r="AH66" i="17" s="1"/>
  <c r="S66" i="17"/>
  <c r="T66" i="17"/>
  <c r="U66" i="17"/>
  <c r="V66" i="17"/>
  <c r="W66" i="17"/>
  <c r="V64" i="23" s="1"/>
  <c r="X66" i="17"/>
  <c r="Z66" i="17"/>
  <c r="AG66" i="17"/>
  <c r="AI66" i="17"/>
  <c r="C67" i="17"/>
  <c r="AA67" i="17" s="1"/>
  <c r="D67" i="17"/>
  <c r="E67" i="17"/>
  <c r="F67" i="17"/>
  <c r="G67" i="17"/>
  <c r="H67" i="17"/>
  <c r="I67" i="17"/>
  <c r="J67" i="17"/>
  <c r="K67" i="17"/>
  <c r="AB67" i="17" s="1"/>
  <c r="L67" i="17"/>
  <c r="M67" i="17"/>
  <c r="AD67" i="17" s="1"/>
  <c r="N67" i="17"/>
  <c r="O67" i="17"/>
  <c r="P67" i="17"/>
  <c r="Q67" i="17"/>
  <c r="R67" i="17"/>
  <c r="S67" i="17"/>
  <c r="AI67" i="17" s="1"/>
  <c r="T67" i="17"/>
  <c r="U67" i="17"/>
  <c r="X67" i="17" s="1"/>
  <c r="V67" i="17"/>
  <c r="AL67" i="17" s="1"/>
  <c r="W67" i="17"/>
  <c r="V65" i="23" s="1"/>
  <c r="AC67" i="17"/>
  <c r="AJ67" i="17"/>
  <c r="C68" i="17"/>
  <c r="D68" i="17"/>
  <c r="E68" i="17"/>
  <c r="F68" i="17"/>
  <c r="G68" i="17"/>
  <c r="H68" i="17"/>
  <c r="Y68" i="17" s="1"/>
  <c r="I68" i="17"/>
  <c r="Z68" i="17" s="1"/>
  <c r="J68" i="17"/>
  <c r="AA68" i="17" s="1"/>
  <c r="K68" i="17"/>
  <c r="L68" i="17"/>
  <c r="AC68" i="17" s="1"/>
  <c r="M68" i="17"/>
  <c r="N68" i="17"/>
  <c r="O68" i="17"/>
  <c r="P68" i="17"/>
  <c r="Q68" i="17"/>
  <c r="R68" i="17"/>
  <c r="S68" i="17"/>
  <c r="T68" i="17"/>
  <c r="U68" i="17"/>
  <c r="V68" i="17"/>
  <c r="AL68" i="17" s="1"/>
  <c r="W68" i="17"/>
  <c r="V66" i="23" s="1"/>
  <c r="X68" i="17"/>
  <c r="AB68" i="17"/>
  <c r="AD68" i="17"/>
  <c r="AE68" i="17"/>
  <c r="AF68" i="17"/>
  <c r="AG68" i="17"/>
  <c r="AH68" i="17"/>
  <c r="AI68" i="17"/>
  <c r="AJ68" i="17"/>
  <c r="AK68" i="17"/>
  <c r="AM68" i="17"/>
  <c r="C69" i="17"/>
  <c r="AA69" i="17" s="1"/>
  <c r="D69" i="17"/>
  <c r="E69" i="17"/>
  <c r="F69" i="17"/>
  <c r="G69" i="17"/>
  <c r="H69" i="17"/>
  <c r="I69" i="17"/>
  <c r="J69" i="17"/>
  <c r="K69" i="17"/>
  <c r="L69" i="17"/>
  <c r="M69" i="17"/>
  <c r="N69" i="17"/>
  <c r="O69" i="17"/>
  <c r="P69" i="17"/>
  <c r="Q69" i="17"/>
  <c r="R69" i="17"/>
  <c r="AH69" i="17" s="1"/>
  <c r="S69" i="17"/>
  <c r="AI69" i="17" s="1"/>
  <c r="T69" i="17"/>
  <c r="AJ69" i="17" s="1"/>
  <c r="U69" i="17"/>
  <c r="V69" i="17"/>
  <c r="W69" i="17"/>
  <c r="V67" i="23" s="1"/>
  <c r="AB69" i="17"/>
  <c r="C70" i="17"/>
  <c r="D70" i="17"/>
  <c r="E70" i="17"/>
  <c r="F70" i="17"/>
  <c r="G70" i="17"/>
  <c r="H70" i="17"/>
  <c r="Y70" i="17" s="1"/>
  <c r="I70" i="17"/>
  <c r="J70" i="17"/>
  <c r="AA70" i="17" s="1"/>
  <c r="K70" i="17"/>
  <c r="L70" i="17"/>
  <c r="AC70" i="17" s="1"/>
  <c r="M70" i="17"/>
  <c r="AD70" i="17" s="1"/>
  <c r="N70" i="17"/>
  <c r="O70" i="17"/>
  <c r="AE70" i="17" s="1"/>
  <c r="P70" i="17"/>
  <c r="Q70" i="17"/>
  <c r="R70" i="17"/>
  <c r="S70" i="17"/>
  <c r="T70" i="17"/>
  <c r="U70" i="17"/>
  <c r="X70" i="17" s="1"/>
  <c r="V70" i="17"/>
  <c r="X71" i="17" s="1"/>
  <c r="W70" i="17"/>
  <c r="V68" i="23" s="1"/>
  <c r="Z70" i="17"/>
  <c r="AB70" i="17"/>
  <c r="AF70" i="17"/>
  <c r="AG70" i="17"/>
  <c r="AH70" i="17"/>
  <c r="AI70" i="17"/>
  <c r="AJ70" i="17"/>
  <c r="C71" i="17"/>
  <c r="AJ71" i="17" s="1"/>
  <c r="D71" i="17"/>
  <c r="E71" i="17"/>
  <c r="F71" i="17"/>
  <c r="G71" i="17"/>
  <c r="H71" i="17"/>
  <c r="Y71" i="17" s="1"/>
  <c r="I71" i="17"/>
  <c r="J71" i="17"/>
  <c r="AA71" i="17" s="1"/>
  <c r="K71" i="17"/>
  <c r="AB71" i="17" s="1"/>
  <c r="L71" i="17"/>
  <c r="M71" i="17"/>
  <c r="AD71" i="17" s="1"/>
  <c r="N71" i="17"/>
  <c r="O71" i="17"/>
  <c r="P71" i="17"/>
  <c r="Q71" i="17"/>
  <c r="R71" i="17"/>
  <c r="S71" i="17"/>
  <c r="T71" i="17"/>
  <c r="U71" i="17"/>
  <c r="V71" i="17"/>
  <c r="W71" i="17"/>
  <c r="V69" i="23" s="1"/>
  <c r="N69" i="23" s="1"/>
  <c r="Z71" i="17"/>
  <c r="AC71" i="17"/>
  <c r="AE71" i="17"/>
  <c r="AF71" i="17"/>
  <c r="AG71" i="17"/>
  <c r="AH71" i="17"/>
  <c r="AI71" i="17"/>
  <c r="AK71" i="17"/>
  <c r="C72" i="17"/>
  <c r="D72" i="17"/>
  <c r="E72" i="17"/>
  <c r="F72" i="17"/>
  <c r="G72" i="17"/>
  <c r="H72" i="17"/>
  <c r="I72" i="17"/>
  <c r="J72" i="17"/>
  <c r="AA72" i="17" s="1"/>
  <c r="K72" i="17"/>
  <c r="AB72" i="17" s="1"/>
  <c r="L72" i="17"/>
  <c r="AC72" i="17" s="1"/>
  <c r="M72" i="17"/>
  <c r="AD72" i="17" s="1"/>
  <c r="N72" i="17"/>
  <c r="O72" i="17"/>
  <c r="P72" i="17"/>
  <c r="Q72" i="17"/>
  <c r="R72" i="17"/>
  <c r="S72" i="17"/>
  <c r="T72" i="17"/>
  <c r="AJ72" i="17" s="1"/>
  <c r="U72" i="17"/>
  <c r="X72" i="17" s="1"/>
  <c r="V72" i="17"/>
  <c r="W72" i="17"/>
  <c r="V70" i="23" s="1"/>
  <c r="AH72" i="17"/>
  <c r="AI72" i="17"/>
  <c r="AK72" i="17"/>
  <c r="C73" i="17"/>
  <c r="AH73" i="17" s="1"/>
  <c r="D73" i="17"/>
  <c r="E73" i="17"/>
  <c r="F73" i="17"/>
  <c r="G73" i="17"/>
  <c r="H73" i="17"/>
  <c r="Y73" i="17" s="1"/>
  <c r="I73" i="17"/>
  <c r="Z73" i="17" s="1"/>
  <c r="J73" i="17"/>
  <c r="K73" i="17"/>
  <c r="AB73" i="17" s="1"/>
  <c r="L73" i="17"/>
  <c r="M73" i="17"/>
  <c r="AD73" i="17" s="1"/>
  <c r="N73" i="17"/>
  <c r="O73" i="17"/>
  <c r="AE73" i="17" s="1"/>
  <c r="P73" i="17"/>
  <c r="AF73" i="17" s="1"/>
  <c r="Q73" i="17"/>
  <c r="R73" i="17"/>
  <c r="S73" i="17"/>
  <c r="T73" i="17"/>
  <c r="U73" i="17"/>
  <c r="V73" i="17"/>
  <c r="AL73" i="17" s="1"/>
  <c r="W73" i="17"/>
  <c r="V71" i="23" s="1"/>
  <c r="X73" i="17"/>
  <c r="AA73" i="17"/>
  <c r="AC73" i="17"/>
  <c r="AG73" i="17"/>
  <c r="AI73" i="17"/>
  <c r="AK73" i="17"/>
  <c r="C74" i="17"/>
  <c r="D74" i="17"/>
  <c r="E74" i="17"/>
  <c r="F74" i="17"/>
  <c r="G74" i="17"/>
  <c r="H74" i="17"/>
  <c r="Y74" i="17" s="1"/>
  <c r="I74" i="17"/>
  <c r="J74" i="17"/>
  <c r="AA74" i="17" s="1"/>
  <c r="K74" i="17"/>
  <c r="AB74" i="17" s="1"/>
  <c r="L74" i="17"/>
  <c r="M74" i="17"/>
  <c r="N74" i="17"/>
  <c r="O74" i="17"/>
  <c r="P74" i="17"/>
  <c r="AF74" i="17" s="1"/>
  <c r="Q74" i="17"/>
  <c r="R74" i="17"/>
  <c r="AH74" i="17" s="1"/>
  <c r="S74" i="17"/>
  <c r="T74" i="17"/>
  <c r="U74" i="17"/>
  <c r="V74" i="17"/>
  <c r="W74" i="17"/>
  <c r="V72" i="23" s="1"/>
  <c r="X74" i="17"/>
  <c r="Z74" i="17"/>
  <c r="AG74" i="17"/>
  <c r="AI74" i="17"/>
  <c r="C75" i="17"/>
  <c r="AA75" i="17" s="1"/>
  <c r="D75" i="17"/>
  <c r="E75" i="17"/>
  <c r="F75" i="17"/>
  <c r="G75" i="17"/>
  <c r="H75" i="17"/>
  <c r="I75" i="17"/>
  <c r="J75" i="17"/>
  <c r="K75" i="17"/>
  <c r="AB75" i="17" s="1"/>
  <c r="L75" i="17"/>
  <c r="M75" i="17"/>
  <c r="AD75" i="17" s="1"/>
  <c r="N75" i="17"/>
  <c r="O75" i="17"/>
  <c r="P75" i="17"/>
  <c r="Q75" i="17"/>
  <c r="R75" i="17"/>
  <c r="S75" i="17"/>
  <c r="AI75" i="17" s="1"/>
  <c r="T75" i="17"/>
  <c r="U75" i="17"/>
  <c r="X75" i="17" s="1"/>
  <c r="V75" i="17"/>
  <c r="AL75" i="17" s="1"/>
  <c r="W75" i="17"/>
  <c r="V73" i="23" s="1"/>
  <c r="N73" i="23" s="1"/>
  <c r="AC75" i="17"/>
  <c r="AJ75" i="17"/>
  <c r="C76" i="17"/>
  <c r="D76" i="17"/>
  <c r="E76" i="17"/>
  <c r="F76" i="17"/>
  <c r="G76" i="17"/>
  <c r="H76" i="17"/>
  <c r="Y76" i="17" s="1"/>
  <c r="I76" i="17"/>
  <c r="Z76" i="17" s="1"/>
  <c r="J76" i="17"/>
  <c r="AA76" i="17" s="1"/>
  <c r="K76" i="17"/>
  <c r="L76" i="17"/>
  <c r="AC76" i="17" s="1"/>
  <c r="M76" i="17"/>
  <c r="N76" i="17"/>
  <c r="O76" i="17"/>
  <c r="P76" i="17"/>
  <c r="Q76" i="17"/>
  <c r="R76" i="17"/>
  <c r="S76" i="17"/>
  <c r="T76" i="17"/>
  <c r="U76" i="17"/>
  <c r="V76" i="17"/>
  <c r="AL76" i="17" s="1"/>
  <c r="W76" i="17"/>
  <c r="V74" i="23" s="1"/>
  <c r="X76" i="17"/>
  <c r="AB76" i="17"/>
  <c r="AD76" i="17"/>
  <c r="AE76" i="17"/>
  <c r="AF76" i="17"/>
  <c r="AG76" i="17"/>
  <c r="AH76" i="17"/>
  <c r="AI76" i="17"/>
  <c r="AJ76" i="17"/>
  <c r="AK76" i="17"/>
  <c r="AM76" i="17"/>
  <c r="C77" i="17"/>
  <c r="D77" i="17"/>
  <c r="E77" i="17"/>
  <c r="F77" i="17"/>
  <c r="G77" i="17"/>
  <c r="H77" i="17"/>
  <c r="I77" i="17"/>
  <c r="J77" i="17"/>
  <c r="K77" i="17"/>
  <c r="AB77" i="17" s="1"/>
  <c r="L77" i="17"/>
  <c r="M77" i="17"/>
  <c r="N77" i="17"/>
  <c r="O77" i="17"/>
  <c r="P77" i="17"/>
  <c r="Q77" i="17"/>
  <c r="R77" i="17"/>
  <c r="AH77" i="17" s="1"/>
  <c r="S77" i="17"/>
  <c r="AI77" i="17" s="1"/>
  <c r="T77" i="17"/>
  <c r="AJ77" i="17" s="1"/>
  <c r="U77" i="17"/>
  <c r="V77" i="17"/>
  <c r="W77" i="17"/>
  <c r="V75" i="23" s="1"/>
  <c r="N75" i="23" s="1"/>
  <c r="C78" i="17"/>
  <c r="D78" i="17"/>
  <c r="E78" i="17"/>
  <c r="F78" i="17"/>
  <c r="G78" i="17"/>
  <c r="H78" i="17"/>
  <c r="Y78" i="17" s="1"/>
  <c r="I78" i="17"/>
  <c r="J78" i="17"/>
  <c r="AA78" i="17" s="1"/>
  <c r="K78" i="17"/>
  <c r="L78" i="17"/>
  <c r="AC78" i="17" s="1"/>
  <c r="M78" i="17"/>
  <c r="AD78" i="17" s="1"/>
  <c r="N78" i="17"/>
  <c r="O78" i="17"/>
  <c r="AE78" i="17" s="1"/>
  <c r="P78" i="17"/>
  <c r="Q78" i="17"/>
  <c r="R78" i="17"/>
  <c r="S78" i="17"/>
  <c r="T78" i="17"/>
  <c r="U78" i="17"/>
  <c r="X78" i="17" s="1"/>
  <c r="V78" i="17"/>
  <c r="X79" i="17" s="1"/>
  <c r="W78" i="17"/>
  <c r="V76" i="23" s="1"/>
  <c r="Z78" i="17"/>
  <c r="AB78" i="17"/>
  <c r="AF78" i="17"/>
  <c r="AG78" i="17"/>
  <c r="AH78" i="17"/>
  <c r="AI78" i="17"/>
  <c r="AJ78" i="17"/>
  <c r="C79" i="17"/>
  <c r="AJ79" i="17" s="1"/>
  <c r="D79" i="17"/>
  <c r="E79" i="17"/>
  <c r="F79" i="17"/>
  <c r="G79" i="17"/>
  <c r="H79" i="17"/>
  <c r="Y79" i="17" s="1"/>
  <c r="I79" i="17"/>
  <c r="J79" i="17"/>
  <c r="AA79" i="17" s="1"/>
  <c r="K79" i="17"/>
  <c r="AB79" i="17" s="1"/>
  <c r="L79" i="17"/>
  <c r="M79" i="17"/>
  <c r="AD79" i="17" s="1"/>
  <c r="N79" i="17"/>
  <c r="O79" i="17"/>
  <c r="P79" i="17"/>
  <c r="Q79" i="17"/>
  <c r="R79" i="17"/>
  <c r="S79" i="17"/>
  <c r="T79" i="17"/>
  <c r="U79" i="17"/>
  <c r="V79" i="17"/>
  <c r="W79" i="17"/>
  <c r="V77" i="23" s="1"/>
  <c r="Z79" i="17"/>
  <c r="AC79" i="17"/>
  <c r="AE79" i="17"/>
  <c r="AF79" i="17"/>
  <c r="AG79" i="17"/>
  <c r="AH79" i="17"/>
  <c r="AI79" i="17"/>
  <c r="AK79" i="17"/>
  <c r="C80" i="17"/>
  <c r="D80" i="17"/>
  <c r="E80" i="17"/>
  <c r="F80" i="17"/>
  <c r="G80" i="17"/>
  <c r="H80" i="17"/>
  <c r="I80" i="17"/>
  <c r="J80" i="17"/>
  <c r="AA80" i="17" s="1"/>
  <c r="K80" i="17"/>
  <c r="L80" i="17"/>
  <c r="AC80" i="17" s="1"/>
  <c r="M80" i="17"/>
  <c r="AD80" i="17" s="1"/>
  <c r="N80" i="17"/>
  <c r="O80" i="17"/>
  <c r="P80" i="17"/>
  <c r="Q80" i="17"/>
  <c r="R80" i="17"/>
  <c r="S80" i="17"/>
  <c r="T80" i="17"/>
  <c r="AJ80" i="17" s="1"/>
  <c r="U80" i="17"/>
  <c r="X80" i="17" s="1"/>
  <c r="V80" i="17"/>
  <c r="W80" i="17"/>
  <c r="V78" i="23" s="1"/>
  <c r="AB80" i="17"/>
  <c r="AH80" i="17"/>
  <c r="AI80" i="17"/>
  <c r="AK80" i="17"/>
  <c r="C81" i="17"/>
  <c r="AH81" i="17" s="1"/>
  <c r="D81" i="17"/>
  <c r="E81" i="17"/>
  <c r="F81" i="17"/>
  <c r="G81" i="17"/>
  <c r="H81" i="17"/>
  <c r="Y81" i="17" s="1"/>
  <c r="I81" i="17"/>
  <c r="Z81" i="17" s="1"/>
  <c r="J81" i="17"/>
  <c r="K81" i="17"/>
  <c r="AB81" i="17" s="1"/>
  <c r="L81" i="17"/>
  <c r="M81" i="17"/>
  <c r="AD81" i="17" s="1"/>
  <c r="N81" i="17"/>
  <c r="O81" i="17"/>
  <c r="AE81" i="17" s="1"/>
  <c r="P81" i="17"/>
  <c r="AF81" i="17" s="1"/>
  <c r="Q81" i="17"/>
  <c r="R81" i="17"/>
  <c r="S81" i="17"/>
  <c r="T81" i="17"/>
  <c r="U81" i="17"/>
  <c r="AK81" i="17" s="1"/>
  <c r="V81" i="17"/>
  <c r="X82" i="17" s="1"/>
  <c r="W81" i="17"/>
  <c r="V79" i="23" s="1"/>
  <c r="X81" i="17"/>
  <c r="AA81" i="17"/>
  <c r="AC81" i="17"/>
  <c r="AG81" i="17"/>
  <c r="AI81" i="17"/>
  <c r="AL81" i="17"/>
  <c r="C82" i="17"/>
  <c r="D82" i="17"/>
  <c r="E82" i="17"/>
  <c r="F82" i="17"/>
  <c r="G82" i="17"/>
  <c r="H82" i="17"/>
  <c r="I82" i="17"/>
  <c r="Z82" i="17" s="1"/>
  <c r="J82" i="17"/>
  <c r="AA82" i="17" s="1"/>
  <c r="K82" i="17"/>
  <c r="L82" i="17"/>
  <c r="AC82" i="17" s="1"/>
  <c r="M82" i="17"/>
  <c r="N82" i="17"/>
  <c r="O82" i="17"/>
  <c r="P82" i="17"/>
  <c r="Q82" i="17"/>
  <c r="AG82" i="17" s="1"/>
  <c r="R82" i="17"/>
  <c r="AH82" i="17" s="1"/>
  <c r="S82" i="17"/>
  <c r="T82" i="17"/>
  <c r="AJ82" i="17" s="1"/>
  <c r="U82" i="17"/>
  <c r="V82" i="17"/>
  <c r="AL82" i="17" s="1"/>
  <c r="W82" i="17"/>
  <c r="V80" i="23" s="1"/>
  <c r="Y82" i="17"/>
  <c r="AB82" i="17"/>
  <c r="AD82" i="17"/>
  <c r="AF82" i="17"/>
  <c r="AI82" i="17"/>
  <c r="C83" i="17"/>
  <c r="D83" i="17"/>
  <c r="E83" i="17"/>
  <c r="F83" i="17"/>
  <c r="G83" i="17"/>
  <c r="H83" i="17"/>
  <c r="I83" i="17"/>
  <c r="J83" i="17"/>
  <c r="K83" i="17"/>
  <c r="AB83" i="17" s="1"/>
  <c r="L83" i="17"/>
  <c r="M83" i="17"/>
  <c r="AD83" i="17" s="1"/>
  <c r="N83" i="17"/>
  <c r="O83" i="17"/>
  <c r="P83" i="17"/>
  <c r="Q83" i="17"/>
  <c r="R83" i="17"/>
  <c r="S83" i="17"/>
  <c r="AI83" i="17" s="1"/>
  <c r="T83" i="17"/>
  <c r="U83" i="17"/>
  <c r="X83" i="17" s="1"/>
  <c r="V83" i="17"/>
  <c r="X84" i="17" s="1"/>
  <c r="W83" i="17"/>
  <c r="V81" i="23" s="1"/>
  <c r="N81" i="23" s="1"/>
  <c r="Y83" i="17"/>
  <c r="AC83" i="17"/>
  <c r="AE83" i="17"/>
  <c r="AG83" i="17"/>
  <c r="AJ83" i="17"/>
  <c r="AM83" i="17"/>
  <c r="C84" i="17"/>
  <c r="D84" i="17"/>
  <c r="E84" i="17"/>
  <c r="F84" i="17"/>
  <c r="G84" i="17"/>
  <c r="H84" i="17"/>
  <c r="Y84" i="17" s="1"/>
  <c r="I84" i="17"/>
  <c r="J84" i="17"/>
  <c r="AA84" i="17" s="1"/>
  <c r="K84" i="17"/>
  <c r="L84" i="17"/>
  <c r="AC84" i="17" s="1"/>
  <c r="M84" i="17"/>
  <c r="N84" i="17"/>
  <c r="O84" i="17"/>
  <c r="AE84" i="17" s="1"/>
  <c r="P84" i="17"/>
  <c r="AF84" i="17" s="1"/>
  <c r="Q84" i="17"/>
  <c r="R84" i="17"/>
  <c r="AH84" i="17" s="1"/>
  <c r="S84" i="17"/>
  <c r="T84" i="17"/>
  <c r="AJ84" i="17" s="1"/>
  <c r="U84" i="17"/>
  <c r="V84" i="17"/>
  <c r="W84" i="17"/>
  <c r="V82" i="23" s="1"/>
  <c r="Z84" i="17"/>
  <c r="AB84" i="17"/>
  <c r="AD84" i="17"/>
  <c r="AG84" i="17"/>
  <c r="AI84" i="17"/>
  <c r="AK84" i="17"/>
  <c r="AL84" i="17"/>
  <c r="C85" i="17"/>
  <c r="AL85" i="17" s="1"/>
  <c r="D85" i="17"/>
  <c r="E85" i="17"/>
  <c r="F85" i="17"/>
  <c r="G85" i="17"/>
  <c r="H85" i="17"/>
  <c r="I85" i="17"/>
  <c r="Z85" i="17" s="1"/>
  <c r="J85" i="17"/>
  <c r="AA85" i="17" s="1"/>
  <c r="K85" i="17"/>
  <c r="L85" i="17"/>
  <c r="AC85" i="17" s="1"/>
  <c r="M85" i="17"/>
  <c r="AD85" i="17" s="1"/>
  <c r="N85" i="17"/>
  <c r="O85" i="17"/>
  <c r="AE85" i="17" s="1"/>
  <c r="P85" i="17"/>
  <c r="Q85" i="17"/>
  <c r="AG85" i="17" s="1"/>
  <c r="R85" i="17"/>
  <c r="S85" i="17"/>
  <c r="T85" i="17"/>
  <c r="AJ85" i="17" s="1"/>
  <c r="U85" i="17"/>
  <c r="V85" i="17"/>
  <c r="W85" i="17"/>
  <c r="V83" i="23" s="1"/>
  <c r="X85" i="17"/>
  <c r="Y85" i="17"/>
  <c r="AB85" i="17"/>
  <c r="AF85" i="17"/>
  <c r="AH85" i="17"/>
  <c r="AI85" i="17"/>
  <c r="AK85" i="17"/>
  <c r="C86" i="17"/>
  <c r="D86" i="17"/>
  <c r="E86" i="17"/>
  <c r="F86" i="17"/>
  <c r="G86" i="17"/>
  <c r="H86" i="17"/>
  <c r="I86" i="17"/>
  <c r="Z86" i="17" s="1"/>
  <c r="J86" i="17"/>
  <c r="AA86" i="17" s="1"/>
  <c r="K86" i="17"/>
  <c r="L86" i="17"/>
  <c r="AC86" i="17" s="1"/>
  <c r="M86" i="17"/>
  <c r="N86" i="17"/>
  <c r="O86" i="17"/>
  <c r="P86" i="17"/>
  <c r="Q86" i="17"/>
  <c r="R86" i="17"/>
  <c r="S86" i="17"/>
  <c r="T86" i="17"/>
  <c r="U86" i="17"/>
  <c r="X86" i="17" s="1"/>
  <c r="V86" i="17"/>
  <c r="AL86" i="17" s="1"/>
  <c r="W86" i="17"/>
  <c r="V84" i="23" s="1"/>
  <c r="N84" i="23" s="1"/>
  <c r="Y86" i="17"/>
  <c r="AB86" i="17"/>
  <c r="AD86" i="17"/>
  <c r="AE86" i="17"/>
  <c r="AF86" i="17"/>
  <c r="AG86" i="17"/>
  <c r="AH86" i="17"/>
  <c r="AI86" i="17"/>
  <c r="AJ86" i="17"/>
  <c r="AK86" i="17"/>
  <c r="AM86" i="17"/>
  <c r="C87" i="17"/>
  <c r="AL87" i="17" s="1"/>
  <c r="D87" i="17"/>
  <c r="E87" i="17"/>
  <c r="F87" i="17"/>
  <c r="G87" i="17"/>
  <c r="H87" i="17"/>
  <c r="I87" i="17"/>
  <c r="Z87" i="17" s="1"/>
  <c r="J87" i="17"/>
  <c r="AA87" i="17" s="1"/>
  <c r="K87" i="17"/>
  <c r="L87" i="17"/>
  <c r="AC87" i="17" s="1"/>
  <c r="M87" i="17"/>
  <c r="AD87" i="17" s="1"/>
  <c r="N87" i="17"/>
  <c r="O87" i="17"/>
  <c r="P87" i="17"/>
  <c r="Q87" i="17"/>
  <c r="AG87" i="17" s="1"/>
  <c r="R87" i="17"/>
  <c r="S87" i="17"/>
  <c r="T87" i="17"/>
  <c r="AJ87" i="17" s="1"/>
  <c r="U87" i="17"/>
  <c r="V87" i="17"/>
  <c r="W87" i="17"/>
  <c r="V85" i="23" s="1"/>
  <c r="N85" i="23" s="1"/>
  <c r="Y87" i="17"/>
  <c r="AB87" i="17"/>
  <c r="AE87" i="17"/>
  <c r="AF87" i="17"/>
  <c r="AH87" i="17"/>
  <c r="AI87" i="17"/>
  <c r="AK87" i="17"/>
  <c r="AM87" i="17"/>
  <c r="C88" i="17"/>
  <c r="AL88" i="17" s="1"/>
  <c r="D88" i="17"/>
  <c r="E88" i="17"/>
  <c r="F88" i="17"/>
  <c r="G88" i="17"/>
  <c r="H88" i="17"/>
  <c r="Y88" i="17" s="1"/>
  <c r="I88" i="17"/>
  <c r="J88" i="17"/>
  <c r="AA88" i="17" s="1"/>
  <c r="K88" i="17"/>
  <c r="L88" i="17"/>
  <c r="AC88" i="17" s="1"/>
  <c r="M88" i="17"/>
  <c r="AD88" i="17" s="1"/>
  <c r="N88" i="17"/>
  <c r="O88" i="17"/>
  <c r="P88" i="17"/>
  <c r="Q88" i="17"/>
  <c r="R88" i="17"/>
  <c r="S88" i="17"/>
  <c r="T88" i="17"/>
  <c r="AJ88" i="17" s="1"/>
  <c r="U88" i="17"/>
  <c r="X88" i="17" s="1"/>
  <c r="V88" i="17"/>
  <c r="W88" i="17"/>
  <c r="V86" i="23" s="1"/>
  <c r="N86" i="23" s="1"/>
  <c r="Z88" i="17"/>
  <c r="AB88" i="17"/>
  <c r="AE88" i="17"/>
  <c r="AH88" i="17"/>
  <c r="AI88" i="17"/>
  <c r="AK88" i="17"/>
  <c r="C89" i="17"/>
  <c r="AG89" i="17" s="1"/>
  <c r="D89" i="17"/>
  <c r="E89" i="17"/>
  <c r="F89" i="17"/>
  <c r="G89" i="17"/>
  <c r="H89" i="17"/>
  <c r="Y89" i="17" s="1"/>
  <c r="I89" i="17"/>
  <c r="J89" i="17"/>
  <c r="AA89" i="17" s="1"/>
  <c r="K89" i="17"/>
  <c r="AB89" i="17" s="1"/>
  <c r="L89" i="17"/>
  <c r="M89" i="17"/>
  <c r="AD89" i="17" s="1"/>
  <c r="N89" i="17"/>
  <c r="O89" i="17"/>
  <c r="AE89" i="17" s="1"/>
  <c r="P89" i="17"/>
  <c r="Q89" i="17"/>
  <c r="R89" i="17"/>
  <c r="AH89" i="17" s="1"/>
  <c r="S89" i="17"/>
  <c r="T89" i="17"/>
  <c r="U89" i="17"/>
  <c r="V89" i="17"/>
  <c r="W89" i="17"/>
  <c r="V87" i="23" s="1"/>
  <c r="N87" i="23" s="1"/>
  <c r="X89" i="17"/>
  <c r="Z89" i="17"/>
  <c r="AC89" i="17"/>
  <c r="AF89" i="17"/>
  <c r="AI89" i="17"/>
  <c r="AK89" i="17"/>
  <c r="AL89" i="17"/>
  <c r="C90" i="17"/>
  <c r="AJ90" i="17" s="1"/>
  <c r="D90" i="17"/>
  <c r="E90" i="17"/>
  <c r="F90" i="17"/>
  <c r="G90" i="17"/>
  <c r="H90" i="17"/>
  <c r="Y90" i="17" s="1"/>
  <c r="I90" i="17"/>
  <c r="J90" i="17"/>
  <c r="AA90" i="17" s="1"/>
  <c r="K90" i="17"/>
  <c r="AB90" i="17" s="1"/>
  <c r="L90" i="17"/>
  <c r="M90" i="17"/>
  <c r="AD90" i="17" s="1"/>
  <c r="N90" i="17"/>
  <c r="O90" i="17"/>
  <c r="P90" i="17"/>
  <c r="Q90" i="17"/>
  <c r="R90" i="17"/>
  <c r="AH90" i="17" s="1"/>
  <c r="S90" i="17"/>
  <c r="T90" i="17"/>
  <c r="U90" i="17"/>
  <c r="AK90" i="17" s="1"/>
  <c r="V90" i="17"/>
  <c r="W90" i="17"/>
  <c r="V88" i="23" s="1"/>
  <c r="Z90" i="17"/>
  <c r="AC90" i="17"/>
  <c r="AI90" i="17"/>
  <c r="C91" i="17"/>
  <c r="AE91" i="17" s="1"/>
  <c r="D91" i="17"/>
  <c r="E91" i="17"/>
  <c r="F91" i="17"/>
  <c r="G91" i="17"/>
  <c r="H91" i="17"/>
  <c r="Y91" i="17" s="1"/>
  <c r="I91" i="17"/>
  <c r="Z91" i="17" s="1"/>
  <c r="J91" i="17"/>
  <c r="K91" i="17"/>
  <c r="AB91" i="17" s="1"/>
  <c r="L91" i="17"/>
  <c r="M91" i="17"/>
  <c r="AD91" i="17" s="1"/>
  <c r="N91" i="17"/>
  <c r="O91" i="17"/>
  <c r="P91" i="17"/>
  <c r="Q91" i="17"/>
  <c r="R91" i="17"/>
  <c r="S91" i="17"/>
  <c r="T91" i="17"/>
  <c r="U91" i="17"/>
  <c r="X91" i="17" s="1"/>
  <c r="V91" i="17"/>
  <c r="W91" i="17"/>
  <c r="V89" i="23" s="1"/>
  <c r="AA91" i="17"/>
  <c r="AC91" i="17"/>
  <c r="AF91" i="17"/>
  <c r="AI91" i="17"/>
  <c r="AL91" i="17"/>
  <c r="C92" i="17"/>
  <c r="AG92" i="17" s="1"/>
  <c r="D92" i="17"/>
  <c r="E92" i="17"/>
  <c r="F92" i="17"/>
  <c r="G92" i="17"/>
  <c r="H92" i="17"/>
  <c r="Y92" i="17" s="1"/>
  <c r="I92" i="17"/>
  <c r="Z92" i="17" s="1"/>
  <c r="J92" i="17"/>
  <c r="K92" i="17"/>
  <c r="AB92" i="17" s="1"/>
  <c r="L92" i="17"/>
  <c r="AC92" i="17" s="1"/>
  <c r="M92" i="17"/>
  <c r="N92" i="17"/>
  <c r="O92" i="17"/>
  <c r="P92" i="17"/>
  <c r="AF92" i="17" s="1"/>
  <c r="Q92" i="17"/>
  <c r="R92" i="17"/>
  <c r="S92" i="17"/>
  <c r="T92" i="17"/>
  <c r="U92" i="17"/>
  <c r="V92" i="17"/>
  <c r="W92" i="17"/>
  <c r="V90" i="23" s="1"/>
  <c r="X92" i="17"/>
  <c r="C93" i="17"/>
  <c r="AJ93" i="17" s="1"/>
  <c r="D93" i="17"/>
  <c r="E93" i="17"/>
  <c r="F93" i="17"/>
  <c r="G93" i="17"/>
  <c r="H93" i="17"/>
  <c r="I93" i="17"/>
  <c r="Z93" i="17" s="1"/>
  <c r="J93" i="17"/>
  <c r="K93" i="17"/>
  <c r="AB93" i="17" s="1"/>
  <c r="L93" i="17"/>
  <c r="AC93" i="17" s="1"/>
  <c r="M93" i="17"/>
  <c r="N93" i="17"/>
  <c r="O93" i="17"/>
  <c r="P93" i="17"/>
  <c r="Q93" i="17"/>
  <c r="R93" i="17"/>
  <c r="S93" i="17"/>
  <c r="AI93" i="17" s="1"/>
  <c r="T93" i="17"/>
  <c r="U93" i="17"/>
  <c r="X93" i="17" s="1"/>
  <c r="V93" i="17"/>
  <c r="AL93" i="17" s="1"/>
  <c r="W93" i="17"/>
  <c r="V91" i="23" s="1"/>
  <c r="A5" i="2"/>
  <c r="AG5" i="2"/>
  <c r="AH5" i="2"/>
  <c r="AI5" i="2"/>
  <c r="AJ5" i="2"/>
  <c r="AK5" i="2"/>
  <c r="AM5" i="2"/>
  <c r="AN5" i="2"/>
  <c r="AO5" i="2"/>
  <c r="AP5" i="2"/>
  <c r="AQ5" i="2"/>
  <c r="AR5" i="2"/>
  <c r="AT5" i="2"/>
  <c r="AU5" i="2"/>
  <c r="AV5" i="2"/>
  <c r="AY5" i="2"/>
  <c r="AZ5" i="2"/>
  <c r="A6" i="2"/>
  <c r="AG6" i="2"/>
  <c r="AH6" i="2"/>
  <c r="AI6" i="2"/>
  <c r="AJ6" i="2"/>
  <c r="AK6" i="2"/>
  <c r="AM6" i="2"/>
  <c r="AN6" i="2"/>
  <c r="AO6" i="2"/>
  <c r="AP6" i="2"/>
  <c r="AQ6" i="2"/>
  <c r="AR6" i="2"/>
  <c r="AT6" i="2"/>
  <c r="AU6" i="2"/>
  <c r="AV6" i="2"/>
  <c r="AY6" i="2"/>
  <c r="AZ6" i="2"/>
  <c r="A7" i="2"/>
  <c r="AG7" i="2"/>
  <c r="AH7" i="2"/>
  <c r="AI7" i="2"/>
  <c r="AJ7" i="2"/>
  <c r="AK7" i="2"/>
  <c r="AM7" i="2"/>
  <c r="AN7" i="2"/>
  <c r="AO7" i="2"/>
  <c r="AP7" i="2"/>
  <c r="AQ7" i="2"/>
  <c r="AR7" i="2"/>
  <c r="AT7" i="2"/>
  <c r="AU7" i="2"/>
  <c r="AV7" i="2"/>
  <c r="AY7" i="2"/>
  <c r="AZ7" i="2"/>
  <c r="A8" i="2"/>
  <c r="AG8" i="2"/>
  <c r="AH8" i="2"/>
  <c r="AI8" i="2"/>
  <c r="AJ8" i="2"/>
  <c r="AK8" i="2"/>
  <c r="AM8" i="2"/>
  <c r="AN8" i="2"/>
  <c r="AO8" i="2"/>
  <c r="AP8" i="2"/>
  <c r="AQ8" i="2"/>
  <c r="AR8" i="2"/>
  <c r="AT8" i="2"/>
  <c r="AU8" i="2"/>
  <c r="AV8" i="2"/>
  <c r="AY8" i="2"/>
  <c r="AZ8" i="2"/>
  <c r="A9" i="2"/>
  <c r="AG9" i="2"/>
  <c r="AH9" i="2"/>
  <c r="AI9" i="2"/>
  <c r="AJ9" i="2"/>
  <c r="AK9" i="2"/>
  <c r="AM9" i="2"/>
  <c r="AN9" i="2"/>
  <c r="AO9" i="2"/>
  <c r="AP9" i="2"/>
  <c r="AQ9" i="2"/>
  <c r="AR9" i="2"/>
  <c r="AT9" i="2"/>
  <c r="AU9" i="2"/>
  <c r="AV9" i="2"/>
  <c r="AY9" i="2"/>
  <c r="AZ9" i="2"/>
  <c r="A10" i="2"/>
  <c r="AG10" i="2"/>
  <c r="AH10" i="2"/>
  <c r="AI10" i="2"/>
  <c r="AJ10" i="2"/>
  <c r="AK10" i="2"/>
  <c r="AM10" i="2"/>
  <c r="AN10" i="2"/>
  <c r="AO10" i="2"/>
  <c r="AP10" i="2"/>
  <c r="AQ10" i="2"/>
  <c r="AR10" i="2"/>
  <c r="AT10" i="2"/>
  <c r="AU10" i="2"/>
  <c r="AV10" i="2"/>
  <c r="AY10" i="2"/>
  <c r="AZ10" i="2"/>
  <c r="A11" i="2"/>
  <c r="AG11" i="2"/>
  <c r="AH11" i="2"/>
  <c r="AI11" i="2"/>
  <c r="AJ11" i="2"/>
  <c r="AK11" i="2"/>
  <c r="AM11" i="2"/>
  <c r="AN11" i="2"/>
  <c r="AO11" i="2"/>
  <c r="AP11" i="2"/>
  <c r="AQ11" i="2"/>
  <c r="AR11" i="2"/>
  <c r="AT11" i="2"/>
  <c r="AU11" i="2"/>
  <c r="AV11" i="2"/>
  <c r="AY11" i="2"/>
  <c r="AZ11" i="2"/>
  <c r="A12" i="2"/>
  <c r="AG12" i="2"/>
  <c r="AH12" i="2"/>
  <c r="AI12" i="2"/>
  <c r="AJ12" i="2"/>
  <c r="AK12" i="2"/>
  <c r="AM12" i="2"/>
  <c r="AN12" i="2"/>
  <c r="AO12" i="2"/>
  <c r="AP12" i="2"/>
  <c r="AQ12" i="2"/>
  <c r="AR12" i="2"/>
  <c r="AT12" i="2"/>
  <c r="AU12" i="2"/>
  <c r="AV12" i="2"/>
  <c r="AY12" i="2"/>
  <c r="AZ12" i="2"/>
  <c r="A13" i="2"/>
  <c r="AG13" i="2"/>
  <c r="AH13" i="2"/>
  <c r="AI13" i="2"/>
  <c r="AJ13" i="2"/>
  <c r="AK13" i="2"/>
  <c r="AM13" i="2"/>
  <c r="AN13" i="2"/>
  <c r="AO13" i="2"/>
  <c r="AP13" i="2"/>
  <c r="AQ13" i="2"/>
  <c r="AR13" i="2"/>
  <c r="AT13" i="2"/>
  <c r="AU13" i="2"/>
  <c r="AV13" i="2"/>
  <c r="AY13" i="2"/>
  <c r="AZ13" i="2"/>
  <c r="A14" i="2"/>
  <c r="AG14" i="2"/>
  <c r="AH14" i="2"/>
  <c r="AI14" i="2"/>
  <c r="AJ14" i="2"/>
  <c r="AK14" i="2"/>
  <c r="AM14" i="2"/>
  <c r="AN14" i="2"/>
  <c r="AO14" i="2"/>
  <c r="AP14" i="2"/>
  <c r="AQ14" i="2"/>
  <c r="AR14" i="2"/>
  <c r="AT14" i="2"/>
  <c r="AU14" i="2"/>
  <c r="AV14" i="2"/>
  <c r="AY14" i="2"/>
  <c r="AZ14" i="2"/>
  <c r="BA14" i="2"/>
  <c r="BB14" i="2"/>
  <c r="A15" i="2"/>
  <c r="AF15" i="2"/>
  <c r="AG15" i="2"/>
  <c r="AH15" i="2"/>
  <c r="AI15" i="2"/>
  <c r="AJ15" i="2"/>
  <c r="AK15" i="2"/>
  <c r="AM15" i="2"/>
  <c r="AN15" i="2"/>
  <c r="AO15" i="2"/>
  <c r="AP15" i="2"/>
  <c r="AQ15" i="2"/>
  <c r="AR15" i="2"/>
  <c r="AT15" i="2"/>
  <c r="AU15" i="2"/>
  <c r="AV15" i="2"/>
  <c r="AY15" i="2"/>
  <c r="AZ15" i="2"/>
  <c r="BA15" i="2"/>
  <c r="BB15" i="2"/>
  <c r="A16" i="2"/>
  <c r="AF16" i="2"/>
  <c r="AG16" i="2"/>
  <c r="AH16" i="2"/>
  <c r="AI16" i="2"/>
  <c r="AJ16" i="2"/>
  <c r="AK16" i="2"/>
  <c r="AM16" i="2"/>
  <c r="AN16" i="2"/>
  <c r="AO16" i="2"/>
  <c r="AP16" i="2"/>
  <c r="AQ16" i="2"/>
  <c r="AR16" i="2"/>
  <c r="AT16" i="2"/>
  <c r="AU16" i="2"/>
  <c r="AV16" i="2"/>
  <c r="AY16" i="2"/>
  <c r="AZ16" i="2"/>
  <c r="BA16" i="2"/>
  <c r="BB16" i="2"/>
  <c r="A17" i="2"/>
  <c r="AF17" i="2"/>
  <c r="AG17" i="2"/>
  <c r="AH17" i="2"/>
  <c r="AI17" i="2"/>
  <c r="AJ17" i="2"/>
  <c r="AK17" i="2"/>
  <c r="AM17" i="2"/>
  <c r="AN17" i="2"/>
  <c r="AO17" i="2"/>
  <c r="AP17" i="2"/>
  <c r="AQ17" i="2"/>
  <c r="AR17" i="2"/>
  <c r="AT17" i="2"/>
  <c r="AU17" i="2"/>
  <c r="AV17" i="2"/>
  <c r="AY17" i="2"/>
  <c r="AZ17" i="2"/>
  <c r="BA17" i="2"/>
  <c r="BB17" i="2"/>
  <c r="A18" i="2"/>
  <c r="AF18" i="2"/>
  <c r="AG18" i="2"/>
  <c r="AH18" i="2"/>
  <c r="AI18" i="2"/>
  <c r="AJ18" i="2"/>
  <c r="AK18" i="2"/>
  <c r="AM18" i="2"/>
  <c r="AN18" i="2"/>
  <c r="AO18" i="2"/>
  <c r="AP18" i="2"/>
  <c r="AQ18" i="2"/>
  <c r="AR18" i="2"/>
  <c r="AT18" i="2"/>
  <c r="AU18" i="2"/>
  <c r="AV18" i="2"/>
  <c r="AY18" i="2"/>
  <c r="AZ18" i="2"/>
  <c r="BA18" i="2"/>
  <c r="BB18" i="2"/>
  <c r="A19" i="2"/>
  <c r="AF19" i="2"/>
  <c r="AG19" i="2"/>
  <c r="AH19" i="2"/>
  <c r="AI19" i="2"/>
  <c r="AJ19" i="2"/>
  <c r="AK19" i="2"/>
  <c r="AM19" i="2"/>
  <c r="AN19" i="2"/>
  <c r="AO19" i="2"/>
  <c r="AP19" i="2"/>
  <c r="AQ19" i="2"/>
  <c r="AR19" i="2"/>
  <c r="AT19" i="2"/>
  <c r="AU19" i="2"/>
  <c r="AV19" i="2"/>
  <c r="AY19" i="2"/>
  <c r="AZ19" i="2"/>
  <c r="BA19" i="2"/>
  <c r="BB19" i="2"/>
  <c r="A20" i="2"/>
  <c r="AF20" i="2"/>
  <c r="AG20" i="2"/>
  <c r="AH20" i="2"/>
  <c r="AI20" i="2"/>
  <c r="AJ20" i="2"/>
  <c r="AK20" i="2"/>
  <c r="AM20" i="2"/>
  <c r="AN20" i="2"/>
  <c r="AO20" i="2"/>
  <c r="AP20" i="2"/>
  <c r="AQ20" i="2"/>
  <c r="AR20" i="2"/>
  <c r="AT20" i="2"/>
  <c r="AU20" i="2"/>
  <c r="AV20" i="2"/>
  <c r="AY20" i="2"/>
  <c r="AZ20" i="2"/>
  <c r="BA20" i="2"/>
  <c r="BB20" i="2"/>
  <c r="A21" i="2"/>
  <c r="AF21" i="2"/>
  <c r="AG21" i="2"/>
  <c r="AH21" i="2"/>
  <c r="AI21" i="2"/>
  <c r="AJ21" i="2"/>
  <c r="AK21" i="2"/>
  <c r="AM21" i="2"/>
  <c r="AN21" i="2"/>
  <c r="AO21" i="2"/>
  <c r="AP21" i="2"/>
  <c r="AQ21" i="2"/>
  <c r="AR21" i="2"/>
  <c r="AT21" i="2"/>
  <c r="AU21" i="2"/>
  <c r="AV21" i="2"/>
  <c r="AY21" i="2"/>
  <c r="AZ21" i="2"/>
  <c r="BA21" i="2"/>
  <c r="BB21" i="2"/>
  <c r="A22" i="2"/>
  <c r="AF22" i="2"/>
  <c r="AG22" i="2"/>
  <c r="AH22" i="2"/>
  <c r="AI22" i="2"/>
  <c r="AJ22" i="2"/>
  <c r="AK22" i="2"/>
  <c r="AM22" i="2"/>
  <c r="AN22" i="2"/>
  <c r="AO22" i="2"/>
  <c r="AP22" i="2"/>
  <c r="AQ22" i="2"/>
  <c r="AR22" i="2"/>
  <c r="AT22" i="2"/>
  <c r="AU22" i="2"/>
  <c r="AV22" i="2"/>
  <c r="AY22" i="2"/>
  <c r="AZ22" i="2"/>
  <c r="BA22" i="2"/>
  <c r="BB22" i="2"/>
  <c r="A23" i="2"/>
  <c r="AF23" i="2"/>
  <c r="AG23" i="2"/>
  <c r="AH23" i="2"/>
  <c r="AI23" i="2"/>
  <c r="AJ23" i="2"/>
  <c r="AK23" i="2"/>
  <c r="AM23" i="2"/>
  <c r="AN23" i="2"/>
  <c r="AO23" i="2"/>
  <c r="AP23" i="2"/>
  <c r="AQ23" i="2"/>
  <c r="AR23" i="2"/>
  <c r="AT23" i="2"/>
  <c r="AU23" i="2"/>
  <c r="AV23" i="2"/>
  <c r="AY23" i="2"/>
  <c r="AZ23" i="2"/>
  <c r="BA23" i="2"/>
  <c r="BB23" i="2"/>
  <c r="A24" i="2"/>
  <c r="AF24" i="2"/>
  <c r="AG24" i="2"/>
  <c r="AH24" i="2"/>
  <c r="AI24" i="2"/>
  <c r="AJ24" i="2"/>
  <c r="AK24" i="2"/>
  <c r="AM24" i="2"/>
  <c r="AN24" i="2"/>
  <c r="AO24" i="2"/>
  <c r="AP24" i="2"/>
  <c r="AQ24" i="2"/>
  <c r="AR24" i="2"/>
  <c r="AT24" i="2"/>
  <c r="AU24" i="2"/>
  <c r="AV24" i="2"/>
  <c r="AY24" i="2"/>
  <c r="AZ24" i="2"/>
  <c r="BA24" i="2"/>
  <c r="BB24" i="2"/>
  <c r="A25" i="2"/>
  <c r="AF25" i="2"/>
  <c r="AG25" i="2"/>
  <c r="AH25" i="2"/>
  <c r="AI25" i="2"/>
  <c r="AJ25" i="2"/>
  <c r="AK25" i="2"/>
  <c r="AM25" i="2"/>
  <c r="AN25" i="2"/>
  <c r="AO25" i="2"/>
  <c r="AP25" i="2"/>
  <c r="AQ25" i="2"/>
  <c r="AR25" i="2"/>
  <c r="AT25" i="2"/>
  <c r="AU25" i="2"/>
  <c r="AV25" i="2"/>
  <c r="AY25" i="2"/>
  <c r="AZ25" i="2"/>
  <c r="BA25" i="2"/>
  <c r="BB25" i="2"/>
  <c r="A26" i="2"/>
  <c r="AF26" i="2"/>
  <c r="AG26" i="2"/>
  <c r="AH26" i="2"/>
  <c r="AI26" i="2"/>
  <c r="AJ26" i="2"/>
  <c r="AK26" i="2"/>
  <c r="AM26" i="2"/>
  <c r="AN26" i="2"/>
  <c r="AO26" i="2"/>
  <c r="AP26" i="2"/>
  <c r="AQ26" i="2"/>
  <c r="AR26" i="2"/>
  <c r="AT26" i="2"/>
  <c r="AU26" i="2"/>
  <c r="AV26" i="2"/>
  <c r="AY26" i="2"/>
  <c r="AZ26" i="2"/>
  <c r="BA26" i="2"/>
  <c r="BB26" i="2"/>
  <c r="A27" i="2"/>
  <c r="AF27" i="2"/>
  <c r="AG27" i="2"/>
  <c r="AH27" i="2"/>
  <c r="AI27" i="2"/>
  <c r="AJ27" i="2"/>
  <c r="AK27" i="2"/>
  <c r="AM27" i="2"/>
  <c r="AN27" i="2"/>
  <c r="AO27" i="2"/>
  <c r="AP27" i="2"/>
  <c r="AQ27" i="2"/>
  <c r="AR27" i="2"/>
  <c r="AT27" i="2"/>
  <c r="AU27" i="2"/>
  <c r="AV27" i="2"/>
  <c r="AY27" i="2"/>
  <c r="AZ27" i="2"/>
  <c r="BA27" i="2"/>
  <c r="BB27" i="2"/>
  <c r="A28" i="2"/>
  <c r="AF28" i="2"/>
  <c r="AG28" i="2"/>
  <c r="AH28" i="2"/>
  <c r="AI28" i="2"/>
  <c r="AJ28" i="2"/>
  <c r="AK28" i="2"/>
  <c r="AM28" i="2"/>
  <c r="AN28" i="2"/>
  <c r="AO28" i="2"/>
  <c r="AP28" i="2"/>
  <c r="AQ28" i="2"/>
  <c r="AR28" i="2"/>
  <c r="AT28" i="2"/>
  <c r="AU28" i="2"/>
  <c r="AV28" i="2"/>
  <c r="AY28" i="2"/>
  <c r="AZ28" i="2"/>
  <c r="BA28" i="2"/>
  <c r="BB28" i="2"/>
  <c r="A29" i="2"/>
  <c r="AF29" i="2"/>
  <c r="AG29" i="2"/>
  <c r="AH29" i="2"/>
  <c r="AI29" i="2"/>
  <c r="AJ29" i="2"/>
  <c r="AK29" i="2"/>
  <c r="AM29" i="2"/>
  <c r="AN29" i="2"/>
  <c r="AO29" i="2"/>
  <c r="AP29" i="2"/>
  <c r="AQ29" i="2"/>
  <c r="AR29" i="2"/>
  <c r="AT29" i="2"/>
  <c r="AU29" i="2"/>
  <c r="AV29" i="2"/>
  <c r="AY29" i="2"/>
  <c r="AZ29" i="2"/>
  <c r="BA29" i="2"/>
  <c r="BB29" i="2"/>
  <c r="A30" i="2"/>
  <c r="AF30" i="2"/>
  <c r="AG30" i="2"/>
  <c r="AH30" i="2"/>
  <c r="AI30" i="2"/>
  <c r="AJ30" i="2"/>
  <c r="AK30" i="2"/>
  <c r="AM30" i="2"/>
  <c r="AN30" i="2"/>
  <c r="AO30" i="2"/>
  <c r="AP30" i="2"/>
  <c r="AQ30" i="2"/>
  <c r="AR30" i="2"/>
  <c r="AT30" i="2"/>
  <c r="AU30" i="2"/>
  <c r="AV30" i="2"/>
  <c r="AY30" i="2"/>
  <c r="AZ30" i="2"/>
  <c r="BA30" i="2"/>
  <c r="BB30" i="2"/>
  <c r="A31" i="2"/>
  <c r="AF31" i="2"/>
  <c r="AG31" i="2"/>
  <c r="AH31" i="2"/>
  <c r="AI31" i="2"/>
  <c r="AJ31" i="2"/>
  <c r="AK31" i="2"/>
  <c r="AM31" i="2"/>
  <c r="AN31" i="2"/>
  <c r="AO31" i="2"/>
  <c r="AP31" i="2"/>
  <c r="AQ31" i="2"/>
  <c r="AR31" i="2"/>
  <c r="AT31" i="2"/>
  <c r="AU31" i="2"/>
  <c r="AV31" i="2"/>
  <c r="AY31" i="2"/>
  <c r="AZ31" i="2"/>
  <c r="BA31" i="2"/>
  <c r="BB31" i="2"/>
  <c r="A32" i="2"/>
  <c r="AF32" i="2"/>
  <c r="AG32" i="2"/>
  <c r="AH32" i="2"/>
  <c r="AI32" i="2"/>
  <c r="AJ32" i="2"/>
  <c r="AK32" i="2"/>
  <c r="AM32" i="2"/>
  <c r="AN32" i="2"/>
  <c r="AO32" i="2"/>
  <c r="AP32" i="2"/>
  <c r="AQ32" i="2"/>
  <c r="AR32" i="2"/>
  <c r="AT32" i="2"/>
  <c r="AU32" i="2"/>
  <c r="AV32" i="2"/>
  <c r="AY32" i="2"/>
  <c r="AZ32" i="2"/>
  <c r="BA32" i="2"/>
  <c r="BB32" i="2"/>
  <c r="A33" i="2"/>
  <c r="AF33" i="2"/>
  <c r="AG33" i="2"/>
  <c r="AH33" i="2"/>
  <c r="AI33" i="2"/>
  <c r="AJ33" i="2"/>
  <c r="AK33" i="2"/>
  <c r="AM33" i="2"/>
  <c r="AN33" i="2"/>
  <c r="AO33" i="2"/>
  <c r="AP33" i="2"/>
  <c r="AQ33" i="2"/>
  <c r="AR33" i="2"/>
  <c r="AT33" i="2"/>
  <c r="AU33" i="2"/>
  <c r="AV33" i="2"/>
  <c r="AY33" i="2"/>
  <c r="AZ33" i="2"/>
  <c r="BA33" i="2"/>
  <c r="BB33" i="2"/>
  <c r="A34" i="2"/>
  <c r="AF34" i="2"/>
  <c r="AG34" i="2"/>
  <c r="AH34" i="2"/>
  <c r="AI34" i="2"/>
  <c r="AJ34" i="2"/>
  <c r="AK34" i="2"/>
  <c r="AM34" i="2"/>
  <c r="AN34" i="2"/>
  <c r="AO34" i="2"/>
  <c r="AP34" i="2"/>
  <c r="AQ34" i="2"/>
  <c r="AR34" i="2"/>
  <c r="AT34" i="2"/>
  <c r="AU34" i="2"/>
  <c r="AV34" i="2"/>
  <c r="AY34" i="2"/>
  <c r="AZ34" i="2"/>
  <c r="BA34" i="2"/>
  <c r="BB34" i="2"/>
  <c r="A35" i="2"/>
  <c r="AF35" i="2"/>
  <c r="AG35" i="2"/>
  <c r="AH35" i="2"/>
  <c r="AI35" i="2"/>
  <c r="AJ35" i="2"/>
  <c r="AK35" i="2"/>
  <c r="AM35" i="2"/>
  <c r="AN35" i="2"/>
  <c r="AO35" i="2"/>
  <c r="AP35" i="2"/>
  <c r="AQ35" i="2"/>
  <c r="AR35" i="2"/>
  <c r="AT35" i="2"/>
  <c r="AU35" i="2"/>
  <c r="AV35" i="2"/>
  <c r="AY35" i="2"/>
  <c r="AZ35" i="2"/>
  <c r="BA35" i="2"/>
  <c r="BB35" i="2"/>
  <c r="A36" i="2"/>
  <c r="AF36" i="2"/>
  <c r="AG36" i="2"/>
  <c r="AH36" i="2"/>
  <c r="AI36" i="2"/>
  <c r="AJ36" i="2"/>
  <c r="AK36" i="2"/>
  <c r="AM36" i="2"/>
  <c r="AN36" i="2"/>
  <c r="AO36" i="2"/>
  <c r="AP36" i="2"/>
  <c r="AQ36" i="2"/>
  <c r="AR36" i="2"/>
  <c r="AT36" i="2"/>
  <c r="AU36" i="2"/>
  <c r="AV36" i="2"/>
  <c r="AY36" i="2"/>
  <c r="AZ36" i="2"/>
  <c r="BA36" i="2"/>
  <c r="BB36" i="2"/>
  <c r="A37" i="2"/>
  <c r="AF37" i="2"/>
  <c r="AG37" i="2"/>
  <c r="AH37" i="2"/>
  <c r="AI37" i="2"/>
  <c r="AJ37" i="2"/>
  <c r="AK37" i="2"/>
  <c r="AM37" i="2"/>
  <c r="AN37" i="2"/>
  <c r="AO37" i="2"/>
  <c r="AP37" i="2"/>
  <c r="AQ37" i="2"/>
  <c r="AR37" i="2"/>
  <c r="AT37" i="2"/>
  <c r="AU37" i="2"/>
  <c r="AV37" i="2"/>
  <c r="AY37" i="2"/>
  <c r="AZ37" i="2"/>
  <c r="BA37" i="2"/>
  <c r="BB37" i="2"/>
  <c r="A38" i="2"/>
  <c r="AF38" i="2"/>
  <c r="AG38" i="2"/>
  <c r="AH38" i="2"/>
  <c r="AI38" i="2"/>
  <c r="AJ38" i="2"/>
  <c r="AK38" i="2"/>
  <c r="AM38" i="2"/>
  <c r="AN38" i="2"/>
  <c r="AO38" i="2"/>
  <c r="AP38" i="2"/>
  <c r="AQ38" i="2"/>
  <c r="AR38" i="2"/>
  <c r="AT38" i="2"/>
  <c r="AU38" i="2"/>
  <c r="AV38" i="2"/>
  <c r="AY38" i="2"/>
  <c r="AZ38" i="2"/>
  <c r="BA38" i="2"/>
  <c r="BB38" i="2"/>
  <c r="A39" i="2"/>
  <c r="AF39" i="2"/>
  <c r="AG39" i="2"/>
  <c r="AH39" i="2"/>
  <c r="AI39" i="2"/>
  <c r="AJ39" i="2"/>
  <c r="AK39" i="2"/>
  <c r="AM39" i="2"/>
  <c r="AN39" i="2"/>
  <c r="AO39" i="2"/>
  <c r="AP39" i="2"/>
  <c r="AQ39" i="2"/>
  <c r="AR39" i="2"/>
  <c r="AT39" i="2"/>
  <c r="AU39" i="2"/>
  <c r="AV39" i="2"/>
  <c r="AY39" i="2"/>
  <c r="AZ39" i="2"/>
  <c r="BA39" i="2"/>
  <c r="BB39" i="2"/>
  <c r="A40" i="2"/>
  <c r="AF40" i="2"/>
  <c r="AG40" i="2"/>
  <c r="AH40" i="2"/>
  <c r="AI40" i="2"/>
  <c r="AJ40" i="2"/>
  <c r="AK40" i="2"/>
  <c r="AM40" i="2"/>
  <c r="AN40" i="2"/>
  <c r="AO40" i="2"/>
  <c r="AP40" i="2"/>
  <c r="AQ40" i="2"/>
  <c r="AR40" i="2"/>
  <c r="AT40" i="2"/>
  <c r="AU40" i="2"/>
  <c r="AV40" i="2"/>
  <c r="AY40" i="2"/>
  <c r="AZ40" i="2"/>
  <c r="BA40" i="2"/>
  <c r="BB40" i="2"/>
  <c r="A41" i="2"/>
  <c r="AF41" i="2"/>
  <c r="AG41" i="2"/>
  <c r="AH41" i="2"/>
  <c r="AI41" i="2"/>
  <c r="AJ41" i="2"/>
  <c r="AK41" i="2"/>
  <c r="AM41" i="2"/>
  <c r="AN41" i="2"/>
  <c r="AO41" i="2"/>
  <c r="AP41" i="2"/>
  <c r="AQ41" i="2"/>
  <c r="AR41" i="2"/>
  <c r="AT41" i="2"/>
  <c r="AU41" i="2"/>
  <c r="AV41" i="2"/>
  <c r="AY41" i="2"/>
  <c r="AZ41" i="2"/>
  <c r="BA41" i="2"/>
  <c r="BB41" i="2"/>
  <c r="A42" i="2"/>
  <c r="AF42" i="2"/>
  <c r="AG42" i="2"/>
  <c r="AH42" i="2"/>
  <c r="AI42" i="2"/>
  <c r="AJ42" i="2"/>
  <c r="AK42" i="2"/>
  <c r="AM42" i="2"/>
  <c r="AN42" i="2"/>
  <c r="AO42" i="2"/>
  <c r="AP42" i="2"/>
  <c r="AQ42" i="2"/>
  <c r="AR42" i="2"/>
  <c r="AT42" i="2"/>
  <c r="AU42" i="2"/>
  <c r="AV42" i="2"/>
  <c r="AY42" i="2"/>
  <c r="AZ42" i="2"/>
  <c r="BA42" i="2"/>
  <c r="BB42" i="2"/>
  <c r="A43" i="2"/>
  <c r="AF43" i="2"/>
  <c r="AG43" i="2"/>
  <c r="AH43" i="2"/>
  <c r="AI43" i="2"/>
  <c r="AJ43" i="2"/>
  <c r="AK43" i="2"/>
  <c r="AM43" i="2"/>
  <c r="AN43" i="2"/>
  <c r="AO43" i="2"/>
  <c r="AP43" i="2"/>
  <c r="AQ43" i="2"/>
  <c r="AR43" i="2"/>
  <c r="AT43" i="2"/>
  <c r="AU43" i="2"/>
  <c r="AV43" i="2"/>
  <c r="AY43" i="2"/>
  <c r="AZ43" i="2"/>
  <c r="BA43" i="2"/>
  <c r="BB43" i="2"/>
  <c r="A44" i="2"/>
  <c r="AF44" i="2"/>
  <c r="AG44" i="2"/>
  <c r="AH44" i="2"/>
  <c r="AI44" i="2"/>
  <c r="AJ44" i="2"/>
  <c r="AK44" i="2"/>
  <c r="AL44" i="2"/>
  <c r="AM44" i="2"/>
  <c r="AN44" i="2"/>
  <c r="AO44" i="2"/>
  <c r="AP44" i="2"/>
  <c r="AQ44" i="2"/>
  <c r="AR44" i="2"/>
  <c r="AT44" i="2"/>
  <c r="AU44" i="2"/>
  <c r="AV44" i="2"/>
  <c r="AW44" i="2"/>
  <c r="AY44" i="2"/>
  <c r="AZ44" i="2"/>
  <c r="BA44" i="2"/>
  <c r="BB44" i="2"/>
  <c r="A45" i="2"/>
  <c r="AF45" i="2"/>
  <c r="AG45" i="2"/>
  <c r="AH45" i="2"/>
  <c r="AI45" i="2"/>
  <c r="AJ45" i="2"/>
  <c r="AK45" i="2"/>
  <c r="AL45" i="2"/>
  <c r="AM45" i="2"/>
  <c r="AN45" i="2"/>
  <c r="AO45" i="2"/>
  <c r="AP45" i="2"/>
  <c r="AQ45" i="2"/>
  <c r="AR45" i="2"/>
  <c r="AS45" i="2"/>
  <c r="AT45" i="2"/>
  <c r="AU45" i="2"/>
  <c r="AV45" i="2"/>
  <c r="AW45" i="2"/>
  <c r="AX45" i="2"/>
  <c r="AY45" i="2"/>
  <c r="AZ45" i="2"/>
  <c r="BA45" i="2"/>
  <c r="BB45" i="2"/>
  <c r="A46" i="2"/>
  <c r="AF46" i="2"/>
  <c r="AG46" i="2"/>
  <c r="AH46" i="2"/>
  <c r="AI46" i="2"/>
  <c r="AJ46" i="2"/>
  <c r="AK46" i="2"/>
  <c r="AM46" i="2"/>
  <c r="AN46" i="2"/>
  <c r="AO46" i="2"/>
  <c r="AP46" i="2"/>
  <c r="AQ46" i="2"/>
  <c r="AR46" i="2"/>
  <c r="AT46" i="2"/>
  <c r="AU46" i="2"/>
  <c r="AV46" i="2"/>
  <c r="AX46" i="2"/>
  <c r="AY46" i="2"/>
  <c r="AZ46" i="2"/>
  <c r="BA46" i="2"/>
  <c r="BB46" i="2"/>
  <c r="A47" i="2"/>
  <c r="AF47" i="2"/>
  <c r="AG47" i="2"/>
  <c r="AH47" i="2"/>
  <c r="AI47" i="2"/>
  <c r="AJ47" i="2"/>
  <c r="AK47" i="2"/>
  <c r="AM47" i="2"/>
  <c r="AN47" i="2"/>
  <c r="AO47" i="2"/>
  <c r="AP47" i="2"/>
  <c r="AQ47" i="2"/>
  <c r="AR47" i="2"/>
  <c r="AT47" i="2"/>
  <c r="AU47" i="2"/>
  <c r="AV47" i="2"/>
  <c r="AX47" i="2"/>
  <c r="AY47" i="2"/>
  <c r="AZ47" i="2"/>
  <c r="BA47" i="2"/>
  <c r="BB47" i="2"/>
  <c r="A48" i="2"/>
  <c r="AF48" i="2"/>
  <c r="AG48" i="2"/>
  <c r="AH48" i="2"/>
  <c r="AI48" i="2"/>
  <c r="AJ48" i="2"/>
  <c r="AK48" i="2"/>
  <c r="AM48" i="2"/>
  <c r="AN48" i="2"/>
  <c r="AO48" i="2"/>
  <c r="AP48" i="2"/>
  <c r="AQ48" i="2"/>
  <c r="AR48" i="2"/>
  <c r="AT48" i="2"/>
  <c r="AU48" i="2"/>
  <c r="AV48" i="2"/>
  <c r="AX48" i="2"/>
  <c r="AY48" i="2"/>
  <c r="AZ48" i="2"/>
  <c r="BA48" i="2"/>
  <c r="BB48" i="2"/>
  <c r="A49" i="2"/>
  <c r="AF49" i="2"/>
  <c r="AG49" i="2"/>
  <c r="AH49" i="2"/>
  <c r="AI49" i="2"/>
  <c r="AJ49" i="2"/>
  <c r="AK49" i="2"/>
  <c r="AM49" i="2"/>
  <c r="AN49" i="2"/>
  <c r="AO49" i="2"/>
  <c r="AP49" i="2"/>
  <c r="AQ49" i="2"/>
  <c r="AR49" i="2"/>
  <c r="AT49" i="2"/>
  <c r="AU49" i="2"/>
  <c r="AV49" i="2"/>
  <c r="AX49" i="2"/>
  <c r="AY49" i="2"/>
  <c r="AZ49" i="2"/>
  <c r="BA49" i="2"/>
  <c r="BB49" i="2"/>
  <c r="A50" i="2"/>
  <c r="AF50" i="2"/>
  <c r="AG50" i="2"/>
  <c r="AH50" i="2"/>
  <c r="AI50" i="2"/>
  <c r="AJ50" i="2"/>
  <c r="AK50" i="2"/>
  <c r="AM50" i="2"/>
  <c r="AN50" i="2"/>
  <c r="AO50" i="2"/>
  <c r="AP50" i="2"/>
  <c r="AQ50" i="2"/>
  <c r="AR50" i="2"/>
  <c r="AT50" i="2"/>
  <c r="AU50" i="2"/>
  <c r="AV50" i="2"/>
  <c r="AX50" i="2"/>
  <c r="AY50" i="2"/>
  <c r="AZ50" i="2"/>
  <c r="BA50" i="2"/>
  <c r="BB50" i="2"/>
  <c r="A51" i="2"/>
  <c r="AF51" i="2"/>
  <c r="AG51" i="2"/>
  <c r="AH51" i="2"/>
  <c r="AI51" i="2"/>
  <c r="AJ51" i="2"/>
  <c r="AK51" i="2"/>
  <c r="AM51" i="2"/>
  <c r="AN51" i="2"/>
  <c r="AO51" i="2"/>
  <c r="AP51" i="2"/>
  <c r="AQ51" i="2"/>
  <c r="AR51" i="2"/>
  <c r="AT51" i="2"/>
  <c r="AU51" i="2"/>
  <c r="AV51" i="2"/>
  <c r="AX51" i="2"/>
  <c r="AY51" i="2"/>
  <c r="AZ51" i="2"/>
  <c r="BA51" i="2"/>
  <c r="BB51" i="2"/>
  <c r="A52" i="2"/>
  <c r="AF52" i="2"/>
  <c r="AG52" i="2"/>
  <c r="AH52" i="2"/>
  <c r="AI52" i="2"/>
  <c r="AJ52" i="2"/>
  <c r="AK52" i="2"/>
  <c r="AM52" i="2"/>
  <c r="AN52" i="2"/>
  <c r="AO52" i="2"/>
  <c r="AP52" i="2"/>
  <c r="AQ52" i="2"/>
  <c r="AR52" i="2"/>
  <c r="AT52" i="2"/>
  <c r="AU52" i="2"/>
  <c r="AV52" i="2"/>
  <c r="AX52" i="2"/>
  <c r="AY52" i="2"/>
  <c r="AZ52" i="2"/>
  <c r="BA52" i="2"/>
  <c r="BB52" i="2"/>
  <c r="A53" i="2"/>
  <c r="AF53" i="2"/>
  <c r="AG53" i="2"/>
  <c r="AH53" i="2"/>
  <c r="AI53" i="2"/>
  <c r="AJ53" i="2"/>
  <c r="AK53" i="2"/>
  <c r="AM53" i="2"/>
  <c r="AN53" i="2"/>
  <c r="AO53" i="2"/>
  <c r="AP53" i="2"/>
  <c r="AQ53" i="2"/>
  <c r="AR53" i="2"/>
  <c r="AT53" i="2"/>
  <c r="AU53" i="2"/>
  <c r="AV53" i="2"/>
  <c r="AX53" i="2"/>
  <c r="AY53" i="2"/>
  <c r="AZ53" i="2"/>
  <c r="BA53" i="2"/>
  <c r="BB53" i="2"/>
  <c r="A54" i="2"/>
  <c r="AF54" i="2"/>
  <c r="AG54" i="2"/>
  <c r="AH54" i="2"/>
  <c r="AI54" i="2"/>
  <c r="AJ54" i="2"/>
  <c r="AK54" i="2"/>
  <c r="AM54" i="2"/>
  <c r="AN54" i="2"/>
  <c r="AO54" i="2"/>
  <c r="AP54" i="2"/>
  <c r="AQ54" i="2"/>
  <c r="AR54" i="2"/>
  <c r="AT54" i="2"/>
  <c r="AU54" i="2"/>
  <c r="AV54" i="2"/>
  <c r="AX54" i="2"/>
  <c r="AY54" i="2"/>
  <c r="AZ54" i="2"/>
  <c r="BA54" i="2"/>
  <c r="BB54" i="2"/>
  <c r="A55" i="2"/>
  <c r="AF55" i="2"/>
  <c r="AG55" i="2"/>
  <c r="AH55" i="2"/>
  <c r="AI55" i="2"/>
  <c r="AJ55" i="2"/>
  <c r="AK55" i="2"/>
  <c r="AM55" i="2"/>
  <c r="AN55" i="2"/>
  <c r="AO55" i="2"/>
  <c r="AP55" i="2"/>
  <c r="AQ55" i="2"/>
  <c r="AR55" i="2"/>
  <c r="AT55" i="2"/>
  <c r="AU55" i="2"/>
  <c r="AV55" i="2"/>
  <c r="AX55" i="2"/>
  <c r="AY55" i="2"/>
  <c r="AZ55" i="2"/>
  <c r="BA55" i="2"/>
  <c r="BB55" i="2"/>
  <c r="A56" i="2"/>
  <c r="AF56" i="2"/>
  <c r="AG56" i="2"/>
  <c r="AH56" i="2"/>
  <c r="AI56" i="2"/>
  <c r="AJ56" i="2"/>
  <c r="AK56" i="2"/>
  <c r="AM56" i="2"/>
  <c r="AN56" i="2"/>
  <c r="AO56" i="2"/>
  <c r="AP56" i="2"/>
  <c r="AQ56" i="2"/>
  <c r="AR56" i="2"/>
  <c r="AT56" i="2"/>
  <c r="AU56" i="2"/>
  <c r="AV56" i="2"/>
  <c r="AX56" i="2"/>
  <c r="AY56" i="2"/>
  <c r="AZ56" i="2"/>
  <c r="BA56" i="2"/>
  <c r="BB56" i="2"/>
  <c r="A57" i="2"/>
  <c r="AF57" i="2"/>
  <c r="AG57" i="2"/>
  <c r="AH57" i="2"/>
  <c r="AI57" i="2"/>
  <c r="AJ57" i="2"/>
  <c r="AK57" i="2"/>
  <c r="AM57" i="2"/>
  <c r="AN57" i="2"/>
  <c r="AO57" i="2"/>
  <c r="AP57" i="2"/>
  <c r="AQ57" i="2"/>
  <c r="AR57" i="2"/>
  <c r="AT57" i="2"/>
  <c r="AU57" i="2"/>
  <c r="AV57" i="2"/>
  <c r="AX57" i="2"/>
  <c r="AY57" i="2"/>
  <c r="AZ57" i="2"/>
  <c r="BA57" i="2"/>
  <c r="BB57" i="2"/>
  <c r="A58" i="2"/>
  <c r="AF58" i="2"/>
  <c r="AG58" i="2"/>
  <c r="AH58" i="2"/>
  <c r="AI58" i="2"/>
  <c r="AJ58" i="2"/>
  <c r="AK58" i="2"/>
  <c r="AM58" i="2"/>
  <c r="AN58" i="2"/>
  <c r="AO58" i="2"/>
  <c r="AP58" i="2"/>
  <c r="AQ58" i="2"/>
  <c r="AR58" i="2"/>
  <c r="AT58" i="2"/>
  <c r="AU58" i="2"/>
  <c r="AV58" i="2"/>
  <c r="AX58" i="2"/>
  <c r="AY58" i="2"/>
  <c r="AZ58" i="2"/>
  <c r="BA58" i="2"/>
  <c r="BB58" i="2"/>
  <c r="A59" i="2"/>
  <c r="AF59" i="2"/>
  <c r="AG59" i="2"/>
  <c r="AH59" i="2"/>
  <c r="AI59" i="2"/>
  <c r="AJ59" i="2"/>
  <c r="AK59" i="2"/>
  <c r="AM59" i="2"/>
  <c r="AN59" i="2"/>
  <c r="AO59" i="2"/>
  <c r="AP59" i="2"/>
  <c r="AQ59" i="2"/>
  <c r="AR59" i="2"/>
  <c r="AT59" i="2"/>
  <c r="AU59" i="2"/>
  <c r="AV59" i="2"/>
  <c r="AX59" i="2"/>
  <c r="AY59" i="2"/>
  <c r="AZ59" i="2"/>
  <c r="BA59" i="2"/>
  <c r="BB59" i="2"/>
  <c r="A60" i="2"/>
  <c r="AF60" i="2"/>
  <c r="AG60" i="2"/>
  <c r="AH60" i="2"/>
  <c r="AI60" i="2"/>
  <c r="AJ60" i="2"/>
  <c r="AK60" i="2"/>
  <c r="AM60" i="2"/>
  <c r="AN60" i="2"/>
  <c r="AO60" i="2"/>
  <c r="AP60" i="2"/>
  <c r="AQ60" i="2"/>
  <c r="AR60" i="2"/>
  <c r="AT60" i="2"/>
  <c r="AU60" i="2"/>
  <c r="AV60" i="2"/>
  <c r="AX60" i="2"/>
  <c r="AY60" i="2"/>
  <c r="AZ60" i="2"/>
  <c r="BA60" i="2"/>
  <c r="BB60" i="2"/>
  <c r="A61" i="2"/>
  <c r="AF61" i="2"/>
  <c r="AG61" i="2"/>
  <c r="AH61" i="2"/>
  <c r="AI61" i="2"/>
  <c r="AJ61" i="2"/>
  <c r="AK61" i="2"/>
  <c r="AM61" i="2"/>
  <c r="AN61" i="2"/>
  <c r="AO61" i="2"/>
  <c r="AP61" i="2"/>
  <c r="AQ61" i="2"/>
  <c r="AR61" i="2"/>
  <c r="AT61" i="2"/>
  <c r="AU61" i="2"/>
  <c r="AV61" i="2"/>
  <c r="AX61" i="2"/>
  <c r="AY61" i="2"/>
  <c r="AZ61" i="2"/>
  <c r="BA61" i="2"/>
  <c r="BB61" i="2"/>
  <c r="A62" i="2"/>
  <c r="AF62" i="2"/>
  <c r="AG62" i="2"/>
  <c r="AH62" i="2"/>
  <c r="AI62" i="2"/>
  <c r="AJ62" i="2"/>
  <c r="AK62" i="2"/>
  <c r="AM62" i="2"/>
  <c r="AN62" i="2"/>
  <c r="AO62" i="2"/>
  <c r="AP62" i="2"/>
  <c r="AQ62" i="2"/>
  <c r="AR62" i="2"/>
  <c r="AT62" i="2"/>
  <c r="AU62" i="2"/>
  <c r="AV62" i="2"/>
  <c r="AX62" i="2"/>
  <c r="AY62" i="2"/>
  <c r="AZ62" i="2"/>
  <c r="BA62" i="2"/>
  <c r="BB62" i="2"/>
  <c r="A63" i="2"/>
  <c r="AF63" i="2"/>
  <c r="AG63" i="2"/>
  <c r="AH63" i="2"/>
  <c r="AI63" i="2"/>
  <c r="AJ63" i="2"/>
  <c r="AK63" i="2"/>
  <c r="AM63" i="2"/>
  <c r="AN63" i="2"/>
  <c r="AO63" i="2"/>
  <c r="AP63" i="2"/>
  <c r="AQ63" i="2"/>
  <c r="AR63" i="2"/>
  <c r="AT63" i="2"/>
  <c r="AU63" i="2"/>
  <c r="AV63" i="2"/>
  <c r="AX63" i="2"/>
  <c r="AY63" i="2"/>
  <c r="AZ63" i="2"/>
  <c r="BA63" i="2"/>
  <c r="BB63" i="2"/>
  <c r="A64" i="2"/>
  <c r="AF64" i="2"/>
  <c r="AG64" i="2"/>
  <c r="AH64" i="2"/>
  <c r="AI64" i="2"/>
  <c r="AJ64" i="2"/>
  <c r="AK64" i="2"/>
  <c r="AM64" i="2"/>
  <c r="AN64" i="2"/>
  <c r="AO64" i="2"/>
  <c r="AP64" i="2"/>
  <c r="AQ64" i="2"/>
  <c r="AR64" i="2"/>
  <c r="AT64" i="2"/>
  <c r="AU64" i="2"/>
  <c r="AV64" i="2"/>
  <c r="AX64" i="2"/>
  <c r="AY64" i="2"/>
  <c r="AZ64" i="2"/>
  <c r="BA64" i="2"/>
  <c r="BB64" i="2"/>
  <c r="A65" i="2"/>
  <c r="AF65" i="2"/>
  <c r="AG65" i="2"/>
  <c r="AH65" i="2"/>
  <c r="AI65" i="2"/>
  <c r="AJ65" i="2"/>
  <c r="AK65" i="2"/>
  <c r="AM65" i="2"/>
  <c r="AN65" i="2"/>
  <c r="AO65" i="2"/>
  <c r="AP65" i="2"/>
  <c r="AQ65" i="2"/>
  <c r="AR65" i="2"/>
  <c r="AT65" i="2"/>
  <c r="AU65" i="2"/>
  <c r="AV65" i="2"/>
  <c r="AX65" i="2"/>
  <c r="AY65" i="2"/>
  <c r="AZ65" i="2"/>
  <c r="BA65" i="2"/>
  <c r="BB65" i="2"/>
  <c r="A66" i="2"/>
  <c r="AF66" i="2"/>
  <c r="AG66" i="2"/>
  <c r="AH66" i="2"/>
  <c r="AI66" i="2"/>
  <c r="AJ66" i="2"/>
  <c r="AK66" i="2"/>
  <c r="AM66" i="2"/>
  <c r="AN66" i="2"/>
  <c r="AO66" i="2"/>
  <c r="AP66" i="2"/>
  <c r="AQ66" i="2"/>
  <c r="AR66" i="2"/>
  <c r="AT66" i="2"/>
  <c r="AU66" i="2"/>
  <c r="AV66" i="2"/>
  <c r="AX66" i="2"/>
  <c r="AY66" i="2"/>
  <c r="AZ66" i="2"/>
  <c r="BA66" i="2"/>
  <c r="BB66" i="2"/>
  <c r="A67" i="2"/>
  <c r="AF67" i="2"/>
  <c r="AG67" i="2"/>
  <c r="AH67" i="2"/>
  <c r="AI67" i="2"/>
  <c r="AJ67" i="2"/>
  <c r="AK67" i="2"/>
  <c r="AM67" i="2"/>
  <c r="AN67" i="2"/>
  <c r="AO67" i="2"/>
  <c r="AP67" i="2"/>
  <c r="AQ67" i="2"/>
  <c r="AR67" i="2"/>
  <c r="AT67" i="2"/>
  <c r="AU67" i="2"/>
  <c r="AV67" i="2"/>
  <c r="AX67" i="2"/>
  <c r="AY67" i="2"/>
  <c r="AZ67" i="2"/>
  <c r="BA67" i="2"/>
  <c r="BB67" i="2"/>
  <c r="A68" i="2"/>
  <c r="AF68" i="2"/>
  <c r="AG68" i="2"/>
  <c r="AH68" i="2"/>
  <c r="AI68" i="2"/>
  <c r="AJ68" i="2"/>
  <c r="AK68" i="2"/>
  <c r="AM68" i="2"/>
  <c r="AN68" i="2"/>
  <c r="AO68" i="2"/>
  <c r="AP68" i="2"/>
  <c r="AQ68" i="2"/>
  <c r="AR68" i="2"/>
  <c r="AT68" i="2"/>
  <c r="AU68" i="2"/>
  <c r="AV68" i="2"/>
  <c r="AX68" i="2"/>
  <c r="AY68" i="2"/>
  <c r="AZ68" i="2"/>
  <c r="BA68" i="2"/>
  <c r="BB68" i="2"/>
  <c r="A69" i="2"/>
  <c r="AF69" i="2"/>
  <c r="AG69" i="2"/>
  <c r="AH69" i="2"/>
  <c r="AI69" i="2"/>
  <c r="AJ69" i="2"/>
  <c r="AK69" i="2"/>
  <c r="AM69" i="2"/>
  <c r="AN69" i="2"/>
  <c r="AO69" i="2"/>
  <c r="AP69" i="2"/>
  <c r="AQ69" i="2"/>
  <c r="AR69" i="2"/>
  <c r="AT69" i="2"/>
  <c r="AU69" i="2"/>
  <c r="AV69" i="2"/>
  <c r="AX69" i="2"/>
  <c r="AY69" i="2"/>
  <c r="AZ69" i="2"/>
  <c r="BA69" i="2"/>
  <c r="BB69" i="2"/>
  <c r="A70" i="2"/>
  <c r="AF70" i="2"/>
  <c r="AG70" i="2"/>
  <c r="AH70" i="2"/>
  <c r="AI70" i="2"/>
  <c r="AJ70" i="2"/>
  <c r="AK70" i="2"/>
  <c r="AM70" i="2"/>
  <c r="AN70" i="2"/>
  <c r="AO70" i="2"/>
  <c r="AP70" i="2"/>
  <c r="AQ70" i="2"/>
  <c r="AR70" i="2"/>
  <c r="AT70" i="2"/>
  <c r="AU70" i="2"/>
  <c r="AV70" i="2"/>
  <c r="AX70" i="2"/>
  <c r="AY70" i="2"/>
  <c r="AZ70" i="2"/>
  <c r="BA70" i="2"/>
  <c r="BB70" i="2"/>
  <c r="A71" i="2"/>
  <c r="AF71" i="2"/>
  <c r="AG71" i="2"/>
  <c r="AH71" i="2"/>
  <c r="AI71" i="2"/>
  <c r="AJ71" i="2"/>
  <c r="AK71" i="2"/>
  <c r="AM71" i="2"/>
  <c r="AN71" i="2"/>
  <c r="AO71" i="2"/>
  <c r="AP71" i="2"/>
  <c r="AQ71" i="2"/>
  <c r="AR71" i="2"/>
  <c r="AT71" i="2"/>
  <c r="AU71" i="2"/>
  <c r="AV71" i="2"/>
  <c r="AX71" i="2"/>
  <c r="AY71" i="2"/>
  <c r="AZ71" i="2"/>
  <c r="BA71" i="2"/>
  <c r="BB71" i="2"/>
  <c r="A72" i="2"/>
  <c r="AF72" i="2"/>
  <c r="AG72" i="2"/>
  <c r="AH72" i="2"/>
  <c r="AI72" i="2"/>
  <c r="AJ72" i="2"/>
  <c r="AK72" i="2"/>
  <c r="AM72" i="2"/>
  <c r="AN72" i="2"/>
  <c r="AO72" i="2"/>
  <c r="AP72" i="2"/>
  <c r="AQ72" i="2"/>
  <c r="AR72" i="2"/>
  <c r="AT72" i="2"/>
  <c r="AU72" i="2"/>
  <c r="AV72" i="2"/>
  <c r="AX72" i="2"/>
  <c r="AY72" i="2"/>
  <c r="AZ72" i="2"/>
  <c r="BA72" i="2"/>
  <c r="BB72" i="2"/>
  <c r="A73" i="2"/>
  <c r="AF73" i="2"/>
  <c r="AG73" i="2"/>
  <c r="AH73" i="2"/>
  <c r="AI73" i="2"/>
  <c r="AJ73" i="2"/>
  <c r="AK73" i="2"/>
  <c r="AM73" i="2"/>
  <c r="AN73" i="2"/>
  <c r="AO73" i="2"/>
  <c r="AP73" i="2"/>
  <c r="AQ73" i="2"/>
  <c r="AR73" i="2"/>
  <c r="AT73" i="2"/>
  <c r="AU73" i="2"/>
  <c r="AV73" i="2"/>
  <c r="AX73" i="2"/>
  <c r="AY73" i="2"/>
  <c r="AZ73" i="2"/>
  <c r="BA73" i="2"/>
  <c r="BB73" i="2"/>
  <c r="A74" i="2"/>
  <c r="AF74" i="2"/>
  <c r="AG74" i="2"/>
  <c r="AH74" i="2"/>
  <c r="AI74" i="2"/>
  <c r="AJ74" i="2"/>
  <c r="AK74" i="2"/>
  <c r="AM74" i="2"/>
  <c r="AN74" i="2"/>
  <c r="AO74" i="2"/>
  <c r="AP74" i="2"/>
  <c r="AQ74" i="2"/>
  <c r="AR74" i="2"/>
  <c r="AT74" i="2"/>
  <c r="AU74" i="2"/>
  <c r="AV74" i="2"/>
  <c r="AX74" i="2"/>
  <c r="AY74" i="2"/>
  <c r="AZ74" i="2"/>
  <c r="BA74" i="2"/>
  <c r="BB74" i="2"/>
  <c r="A75" i="2"/>
  <c r="AF75" i="2"/>
  <c r="AG75" i="2"/>
  <c r="AH75" i="2"/>
  <c r="AI75" i="2"/>
  <c r="AJ75" i="2"/>
  <c r="AK75" i="2"/>
  <c r="AM75" i="2"/>
  <c r="AN75" i="2"/>
  <c r="AO75" i="2"/>
  <c r="AP75" i="2"/>
  <c r="AQ75" i="2"/>
  <c r="AR75" i="2"/>
  <c r="AT75" i="2"/>
  <c r="AU75" i="2"/>
  <c r="AV75" i="2"/>
  <c r="AX75" i="2"/>
  <c r="AY75" i="2"/>
  <c r="AZ75" i="2"/>
  <c r="BA75" i="2"/>
  <c r="BB75" i="2"/>
  <c r="A76" i="2"/>
  <c r="AF76" i="2"/>
  <c r="AG76" i="2"/>
  <c r="AH76" i="2"/>
  <c r="AI76" i="2"/>
  <c r="AJ76" i="2"/>
  <c r="AK76" i="2"/>
  <c r="AM76" i="2"/>
  <c r="AN76" i="2"/>
  <c r="AO76" i="2"/>
  <c r="AP76" i="2"/>
  <c r="AQ76" i="2"/>
  <c r="AR76" i="2"/>
  <c r="AT76" i="2"/>
  <c r="AU76" i="2"/>
  <c r="AV76" i="2"/>
  <c r="AX76" i="2"/>
  <c r="AY76" i="2"/>
  <c r="AZ76" i="2"/>
  <c r="BA76" i="2"/>
  <c r="BB76" i="2"/>
  <c r="A77" i="2"/>
  <c r="AF77" i="2"/>
  <c r="AG77" i="2"/>
  <c r="AH77" i="2"/>
  <c r="AI77" i="2"/>
  <c r="AJ77" i="2"/>
  <c r="AK77" i="2"/>
  <c r="AM77" i="2"/>
  <c r="AN77" i="2"/>
  <c r="AO77" i="2"/>
  <c r="AP77" i="2"/>
  <c r="AQ77" i="2"/>
  <c r="AR77" i="2"/>
  <c r="AT77" i="2"/>
  <c r="AU77" i="2"/>
  <c r="AV77" i="2"/>
  <c r="AX77" i="2"/>
  <c r="AY77" i="2"/>
  <c r="AZ77" i="2"/>
  <c r="BA77" i="2"/>
  <c r="BB77" i="2"/>
  <c r="A78" i="2"/>
  <c r="AF78" i="2"/>
  <c r="AG78" i="2"/>
  <c r="AH78" i="2"/>
  <c r="AI78" i="2"/>
  <c r="AJ78" i="2"/>
  <c r="AK78" i="2"/>
  <c r="AM78" i="2"/>
  <c r="AN78" i="2"/>
  <c r="AO78" i="2"/>
  <c r="AP78" i="2"/>
  <c r="AQ78" i="2"/>
  <c r="AR78" i="2"/>
  <c r="AT78" i="2"/>
  <c r="AU78" i="2"/>
  <c r="AV78" i="2"/>
  <c r="AX78" i="2"/>
  <c r="AY78" i="2"/>
  <c r="AZ78" i="2"/>
  <c r="BA78" i="2"/>
  <c r="BB78" i="2"/>
  <c r="A79" i="2"/>
  <c r="AF79" i="2"/>
  <c r="AG79" i="2"/>
  <c r="AH79" i="2"/>
  <c r="AI79" i="2"/>
  <c r="AJ79" i="2"/>
  <c r="AK79" i="2"/>
  <c r="AM79" i="2"/>
  <c r="AN79" i="2"/>
  <c r="AO79" i="2"/>
  <c r="AP79" i="2"/>
  <c r="AQ79" i="2"/>
  <c r="AR79" i="2"/>
  <c r="AT79" i="2"/>
  <c r="AU79" i="2"/>
  <c r="AV79" i="2"/>
  <c r="AX79" i="2"/>
  <c r="AY79" i="2"/>
  <c r="AZ79" i="2"/>
  <c r="BA79" i="2"/>
  <c r="BB79" i="2"/>
  <c r="A80" i="2"/>
  <c r="AF80" i="2"/>
  <c r="AG80" i="2"/>
  <c r="AH80" i="2"/>
  <c r="AI80" i="2"/>
  <c r="AJ80" i="2"/>
  <c r="AK80" i="2"/>
  <c r="AM80" i="2"/>
  <c r="AN80" i="2"/>
  <c r="AO80" i="2"/>
  <c r="AP80" i="2"/>
  <c r="AQ80" i="2"/>
  <c r="AR80" i="2"/>
  <c r="AT80" i="2"/>
  <c r="AU80" i="2"/>
  <c r="AV80" i="2"/>
  <c r="AX80" i="2"/>
  <c r="AY80" i="2"/>
  <c r="AZ80" i="2"/>
  <c r="BA80" i="2"/>
  <c r="BB80" i="2"/>
  <c r="A81" i="2"/>
  <c r="AF81" i="2"/>
  <c r="AG81" i="2"/>
  <c r="AH81" i="2"/>
  <c r="AI81" i="2"/>
  <c r="AJ81" i="2"/>
  <c r="AK81" i="2"/>
  <c r="AM81" i="2"/>
  <c r="AN81" i="2"/>
  <c r="AO81" i="2"/>
  <c r="AP81" i="2"/>
  <c r="AQ81" i="2"/>
  <c r="AR81" i="2"/>
  <c r="AT81" i="2"/>
  <c r="AU81" i="2"/>
  <c r="AV81" i="2"/>
  <c r="AX81" i="2"/>
  <c r="AY81" i="2"/>
  <c r="AZ81" i="2"/>
  <c r="BA81" i="2"/>
  <c r="BB81" i="2"/>
  <c r="A82" i="2"/>
  <c r="AF82" i="2"/>
  <c r="AG82" i="2"/>
  <c r="AH82" i="2"/>
  <c r="AI82" i="2"/>
  <c r="AJ82" i="2"/>
  <c r="AK82" i="2"/>
  <c r="AM82" i="2"/>
  <c r="AN82" i="2"/>
  <c r="AO82" i="2"/>
  <c r="AP82" i="2"/>
  <c r="AQ82" i="2"/>
  <c r="AR82" i="2"/>
  <c r="AT82" i="2"/>
  <c r="AU82" i="2"/>
  <c r="AV82" i="2"/>
  <c r="AX82" i="2"/>
  <c r="AY82" i="2"/>
  <c r="AZ82" i="2"/>
  <c r="BA82" i="2"/>
  <c r="BB82" i="2"/>
  <c r="A83" i="2"/>
  <c r="AF83" i="2"/>
  <c r="AG83" i="2"/>
  <c r="AH83" i="2"/>
  <c r="AI83" i="2"/>
  <c r="AJ83" i="2"/>
  <c r="AK83" i="2"/>
  <c r="AM83" i="2"/>
  <c r="AN83" i="2"/>
  <c r="AO83" i="2"/>
  <c r="AP83" i="2"/>
  <c r="AQ83" i="2"/>
  <c r="AR83" i="2"/>
  <c r="AT83" i="2"/>
  <c r="AU83" i="2"/>
  <c r="AV83" i="2"/>
  <c r="AX83" i="2"/>
  <c r="AY83" i="2"/>
  <c r="AZ83" i="2"/>
  <c r="BA83" i="2"/>
  <c r="BB83" i="2"/>
  <c r="A84" i="2"/>
  <c r="AF84" i="2"/>
  <c r="AG84" i="2"/>
  <c r="AH84" i="2"/>
  <c r="AI84" i="2"/>
  <c r="AJ84" i="2"/>
  <c r="AK84" i="2"/>
  <c r="AM84" i="2"/>
  <c r="AN84" i="2"/>
  <c r="AO84" i="2"/>
  <c r="AP84" i="2"/>
  <c r="AQ84" i="2"/>
  <c r="AR84" i="2"/>
  <c r="AT84" i="2"/>
  <c r="AU84" i="2"/>
  <c r="AV84" i="2"/>
  <c r="AX84" i="2"/>
  <c r="AY84" i="2"/>
  <c r="AZ84" i="2"/>
  <c r="BA84" i="2"/>
  <c r="BB84" i="2"/>
  <c r="A85" i="2"/>
  <c r="AF85" i="2"/>
  <c r="AG85" i="2"/>
  <c r="AH85" i="2"/>
  <c r="AI85" i="2"/>
  <c r="AJ85" i="2"/>
  <c r="AK85" i="2"/>
  <c r="AM85" i="2"/>
  <c r="AN85" i="2"/>
  <c r="AO85" i="2"/>
  <c r="AP85" i="2"/>
  <c r="AQ85" i="2"/>
  <c r="AR85" i="2"/>
  <c r="AT85" i="2"/>
  <c r="AU85" i="2"/>
  <c r="AV85" i="2"/>
  <c r="AX85" i="2"/>
  <c r="AY85" i="2"/>
  <c r="AZ85" i="2"/>
  <c r="BA85" i="2"/>
  <c r="BB85" i="2"/>
  <c r="A86" i="2"/>
  <c r="AF86" i="2"/>
  <c r="AG86" i="2"/>
  <c r="AH86" i="2"/>
  <c r="AI86" i="2"/>
  <c r="AJ86" i="2"/>
  <c r="AK86" i="2"/>
  <c r="AM86" i="2"/>
  <c r="AN86" i="2"/>
  <c r="AO86" i="2"/>
  <c r="AP86" i="2"/>
  <c r="AQ86" i="2"/>
  <c r="AR86" i="2"/>
  <c r="AT86" i="2"/>
  <c r="AU86" i="2"/>
  <c r="AV86" i="2"/>
  <c r="AX86" i="2"/>
  <c r="AY86" i="2"/>
  <c r="AZ86" i="2"/>
  <c r="BA86" i="2"/>
  <c r="BB86" i="2"/>
  <c r="A87" i="2"/>
  <c r="AF87" i="2"/>
  <c r="AG87" i="2"/>
  <c r="AH87" i="2"/>
  <c r="AI87" i="2"/>
  <c r="AJ87" i="2"/>
  <c r="AK87" i="2"/>
  <c r="AM87" i="2"/>
  <c r="AN87" i="2"/>
  <c r="AO87" i="2"/>
  <c r="AP87" i="2"/>
  <c r="AQ87" i="2"/>
  <c r="AR87" i="2"/>
  <c r="AT87" i="2"/>
  <c r="AU87" i="2"/>
  <c r="AV87" i="2"/>
  <c r="AX87" i="2"/>
  <c r="AY87" i="2"/>
  <c r="AZ87" i="2"/>
  <c r="BA87" i="2"/>
  <c r="BB87" i="2"/>
  <c r="A88" i="2"/>
  <c r="AF88" i="2"/>
  <c r="AG88" i="2"/>
  <c r="AH88" i="2"/>
  <c r="AI88" i="2"/>
  <c r="AJ88" i="2"/>
  <c r="AK88" i="2"/>
  <c r="AM88" i="2"/>
  <c r="AN88" i="2"/>
  <c r="AO88" i="2"/>
  <c r="AP88" i="2"/>
  <c r="AQ88" i="2"/>
  <c r="AR88" i="2"/>
  <c r="AT88" i="2"/>
  <c r="AU88" i="2"/>
  <c r="AV88" i="2"/>
  <c r="AX88" i="2"/>
  <c r="AY88" i="2"/>
  <c r="AZ88" i="2"/>
  <c r="BA88" i="2"/>
  <c r="BB88" i="2"/>
  <c r="A89" i="2"/>
  <c r="AF89" i="2"/>
  <c r="AG89" i="2"/>
  <c r="AH89" i="2"/>
  <c r="AI89" i="2"/>
  <c r="AJ89" i="2"/>
  <c r="AK89" i="2"/>
  <c r="AM89" i="2"/>
  <c r="AN89" i="2"/>
  <c r="AO89" i="2"/>
  <c r="AP89" i="2"/>
  <c r="AQ89" i="2"/>
  <c r="AR89" i="2"/>
  <c r="AT89" i="2"/>
  <c r="AU89" i="2"/>
  <c r="AV89" i="2"/>
  <c r="AX89" i="2"/>
  <c r="AY89" i="2"/>
  <c r="AZ89" i="2"/>
  <c r="BA89" i="2"/>
  <c r="BB89" i="2"/>
  <c r="A90" i="2"/>
  <c r="AF90" i="2"/>
  <c r="AG90" i="2"/>
  <c r="AH90" i="2"/>
  <c r="AI90" i="2"/>
  <c r="AJ90" i="2"/>
  <c r="AK90" i="2"/>
  <c r="AM90" i="2"/>
  <c r="AN90" i="2"/>
  <c r="AO90" i="2"/>
  <c r="AP90" i="2"/>
  <c r="AQ90" i="2"/>
  <c r="AR90" i="2"/>
  <c r="AT90" i="2"/>
  <c r="AU90" i="2"/>
  <c r="AV90" i="2"/>
  <c r="AX90" i="2"/>
  <c r="AY90" i="2"/>
  <c r="AZ90" i="2"/>
  <c r="BA90" i="2"/>
  <c r="BB90" i="2"/>
  <c r="A91" i="2"/>
  <c r="AF91" i="2"/>
  <c r="AG91" i="2"/>
  <c r="AH91" i="2"/>
  <c r="AI91" i="2"/>
  <c r="AJ91" i="2"/>
  <c r="AK91" i="2"/>
  <c r="AM91" i="2"/>
  <c r="AN91" i="2"/>
  <c r="AO91" i="2"/>
  <c r="AP91" i="2"/>
  <c r="AQ91" i="2"/>
  <c r="AR91" i="2"/>
  <c r="AT91" i="2"/>
  <c r="AU91" i="2"/>
  <c r="AV91" i="2"/>
  <c r="AX91" i="2"/>
  <c r="AY91" i="2"/>
  <c r="AZ91" i="2"/>
  <c r="BA91" i="2"/>
  <c r="BB91" i="2"/>
  <c r="A92" i="2"/>
  <c r="AF92" i="2"/>
  <c r="AG92" i="2"/>
  <c r="AH92" i="2"/>
  <c r="AI92" i="2"/>
  <c r="AJ92" i="2"/>
  <c r="AK92" i="2"/>
  <c r="AM92" i="2"/>
  <c r="AN92" i="2"/>
  <c r="AO92" i="2"/>
  <c r="AP92" i="2"/>
  <c r="AQ92" i="2"/>
  <c r="AR92" i="2"/>
  <c r="AT92" i="2"/>
  <c r="AU92" i="2"/>
  <c r="AV92" i="2"/>
  <c r="AX92" i="2"/>
  <c r="AY92" i="2"/>
  <c r="AZ92" i="2"/>
  <c r="BA92" i="2"/>
  <c r="BB92" i="2"/>
  <c r="A93" i="2"/>
  <c r="AF93" i="2"/>
  <c r="AG93" i="2"/>
  <c r="AH93" i="2"/>
  <c r="AI93" i="2"/>
  <c r="AJ93" i="2"/>
  <c r="AK93" i="2"/>
  <c r="AM93" i="2"/>
  <c r="AN93" i="2"/>
  <c r="AO93" i="2"/>
  <c r="AP93" i="2"/>
  <c r="AQ93" i="2"/>
  <c r="AR93" i="2"/>
  <c r="AT93" i="2"/>
  <c r="AU93" i="2"/>
  <c r="AV93" i="2"/>
  <c r="AX93" i="2"/>
  <c r="AY93" i="2"/>
  <c r="AZ93" i="2"/>
  <c r="BA93" i="2"/>
  <c r="BB93" i="2"/>
  <c r="A94" i="2"/>
  <c r="AF94" i="2"/>
  <c r="AG94" i="2"/>
  <c r="AH94" i="2"/>
  <c r="AI94" i="2"/>
  <c r="AJ94" i="2"/>
  <c r="AK94" i="2"/>
  <c r="AM94" i="2"/>
  <c r="AN94" i="2"/>
  <c r="AO94" i="2"/>
  <c r="AP94" i="2"/>
  <c r="AQ94" i="2"/>
  <c r="AR94" i="2"/>
  <c r="AT94" i="2"/>
  <c r="AU94" i="2"/>
  <c r="AV94" i="2"/>
  <c r="AX94" i="2"/>
  <c r="AY94" i="2"/>
  <c r="AZ94" i="2"/>
  <c r="BA94" i="2"/>
  <c r="BB94" i="2"/>
  <c r="A95" i="2"/>
  <c r="AF95" i="2"/>
  <c r="AG95" i="2"/>
  <c r="AH95" i="2"/>
  <c r="AI95" i="2"/>
  <c r="AJ95" i="2"/>
  <c r="AK95" i="2"/>
  <c r="AM95" i="2"/>
  <c r="AN95" i="2"/>
  <c r="AO95" i="2"/>
  <c r="AP95" i="2"/>
  <c r="AQ95" i="2"/>
  <c r="AR95" i="2"/>
  <c r="AT95" i="2"/>
  <c r="AU95" i="2"/>
  <c r="AV95" i="2"/>
  <c r="AX95" i="2"/>
  <c r="AY95" i="2"/>
  <c r="AZ95" i="2"/>
  <c r="BA95" i="2"/>
  <c r="BB95" i="2"/>
  <c r="A96" i="2"/>
  <c r="AF96" i="2"/>
  <c r="AG96" i="2"/>
  <c r="AH96" i="2"/>
  <c r="AI96" i="2"/>
  <c r="AJ96" i="2"/>
  <c r="AK96" i="2"/>
  <c r="AM96" i="2"/>
  <c r="AN96" i="2"/>
  <c r="AO96" i="2"/>
  <c r="AP96" i="2"/>
  <c r="AQ96" i="2"/>
  <c r="AR96" i="2"/>
  <c r="AT96" i="2"/>
  <c r="AU96" i="2"/>
  <c r="AV96" i="2"/>
  <c r="AX96" i="2"/>
  <c r="AY96" i="2"/>
  <c r="AZ96" i="2"/>
  <c r="BA96" i="2"/>
  <c r="BB96" i="2"/>
  <c r="A97" i="2"/>
  <c r="AF97" i="2"/>
  <c r="AG97" i="2"/>
  <c r="AH97" i="2"/>
  <c r="AI97" i="2"/>
  <c r="AJ97" i="2"/>
  <c r="AK97" i="2"/>
  <c r="AM97" i="2"/>
  <c r="AN97" i="2"/>
  <c r="AO97" i="2"/>
  <c r="AP97" i="2"/>
  <c r="AQ97" i="2"/>
  <c r="AR97" i="2"/>
  <c r="AT97" i="2"/>
  <c r="AU97" i="2"/>
  <c r="AV97" i="2"/>
  <c r="AX97" i="2"/>
  <c r="AY97" i="2"/>
  <c r="AZ97" i="2"/>
  <c r="BA97" i="2"/>
  <c r="BB97" i="2"/>
  <c r="A98" i="2"/>
  <c r="AF98" i="2"/>
  <c r="AG98" i="2"/>
  <c r="AH98" i="2"/>
  <c r="AI98" i="2"/>
  <c r="AJ98" i="2"/>
  <c r="AK98" i="2"/>
  <c r="AM98" i="2"/>
  <c r="AN98" i="2"/>
  <c r="AO98" i="2"/>
  <c r="AP98" i="2"/>
  <c r="AQ98" i="2"/>
  <c r="AR98" i="2"/>
  <c r="AT98" i="2"/>
  <c r="AU98" i="2"/>
  <c r="AV98" i="2"/>
  <c r="AX98" i="2"/>
  <c r="AY98" i="2"/>
  <c r="AZ98" i="2"/>
  <c r="BA98" i="2"/>
  <c r="BB98" i="2"/>
  <c r="A99" i="2"/>
  <c r="AF99" i="2"/>
  <c r="AG99" i="2"/>
  <c r="AH99" i="2"/>
  <c r="AI99" i="2"/>
  <c r="AJ99" i="2"/>
  <c r="AK99" i="2"/>
  <c r="AM99" i="2"/>
  <c r="AN99" i="2"/>
  <c r="AO99" i="2"/>
  <c r="AP99" i="2"/>
  <c r="AQ99" i="2"/>
  <c r="AR99" i="2"/>
  <c r="AT99" i="2"/>
  <c r="AU99" i="2"/>
  <c r="AV99" i="2"/>
  <c r="AX99" i="2"/>
  <c r="AY99" i="2"/>
  <c r="AZ99" i="2"/>
  <c r="BA99" i="2"/>
  <c r="BB99" i="2"/>
  <c r="A100" i="2"/>
  <c r="AF100" i="2"/>
  <c r="AG100" i="2"/>
  <c r="AH100" i="2"/>
  <c r="AI100" i="2"/>
  <c r="AJ100" i="2"/>
  <c r="AK100" i="2"/>
  <c r="AM100" i="2"/>
  <c r="AN100" i="2"/>
  <c r="AO100" i="2"/>
  <c r="AP100" i="2"/>
  <c r="AQ100" i="2"/>
  <c r="AR100" i="2"/>
  <c r="AT100" i="2"/>
  <c r="AU100" i="2"/>
  <c r="AV100" i="2"/>
  <c r="AX100" i="2"/>
  <c r="AY100" i="2"/>
  <c r="AZ100" i="2"/>
  <c r="BA100" i="2"/>
  <c r="BB100" i="2"/>
  <c r="A101" i="2"/>
  <c r="AF101" i="2"/>
  <c r="AG101" i="2"/>
  <c r="AH101" i="2"/>
  <c r="AI101" i="2"/>
  <c r="AJ101" i="2"/>
  <c r="AK101" i="2"/>
  <c r="AM101" i="2"/>
  <c r="AN101" i="2"/>
  <c r="AO101" i="2"/>
  <c r="AP101" i="2"/>
  <c r="AQ101" i="2"/>
  <c r="AR101" i="2"/>
  <c r="AT101" i="2"/>
  <c r="AU101" i="2"/>
  <c r="AV101" i="2"/>
  <c r="AX101" i="2"/>
  <c r="AY101" i="2"/>
  <c r="AZ101" i="2"/>
  <c r="BA101" i="2"/>
  <c r="BB101" i="2"/>
  <c r="A102" i="2"/>
  <c r="AF102" i="2"/>
  <c r="AG102" i="2"/>
  <c r="AH102" i="2"/>
  <c r="AI102" i="2"/>
  <c r="AJ102" i="2"/>
  <c r="AK102" i="2"/>
  <c r="AM102" i="2"/>
  <c r="AN102" i="2"/>
  <c r="AO102" i="2"/>
  <c r="AP102" i="2"/>
  <c r="AQ102" i="2"/>
  <c r="AR102" i="2"/>
  <c r="AT102" i="2"/>
  <c r="AU102" i="2"/>
  <c r="AV102" i="2"/>
  <c r="AX102" i="2"/>
  <c r="AY102" i="2"/>
  <c r="AZ102" i="2"/>
  <c r="BA102" i="2"/>
  <c r="BB102" i="2"/>
  <c r="A103" i="2"/>
  <c r="AF103" i="2"/>
  <c r="AG103" i="2"/>
  <c r="AH103" i="2"/>
  <c r="AI103" i="2"/>
  <c r="AJ103" i="2"/>
  <c r="AK103" i="2"/>
  <c r="AM103" i="2"/>
  <c r="AN103" i="2"/>
  <c r="AO103" i="2"/>
  <c r="AP103" i="2"/>
  <c r="AQ103" i="2"/>
  <c r="AR103" i="2"/>
  <c r="AT103" i="2"/>
  <c r="AU103" i="2"/>
  <c r="AV103" i="2"/>
  <c r="AX103" i="2"/>
  <c r="AY103" i="2"/>
  <c r="AZ103" i="2"/>
  <c r="BA103" i="2"/>
  <c r="BB103" i="2"/>
  <c r="A104" i="2"/>
  <c r="AF104" i="2"/>
  <c r="AG104" i="2"/>
  <c r="AH104" i="2"/>
  <c r="AI104" i="2"/>
  <c r="AJ104" i="2"/>
  <c r="AK104" i="2"/>
  <c r="AM104" i="2"/>
  <c r="AN104" i="2"/>
  <c r="AO104" i="2"/>
  <c r="AP104" i="2"/>
  <c r="AQ104" i="2"/>
  <c r="AR104" i="2"/>
  <c r="AT104" i="2"/>
  <c r="AU104" i="2"/>
  <c r="AV104" i="2"/>
  <c r="AX104" i="2"/>
  <c r="AY104" i="2"/>
  <c r="AZ104" i="2"/>
  <c r="BA104" i="2"/>
  <c r="BB104" i="2"/>
  <c r="A105" i="2"/>
  <c r="AF105" i="2"/>
  <c r="AG105" i="2"/>
  <c r="AH105" i="2"/>
  <c r="AI105" i="2"/>
  <c r="AJ105" i="2"/>
  <c r="AK105" i="2"/>
  <c r="AM105" i="2"/>
  <c r="AN105" i="2"/>
  <c r="AO105" i="2"/>
  <c r="AP105" i="2"/>
  <c r="AQ105" i="2"/>
  <c r="AR105" i="2"/>
  <c r="AT105" i="2"/>
  <c r="AU105" i="2"/>
  <c r="AV105" i="2"/>
  <c r="AX105" i="2"/>
  <c r="AY105" i="2"/>
  <c r="AZ105" i="2"/>
  <c r="BA105" i="2"/>
  <c r="BB105" i="2"/>
  <c r="A106" i="2"/>
  <c r="AF106" i="2"/>
  <c r="AG106" i="2"/>
  <c r="AH106" i="2"/>
  <c r="AI106" i="2"/>
  <c r="AJ106" i="2"/>
  <c r="AK106" i="2"/>
  <c r="AM106" i="2"/>
  <c r="AN106" i="2"/>
  <c r="AO106" i="2"/>
  <c r="AP106" i="2"/>
  <c r="AQ106" i="2"/>
  <c r="AR106" i="2"/>
  <c r="AT106" i="2"/>
  <c r="AU106" i="2"/>
  <c r="AV106" i="2"/>
  <c r="AX106" i="2"/>
  <c r="AY106" i="2"/>
  <c r="AZ106" i="2"/>
  <c r="BA106" i="2"/>
  <c r="BB106" i="2"/>
  <c r="A107" i="2"/>
  <c r="AF107" i="2"/>
  <c r="AG107" i="2"/>
  <c r="AH107" i="2"/>
  <c r="AI107" i="2"/>
  <c r="AJ107" i="2"/>
  <c r="AK107" i="2"/>
  <c r="AM107" i="2"/>
  <c r="AN107" i="2"/>
  <c r="AO107" i="2"/>
  <c r="AP107" i="2"/>
  <c r="AQ107" i="2"/>
  <c r="AR107" i="2"/>
  <c r="AT107" i="2"/>
  <c r="AU107" i="2"/>
  <c r="AV107" i="2"/>
  <c r="AX107" i="2"/>
  <c r="AY107" i="2"/>
  <c r="AZ107" i="2"/>
  <c r="BA107" i="2"/>
  <c r="BB107" i="2"/>
  <c r="A108" i="2"/>
  <c r="AF108" i="2"/>
  <c r="AG108" i="2"/>
  <c r="AH108" i="2"/>
  <c r="AI108" i="2"/>
  <c r="AJ108" i="2"/>
  <c r="AK108" i="2"/>
  <c r="AM108" i="2"/>
  <c r="AN108" i="2"/>
  <c r="AO108" i="2"/>
  <c r="AP108" i="2"/>
  <c r="AQ108" i="2"/>
  <c r="AR108" i="2"/>
  <c r="AT108" i="2"/>
  <c r="AU108" i="2"/>
  <c r="AV108" i="2"/>
  <c r="AX108" i="2"/>
  <c r="AY108" i="2"/>
  <c r="AZ108" i="2"/>
  <c r="BA108" i="2"/>
  <c r="BB108" i="2"/>
  <c r="A109" i="2"/>
  <c r="AF109" i="2"/>
  <c r="AG109" i="2"/>
  <c r="AH109" i="2"/>
  <c r="AI109" i="2"/>
  <c r="AJ109" i="2"/>
  <c r="AK109" i="2"/>
  <c r="AM109" i="2"/>
  <c r="AN109" i="2"/>
  <c r="AO109" i="2"/>
  <c r="AP109" i="2"/>
  <c r="AQ109" i="2"/>
  <c r="AR109" i="2"/>
  <c r="AT109" i="2"/>
  <c r="AU109" i="2"/>
  <c r="AV109" i="2"/>
  <c r="AX109" i="2"/>
  <c r="AY109" i="2"/>
  <c r="AZ109" i="2"/>
  <c r="BA109" i="2"/>
  <c r="BB109" i="2"/>
  <c r="A110" i="2"/>
  <c r="AF110" i="2"/>
  <c r="AG110" i="2"/>
  <c r="AH110" i="2"/>
  <c r="AI110" i="2"/>
  <c r="AJ110" i="2"/>
  <c r="AK110" i="2"/>
  <c r="AM110" i="2"/>
  <c r="AN110" i="2"/>
  <c r="AO110" i="2"/>
  <c r="AP110" i="2"/>
  <c r="AQ110" i="2"/>
  <c r="AR110" i="2"/>
  <c r="AT110" i="2"/>
  <c r="AU110" i="2"/>
  <c r="AV110" i="2"/>
  <c r="AX110" i="2"/>
  <c r="AY110" i="2"/>
  <c r="AZ110" i="2"/>
  <c r="BA110" i="2"/>
  <c r="BB110" i="2"/>
  <c r="A111" i="2"/>
  <c r="AF111" i="2"/>
  <c r="AG111" i="2"/>
  <c r="AH111" i="2"/>
  <c r="AI111" i="2"/>
  <c r="AJ111" i="2"/>
  <c r="AK111" i="2"/>
  <c r="AM111" i="2"/>
  <c r="AN111" i="2"/>
  <c r="AO111" i="2"/>
  <c r="AP111" i="2"/>
  <c r="AQ111" i="2"/>
  <c r="AR111" i="2"/>
  <c r="AT111" i="2"/>
  <c r="AU111" i="2"/>
  <c r="AV111" i="2"/>
  <c r="AX111" i="2"/>
  <c r="AY111" i="2"/>
  <c r="AZ111" i="2"/>
  <c r="BA111" i="2"/>
  <c r="BB111" i="2"/>
  <c r="A112" i="2"/>
  <c r="AF112" i="2"/>
  <c r="AG112" i="2"/>
  <c r="AH112" i="2"/>
  <c r="AI112" i="2"/>
  <c r="AJ112" i="2"/>
  <c r="AK112" i="2"/>
  <c r="AM112" i="2"/>
  <c r="AN112" i="2"/>
  <c r="AO112" i="2"/>
  <c r="AP112" i="2"/>
  <c r="AQ112" i="2"/>
  <c r="AR112" i="2"/>
  <c r="AT112" i="2"/>
  <c r="AU112" i="2"/>
  <c r="AV112" i="2"/>
  <c r="AX112" i="2"/>
  <c r="AY112" i="2"/>
  <c r="AZ112" i="2"/>
  <c r="BA112" i="2"/>
  <c r="BB112" i="2"/>
  <c r="A113" i="2"/>
  <c r="AF113" i="2"/>
  <c r="AG113" i="2"/>
  <c r="AH113" i="2"/>
  <c r="AI113" i="2"/>
  <c r="AJ113" i="2"/>
  <c r="AK113" i="2"/>
  <c r="AM113" i="2"/>
  <c r="AN113" i="2"/>
  <c r="AO113" i="2"/>
  <c r="AP113" i="2"/>
  <c r="AQ113" i="2"/>
  <c r="AR113" i="2"/>
  <c r="AT113" i="2"/>
  <c r="AU113" i="2"/>
  <c r="AV113" i="2"/>
  <c r="AX113" i="2"/>
  <c r="AY113" i="2"/>
  <c r="AZ113" i="2"/>
  <c r="BA113" i="2"/>
  <c r="BB113" i="2"/>
  <c r="A114" i="2"/>
  <c r="AF114" i="2"/>
  <c r="AG114" i="2"/>
  <c r="AH114" i="2"/>
  <c r="AI114" i="2"/>
  <c r="AJ114" i="2"/>
  <c r="AK114" i="2"/>
  <c r="AM114" i="2"/>
  <c r="AN114" i="2"/>
  <c r="AO114" i="2"/>
  <c r="AP114" i="2"/>
  <c r="AQ114" i="2"/>
  <c r="AR114" i="2"/>
  <c r="AT114" i="2"/>
  <c r="AU114" i="2"/>
  <c r="AV114" i="2"/>
  <c r="AX114" i="2"/>
  <c r="AY114" i="2"/>
  <c r="AZ114" i="2"/>
  <c r="BA114" i="2"/>
  <c r="BB114" i="2"/>
  <c r="A115" i="2"/>
  <c r="AF115" i="2"/>
  <c r="AG115" i="2"/>
  <c r="AH115" i="2"/>
  <c r="AI115" i="2"/>
  <c r="AJ115" i="2"/>
  <c r="AK115" i="2"/>
  <c r="AM115" i="2"/>
  <c r="AN115" i="2"/>
  <c r="AO115" i="2"/>
  <c r="AP115" i="2"/>
  <c r="AQ115" i="2"/>
  <c r="AR115" i="2"/>
  <c r="AT115" i="2"/>
  <c r="AU115" i="2"/>
  <c r="AV115" i="2"/>
  <c r="AX115" i="2"/>
  <c r="AY115" i="2"/>
  <c r="AZ115" i="2"/>
  <c r="BA115" i="2"/>
  <c r="BB115" i="2"/>
  <c r="A116" i="2"/>
  <c r="AF116" i="2"/>
  <c r="AG116" i="2"/>
  <c r="AH116" i="2"/>
  <c r="AI116" i="2"/>
  <c r="AJ116" i="2"/>
  <c r="AK116" i="2"/>
  <c r="AM116" i="2"/>
  <c r="AN116" i="2"/>
  <c r="AO116" i="2"/>
  <c r="AP116" i="2"/>
  <c r="AQ116" i="2"/>
  <c r="AR116" i="2"/>
  <c r="AT116" i="2"/>
  <c r="AU116" i="2"/>
  <c r="AV116" i="2"/>
  <c r="AX116" i="2"/>
  <c r="AY116" i="2"/>
  <c r="AZ116" i="2"/>
  <c r="BA116" i="2"/>
  <c r="BB116" i="2"/>
  <c r="AF117" i="2"/>
  <c r="AG117" i="2"/>
  <c r="AH117" i="2"/>
  <c r="AI117" i="2"/>
  <c r="AJ117" i="2"/>
  <c r="AK117" i="2"/>
  <c r="AM117" i="2"/>
  <c r="AN117" i="2"/>
  <c r="AO117" i="2"/>
  <c r="AP117" i="2"/>
  <c r="AQ117" i="2"/>
  <c r="AR117" i="2"/>
  <c r="AT117" i="2"/>
  <c r="AU117" i="2"/>
  <c r="AV117" i="2"/>
  <c r="AX117" i="2"/>
  <c r="AY117" i="2"/>
  <c r="AZ117" i="2"/>
  <c r="BA117" i="2"/>
  <c r="BB117" i="2"/>
  <c r="AF118" i="2"/>
  <c r="AG118" i="2"/>
  <c r="AH118" i="2"/>
  <c r="AI118" i="2"/>
  <c r="AJ118" i="2"/>
  <c r="AK118" i="2"/>
  <c r="AM118" i="2"/>
  <c r="AN118" i="2"/>
  <c r="AO118" i="2"/>
  <c r="AP118" i="2"/>
  <c r="AQ118" i="2"/>
  <c r="AR118" i="2"/>
  <c r="AT118" i="2"/>
  <c r="AU118" i="2"/>
  <c r="AV118" i="2"/>
  <c r="AX118" i="2"/>
  <c r="AY118" i="2"/>
  <c r="AZ118" i="2"/>
  <c r="BA118" i="2"/>
  <c r="BB118" i="2"/>
  <c r="AF119" i="2"/>
  <c r="AG119" i="2"/>
  <c r="AH119" i="2"/>
  <c r="AI119" i="2"/>
  <c r="AJ119" i="2"/>
  <c r="AK119" i="2"/>
  <c r="AM119" i="2"/>
  <c r="AN119" i="2"/>
  <c r="AO119" i="2"/>
  <c r="AP119" i="2"/>
  <c r="AQ119" i="2"/>
  <c r="AR119" i="2"/>
  <c r="AT119" i="2"/>
  <c r="AU119" i="2"/>
  <c r="AV119" i="2"/>
  <c r="AX119" i="2"/>
  <c r="AY119" i="2"/>
  <c r="AZ119" i="2"/>
  <c r="BA119" i="2"/>
  <c r="BB119" i="2"/>
  <c r="AF120" i="2"/>
  <c r="AG120" i="2"/>
  <c r="AH120" i="2"/>
  <c r="AI120" i="2"/>
  <c r="AJ120" i="2"/>
  <c r="AK120" i="2"/>
  <c r="AM120" i="2"/>
  <c r="AN120" i="2"/>
  <c r="AO120" i="2"/>
  <c r="AP120" i="2"/>
  <c r="AQ120" i="2"/>
  <c r="AR120" i="2"/>
  <c r="AT120" i="2"/>
  <c r="AU120" i="2"/>
  <c r="AV120" i="2"/>
  <c r="AX120" i="2"/>
  <c r="AY120" i="2"/>
  <c r="AZ120" i="2"/>
  <c r="BA120" i="2"/>
  <c r="BB120" i="2"/>
  <c r="N37" i="23" l="1"/>
  <c r="L43" i="23"/>
  <c r="L39" i="23"/>
  <c r="N35" i="23"/>
  <c r="K9" i="23"/>
  <c r="P32" i="23"/>
  <c r="N45" i="23"/>
  <c r="N43" i="23"/>
  <c r="N39" i="23"/>
  <c r="N33" i="23"/>
  <c r="L73" i="23"/>
  <c r="N70" i="23"/>
  <c r="P54" i="23"/>
  <c r="L22" i="23"/>
  <c r="N68" i="23"/>
  <c r="N22" i="23"/>
  <c r="M13" i="23"/>
  <c r="N62" i="23"/>
  <c r="N60" i="23"/>
  <c r="L30" i="23"/>
  <c r="L21" i="23"/>
  <c r="N74" i="23"/>
  <c r="N72" i="23"/>
  <c r="L37" i="23"/>
  <c r="L17" i="23"/>
  <c r="N77" i="23"/>
  <c r="L46" i="23"/>
  <c r="L27" i="23"/>
  <c r="L25" i="23"/>
  <c r="N79" i="23"/>
  <c r="N40" i="23"/>
  <c r="L86" i="23"/>
  <c r="L84" i="23"/>
  <c r="L23" i="23"/>
  <c r="K12" i="23"/>
  <c r="Q12" i="23" s="1"/>
  <c r="N27" i="23"/>
  <c r="L78" i="23"/>
  <c r="P74" i="23"/>
  <c r="P26" i="23"/>
  <c r="K8" i="23"/>
  <c r="Q8" i="23" s="1"/>
  <c r="N90" i="23"/>
  <c r="N42" i="23"/>
  <c r="L26" i="23"/>
  <c r="L62" i="23"/>
  <c r="N88" i="23"/>
  <c r="N61" i="23"/>
  <c r="L63" i="23"/>
  <c r="R63" i="23" s="1"/>
  <c r="L31" i="23"/>
  <c r="R31" i="23" s="1"/>
  <c r="L29" i="23"/>
  <c r="L85" i="23"/>
  <c r="L51" i="23"/>
  <c r="R51" i="23" s="1"/>
  <c r="P30" i="23"/>
  <c r="L24" i="23"/>
  <c r="N63" i="23"/>
  <c r="N31" i="23"/>
  <c r="L60" i="23"/>
  <c r="K14" i="23"/>
  <c r="K11" i="23"/>
  <c r="Q11" i="23" s="1"/>
  <c r="L90" i="23"/>
  <c r="L88" i="23"/>
  <c r="L58" i="23"/>
  <c r="L56" i="23"/>
  <c r="L28" i="23"/>
  <c r="L79" i="23"/>
  <c r="R79" i="23" s="1"/>
  <c r="L54" i="23"/>
  <c r="L35" i="23"/>
  <c r="R35" i="23" s="1"/>
  <c r="L18" i="23"/>
  <c r="K7" i="23"/>
  <c r="Q7" i="23" s="1"/>
  <c r="K3" i="23"/>
  <c r="L91" i="23"/>
  <c r="L89" i="23"/>
  <c r="L82" i="23"/>
  <c r="L80" i="23"/>
  <c r="L67" i="23"/>
  <c r="P50" i="23"/>
  <c r="L47" i="23"/>
  <c r="L41" i="23"/>
  <c r="L19" i="23"/>
  <c r="K6" i="23"/>
  <c r="N91" i="23"/>
  <c r="R91" i="23" s="1"/>
  <c r="N89" i="23"/>
  <c r="M6" i="23"/>
  <c r="N80" i="23"/>
  <c r="N19" i="23"/>
  <c r="L87" i="23"/>
  <c r="L50" i="23"/>
  <c r="L48" i="23"/>
  <c r="P46" i="23"/>
  <c r="L81" i="23"/>
  <c r="L74" i="23"/>
  <c r="R74" i="23" s="1"/>
  <c r="L72" i="23"/>
  <c r="L70" i="23"/>
  <c r="L68" i="23"/>
  <c r="L66" i="23"/>
  <c r="P62" i="23"/>
  <c r="P44" i="23"/>
  <c r="P18" i="23"/>
  <c r="N47" i="23"/>
  <c r="N21" i="23"/>
  <c r="P86" i="23"/>
  <c r="P29" i="23"/>
  <c r="N82" i="23"/>
  <c r="N65" i="23"/>
  <c r="L55" i="23"/>
  <c r="L49" i="23"/>
  <c r="L42" i="23"/>
  <c r="L40" i="23"/>
  <c r="P36" i="23"/>
  <c r="R36" i="23" s="1"/>
  <c r="N67" i="23"/>
  <c r="N29" i="23"/>
  <c r="P82" i="23"/>
  <c r="R43" i="23"/>
  <c r="R23" i="23"/>
  <c r="N78" i="23"/>
  <c r="N66" i="23"/>
  <c r="N64" i="23"/>
  <c r="L83" i="23"/>
  <c r="L76" i="23"/>
  <c r="L71" i="23"/>
  <c r="L64" i="23"/>
  <c r="L59" i="23"/>
  <c r="R39" i="23"/>
  <c r="L20" i="23"/>
  <c r="L16" i="23"/>
  <c r="N76" i="23"/>
  <c r="N71" i="23"/>
  <c r="N59" i="23"/>
  <c r="P77" i="23"/>
  <c r="L69" i="23"/>
  <c r="L57" i="23"/>
  <c r="L52" i="23"/>
  <c r="L44" i="23"/>
  <c r="P42" i="23"/>
  <c r="L32" i="23"/>
  <c r="R32" i="23" s="1"/>
  <c r="N41" i="23"/>
  <c r="P70" i="23"/>
  <c r="P58" i="23"/>
  <c r="R58" i="23" s="1"/>
  <c r="N83" i="23"/>
  <c r="N49" i="23"/>
  <c r="Q9" i="23"/>
  <c r="P68" i="23"/>
  <c r="L65" i="23"/>
  <c r="P61" i="23"/>
  <c r="P48" i="23"/>
  <c r="P28" i="23"/>
  <c r="P25" i="23"/>
  <c r="R25" i="23" s="1"/>
  <c r="P16" i="23"/>
  <c r="P90" i="23"/>
  <c r="L77" i="23"/>
  <c r="L53" i="23"/>
  <c r="L45" i="23"/>
  <c r="P38" i="23"/>
  <c r="R38" i="23" s="1"/>
  <c r="L33" i="23"/>
  <c r="P22" i="23"/>
  <c r="Q4" i="23"/>
  <c r="P78" i="23"/>
  <c r="P66" i="23"/>
  <c r="Q14" i="23"/>
  <c r="L75" i="23"/>
  <c r="L61" i="23"/>
  <c r="K16" i="23"/>
  <c r="K10" i="23"/>
  <c r="AM89" i="17"/>
  <c r="AK77" i="17"/>
  <c r="AL77" i="17"/>
  <c r="AE77" i="17"/>
  <c r="AM77" i="17"/>
  <c r="AF77" i="17"/>
  <c r="AJ36" i="17"/>
  <c r="AK36" i="17"/>
  <c r="AD36" i="17"/>
  <c r="AL36" i="17"/>
  <c r="AE36" i="17"/>
  <c r="AM36" i="17"/>
  <c r="AF36" i="17"/>
  <c r="AH36" i="17"/>
  <c r="Y36" i="17"/>
  <c r="AA36" i="17"/>
  <c r="X18" i="17"/>
  <c r="AK18" i="17"/>
  <c r="AH93" i="17"/>
  <c r="AM92" i="17"/>
  <c r="AE92" i="17"/>
  <c r="AJ91" i="17"/>
  <c r="AG90" i="17"/>
  <c r="X87" i="17"/>
  <c r="AL80" i="17"/>
  <c r="AE80" i="17"/>
  <c r="AM80" i="17"/>
  <c r="AF80" i="17"/>
  <c r="AG80" i="17"/>
  <c r="AA77" i="17"/>
  <c r="Z75" i="17"/>
  <c r="AL72" i="17"/>
  <c r="AE72" i="17"/>
  <c r="AM72" i="17"/>
  <c r="AF72" i="17"/>
  <c r="AG72" i="17"/>
  <c r="Z67" i="17"/>
  <c r="AL64" i="17"/>
  <c r="AE64" i="17"/>
  <c r="AM64" i="17"/>
  <c r="AF64" i="17"/>
  <c r="AG64" i="17"/>
  <c r="Z59" i="17"/>
  <c r="AL56" i="17"/>
  <c r="AE56" i="17"/>
  <c r="AM56" i="17"/>
  <c r="AF56" i="17"/>
  <c r="AG56" i="17"/>
  <c r="Z51" i="17"/>
  <c r="X50" i="17"/>
  <c r="AK50" i="17"/>
  <c r="AJ44" i="17"/>
  <c r="AK44" i="17"/>
  <c r="AD44" i="17"/>
  <c r="AL44" i="17"/>
  <c r="AE44" i="17"/>
  <c r="AM44" i="17"/>
  <c r="AF44" i="17"/>
  <c r="AH44" i="17"/>
  <c r="Y44" i="17"/>
  <c r="V30" i="23"/>
  <c r="N30" i="23" s="1"/>
  <c r="R30" i="23" s="1"/>
  <c r="AM32" i="17"/>
  <c r="AK69" i="17"/>
  <c r="AL69" i="17"/>
  <c r="AE69" i="17"/>
  <c r="AM69" i="17"/>
  <c r="AF69" i="17"/>
  <c r="AK61" i="17"/>
  <c r="AL61" i="17"/>
  <c r="AE61" i="17"/>
  <c r="AM61" i="17"/>
  <c r="AF61" i="17"/>
  <c r="AK53" i="17"/>
  <c r="AL53" i="17"/>
  <c r="AE53" i="17"/>
  <c r="AM53" i="17"/>
  <c r="AF53" i="17"/>
  <c r="AL42" i="17"/>
  <c r="AE42" i="17"/>
  <c r="AM42" i="17"/>
  <c r="AF42" i="17"/>
  <c r="AG42" i="17"/>
  <c r="Z42" i="17"/>
  <c r="AH42" i="17"/>
  <c r="AJ42" i="17"/>
  <c r="AA42" i="17"/>
  <c r="AC42" i="17"/>
  <c r="AG93" i="17"/>
  <c r="Y93" i="17"/>
  <c r="AL92" i="17"/>
  <c r="AD92" i="17"/>
  <c r="AF90" i="17"/>
  <c r="X90" i="17"/>
  <c r="AF83" i="17"/>
  <c r="AH83" i="17"/>
  <c r="AM79" i="17"/>
  <c r="AM78" i="17"/>
  <c r="Z77" i="17"/>
  <c r="AM71" i="17"/>
  <c r="AM70" i="17"/>
  <c r="Z69" i="17"/>
  <c r="AM63" i="17"/>
  <c r="AM62" i="17"/>
  <c r="Z61" i="17"/>
  <c r="AM55" i="17"/>
  <c r="AM54" i="17"/>
  <c r="Z53" i="17"/>
  <c r="AA51" i="17"/>
  <c r="AG36" i="17"/>
  <c r="AF93" i="17"/>
  <c r="AK92" i="17"/>
  <c r="AH91" i="17"/>
  <c r="AM90" i="17"/>
  <c r="AE90" i="17"/>
  <c r="AJ89" i="17"/>
  <c r="AG88" i="17"/>
  <c r="AL83" i="17"/>
  <c r="AK82" i="17"/>
  <c r="AE82" i="17"/>
  <c r="AM82" i="17"/>
  <c r="AL78" i="17"/>
  <c r="Y77" i="17"/>
  <c r="AC74" i="17"/>
  <c r="AL70" i="17"/>
  <c r="Y69" i="17"/>
  <c r="AC66" i="17"/>
  <c r="AL62" i="17"/>
  <c r="Y61" i="17"/>
  <c r="AL54" i="17"/>
  <c r="Y53" i="17"/>
  <c r="V44" i="23"/>
  <c r="N44" i="23" s="1"/>
  <c r="AM46" i="17"/>
  <c r="AG44" i="17"/>
  <c r="Z44" i="17"/>
  <c r="AK42" i="17"/>
  <c r="X40" i="17"/>
  <c r="AK40" i="17"/>
  <c r="AM93" i="17"/>
  <c r="AE93" i="17"/>
  <c r="AJ92" i="17"/>
  <c r="AG91" i="17"/>
  <c r="AL90" i="17"/>
  <c r="AF88" i="17"/>
  <c r="AM85" i="17"/>
  <c r="AK83" i="17"/>
  <c r="AA83" i="17"/>
  <c r="Z83" i="17"/>
  <c r="AM81" i="17"/>
  <c r="Z80" i="17"/>
  <c r="Y80" i="17"/>
  <c r="AK78" i="17"/>
  <c r="AK75" i="17"/>
  <c r="AJ74" i="17"/>
  <c r="AK74" i="17"/>
  <c r="AD74" i="17"/>
  <c r="AL74" i="17"/>
  <c r="AE74" i="17"/>
  <c r="AM74" i="17"/>
  <c r="Z72" i="17"/>
  <c r="Y72" i="17"/>
  <c r="AK70" i="17"/>
  <c r="AK67" i="17"/>
  <c r="AJ66" i="17"/>
  <c r="AK66" i="17"/>
  <c r="AD66" i="17"/>
  <c r="AL66" i="17"/>
  <c r="AE66" i="17"/>
  <c r="AM66" i="17"/>
  <c r="Z64" i="17"/>
  <c r="Y64" i="17"/>
  <c r="AK62" i="17"/>
  <c r="AK59" i="17"/>
  <c r="AJ58" i="17"/>
  <c r="AK58" i="17"/>
  <c r="AD58" i="17"/>
  <c r="AL58" i="17"/>
  <c r="AE58" i="17"/>
  <c r="AM58" i="17"/>
  <c r="Z56" i="17"/>
  <c r="Y56" i="17"/>
  <c r="AK54" i="17"/>
  <c r="AA44" i="17"/>
  <c r="X36" i="17"/>
  <c r="AL35" i="17"/>
  <c r="X34" i="17"/>
  <c r="AK34" i="17"/>
  <c r="AK91" i="17"/>
  <c r="AI92" i="17"/>
  <c r="AM65" i="17"/>
  <c r="V46" i="23"/>
  <c r="N46" i="23" s="1"/>
  <c r="AM48" i="17"/>
  <c r="AA93" i="17"/>
  <c r="AD93" i="17"/>
  <c r="AA92" i="17"/>
  <c r="AM88" i="17"/>
  <c r="AM73" i="17"/>
  <c r="AM57" i="17"/>
  <c r="X51" i="17"/>
  <c r="V28" i="23"/>
  <c r="N28" i="23" s="1"/>
  <c r="AM30" i="17"/>
  <c r="AL27" i="17"/>
  <c r="V20" i="23"/>
  <c r="N20" i="23" s="1"/>
  <c r="AM22" i="17"/>
  <c r="X22" i="17"/>
  <c r="AL21" i="17"/>
  <c r="AK93" i="17"/>
  <c r="AH92" i="17"/>
  <c r="AM91" i="17"/>
  <c r="X77" i="17"/>
  <c r="AD77" i="17"/>
  <c r="X69" i="17"/>
  <c r="AD69" i="17"/>
  <c r="X61" i="17"/>
  <c r="AD61" i="17"/>
  <c r="X53" i="17"/>
  <c r="AD53" i="17"/>
  <c r="AD42" i="17"/>
  <c r="X11" i="17"/>
  <c r="AK11" i="17"/>
  <c r="X8" i="17"/>
  <c r="AK8" i="17"/>
  <c r="R87" i="23"/>
  <c r="AM84" i="17"/>
  <c r="AG77" i="17"/>
  <c r="AC77" i="17"/>
  <c r="AE75" i="17"/>
  <c r="AM75" i="17"/>
  <c r="AF75" i="17"/>
  <c r="Y75" i="17"/>
  <c r="AG75" i="17"/>
  <c r="AH75" i="17"/>
  <c r="AG69" i="17"/>
  <c r="AC69" i="17"/>
  <c r="AE67" i="17"/>
  <c r="AM67" i="17"/>
  <c r="AF67" i="17"/>
  <c r="Y67" i="17"/>
  <c r="AG67" i="17"/>
  <c r="AH67" i="17"/>
  <c r="AG61" i="17"/>
  <c r="AC61" i="17"/>
  <c r="AE59" i="17"/>
  <c r="AM59" i="17"/>
  <c r="AF59" i="17"/>
  <c r="Y59" i="17"/>
  <c r="AG59" i="17"/>
  <c r="AH59" i="17"/>
  <c r="AG53" i="17"/>
  <c r="AC53" i="17"/>
  <c r="AE51" i="17"/>
  <c r="AM51" i="17"/>
  <c r="AF51" i="17"/>
  <c r="Y51" i="17"/>
  <c r="AG51" i="17"/>
  <c r="AH51" i="17"/>
  <c r="X48" i="17"/>
  <c r="AK48" i="17"/>
  <c r="AC36" i="17"/>
  <c r="AE5" i="17"/>
  <c r="AM5" i="17"/>
  <c r="AF5" i="17"/>
  <c r="Y5" i="17"/>
  <c r="Z5" i="17"/>
  <c r="AH5" i="17"/>
  <c r="AA5" i="17"/>
  <c r="AC5" i="17"/>
  <c r="AJ5" i="17"/>
  <c r="AL5" i="17"/>
  <c r="R75" i="23"/>
  <c r="R55" i="23"/>
  <c r="AL18" i="17"/>
  <c r="AE18" i="17"/>
  <c r="AM18" i="17"/>
  <c r="AF18" i="17"/>
  <c r="AG18" i="17"/>
  <c r="Z18" i="17"/>
  <c r="AH18" i="17"/>
  <c r="AJ18" i="17"/>
  <c r="AJ81" i="17"/>
  <c r="AL79" i="17"/>
  <c r="AJ73" i="17"/>
  <c r="AL71" i="17"/>
  <c r="AJ65" i="17"/>
  <c r="AL63" i="17"/>
  <c r="AJ57" i="17"/>
  <c r="AL55" i="17"/>
  <c r="AE50" i="17"/>
  <c r="AM50" i="17"/>
  <c r="AG50" i="17"/>
  <c r="AL34" i="17"/>
  <c r="AE34" i="17"/>
  <c r="AM34" i="17"/>
  <c r="AF34" i="17"/>
  <c r="AG34" i="17"/>
  <c r="Z34" i="17"/>
  <c r="AH34" i="17"/>
  <c r="AJ34" i="17"/>
  <c r="P33" i="23"/>
  <c r="Y33" i="23"/>
  <c r="Z36" i="17"/>
  <c r="AK26" i="17"/>
  <c r="AL26" i="17"/>
  <c r="AE26" i="17"/>
  <c r="AM26" i="17"/>
  <c r="AF26" i="17"/>
  <c r="AG26" i="17"/>
  <c r="Z26" i="17"/>
  <c r="AH26" i="17"/>
  <c r="AJ26" i="17"/>
  <c r="AJ20" i="17"/>
  <c r="AC20" i="17"/>
  <c r="AK20" i="17"/>
  <c r="AD20" i="17"/>
  <c r="AL20" i="17"/>
  <c r="AE20" i="17"/>
  <c r="AM20" i="17"/>
  <c r="AF20" i="17"/>
  <c r="AH20" i="17"/>
  <c r="AC18" i="17"/>
  <c r="Z16" i="17"/>
  <c r="AG16" i="17"/>
  <c r="AH16" i="17"/>
  <c r="AA16" i="17"/>
  <c r="AL16" i="17"/>
  <c r="AJ50" i="17"/>
  <c r="Z50" i="17"/>
  <c r="Y42" i="17"/>
  <c r="AC34" i="17"/>
  <c r="AL29" i="17"/>
  <c r="AA18" i="17"/>
  <c r="Y18" i="17"/>
  <c r="AK16" i="17"/>
  <c r="AJ28" i="17"/>
  <c r="AC28" i="17"/>
  <c r="AK28" i="17"/>
  <c r="AD28" i="17"/>
  <c r="AL28" i="17"/>
  <c r="AE28" i="17"/>
  <c r="AM28" i="17"/>
  <c r="AF28" i="17"/>
  <c r="AH28" i="17"/>
  <c r="AM24" i="17"/>
  <c r="M16" i="23"/>
  <c r="N16" i="23"/>
  <c r="R16" i="23" s="1"/>
  <c r="AF13" i="17"/>
  <c r="Y13" i="17"/>
  <c r="AG13" i="17"/>
  <c r="AD13" i="17"/>
  <c r="AE13" i="17"/>
  <c r="AH13" i="17"/>
  <c r="Z13" i="17"/>
  <c r="AD15" i="17"/>
  <c r="AM12" i="17"/>
  <c r="AK12" i="17"/>
  <c r="AD12" i="17"/>
  <c r="AL12" i="17"/>
  <c r="AM6" i="17"/>
  <c r="R54" i="23"/>
  <c r="P40" i="23"/>
  <c r="P37" i="23"/>
  <c r="Y37" i="23"/>
  <c r="Y29" i="23"/>
  <c r="Y24" i="23"/>
  <c r="K13" i="23"/>
  <c r="O13" i="23"/>
  <c r="R66" i="23"/>
  <c r="P41" i="23"/>
  <c r="Y41" i="23"/>
  <c r="AG39" i="17"/>
  <c r="Y39" i="17"/>
  <c r="AG31" i="17"/>
  <c r="Y31" i="17"/>
  <c r="AK27" i="17"/>
  <c r="AC27" i="17"/>
  <c r="AG23" i="17"/>
  <c r="Y23" i="17"/>
  <c r="AK19" i="17"/>
  <c r="AC19" i="17"/>
  <c r="AL15" i="17"/>
  <c r="AE15" i="17"/>
  <c r="AM15" i="17"/>
  <c r="AD10" i="17"/>
  <c r="P60" i="23"/>
  <c r="P56" i="23"/>
  <c r="R56" i="23" s="1"/>
  <c r="P52" i="23"/>
  <c r="P49" i="23"/>
  <c r="Y49" i="23"/>
  <c r="P45" i="23"/>
  <c r="Y45" i="23"/>
  <c r="Y25" i="23"/>
  <c r="P21" i="23"/>
  <c r="Y21" i="23"/>
  <c r="Y20" i="23"/>
  <c r="AL41" i="17"/>
  <c r="AF39" i="17"/>
  <c r="AJ35" i="17"/>
  <c r="AF31" i="17"/>
  <c r="AJ27" i="17"/>
  <c r="AF23" i="17"/>
  <c r="AH21" i="17"/>
  <c r="AJ19" i="17"/>
  <c r="AM14" i="17"/>
  <c r="AG5" i="17"/>
  <c r="P64" i="23"/>
  <c r="P57" i="23"/>
  <c r="Y57" i="23"/>
  <c r="P53" i="23"/>
  <c r="Y53" i="23"/>
  <c r="P17" i="23"/>
  <c r="R17" i="23" s="1"/>
  <c r="Y17" i="23"/>
  <c r="K15" i="23"/>
  <c r="Q15" i="23" s="1"/>
  <c r="Y16" i="17"/>
  <c r="AL10" i="17"/>
  <c r="AE10" i="17"/>
  <c r="AM10" i="17"/>
  <c r="AF10" i="17"/>
  <c r="Y10" i="17"/>
  <c r="AG10" i="17"/>
  <c r="Z10" i="17"/>
  <c r="AH10" i="17"/>
  <c r="AJ10" i="17"/>
  <c r="P65" i="23"/>
  <c r="Y65" i="23"/>
  <c r="R34" i="23"/>
  <c r="AH35" i="17"/>
  <c r="AH27" i="17"/>
  <c r="Z27" i="17"/>
  <c r="AL23" i="17"/>
  <c r="AH19" i="17"/>
  <c r="Z19" i="17"/>
  <c r="AH15" i="17"/>
  <c r="AF12" i="17"/>
  <c r="P88" i="23"/>
  <c r="R88" i="23" s="1"/>
  <c r="P84" i="23"/>
  <c r="R84" i="23" s="1"/>
  <c r="P80" i="23"/>
  <c r="P76" i="23"/>
  <c r="P72" i="23"/>
  <c r="P69" i="23"/>
  <c r="Y69" i="23"/>
  <c r="AC10" i="17"/>
  <c r="P89" i="23"/>
  <c r="Y89" i="23"/>
  <c r="P85" i="23"/>
  <c r="Y85" i="23"/>
  <c r="P81" i="23"/>
  <c r="Y81" i="23"/>
  <c r="P73" i="23"/>
  <c r="R73" i="23" s="1"/>
  <c r="Y73" i="23"/>
  <c r="K5" i="23"/>
  <c r="O5" i="23"/>
  <c r="Q3" i="23"/>
  <c r="P24" i="23"/>
  <c r="P20" i="23"/>
  <c r="O10" i="23"/>
  <c r="Y90" i="23"/>
  <c r="Y86" i="23"/>
  <c r="Y82" i="23"/>
  <c r="Y78" i="23"/>
  <c r="Y74" i="23"/>
  <c r="Y70" i="23"/>
  <c r="Y66" i="23"/>
  <c r="Y62" i="23"/>
  <c r="Y58" i="23"/>
  <c r="Y54" i="23"/>
  <c r="Y50" i="23"/>
  <c r="Y46" i="23"/>
  <c r="Y42" i="23"/>
  <c r="Y38" i="23"/>
  <c r="Y34" i="23"/>
  <c r="Y30" i="23"/>
  <c r="AK9" i="17"/>
  <c r="AC9" i="17"/>
  <c r="AH8" i="17"/>
  <c r="Z8" i="17"/>
  <c r="AM7" i="17"/>
  <c r="AE7" i="17"/>
  <c r="R37" i="23" l="1"/>
  <c r="R26" i="23"/>
  <c r="R22" i="23"/>
  <c r="R67" i="23"/>
  <c r="Q16" i="23"/>
  <c r="R60" i="23"/>
  <c r="R44" i="23"/>
  <c r="R40" i="23"/>
  <c r="R86" i="23"/>
  <c r="R27" i="23"/>
  <c r="R45" i="23"/>
  <c r="R77" i="23"/>
  <c r="Q10" i="23"/>
  <c r="R29" i="23"/>
  <c r="R50" i="23"/>
  <c r="R42" i="23"/>
  <c r="R69" i="23"/>
  <c r="R62" i="23"/>
  <c r="Q6" i="23"/>
  <c r="R72" i="23"/>
  <c r="R21" i="23"/>
  <c r="R46" i="23"/>
  <c r="R61" i="23"/>
  <c r="R80" i="23"/>
  <c r="R70" i="23"/>
  <c r="Q5" i="23"/>
  <c r="R59" i="23"/>
  <c r="R19" i="23"/>
  <c r="R41" i="23"/>
  <c r="R85" i="23"/>
  <c r="R52" i="23"/>
  <c r="R18" i="23"/>
  <c r="R68" i="23"/>
  <c r="R90" i="23"/>
  <c r="R83" i="23"/>
  <c r="R89" i="23"/>
  <c r="R24" i="23"/>
  <c r="R48" i="23"/>
  <c r="R82" i="23"/>
  <c r="R65" i="23"/>
  <c r="R53" i="23"/>
  <c r="R78" i="23"/>
  <c r="R71" i="23"/>
  <c r="R47" i="23"/>
  <c r="R49" i="23"/>
  <c r="R57" i="23"/>
  <c r="R81" i="23"/>
  <c r="R64" i="23"/>
  <c r="R28" i="23"/>
  <c r="R76" i="23"/>
  <c r="R33" i="23"/>
  <c r="R20" i="23"/>
  <c r="Q13" i="23"/>
</calcChain>
</file>

<file path=xl/sharedStrings.xml><?xml version="1.0" encoding="utf-8"?>
<sst xmlns="http://schemas.openxmlformats.org/spreadsheetml/2006/main" count="1358" uniqueCount="335">
  <si>
    <t>Federal government / Gouvernement fédéral</t>
  </si>
  <si>
    <t>Nominal GDP / PIB nominal</t>
  </si>
  <si>
    <t>Real GDP / PIB réel</t>
  </si>
  <si>
    <t>Population projection / Projection de la population</t>
  </si>
  <si>
    <t>Labour force productivity / Productivité du travail 
Productivité de la population</t>
  </si>
  <si>
    <t>Employment / Niveau d'emploi</t>
  </si>
  <si>
    <t>Total revenue / Revenus totaux</t>
  </si>
  <si>
    <t>Program spending / Dépenses de programme</t>
  </si>
  <si>
    <t>Elderly benefits / Sécurité de la vieillesse</t>
  </si>
  <si>
    <t>Childrens benefits / Prestations pour enfants</t>
  </si>
  <si>
    <t>Employment Insurance benefits / Prestations d'assurance-emploi</t>
  </si>
  <si>
    <t>Canada Emergency Response Benefit / Prestation canadienne d’urgence</t>
  </si>
  <si>
    <t>Transfers to subnational government / Transferts au niveau infranational</t>
  </si>
  <si>
    <t>Canada Health Transfer / Transfert canadien en matière de santé</t>
  </si>
  <si>
    <t>Canada Social Transfer / Transfert canadien en matière de programmes sociaux</t>
  </si>
  <si>
    <t>Equalization / Paiements de péréquation</t>
  </si>
  <si>
    <t>Territorial Financing Formula / Transferts aux gouvernements  territoriaux</t>
  </si>
  <si>
    <t xml:space="preserve">Other transfers / Autres transferts </t>
  </si>
  <si>
    <t>Canada Immunization Plan / Plan d’immunisation du Canada</t>
  </si>
  <si>
    <t>Other transfers, DPE / Autres transferts, DDP</t>
  </si>
  <si>
    <t>Direct program expenses (DPE) / Dépenses directes de programme (DDP)</t>
  </si>
  <si>
    <t>Direct program expenses, net other transfers / Dépenses directes de programme (DDP), net</t>
  </si>
  <si>
    <t>Canada Emergency Wage Subsidy / Subvention salariale d'urgence du Canada</t>
  </si>
  <si>
    <t>Canada-Wide Early Learning and Child Care / Un plan d’apprentissage et de garde des jeunes enfants pancanadien</t>
  </si>
  <si>
    <t>Primary balance / Solde primaire</t>
  </si>
  <si>
    <t>Public debt charges / Frais de la dette publique</t>
  </si>
  <si>
    <t>Interest-bearing debt / Passif productif</t>
  </si>
  <si>
    <t>Net financial liabilities / Passif financier net</t>
  </si>
  <si>
    <t>Interest rate (effective) / Taux d'intérêt réel</t>
  </si>
  <si>
    <t>$ 000,000</t>
  </si>
  <si>
    <t>000,000 of persons / 000,000 du personnes</t>
  </si>
  <si>
    <t>index / indicie</t>
  </si>
  <si>
    <t>persons (000s) / personnes (000s)</t>
  </si>
  <si>
    <t>%</t>
  </si>
  <si>
    <t>% of GDP / % du PIB</t>
  </si>
  <si>
    <t>_date_</t>
  </si>
  <si>
    <t>ygdp</t>
  </si>
  <si>
    <t>ygdp12</t>
  </si>
  <si>
    <t>pop</t>
  </si>
  <si>
    <t>lprod</t>
  </si>
  <si>
    <t>lfe</t>
  </si>
  <si>
    <t>f_rev_0</t>
  </si>
  <si>
    <t>f_ps_0</t>
  </si>
  <si>
    <t>f_eld_0</t>
  </si>
  <si>
    <t>f_cb_0</t>
  </si>
  <si>
    <t>f_eix_0</t>
  </si>
  <si>
    <t>f_cerb</t>
  </si>
  <si>
    <t>f_mtg_0</t>
  </si>
  <si>
    <t>f_cht_0</t>
  </si>
  <si>
    <t>f_cst_0</t>
  </si>
  <si>
    <t>f_eq_0</t>
  </si>
  <si>
    <t>f_tff_0</t>
  </si>
  <si>
    <t>f_otr_0</t>
  </si>
  <si>
    <t>f_imm</t>
  </si>
  <si>
    <t>f_otr_dpe_0</t>
  </si>
  <si>
    <t>f_dpe_0</t>
  </si>
  <si>
    <t>f_dpe_netotr_0</t>
  </si>
  <si>
    <t>f_cews</t>
  </si>
  <si>
    <t>f_child_0</t>
  </si>
  <si>
    <t>f_pb_0</t>
  </si>
  <si>
    <t>f_pdc_0</t>
  </si>
  <si>
    <t>f_l_ibd_0</t>
  </si>
  <si>
    <t>f_nfl_0</t>
  </si>
  <si>
    <t>Sources: Statistics Canada and Parliamentary Budget Officer / Statistiques Canada et le bureau du directeur parliamentaire du budget</t>
  </si>
  <si>
    <t>Subnational governments / administrations infranationales</t>
  </si>
  <si>
    <t>Own source revenue / Source de revenus propre</t>
  </si>
  <si>
    <t>Transfers from federal government / Transferts du gouvernement fédéral</t>
  </si>
  <si>
    <t>Territorial Financing Formula / la formule de financement territorial</t>
  </si>
  <si>
    <t>Health / Santé</t>
  </si>
  <si>
    <t>Education / Éducation</t>
  </si>
  <si>
    <t>Social</t>
  </si>
  <si>
    <t>Other spending / autre dépenses</t>
  </si>
  <si>
    <t>Interest bearing debt / Passif productif</t>
  </si>
  <si>
    <t>000,000 of persons / 000,000 de personnes</t>
  </si>
  <si>
    <t>index / 
indice</t>
  </si>
  <si>
    <t>Newfoundland &amp; Labrador / Terre-Neuve-et-Labrador</t>
  </si>
  <si>
    <t>nl_ngdp</t>
  </si>
  <si>
    <t>nl_rgdp</t>
  </si>
  <si>
    <t>nl_pop</t>
  </si>
  <si>
    <t>nl_lprod</t>
  </si>
  <si>
    <t>nl_lfe</t>
  </si>
  <si>
    <t>nl_ptla_rev_0</t>
  </si>
  <si>
    <t>nl_ptla_osr_0</t>
  </si>
  <si>
    <t>nl_ptla_r_tr_0</t>
  </si>
  <si>
    <t>nl_ptla_r_cht_0</t>
  </si>
  <si>
    <t>nl_ptla_r_cst_0</t>
  </si>
  <si>
    <t>nl_ptla_r_eq_0</t>
  </si>
  <si>
    <t>nl_ptla_ps_0</t>
  </si>
  <si>
    <t>nl_ptla_ps_h_0</t>
  </si>
  <si>
    <t>nl_ptla_ps_ed_0</t>
  </si>
  <si>
    <t>nl_ptla_ps_s_0</t>
  </si>
  <si>
    <t>nl_ptla_ps_oth_0</t>
  </si>
  <si>
    <t>nl_ptla_pb_0</t>
  </si>
  <si>
    <t>nl_ptla_pdc_0</t>
  </si>
  <si>
    <t>nl_ptla_l_ibd_0</t>
  </si>
  <si>
    <t>nl_ptla_l_nfl_0</t>
  </si>
  <si>
    <t>Prince Edward Island / Île-du-Prince-Édouard</t>
  </si>
  <si>
    <t>pe_ngdp</t>
  </si>
  <si>
    <t>pe_rgdp</t>
  </si>
  <si>
    <t>pe_pop</t>
  </si>
  <si>
    <t>pe_lprod</t>
  </si>
  <si>
    <t>pe_lfe</t>
  </si>
  <si>
    <t>pe_ptla_rev_0</t>
  </si>
  <si>
    <t>pe_ptla_osr_0</t>
  </si>
  <si>
    <t>pe_ptla_r_tr_0</t>
  </si>
  <si>
    <t>pe_ptla_r_cht_0</t>
  </si>
  <si>
    <t>pe_ptla_r_cst_0</t>
  </si>
  <si>
    <t>pe_ptla_r_eq_0</t>
  </si>
  <si>
    <t>pe_ptla_ps_0</t>
  </si>
  <si>
    <t>pe_ptla_ps_h_0</t>
  </si>
  <si>
    <t>pe_ptla_ps_ed_0</t>
  </si>
  <si>
    <t>pe_ptla_ps_s_0</t>
  </si>
  <si>
    <t>pe_ptla_ps_oth_0</t>
  </si>
  <si>
    <t>pe_ptla_pb_0</t>
  </si>
  <si>
    <t>pe_ptla_pdc_0</t>
  </si>
  <si>
    <t>pe_ptla_l_ibd_0</t>
  </si>
  <si>
    <t>pe_ptla_l_nfl_0</t>
  </si>
  <si>
    <t>Nova Scotia / Nouvelle-Écosse</t>
  </si>
  <si>
    <t>ns_ngdp</t>
  </si>
  <si>
    <t>ns_rgdp</t>
  </si>
  <si>
    <t>ns_pop</t>
  </si>
  <si>
    <t>ns_lprod</t>
  </si>
  <si>
    <t>ns_lfe</t>
  </si>
  <si>
    <t>ns_ptla_rev_0</t>
  </si>
  <si>
    <t>ns_ptla_osr_0</t>
  </si>
  <si>
    <t>ns_ptla_r_tr_0</t>
  </si>
  <si>
    <t>ns_ptla_r_cht_0</t>
  </si>
  <si>
    <t>ns_ptla_r_cst_0</t>
  </si>
  <si>
    <t>ns_ptla_r_eq_0</t>
  </si>
  <si>
    <t>ns_ptla_ps_0</t>
  </si>
  <si>
    <t>ns_ptla_ps_h_0</t>
  </si>
  <si>
    <t>ns_ptla_ps_ed_0</t>
  </si>
  <si>
    <t>ns_ptla_ps_s_0</t>
  </si>
  <si>
    <t>ns_ptla_ps_oth_0</t>
  </si>
  <si>
    <t>ns_ptla_pb_0</t>
  </si>
  <si>
    <t>ns_ptla_pdc_0</t>
  </si>
  <si>
    <t>ns_ptla_l_ibd_0</t>
  </si>
  <si>
    <t>ns_ptla_l_nfl_0</t>
  </si>
  <si>
    <t>New Brunswick /  Nouvelle brunswick</t>
  </si>
  <si>
    <t>nb_ngdp</t>
  </si>
  <si>
    <t>nb_rgdp</t>
  </si>
  <si>
    <t>nb_pop</t>
  </si>
  <si>
    <t>nb_lprod</t>
  </si>
  <si>
    <t>nb_lfe</t>
  </si>
  <si>
    <t>nb_ptla_rev_0</t>
  </si>
  <si>
    <t>nb_ptla_osr_0</t>
  </si>
  <si>
    <t>nb_ptla_r_tr_0</t>
  </si>
  <si>
    <t>nb_ptla_r_cht_0</t>
  </si>
  <si>
    <t>nb_ptla_r_cst_0</t>
  </si>
  <si>
    <t>nb_ptla_r_eq_0</t>
  </si>
  <si>
    <t>nb_ptla_ps_0</t>
  </si>
  <si>
    <t>nb_ptla_ps_h_0</t>
  </si>
  <si>
    <t>nb_ptla_ps_ed_0</t>
  </si>
  <si>
    <t>nb_ptla_ps_s_0</t>
  </si>
  <si>
    <t>nb_ptla_ps_oth_0</t>
  </si>
  <si>
    <t>nb_ptla_pb_0</t>
  </si>
  <si>
    <t>nb_ptla_pdc_0</t>
  </si>
  <si>
    <t>nb_ptla_l_ibd_0</t>
  </si>
  <si>
    <t>nb_ptla_l_nfl_0</t>
  </si>
  <si>
    <t>Québec</t>
  </si>
  <si>
    <t>qc_ngdp</t>
  </si>
  <si>
    <t>qc_rgdp</t>
  </si>
  <si>
    <t>qc_pop</t>
  </si>
  <si>
    <t>qc_lprod</t>
  </si>
  <si>
    <t>qc_lfe</t>
  </si>
  <si>
    <t>qc_ptla_rev_0</t>
  </si>
  <si>
    <t>qc_ptla_osr_0</t>
  </si>
  <si>
    <t>qc_ptla_r_tr_0</t>
  </si>
  <si>
    <t>qc_ptla_r_cht_0</t>
  </si>
  <si>
    <t>qc_ptla_r_cst_0</t>
  </si>
  <si>
    <t>qc_ptla_r_eq_0</t>
  </si>
  <si>
    <t>qc_ptla_ps_0</t>
  </si>
  <si>
    <t>qc_ptla_ps_h_0</t>
  </si>
  <si>
    <t>qc_ptla_ps_ed_0</t>
  </si>
  <si>
    <t>qc_ptla_ps_s_0</t>
  </si>
  <si>
    <t>qc_ptla_ps_oth_0</t>
  </si>
  <si>
    <t>qc_ptla_pb_0</t>
  </si>
  <si>
    <t>qc_ptla_pdc_0</t>
  </si>
  <si>
    <t>qc_ptla_l_ibd_0</t>
  </si>
  <si>
    <t>qc_ptla_l_nfl_0</t>
  </si>
  <si>
    <t>Ontario</t>
  </si>
  <si>
    <t>on_ngdp</t>
  </si>
  <si>
    <t>on_rgdp</t>
  </si>
  <si>
    <t>on_pop</t>
  </si>
  <si>
    <t>on_lprod</t>
  </si>
  <si>
    <t>on_lfe</t>
  </si>
  <si>
    <t>on_ptla_rev_0</t>
  </si>
  <si>
    <t>on_ptla_osr_0</t>
  </si>
  <si>
    <t>on_ptla_r_tr_0</t>
  </si>
  <si>
    <t>on_ptla_r_cht_0</t>
  </si>
  <si>
    <t>on_ptla_r_cst_0</t>
  </si>
  <si>
    <t>on_ptla_r_eq_0</t>
  </si>
  <si>
    <t>on_ptla_ps_0</t>
  </si>
  <si>
    <t>on_ptla_ps_h_0</t>
  </si>
  <si>
    <t>on_ptla_ps_ed_0</t>
  </si>
  <si>
    <t>on_ptla_ps_s_0</t>
  </si>
  <si>
    <t>on_ptla_ps_oth_0</t>
  </si>
  <si>
    <t>on_ptla_pb_0</t>
  </si>
  <si>
    <t>on_ptla_pdc_0</t>
  </si>
  <si>
    <t>on_ptla_l_ibd_0</t>
  </si>
  <si>
    <t>on_ptla_l_nfl_0</t>
  </si>
  <si>
    <t>Manitoba</t>
  </si>
  <si>
    <t>mb_ngdp</t>
  </si>
  <si>
    <t>mb_rgdp</t>
  </si>
  <si>
    <t>mb_pop</t>
  </si>
  <si>
    <t>mb_lprod</t>
  </si>
  <si>
    <t>mb_lfe</t>
  </si>
  <si>
    <t>mb_ptla_rev_0</t>
  </si>
  <si>
    <t>mb_ptla_osr_0</t>
  </si>
  <si>
    <t>mb_ptla_r_tr_0</t>
  </si>
  <si>
    <t>mb_ptla_r_cht_0</t>
  </si>
  <si>
    <t>mb_ptla_r_cst_0</t>
  </si>
  <si>
    <t>mb_ptla_r_eq_0</t>
  </si>
  <si>
    <t>mb_ptla_ps_0</t>
  </si>
  <si>
    <t>mb_ptla_ps_h_0</t>
  </si>
  <si>
    <t>mb_ptla_ps_ed_0</t>
  </si>
  <si>
    <t>mb_ptla_ps_s_0</t>
  </si>
  <si>
    <t>mb_ptla_ps_oth_0</t>
  </si>
  <si>
    <t>mb_ptla_pb_0</t>
  </si>
  <si>
    <t>mb_ptla_pdc_0</t>
  </si>
  <si>
    <t>mb_ptla_l_ibd_0</t>
  </si>
  <si>
    <t>mb_ptla_l_nfl_0</t>
  </si>
  <si>
    <t>Saskatchewan</t>
  </si>
  <si>
    <t>sk_ngdp</t>
  </si>
  <si>
    <t>sk_rgdp</t>
  </si>
  <si>
    <t>sk_pop</t>
  </si>
  <si>
    <t>sk_lprod</t>
  </si>
  <si>
    <t>sk_lfe</t>
  </si>
  <si>
    <t>sk_ptla_rev_0</t>
  </si>
  <si>
    <t>sk_ptla_osr_0</t>
  </si>
  <si>
    <t>sk_ptla_r_tr_0</t>
  </si>
  <si>
    <t>sk_ptla_r_cht_0</t>
  </si>
  <si>
    <t>sk_ptla_r_cst_0</t>
  </si>
  <si>
    <t>sk_ptla_r_eq_0</t>
  </si>
  <si>
    <t>sk_ptla_ps_0</t>
  </si>
  <si>
    <t>sk_ptla_ps_h_0</t>
  </si>
  <si>
    <t>sk_ptla_ps_ed_0</t>
  </si>
  <si>
    <t>sk_ptla_ps_s_0</t>
  </si>
  <si>
    <t>sk_ptla_ps_oth_0</t>
  </si>
  <si>
    <t>sk_ptla_pb_0</t>
  </si>
  <si>
    <t>sk_ptla_pdc_0</t>
  </si>
  <si>
    <t>sk_ptla_l_ibd_0</t>
  </si>
  <si>
    <t>sk_ptla_l_nfl_0</t>
  </si>
  <si>
    <t>Alberta</t>
  </si>
  <si>
    <t>ab_ngdp</t>
  </si>
  <si>
    <t>ab_rgdp</t>
  </si>
  <si>
    <t>ab_pop</t>
  </si>
  <si>
    <t>ab_lprod</t>
  </si>
  <si>
    <t>ab_lfe</t>
  </si>
  <si>
    <t>ab_ptla_rev_0</t>
  </si>
  <si>
    <t>ab_ptla_osr_0</t>
  </si>
  <si>
    <t>ab_ptla_r_tr_0</t>
  </si>
  <si>
    <t>ab_ptla_r_cht_0</t>
  </si>
  <si>
    <t>ab_ptla_r_cst_0</t>
  </si>
  <si>
    <t>ab_ptla_r_eq_0</t>
  </si>
  <si>
    <t>ab_ptla_ps_0</t>
  </si>
  <si>
    <t>ab_ptla_ps_h_0</t>
  </si>
  <si>
    <t>ab_ptla_ps_ed_0</t>
  </si>
  <si>
    <t>ab_ptla_ps_s_0</t>
  </si>
  <si>
    <t>ab_ptla_ps_oth_0</t>
  </si>
  <si>
    <t>ab_ptla_pb_0</t>
  </si>
  <si>
    <t>ab_ptla_pdc_0</t>
  </si>
  <si>
    <t>ab_ptla_l_ibd_0</t>
  </si>
  <si>
    <t>ab_ptla_l_nfl_0</t>
  </si>
  <si>
    <t>British Columbia / Columbie britannique</t>
  </si>
  <si>
    <t>bc_ngdp</t>
  </si>
  <si>
    <t>bc_rgdp</t>
  </si>
  <si>
    <t>bc_pop</t>
  </si>
  <si>
    <t>bc_lprod</t>
  </si>
  <si>
    <t>bc_lfe</t>
  </si>
  <si>
    <t>bc_ptla_rev_0</t>
  </si>
  <si>
    <t>bc_ptla_osr_0</t>
  </si>
  <si>
    <t>bc_ptla_r_tr_0</t>
  </si>
  <si>
    <t>bc_ptla_r_cht_0</t>
  </si>
  <si>
    <t>bc_ptla_r_cst_0</t>
  </si>
  <si>
    <t>bc_ptla_r_eq_0</t>
  </si>
  <si>
    <t>bc_ptla_ps_0</t>
  </si>
  <si>
    <t>bc_ptla_ps_h_0</t>
  </si>
  <si>
    <t>bc_ptla_ps_ed_0</t>
  </si>
  <si>
    <t>bc_ptla_ps_s_0</t>
  </si>
  <si>
    <t>bc_ptla_ps_oth_0</t>
  </si>
  <si>
    <t>bc_ptla_pb_0</t>
  </si>
  <si>
    <t>bc_ptla_pdc_0</t>
  </si>
  <si>
    <t>bc_ptla_l_ibd_0</t>
  </si>
  <si>
    <t>bc_ptla_l_nfl_0</t>
  </si>
  <si>
    <t>The Territories / 
les territoires</t>
  </si>
  <si>
    <t>Year</t>
  </si>
  <si>
    <t>tr_ngdp</t>
  </si>
  <si>
    <t>tr_rgdp</t>
  </si>
  <si>
    <t>tr_pop</t>
  </si>
  <si>
    <t>tr_ptla_rev_0</t>
  </si>
  <si>
    <t>tr_ptla_osr_0</t>
  </si>
  <si>
    <t>tr_ptla_r_tr_0</t>
  </si>
  <si>
    <t>tr_ptla_r_cht_0</t>
  </si>
  <si>
    <t>tr_ptla_r_cst_0</t>
  </si>
  <si>
    <t>tr_ptla_ps_0</t>
  </si>
  <si>
    <t>tr_ptla_ps_h_0</t>
  </si>
  <si>
    <t>tr_ptla_ps_ed_0</t>
  </si>
  <si>
    <t>tr_ptla_ps_s_0</t>
  </si>
  <si>
    <t>tr_ptla_ps_oth_0</t>
  </si>
  <si>
    <t>tr_ptla_pb_0</t>
  </si>
  <si>
    <t>tr_ptla_pdc_0</t>
  </si>
  <si>
    <t>tr_ptla_l_ibd_0</t>
  </si>
  <si>
    <t>tr_ptla_l_nfl_0</t>
  </si>
  <si>
    <t>Canada Pension Plan / Le Régime de pensions du Canada</t>
  </si>
  <si>
    <t>Base Canada Pension Plan / Le Régime de pensions du Canada de base</t>
  </si>
  <si>
    <t>Additional Canada Pension Plan / Le Régime de pensions du Canada de supplémentaire</t>
  </si>
  <si>
    <t xml:space="preserve">Net cash flow / Flux net de trésorerie </t>
  </si>
  <si>
    <t xml:space="preserve">Net financial assets / Situation nette </t>
  </si>
  <si>
    <t>Contributions / Cotisations</t>
  </si>
  <si>
    <t>Expenditures / Dépenses</t>
  </si>
  <si>
    <t>Quebec Pension Plan / Le Régime de rentes du Québec</t>
  </si>
  <si>
    <t>Base Quebec Pension Plan / Le Régime de rentes du Québec de base</t>
  </si>
  <si>
    <t>Additional Quebec Pension Plan / Le Régime de rentes du Québec de supplémentaire</t>
  </si>
  <si>
    <t>Subnational governments / Administrations infranationales</t>
  </si>
  <si>
    <t>Public pension plans / Régimes de retraite généraux</t>
  </si>
  <si>
    <t>Total: general government / Total : administrations publiques</t>
  </si>
  <si>
    <t>Nominal GDP</t>
  </si>
  <si>
    <t>Canada Pension Plan /  Régime de pensions du Canada</t>
  </si>
  <si>
    <t>Federal government</t>
  </si>
  <si>
    <t>Subnational governments</t>
  </si>
  <si>
    <t>Public pension plans</t>
  </si>
  <si>
    <t>Total general government</t>
  </si>
  <si>
    <t>Gouvernement fédéral</t>
  </si>
  <si>
    <t>Administrations infranationales</t>
  </si>
  <si>
    <t>Régimes de retraite généraux</t>
  </si>
  <si>
    <t>Total : administrations publiques</t>
  </si>
  <si>
    <t>https://www.pbo-dpb.ca</t>
  </si>
  <si>
    <t>Canada Health Transfer (net) / Transfert canadien en matière de santé (net)</t>
  </si>
  <si>
    <t>f_cht_gross</t>
  </si>
  <si>
    <t>f_cst_gross</t>
  </si>
  <si>
    <t>Canada Social Transfer (net)/ Transfert canadien en matière de programmes sociaux (net)</t>
  </si>
  <si>
    <r>
      <t>Canada Social Transfer (gross)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>/ Transfert canadien en matière de programmes sociaux (brut)</t>
    </r>
    <r>
      <rPr>
        <b/>
        <vertAlign val="superscript"/>
        <sz val="11"/>
        <color theme="1"/>
        <rFont val="Calibri"/>
        <family val="2"/>
        <scheme val="minor"/>
      </rPr>
      <t>1</t>
    </r>
  </si>
  <si>
    <r>
      <t>Canada Health Transfer (gross)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/ Transfert canadien en matière de santé (brut)</t>
    </r>
    <r>
      <rPr>
        <b/>
        <vertAlign val="superscript"/>
        <sz val="11"/>
        <color theme="1"/>
        <rFont val="Calibri"/>
        <family val="2"/>
        <scheme val="minor"/>
      </rPr>
      <t>1</t>
    </r>
  </si>
  <si>
    <t>1. Gross values for the CHT and CST are before the reduction for the Quebec Abatement. / Les montants bruts du TCS et du TCPS sont calculés avant la réduction relative à l'Abattement d'impôt du Québec.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</si>
</sst>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0.0"/>
    <numFmt numFmtId="166" formatCode="#,##0.0"/>
    <numFmt numFmtId="167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0" fillId="0" borderId="0" xfId="0" applyFill="1"/>
    <xf numFmtId="165" fontId="0" fillId="0" borderId="0" xfId="0" applyNumberFormat="1"/>
    <xf numFmtId="3" fontId="0" fillId="0" borderId="0" xfId="0" applyNumberFormat="1"/>
    <xf numFmtId="4" fontId="0" fillId="0" borderId="0" xfId="0" applyNumberFormat="1"/>
    <xf numFmtId="0" fontId="0" fillId="0" borderId="0" xfId="0" applyAlignment="1"/>
    <xf numFmtId="0" fontId="4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2" fontId="0" fillId="0" borderId="0" xfId="0" applyNumberFormat="1"/>
    <xf numFmtId="0" fontId="0" fillId="0" borderId="0" xfId="0" applyAlignment="1">
      <alignment wrapText="1"/>
    </xf>
    <xf numFmtId="0" fontId="2" fillId="0" borderId="0" xfId="2"/>
    <xf numFmtId="0" fontId="3" fillId="0" borderId="1" xfId="0" applyFont="1" applyFill="1" applyBorder="1" applyAlignment="1">
      <alignment horizontal="center" vertical="center" wrapText="1"/>
    </xf>
    <xf numFmtId="166" fontId="0" fillId="0" borderId="0" xfId="0" applyNumberFormat="1"/>
    <xf numFmtId="0" fontId="4" fillId="0" borderId="0" xfId="0" applyFont="1" applyAlignment="1">
      <alignment horizontal="center" vertical="center"/>
    </xf>
    <xf numFmtId="3" fontId="1" fillId="0" borderId="0" xfId="1" applyNumberFormat="1"/>
    <xf numFmtId="0" fontId="3" fillId="0" borderId="0" xfId="0" applyFont="1" applyFill="1" applyBorder="1" applyAlignment="1">
      <alignment horizontal="center" vertical="center" wrapText="1"/>
    </xf>
    <xf numFmtId="3" fontId="0" fillId="0" borderId="0" xfId="0" applyNumberFormat="1" applyFill="1"/>
    <xf numFmtId="0" fontId="3" fillId="0" borderId="1" xfId="0" applyFont="1" applyBorder="1" applyAlignment="1">
      <alignment horizontal="center" vertical="center" wrapText="1"/>
    </xf>
    <xf numFmtId="10" fontId="1" fillId="0" borderId="0" xfId="3" applyNumberFormat="1"/>
    <xf numFmtId="0" fontId="4" fillId="0" borderId="0" xfId="0" applyFont="1" applyAlignment="1">
      <alignment horizontal="left" vertical="center"/>
    </xf>
    <xf numFmtId="0" fontId="3" fillId="0" borderId="0" xfId="0" applyFont="1"/>
    <xf numFmtId="167" fontId="0" fillId="0" borderId="0" xfId="1" applyNumberFormat="1" applyFont="1"/>
    <xf numFmtId="3" fontId="0" fillId="0" borderId="0" xfId="0" applyNumberFormat="1" applyBorder="1"/>
    <xf numFmtId="165" fontId="0" fillId="0" borderId="0" xfId="0" applyNumberFormat="1" applyBorder="1"/>
    <xf numFmtId="0" fontId="0" fillId="0" borderId="0" xfId="0" applyBorder="1"/>
    <xf numFmtId="165" fontId="0" fillId="0" borderId="1" xfId="0" applyNumberFormat="1" applyFont="1" applyBorder="1"/>
    <xf numFmtId="3" fontId="0" fillId="0" borderId="1" xfId="0" applyNumberFormat="1" applyFont="1" applyBorder="1"/>
    <xf numFmtId="2" fontId="0" fillId="0" borderId="0" xfId="0" applyNumberFormat="1" applyBorder="1"/>
    <xf numFmtId="165" fontId="0" fillId="0" borderId="0" xfId="0" applyNumberFormat="1" applyFill="1"/>
    <xf numFmtId="3" fontId="0" fillId="0" borderId="0" xfId="0" applyNumberFormat="1" applyFont="1" applyBorder="1"/>
    <xf numFmtId="0" fontId="0" fillId="0" borderId="0" xfId="0" applyAlignment="1">
      <alignment horizontal="left"/>
    </xf>
    <xf numFmtId="0" fontId="3" fillId="0" borderId="1" xfId="0" applyFont="1" applyBorder="1" applyAlignment="1">
      <alignment horizontal="left" vertical="center"/>
    </xf>
    <xf numFmtId="2" fontId="0" fillId="0" borderId="0" xfId="0" applyNumberFormat="1" applyFill="1"/>
    <xf numFmtId="167" fontId="0" fillId="0" borderId="0" xfId="1" applyNumberFormat="1" applyFont="1" applyFill="1"/>
    <xf numFmtId="0" fontId="0" fillId="0" borderId="0" xfId="0" applyFont="1" applyBorder="1"/>
    <xf numFmtId="165" fontId="0" fillId="0" borderId="0" xfId="0" applyNumberFormat="1" applyFont="1" applyBorder="1"/>
    <xf numFmtId="0" fontId="0" fillId="0" borderId="1" xfId="0" applyBorder="1"/>
    <xf numFmtId="165" fontId="0" fillId="0" borderId="1" xfId="0" applyNumberFormat="1" applyBorder="1"/>
    <xf numFmtId="3" fontId="0" fillId="0" borderId="1" xfId="0" applyNumberFormat="1" applyBorder="1"/>
    <xf numFmtId="0" fontId="3" fillId="0" borderId="1" xfId="0" applyFont="1" applyFill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 vertical="center" wrapText="1"/>
    </xf>
  </cellXfs>
  <cellStyles count="4">
    <cellStyle name="Comma" xfId="1" builtinId="3"/>
    <cellStyle name="Hyperlink" xfId="2" builtinId="8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746113537963833E-2"/>
          <c:y val="5.0925925925925923E-2"/>
          <c:w val="0.88178617436533224"/>
          <c:h val="0.90334098862642165"/>
        </c:manualLayout>
      </c:layout>
      <c:lineChart>
        <c:grouping val="standard"/>
        <c:varyColors val="0"/>
        <c:ser>
          <c:idx val="0"/>
          <c:order val="0"/>
          <c:tx>
            <c:strRef>
              <c:f>'Net Debt'!$B$3</c:f>
              <c:strCache>
                <c:ptCount val="1"/>
                <c:pt idx="0">
                  <c:v>Federal government</c:v>
                </c:pt>
              </c:strCache>
            </c:strRef>
          </c:tx>
          <c:spPr>
            <a:ln w="28575" cap="rnd">
              <a:solidFill>
                <a:srgbClr val="1A4582"/>
              </a:solidFill>
              <a:round/>
            </a:ln>
            <a:effectLst/>
          </c:spPr>
          <c:marker>
            <c:symbol val="none"/>
          </c:marker>
          <c:cat>
            <c:numRef>
              <c:f>'Net Debt'!$J$3:$J$90</c:f>
              <c:numCache>
                <c:formatCode>General</c:formatCode>
                <c:ptCount val="8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  <c:pt idx="19">
                  <c:v>2027</c:v>
                </c:pt>
                <c:pt idx="20">
                  <c:v>2028</c:v>
                </c:pt>
                <c:pt idx="21">
                  <c:v>2029</c:v>
                </c:pt>
                <c:pt idx="22">
                  <c:v>2030</c:v>
                </c:pt>
                <c:pt idx="23">
                  <c:v>2031</c:v>
                </c:pt>
                <c:pt idx="24">
                  <c:v>2032</c:v>
                </c:pt>
                <c:pt idx="25">
                  <c:v>2033</c:v>
                </c:pt>
                <c:pt idx="26">
                  <c:v>2034</c:v>
                </c:pt>
                <c:pt idx="27">
                  <c:v>2035</c:v>
                </c:pt>
                <c:pt idx="28">
                  <c:v>2036</c:v>
                </c:pt>
                <c:pt idx="29">
                  <c:v>2037</c:v>
                </c:pt>
                <c:pt idx="30">
                  <c:v>2038</c:v>
                </c:pt>
                <c:pt idx="31">
                  <c:v>2039</c:v>
                </c:pt>
                <c:pt idx="32">
                  <c:v>2040</c:v>
                </c:pt>
                <c:pt idx="33">
                  <c:v>2041</c:v>
                </c:pt>
                <c:pt idx="34">
                  <c:v>2042</c:v>
                </c:pt>
                <c:pt idx="35">
                  <c:v>2043</c:v>
                </c:pt>
                <c:pt idx="36">
                  <c:v>2044</c:v>
                </c:pt>
                <c:pt idx="37">
                  <c:v>2045</c:v>
                </c:pt>
                <c:pt idx="38">
                  <c:v>2046</c:v>
                </c:pt>
                <c:pt idx="39">
                  <c:v>2047</c:v>
                </c:pt>
                <c:pt idx="40">
                  <c:v>2048</c:v>
                </c:pt>
                <c:pt idx="41">
                  <c:v>2049</c:v>
                </c:pt>
                <c:pt idx="42">
                  <c:v>2050</c:v>
                </c:pt>
                <c:pt idx="43">
                  <c:v>2051</c:v>
                </c:pt>
                <c:pt idx="44">
                  <c:v>2052</c:v>
                </c:pt>
                <c:pt idx="45">
                  <c:v>2053</c:v>
                </c:pt>
                <c:pt idx="46">
                  <c:v>2054</c:v>
                </c:pt>
                <c:pt idx="47">
                  <c:v>2055</c:v>
                </c:pt>
                <c:pt idx="48">
                  <c:v>2056</c:v>
                </c:pt>
                <c:pt idx="49">
                  <c:v>2057</c:v>
                </c:pt>
                <c:pt idx="50">
                  <c:v>2058</c:v>
                </c:pt>
                <c:pt idx="51">
                  <c:v>2059</c:v>
                </c:pt>
                <c:pt idx="52">
                  <c:v>2060</c:v>
                </c:pt>
                <c:pt idx="53">
                  <c:v>2061</c:v>
                </c:pt>
                <c:pt idx="54">
                  <c:v>2062</c:v>
                </c:pt>
                <c:pt idx="55">
                  <c:v>2063</c:v>
                </c:pt>
                <c:pt idx="56">
                  <c:v>2064</c:v>
                </c:pt>
                <c:pt idx="57">
                  <c:v>2065</c:v>
                </c:pt>
                <c:pt idx="58">
                  <c:v>2066</c:v>
                </c:pt>
                <c:pt idx="59">
                  <c:v>2067</c:v>
                </c:pt>
                <c:pt idx="60">
                  <c:v>2068</c:v>
                </c:pt>
                <c:pt idx="61">
                  <c:v>2069</c:v>
                </c:pt>
                <c:pt idx="62">
                  <c:v>2070</c:v>
                </c:pt>
                <c:pt idx="63">
                  <c:v>2071</c:v>
                </c:pt>
                <c:pt idx="64">
                  <c:v>2072</c:v>
                </c:pt>
                <c:pt idx="65">
                  <c:v>2073</c:v>
                </c:pt>
                <c:pt idx="66">
                  <c:v>2074</c:v>
                </c:pt>
                <c:pt idx="67">
                  <c:v>2075</c:v>
                </c:pt>
                <c:pt idx="68">
                  <c:v>2076</c:v>
                </c:pt>
                <c:pt idx="69">
                  <c:v>2077</c:v>
                </c:pt>
                <c:pt idx="70">
                  <c:v>2078</c:v>
                </c:pt>
                <c:pt idx="71">
                  <c:v>2079</c:v>
                </c:pt>
                <c:pt idx="72">
                  <c:v>2080</c:v>
                </c:pt>
                <c:pt idx="73">
                  <c:v>2081</c:v>
                </c:pt>
                <c:pt idx="74">
                  <c:v>2082</c:v>
                </c:pt>
                <c:pt idx="75">
                  <c:v>2083</c:v>
                </c:pt>
                <c:pt idx="76">
                  <c:v>2084</c:v>
                </c:pt>
                <c:pt idx="77">
                  <c:v>2085</c:v>
                </c:pt>
                <c:pt idx="78">
                  <c:v>2086</c:v>
                </c:pt>
                <c:pt idx="79">
                  <c:v>2087</c:v>
                </c:pt>
                <c:pt idx="80">
                  <c:v>2088</c:v>
                </c:pt>
                <c:pt idx="81">
                  <c:v>2089</c:v>
                </c:pt>
                <c:pt idx="82">
                  <c:v>2090</c:v>
                </c:pt>
                <c:pt idx="83">
                  <c:v>2091</c:v>
                </c:pt>
                <c:pt idx="84">
                  <c:v>2092</c:v>
                </c:pt>
                <c:pt idx="85">
                  <c:v>2093</c:v>
                </c:pt>
                <c:pt idx="86">
                  <c:v>2094</c:v>
                </c:pt>
                <c:pt idx="87">
                  <c:v>2095</c:v>
                </c:pt>
              </c:numCache>
            </c:numRef>
          </c:cat>
          <c:val>
            <c:numRef>
              <c:f>'Net Debt'!$K$3:$K$89</c:f>
              <c:numCache>
                <c:formatCode>0.0</c:formatCode>
                <c:ptCount val="87"/>
                <c:pt idx="0">
                  <c:v>30.069563758531022</c:v>
                </c:pt>
                <c:pt idx="1">
                  <c:v>34.963858734043811</c:v>
                </c:pt>
                <c:pt idx="2">
                  <c:v>36.043619391518135</c:v>
                </c:pt>
                <c:pt idx="3">
                  <c:v>36.662903177621089</c:v>
                </c:pt>
                <c:pt idx="4">
                  <c:v>36.806897544386196</c:v>
                </c:pt>
                <c:pt idx="5">
                  <c:v>33.770220165940593</c:v>
                </c:pt>
                <c:pt idx="6">
                  <c:v>32.832656105725704</c:v>
                </c:pt>
                <c:pt idx="7">
                  <c:v>33.022782388425476</c:v>
                </c:pt>
                <c:pt idx="8">
                  <c:v>32.364980116364322</c:v>
                </c:pt>
                <c:pt idx="9">
                  <c:v>29.718808525110003</c:v>
                </c:pt>
                <c:pt idx="10">
                  <c:v>28.072863900164378</c:v>
                </c:pt>
                <c:pt idx="11">
                  <c:v>26.643646372984136</c:v>
                </c:pt>
                <c:pt idx="12">
                  <c:v>39.9601860461744</c:v>
                </c:pt>
                <c:pt idx="13">
                  <c:v>39.376214954247779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40-4A14-A05F-68505BB10848}"/>
            </c:ext>
          </c:extLst>
        </c:ser>
        <c:ser>
          <c:idx val="2"/>
          <c:order val="1"/>
          <c:tx>
            <c:strRef>
              <c:f>'Net Debt'!$D$3</c:f>
              <c:strCache>
                <c:ptCount val="1"/>
                <c:pt idx="0">
                  <c:v>Subnational governments</c:v>
                </c:pt>
              </c:strCache>
            </c:strRef>
          </c:tx>
          <c:spPr>
            <a:ln w="28575" cap="rnd">
              <a:solidFill>
                <a:srgbClr val="C4AB6C"/>
              </a:solidFill>
              <a:round/>
            </a:ln>
            <a:effectLst/>
          </c:spPr>
          <c:marker>
            <c:symbol val="none"/>
          </c:marker>
          <c:cat>
            <c:numRef>
              <c:f>'Net Debt'!$J$3:$J$90</c:f>
              <c:numCache>
                <c:formatCode>General</c:formatCode>
                <c:ptCount val="8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  <c:pt idx="19">
                  <c:v>2027</c:v>
                </c:pt>
                <c:pt idx="20">
                  <c:v>2028</c:v>
                </c:pt>
                <c:pt idx="21">
                  <c:v>2029</c:v>
                </c:pt>
                <c:pt idx="22">
                  <c:v>2030</c:v>
                </c:pt>
                <c:pt idx="23">
                  <c:v>2031</c:v>
                </c:pt>
                <c:pt idx="24">
                  <c:v>2032</c:v>
                </c:pt>
                <c:pt idx="25">
                  <c:v>2033</c:v>
                </c:pt>
                <c:pt idx="26">
                  <c:v>2034</c:v>
                </c:pt>
                <c:pt idx="27">
                  <c:v>2035</c:v>
                </c:pt>
                <c:pt idx="28">
                  <c:v>2036</c:v>
                </c:pt>
                <c:pt idx="29">
                  <c:v>2037</c:v>
                </c:pt>
                <c:pt idx="30">
                  <c:v>2038</c:v>
                </c:pt>
                <c:pt idx="31">
                  <c:v>2039</c:v>
                </c:pt>
                <c:pt idx="32">
                  <c:v>2040</c:v>
                </c:pt>
                <c:pt idx="33">
                  <c:v>2041</c:v>
                </c:pt>
                <c:pt idx="34">
                  <c:v>2042</c:v>
                </c:pt>
                <c:pt idx="35">
                  <c:v>2043</c:v>
                </c:pt>
                <c:pt idx="36">
                  <c:v>2044</c:v>
                </c:pt>
                <c:pt idx="37">
                  <c:v>2045</c:v>
                </c:pt>
                <c:pt idx="38">
                  <c:v>2046</c:v>
                </c:pt>
                <c:pt idx="39">
                  <c:v>2047</c:v>
                </c:pt>
                <c:pt idx="40">
                  <c:v>2048</c:v>
                </c:pt>
                <c:pt idx="41">
                  <c:v>2049</c:v>
                </c:pt>
                <c:pt idx="42">
                  <c:v>2050</c:v>
                </c:pt>
                <c:pt idx="43">
                  <c:v>2051</c:v>
                </c:pt>
                <c:pt idx="44">
                  <c:v>2052</c:v>
                </c:pt>
                <c:pt idx="45">
                  <c:v>2053</c:v>
                </c:pt>
                <c:pt idx="46">
                  <c:v>2054</c:v>
                </c:pt>
                <c:pt idx="47">
                  <c:v>2055</c:v>
                </c:pt>
                <c:pt idx="48">
                  <c:v>2056</c:v>
                </c:pt>
                <c:pt idx="49">
                  <c:v>2057</c:v>
                </c:pt>
                <c:pt idx="50">
                  <c:v>2058</c:v>
                </c:pt>
                <c:pt idx="51">
                  <c:v>2059</c:v>
                </c:pt>
                <c:pt idx="52">
                  <c:v>2060</c:v>
                </c:pt>
                <c:pt idx="53">
                  <c:v>2061</c:v>
                </c:pt>
                <c:pt idx="54">
                  <c:v>2062</c:v>
                </c:pt>
                <c:pt idx="55">
                  <c:v>2063</c:v>
                </c:pt>
                <c:pt idx="56">
                  <c:v>2064</c:v>
                </c:pt>
                <c:pt idx="57">
                  <c:v>2065</c:v>
                </c:pt>
                <c:pt idx="58">
                  <c:v>2066</c:v>
                </c:pt>
                <c:pt idx="59">
                  <c:v>2067</c:v>
                </c:pt>
                <c:pt idx="60">
                  <c:v>2068</c:v>
                </c:pt>
                <c:pt idx="61">
                  <c:v>2069</c:v>
                </c:pt>
                <c:pt idx="62">
                  <c:v>2070</c:v>
                </c:pt>
                <c:pt idx="63">
                  <c:v>2071</c:v>
                </c:pt>
                <c:pt idx="64">
                  <c:v>2072</c:v>
                </c:pt>
                <c:pt idx="65">
                  <c:v>2073</c:v>
                </c:pt>
                <c:pt idx="66">
                  <c:v>2074</c:v>
                </c:pt>
                <c:pt idx="67">
                  <c:v>2075</c:v>
                </c:pt>
                <c:pt idx="68">
                  <c:v>2076</c:v>
                </c:pt>
                <c:pt idx="69">
                  <c:v>2077</c:v>
                </c:pt>
                <c:pt idx="70">
                  <c:v>2078</c:v>
                </c:pt>
                <c:pt idx="71">
                  <c:v>2079</c:v>
                </c:pt>
                <c:pt idx="72">
                  <c:v>2080</c:v>
                </c:pt>
                <c:pt idx="73">
                  <c:v>2081</c:v>
                </c:pt>
                <c:pt idx="74">
                  <c:v>2082</c:v>
                </c:pt>
                <c:pt idx="75">
                  <c:v>2083</c:v>
                </c:pt>
                <c:pt idx="76">
                  <c:v>2084</c:v>
                </c:pt>
                <c:pt idx="77">
                  <c:v>2085</c:v>
                </c:pt>
                <c:pt idx="78">
                  <c:v>2086</c:v>
                </c:pt>
                <c:pt idx="79">
                  <c:v>2087</c:v>
                </c:pt>
                <c:pt idx="80">
                  <c:v>2088</c:v>
                </c:pt>
                <c:pt idx="81">
                  <c:v>2089</c:v>
                </c:pt>
                <c:pt idx="82">
                  <c:v>2090</c:v>
                </c:pt>
                <c:pt idx="83">
                  <c:v>2091</c:v>
                </c:pt>
                <c:pt idx="84">
                  <c:v>2092</c:v>
                </c:pt>
                <c:pt idx="85">
                  <c:v>2093</c:v>
                </c:pt>
                <c:pt idx="86">
                  <c:v>2094</c:v>
                </c:pt>
                <c:pt idx="87">
                  <c:v>2095</c:v>
                </c:pt>
              </c:numCache>
            </c:numRef>
          </c:cat>
          <c:val>
            <c:numRef>
              <c:f>'Net Debt'!$M$3:$M$89</c:f>
              <c:numCache>
                <c:formatCode>0.0</c:formatCode>
                <c:ptCount val="87"/>
                <c:pt idx="0">
                  <c:v>17.946810006511608</c:v>
                </c:pt>
                <c:pt idx="1">
                  <c:v>21.756927553276387</c:v>
                </c:pt>
                <c:pt idx="2">
                  <c:v>23.190628361247697</c:v>
                </c:pt>
                <c:pt idx="3">
                  <c:v>25.794292536398089</c:v>
                </c:pt>
                <c:pt idx="4">
                  <c:v>26.862343004409478</c:v>
                </c:pt>
                <c:pt idx="5">
                  <c:v>25.767421370621165</c:v>
                </c:pt>
                <c:pt idx="6">
                  <c:v>27.597952376512485</c:v>
                </c:pt>
                <c:pt idx="7">
                  <c:v>26.539646239200259</c:v>
                </c:pt>
                <c:pt idx="8">
                  <c:v>25.584746745921446</c:v>
                </c:pt>
                <c:pt idx="9">
                  <c:v>24.168648549663395</c:v>
                </c:pt>
                <c:pt idx="10">
                  <c:v>24.010556096033635</c:v>
                </c:pt>
                <c:pt idx="11">
                  <c:v>25.248064504126258</c:v>
                </c:pt>
                <c:pt idx="12">
                  <c:v>27.983418254058883</c:v>
                </c:pt>
                <c:pt idx="13">
                  <c:v>25.449447130497138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40-4A14-A05F-68505BB10848}"/>
            </c:ext>
          </c:extLst>
        </c:ser>
        <c:ser>
          <c:idx val="4"/>
          <c:order val="2"/>
          <c:tx>
            <c:strRef>
              <c:f>'Net Debt'!$F$3</c:f>
              <c:strCache>
                <c:ptCount val="1"/>
                <c:pt idx="0">
                  <c:v>Public pension plans</c:v>
                </c:pt>
              </c:strCache>
            </c:strRef>
          </c:tx>
          <c:spPr>
            <a:ln w="28575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'Net Debt'!$J$3:$J$90</c:f>
              <c:numCache>
                <c:formatCode>General</c:formatCode>
                <c:ptCount val="8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  <c:pt idx="19">
                  <c:v>2027</c:v>
                </c:pt>
                <c:pt idx="20">
                  <c:v>2028</c:v>
                </c:pt>
                <c:pt idx="21">
                  <c:v>2029</c:v>
                </c:pt>
                <c:pt idx="22">
                  <c:v>2030</c:v>
                </c:pt>
                <c:pt idx="23">
                  <c:v>2031</c:v>
                </c:pt>
                <c:pt idx="24">
                  <c:v>2032</c:v>
                </c:pt>
                <c:pt idx="25">
                  <c:v>2033</c:v>
                </c:pt>
                <c:pt idx="26">
                  <c:v>2034</c:v>
                </c:pt>
                <c:pt idx="27">
                  <c:v>2035</c:v>
                </c:pt>
                <c:pt idx="28">
                  <c:v>2036</c:v>
                </c:pt>
                <c:pt idx="29">
                  <c:v>2037</c:v>
                </c:pt>
                <c:pt idx="30">
                  <c:v>2038</c:v>
                </c:pt>
                <c:pt idx="31">
                  <c:v>2039</c:v>
                </c:pt>
                <c:pt idx="32">
                  <c:v>2040</c:v>
                </c:pt>
                <c:pt idx="33">
                  <c:v>2041</c:v>
                </c:pt>
                <c:pt idx="34">
                  <c:v>2042</c:v>
                </c:pt>
                <c:pt idx="35">
                  <c:v>2043</c:v>
                </c:pt>
                <c:pt idx="36">
                  <c:v>2044</c:v>
                </c:pt>
                <c:pt idx="37">
                  <c:v>2045</c:v>
                </c:pt>
                <c:pt idx="38">
                  <c:v>2046</c:v>
                </c:pt>
                <c:pt idx="39">
                  <c:v>2047</c:v>
                </c:pt>
                <c:pt idx="40">
                  <c:v>2048</c:v>
                </c:pt>
                <c:pt idx="41">
                  <c:v>2049</c:v>
                </c:pt>
                <c:pt idx="42">
                  <c:v>2050</c:v>
                </c:pt>
                <c:pt idx="43">
                  <c:v>2051</c:v>
                </c:pt>
                <c:pt idx="44">
                  <c:v>2052</c:v>
                </c:pt>
                <c:pt idx="45">
                  <c:v>2053</c:v>
                </c:pt>
                <c:pt idx="46">
                  <c:v>2054</c:v>
                </c:pt>
                <c:pt idx="47">
                  <c:v>2055</c:v>
                </c:pt>
                <c:pt idx="48">
                  <c:v>2056</c:v>
                </c:pt>
                <c:pt idx="49">
                  <c:v>2057</c:v>
                </c:pt>
                <c:pt idx="50">
                  <c:v>2058</c:v>
                </c:pt>
                <c:pt idx="51">
                  <c:v>2059</c:v>
                </c:pt>
                <c:pt idx="52">
                  <c:v>2060</c:v>
                </c:pt>
                <c:pt idx="53">
                  <c:v>2061</c:v>
                </c:pt>
                <c:pt idx="54">
                  <c:v>2062</c:v>
                </c:pt>
                <c:pt idx="55">
                  <c:v>2063</c:v>
                </c:pt>
                <c:pt idx="56">
                  <c:v>2064</c:v>
                </c:pt>
                <c:pt idx="57">
                  <c:v>2065</c:v>
                </c:pt>
                <c:pt idx="58">
                  <c:v>2066</c:v>
                </c:pt>
                <c:pt idx="59">
                  <c:v>2067</c:v>
                </c:pt>
                <c:pt idx="60">
                  <c:v>2068</c:v>
                </c:pt>
                <c:pt idx="61">
                  <c:v>2069</c:v>
                </c:pt>
                <c:pt idx="62">
                  <c:v>2070</c:v>
                </c:pt>
                <c:pt idx="63">
                  <c:v>2071</c:v>
                </c:pt>
                <c:pt idx="64">
                  <c:v>2072</c:v>
                </c:pt>
                <c:pt idx="65">
                  <c:v>2073</c:v>
                </c:pt>
                <c:pt idx="66">
                  <c:v>2074</c:v>
                </c:pt>
                <c:pt idx="67">
                  <c:v>2075</c:v>
                </c:pt>
                <c:pt idx="68">
                  <c:v>2076</c:v>
                </c:pt>
                <c:pt idx="69">
                  <c:v>2077</c:v>
                </c:pt>
                <c:pt idx="70">
                  <c:v>2078</c:v>
                </c:pt>
                <c:pt idx="71">
                  <c:v>2079</c:v>
                </c:pt>
                <c:pt idx="72">
                  <c:v>2080</c:v>
                </c:pt>
                <c:pt idx="73">
                  <c:v>2081</c:v>
                </c:pt>
                <c:pt idx="74">
                  <c:v>2082</c:v>
                </c:pt>
                <c:pt idx="75">
                  <c:v>2083</c:v>
                </c:pt>
                <c:pt idx="76">
                  <c:v>2084</c:v>
                </c:pt>
                <c:pt idx="77">
                  <c:v>2085</c:v>
                </c:pt>
                <c:pt idx="78">
                  <c:v>2086</c:v>
                </c:pt>
                <c:pt idx="79">
                  <c:v>2087</c:v>
                </c:pt>
                <c:pt idx="80">
                  <c:v>2088</c:v>
                </c:pt>
                <c:pt idx="81">
                  <c:v>2089</c:v>
                </c:pt>
                <c:pt idx="82">
                  <c:v>2090</c:v>
                </c:pt>
                <c:pt idx="83">
                  <c:v>2091</c:v>
                </c:pt>
                <c:pt idx="84">
                  <c:v>2092</c:v>
                </c:pt>
                <c:pt idx="85">
                  <c:v>2093</c:v>
                </c:pt>
                <c:pt idx="86">
                  <c:v>2094</c:v>
                </c:pt>
                <c:pt idx="87">
                  <c:v>2095</c:v>
                </c:pt>
              </c:numCache>
            </c:numRef>
          </c:cat>
          <c:val>
            <c:numRef>
              <c:f>'Net Debt'!$O$3:$O$89</c:f>
              <c:numCache>
                <c:formatCode>0.0</c:formatCode>
                <c:ptCount val="87"/>
                <c:pt idx="0">
                  <c:v>-8.2352216994027305</c:v>
                </c:pt>
                <c:pt idx="1">
                  <c:v>-9.8542385005352138</c:v>
                </c:pt>
                <c:pt idx="2">
                  <c:v>-10.530428895205901</c:v>
                </c:pt>
                <c:pt idx="3">
                  <c:v>-10.81804873896812</c:v>
                </c:pt>
                <c:pt idx="4">
                  <c:v>-11.676493171796643</c:v>
                </c:pt>
                <c:pt idx="5">
                  <c:v>-13.06065931501009</c:v>
                </c:pt>
                <c:pt idx="6">
                  <c:v>-14.658644201357664</c:v>
                </c:pt>
                <c:pt idx="7">
                  <c:v>-17.173279690279692</c:v>
                </c:pt>
                <c:pt idx="8">
                  <c:v>-17.898086184637638</c:v>
                </c:pt>
                <c:pt idx="9">
                  <c:v>-19.156504990794815</c:v>
                </c:pt>
                <c:pt idx="10">
                  <c:v>-19.830163149831705</c:v>
                </c:pt>
                <c:pt idx="11">
                  <c:v>-21.766032361092964</c:v>
                </c:pt>
                <c:pt idx="12">
                  <c:v>-25.54047464975865</c:v>
                </c:pt>
                <c:pt idx="13">
                  <c:v>-26.306804386939515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140-4A14-A05F-68505BB10848}"/>
            </c:ext>
          </c:extLst>
        </c:ser>
        <c:ser>
          <c:idx val="6"/>
          <c:order val="3"/>
          <c:tx>
            <c:strRef>
              <c:f>'Net Debt'!$H$3</c:f>
              <c:strCache>
                <c:ptCount val="1"/>
                <c:pt idx="0">
                  <c:v>Total general government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'Net Debt'!$J$3:$J$90</c:f>
              <c:numCache>
                <c:formatCode>General</c:formatCode>
                <c:ptCount val="8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  <c:pt idx="19">
                  <c:v>2027</c:v>
                </c:pt>
                <c:pt idx="20">
                  <c:v>2028</c:v>
                </c:pt>
                <c:pt idx="21">
                  <c:v>2029</c:v>
                </c:pt>
                <c:pt idx="22">
                  <c:v>2030</c:v>
                </c:pt>
                <c:pt idx="23">
                  <c:v>2031</c:v>
                </c:pt>
                <c:pt idx="24">
                  <c:v>2032</c:v>
                </c:pt>
                <c:pt idx="25">
                  <c:v>2033</c:v>
                </c:pt>
                <c:pt idx="26">
                  <c:v>2034</c:v>
                </c:pt>
                <c:pt idx="27">
                  <c:v>2035</c:v>
                </c:pt>
                <c:pt idx="28">
                  <c:v>2036</c:v>
                </c:pt>
                <c:pt idx="29">
                  <c:v>2037</c:v>
                </c:pt>
                <c:pt idx="30">
                  <c:v>2038</c:v>
                </c:pt>
                <c:pt idx="31">
                  <c:v>2039</c:v>
                </c:pt>
                <c:pt idx="32">
                  <c:v>2040</c:v>
                </c:pt>
                <c:pt idx="33">
                  <c:v>2041</c:v>
                </c:pt>
                <c:pt idx="34">
                  <c:v>2042</c:v>
                </c:pt>
                <c:pt idx="35">
                  <c:v>2043</c:v>
                </c:pt>
                <c:pt idx="36">
                  <c:v>2044</c:v>
                </c:pt>
                <c:pt idx="37">
                  <c:v>2045</c:v>
                </c:pt>
                <c:pt idx="38">
                  <c:v>2046</c:v>
                </c:pt>
                <c:pt idx="39">
                  <c:v>2047</c:v>
                </c:pt>
                <c:pt idx="40">
                  <c:v>2048</c:v>
                </c:pt>
                <c:pt idx="41">
                  <c:v>2049</c:v>
                </c:pt>
                <c:pt idx="42">
                  <c:v>2050</c:v>
                </c:pt>
                <c:pt idx="43">
                  <c:v>2051</c:v>
                </c:pt>
                <c:pt idx="44">
                  <c:v>2052</c:v>
                </c:pt>
                <c:pt idx="45">
                  <c:v>2053</c:v>
                </c:pt>
                <c:pt idx="46">
                  <c:v>2054</c:v>
                </c:pt>
                <c:pt idx="47">
                  <c:v>2055</c:v>
                </c:pt>
                <c:pt idx="48">
                  <c:v>2056</c:v>
                </c:pt>
                <c:pt idx="49">
                  <c:v>2057</c:v>
                </c:pt>
                <c:pt idx="50">
                  <c:v>2058</c:v>
                </c:pt>
                <c:pt idx="51">
                  <c:v>2059</c:v>
                </c:pt>
                <c:pt idx="52">
                  <c:v>2060</c:v>
                </c:pt>
                <c:pt idx="53">
                  <c:v>2061</c:v>
                </c:pt>
                <c:pt idx="54">
                  <c:v>2062</c:v>
                </c:pt>
                <c:pt idx="55">
                  <c:v>2063</c:v>
                </c:pt>
                <c:pt idx="56">
                  <c:v>2064</c:v>
                </c:pt>
                <c:pt idx="57">
                  <c:v>2065</c:v>
                </c:pt>
                <c:pt idx="58">
                  <c:v>2066</c:v>
                </c:pt>
                <c:pt idx="59">
                  <c:v>2067</c:v>
                </c:pt>
                <c:pt idx="60">
                  <c:v>2068</c:v>
                </c:pt>
                <c:pt idx="61">
                  <c:v>2069</c:v>
                </c:pt>
                <c:pt idx="62">
                  <c:v>2070</c:v>
                </c:pt>
                <c:pt idx="63">
                  <c:v>2071</c:v>
                </c:pt>
                <c:pt idx="64">
                  <c:v>2072</c:v>
                </c:pt>
                <c:pt idx="65">
                  <c:v>2073</c:v>
                </c:pt>
                <c:pt idx="66">
                  <c:v>2074</c:v>
                </c:pt>
                <c:pt idx="67">
                  <c:v>2075</c:v>
                </c:pt>
                <c:pt idx="68">
                  <c:v>2076</c:v>
                </c:pt>
                <c:pt idx="69">
                  <c:v>2077</c:v>
                </c:pt>
                <c:pt idx="70">
                  <c:v>2078</c:v>
                </c:pt>
                <c:pt idx="71">
                  <c:v>2079</c:v>
                </c:pt>
                <c:pt idx="72">
                  <c:v>2080</c:v>
                </c:pt>
                <c:pt idx="73">
                  <c:v>2081</c:v>
                </c:pt>
                <c:pt idx="74">
                  <c:v>2082</c:v>
                </c:pt>
                <c:pt idx="75">
                  <c:v>2083</c:v>
                </c:pt>
                <c:pt idx="76">
                  <c:v>2084</c:v>
                </c:pt>
                <c:pt idx="77">
                  <c:v>2085</c:v>
                </c:pt>
                <c:pt idx="78">
                  <c:v>2086</c:v>
                </c:pt>
                <c:pt idx="79">
                  <c:v>2087</c:v>
                </c:pt>
                <c:pt idx="80">
                  <c:v>2088</c:v>
                </c:pt>
                <c:pt idx="81">
                  <c:v>2089</c:v>
                </c:pt>
                <c:pt idx="82">
                  <c:v>2090</c:v>
                </c:pt>
                <c:pt idx="83">
                  <c:v>2091</c:v>
                </c:pt>
                <c:pt idx="84">
                  <c:v>2092</c:v>
                </c:pt>
                <c:pt idx="85">
                  <c:v>2093</c:v>
                </c:pt>
                <c:pt idx="86">
                  <c:v>2094</c:v>
                </c:pt>
                <c:pt idx="87">
                  <c:v>2095</c:v>
                </c:pt>
              </c:numCache>
            </c:numRef>
          </c:cat>
          <c:val>
            <c:numRef>
              <c:f>'Net Debt'!$Q$3:$Q$89</c:f>
              <c:numCache>
                <c:formatCode>0.0</c:formatCode>
                <c:ptCount val="87"/>
                <c:pt idx="0">
                  <c:v>39.781152065639901</c:v>
                </c:pt>
                <c:pt idx="1">
                  <c:v>46.866547786784977</c:v>
                </c:pt>
                <c:pt idx="2">
                  <c:v>48.703818857559931</c:v>
                </c:pt>
                <c:pt idx="3">
                  <c:v>51.639146975051062</c:v>
                </c:pt>
                <c:pt idx="4">
                  <c:v>51.992747376999027</c:v>
                </c:pt>
                <c:pt idx="5">
                  <c:v>46.476982221551665</c:v>
                </c:pt>
                <c:pt idx="6">
                  <c:v>45.771964280880525</c:v>
                </c:pt>
                <c:pt idx="7">
                  <c:v>42.389148937346043</c:v>
                </c:pt>
                <c:pt idx="8">
                  <c:v>40.051640677648138</c:v>
                </c:pt>
                <c:pt idx="9">
                  <c:v>34.730952083978579</c:v>
                </c:pt>
                <c:pt idx="10">
                  <c:v>32.253256846366313</c:v>
                </c:pt>
                <c:pt idx="11">
                  <c:v>30.125678516017434</c:v>
                </c:pt>
                <c:pt idx="12">
                  <c:v>42.403129650474639</c:v>
                </c:pt>
                <c:pt idx="13">
                  <c:v>38.518857697805402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140-4A14-A05F-68505BB10848}"/>
            </c:ext>
          </c:extLst>
        </c:ser>
        <c:ser>
          <c:idx val="1"/>
          <c:order val="4"/>
          <c:spPr>
            <a:ln w="28575" cap="rnd">
              <a:solidFill>
                <a:srgbClr val="1A4582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'Net Debt'!$J$3:$J$90</c:f>
              <c:numCache>
                <c:formatCode>General</c:formatCode>
                <c:ptCount val="8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  <c:pt idx="19">
                  <c:v>2027</c:v>
                </c:pt>
                <c:pt idx="20">
                  <c:v>2028</c:v>
                </c:pt>
                <c:pt idx="21">
                  <c:v>2029</c:v>
                </c:pt>
                <c:pt idx="22">
                  <c:v>2030</c:v>
                </c:pt>
                <c:pt idx="23">
                  <c:v>2031</c:v>
                </c:pt>
                <c:pt idx="24">
                  <c:v>2032</c:v>
                </c:pt>
                <c:pt idx="25">
                  <c:v>2033</c:v>
                </c:pt>
                <c:pt idx="26">
                  <c:v>2034</c:v>
                </c:pt>
                <c:pt idx="27">
                  <c:v>2035</c:v>
                </c:pt>
                <c:pt idx="28">
                  <c:v>2036</c:v>
                </c:pt>
                <c:pt idx="29">
                  <c:v>2037</c:v>
                </c:pt>
                <c:pt idx="30">
                  <c:v>2038</c:v>
                </c:pt>
                <c:pt idx="31">
                  <c:v>2039</c:v>
                </c:pt>
                <c:pt idx="32">
                  <c:v>2040</c:v>
                </c:pt>
                <c:pt idx="33">
                  <c:v>2041</c:v>
                </c:pt>
                <c:pt idx="34">
                  <c:v>2042</c:v>
                </c:pt>
                <c:pt idx="35">
                  <c:v>2043</c:v>
                </c:pt>
                <c:pt idx="36">
                  <c:v>2044</c:v>
                </c:pt>
                <c:pt idx="37">
                  <c:v>2045</c:v>
                </c:pt>
                <c:pt idx="38">
                  <c:v>2046</c:v>
                </c:pt>
                <c:pt idx="39">
                  <c:v>2047</c:v>
                </c:pt>
                <c:pt idx="40">
                  <c:v>2048</c:v>
                </c:pt>
                <c:pt idx="41">
                  <c:v>2049</c:v>
                </c:pt>
                <c:pt idx="42">
                  <c:v>2050</c:v>
                </c:pt>
                <c:pt idx="43">
                  <c:v>2051</c:v>
                </c:pt>
                <c:pt idx="44">
                  <c:v>2052</c:v>
                </c:pt>
                <c:pt idx="45">
                  <c:v>2053</c:v>
                </c:pt>
                <c:pt idx="46">
                  <c:v>2054</c:v>
                </c:pt>
                <c:pt idx="47">
                  <c:v>2055</c:v>
                </c:pt>
                <c:pt idx="48">
                  <c:v>2056</c:v>
                </c:pt>
                <c:pt idx="49">
                  <c:v>2057</c:v>
                </c:pt>
                <c:pt idx="50">
                  <c:v>2058</c:v>
                </c:pt>
                <c:pt idx="51">
                  <c:v>2059</c:v>
                </c:pt>
                <c:pt idx="52">
                  <c:v>2060</c:v>
                </c:pt>
                <c:pt idx="53">
                  <c:v>2061</c:v>
                </c:pt>
                <c:pt idx="54">
                  <c:v>2062</c:v>
                </c:pt>
                <c:pt idx="55">
                  <c:v>2063</c:v>
                </c:pt>
                <c:pt idx="56">
                  <c:v>2064</c:v>
                </c:pt>
                <c:pt idx="57">
                  <c:v>2065</c:v>
                </c:pt>
                <c:pt idx="58">
                  <c:v>2066</c:v>
                </c:pt>
                <c:pt idx="59">
                  <c:v>2067</c:v>
                </c:pt>
                <c:pt idx="60">
                  <c:v>2068</c:v>
                </c:pt>
                <c:pt idx="61">
                  <c:v>2069</c:v>
                </c:pt>
                <c:pt idx="62">
                  <c:v>2070</c:v>
                </c:pt>
                <c:pt idx="63">
                  <c:v>2071</c:v>
                </c:pt>
                <c:pt idx="64">
                  <c:v>2072</c:v>
                </c:pt>
                <c:pt idx="65">
                  <c:v>2073</c:v>
                </c:pt>
                <c:pt idx="66">
                  <c:v>2074</c:v>
                </c:pt>
                <c:pt idx="67">
                  <c:v>2075</c:v>
                </c:pt>
                <c:pt idx="68">
                  <c:v>2076</c:v>
                </c:pt>
                <c:pt idx="69">
                  <c:v>2077</c:v>
                </c:pt>
                <c:pt idx="70">
                  <c:v>2078</c:v>
                </c:pt>
                <c:pt idx="71">
                  <c:v>2079</c:v>
                </c:pt>
                <c:pt idx="72">
                  <c:v>2080</c:v>
                </c:pt>
                <c:pt idx="73">
                  <c:v>2081</c:v>
                </c:pt>
                <c:pt idx="74">
                  <c:v>2082</c:v>
                </c:pt>
                <c:pt idx="75">
                  <c:v>2083</c:v>
                </c:pt>
                <c:pt idx="76">
                  <c:v>2084</c:v>
                </c:pt>
                <c:pt idx="77">
                  <c:v>2085</c:v>
                </c:pt>
                <c:pt idx="78">
                  <c:v>2086</c:v>
                </c:pt>
                <c:pt idx="79">
                  <c:v>2087</c:v>
                </c:pt>
                <c:pt idx="80">
                  <c:v>2088</c:v>
                </c:pt>
                <c:pt idx="81">
                  <c:v>2089</c:v>
                </c:pt>
                <c:pt idx="82">
                  <c:v>2090</c:v>
                </c:pt>
                <c:pt idx="83">
                  <c:v>2091</c:v>
                </c:pt>
                <c:pt idx="84">
                  <c:v>2092</c:v>
                </c:pt>
                <c:pt idx="85">
                  <c:v>2093</c:v>
                </c:pt>
                <c:pt idx="86">
                  <c:v>2094</c:v>
                </c:pt>
                <c:pt idx="87">
                  <c:v>2095</c:v>
                </c:pt>
              </c:numCache>
            </c:numRef>
          </c:cat>
          <c:val>
            <c:numRef>
              <c:f>'Net Debt'!$L$3:$L$90</c:f>
              <c:numCache>
                <c:formatCode>General</c:formatCode>
                <c:ptCount val="88"/>
                <c:pt idx="13" formatCode="0.0">
                  <c:v>39.376214954247779</c:v>
                </c:pt>
                <c:pt idx="14" formatCode="0.0">
                  <c:v>37.869191551509545</c:v>
                </c:pt>
                <c:pt idx="15" formatCode="0.0">
                  <c:v>37.250596998776892</c:v>
                </c:pt>
                <c:pt idx="16" formatCode="0.0">
                  <c:v>36.564126801585445</c:v>
                </c:pt>
                <c:pt idx="17" formatCode="0.0">
                  <c:v>35.80066394774267</c:v>
                </c:pt>
                <c:pt idx="18" formatCode="0.0">
                  <c:v>34.979804477699915</c:v>
                </c:pt>
                <c:pt idx="19" formatCode="0.0">
                  <c:v>34.202323466623874</c:v>
                </c:pt>
                <c:pt idx="20" formatCode="0.0">
                  <c:v>33.483066508133682</c:v>
                </c:pt>
                <c:pt idx="21" formatCode="0.0">
                  <c:v>32.808902985964686</c:v>
                </c:pt>
                <c:pt idx="22" formatCode="0.0">
                  <c:v>32.16583995577399</c:v>
                </c:pt>
                <c:pt idx="23" formatCode="0.0">
                  <c:v>31.522823198374237</c:v>
                </c:pt>
                <c:pt idx="24" formatCode="0.0">
                  <c:v>30.846710433662128</c:v>
                </c:pt>
                <c:pt idx="25" formatCode="0.0">
                  <c:v>30.142584793092155</c:v>
                </c:pt>
                <c:pt idx="26" formatCode="0.0">
                  <c:v>29.42476593894035</c:v>
                </c:pt>
                <c:pt idx="27" formatCode="0.0">
                  <c:v>28.686293293126962</c:v>
                </c:pt>
                <c:pt idx="28" formatCode="0.0">
                  <c:v>27.913949916467374</c:v>
                </c:pt>
                <c:pt idx="29" formatCode="0.0">
                  <c:v>27.107292838909778</c:v>
                </c:pt>
                <c:pt idx="30" formatCode="0.0">
                  <c:v>26.267904736793618</c:v>
                </c:pt>
                <c:pt idx="31" formatCode="0.0">
                  <c:v>25.400638866771036</c:v>
                </c:pt>
                <c:pt idx="32" formatCode="0.0">
                  <c:v>24.508731816840474</c:v>
                </c:pt>
                <c:pt idx="33" formatCode="0.0">
                  <c:v>23.581310784517953</c:v>
                </c:pt>
                <c:pt idx="34" formatCode="0.0">
                  <c:v>22.621504580670791</c:v>
                </c:pt>
                <c:pt idx="35" formatCode="0.0">
                  <c:v>21.631080817980251</c:v>
                </c:pt>
                <c:pt idx="36" formatCode="0.0">
                  <c:v>20.615472142905311</c:v>
                </c:pt>
                <c:pt idx="37" formatCode="0.0">
                  <c:v>19.57907960873057</c:v>
                </c:pt>
                <c:pt idx="38" formatCode="0.0">
                  <c:v>18.513478659683365</c:v>
                </c:pt>
                <c:pt idx="39" formatCode="0.0">
                  <c:v>17.419474612457069</c:v>
                </c:pt>
                <c:pt idx="40" formatCode="0.0">
                  <c:v>16.297339624319058</c:v>
                </c:pt>
                <c:pt idx="41" formatCode="0.0">
                  <c:v>15.155431682996253</c:v>
                </c:pt>
                <c:pt idx="42" formatCode="0.0">
                  <c:v>13.996236708066602</c:v>
                </c:pt>
                <c:pt idx="43" formatCode="0.0">
                  <c:v>12.81826136428886</c:v>
                </c:pt>
                <c:pt idx="44" formatCode="0.0">
                  <c:v>11.616002619935356</c:v>
                </c:pt>
                <c:pt idx="45" formatCode="0.0">
                  <c:v>10.389167435834132</c:v>
                </c:pt>
                <c:pt idx="46" formatCode="0.0">
                  <c:v>9.1446900956110078</c:v>
                </c:pt>
                <c:pt idx="47" formatCode="0.0">
                  <c:v>7.8882010457229645</c:v>
                </c:pt>
                <c:pt idx="48" formatCode="0.0">
                  <c:v>6.6157731075247437</c:v>
                </c:pt>
                <c:pt idx="49" formatCode="0.0">
                  <c:v>5.3234284398587421</c:v>
                </c:pt>
                <c:pt idx="50" formatCode="0.0">
                  <c:v>4.0110993737696337</c:v>
                </c:pt>
                <c:pt idx="51" formatCode="0.0">
                  <c:v>2.6807392853879191</c:v>
                </c:pt>
                <c:pt idx="52" formatCode="0.0">
                  <c:v>1.3343558390271313</c:v>
                </c:pt>
                <c:pt idx="53" formatCode="0.0">
                  <c:v>-3.0646107866240231E-2</c:v>
                </c:pt>
                <c:pt idx="54" formatCode="0.0">
                  <c:v>-1.4163434015500378</c:v>
                </c:pt>
                <c:pt idx="55" formatCode="0.0">
                  <c:v>-2.8222850404461197</c:v>
                </c:pt>
                <c:pt idx="56" formatCode="0.0">
                  <c:v>-4.2474601663098257</c:v>
                </c:pt>
                <c:pt idx="57" formatCode="0.0">
                  <c:v>-5.6906212737122424</c:v>
                </c:pt>
                <c:pt idx="58" formatCode="0.0">
                  <c:v>-7.1526369524923847</c:v>
                </c:pt>
                <c:pt idx="59" formatCode="0.0">
                  <c:v>-8.6355004403991966</c:v>
                </c:pt>
                <c:pt idx="60" formatCode="0.0">
                  <c:v>-10.13897824912177</c:v>
                </c:pt>
                <c:pt idx="61" formatCode="0.0">
                  <c:v>-11.661660587183306</c:v>
                </c:pt>
                <c:pt idx="62" formatCode="0.0">
                  <c:v>-13.202482386108116</c:v>
                </c:pt>
                <c:pt idx="63" formatCode="0.0">
                  <c:v>-14.759968362442098</c:v>
                </c:pt>
                <c:pt idx="64" formatCode="0.0">
                  <c:v>-16.333699643757974</c:v>
                </c:pt>
                <c:pt idx="65" formatCode="0.0">
                  <c:v>-17.922365669728979</c:v>
                </c:pt>
                <c:pt idx="66" formatCode="0.0">
                  <c:v>-19.52500905400343</c:v>
                </c:pt>
                <c:pt idx="67" formatCode="0.0">
                  <c:v>-21.141533184441617</c:v>
                </c:pt>
                <c:pt idx="68" formatCode="0.0">
                  <c:v>-22.773364241734917</c:v>
                </c:pt>
                <c:pt idx="69" formatCode="0.0">
                  <c:v>-24.420989884979623</c:v>
                </c:pt>
                <c:pt idx="70" formatCode="0.0">
                  <c:v>-26.083659871457442</c:v>
                </c:pt>
                <c:pt idx="71" formatCode="0.0">
                  <c:v>-27.759466241366468</c:v>
                </c:pt>
                <c:pt idx="72" formatCode="0.0">
                  <c:v>-29.449873168711498</c:v>
                </c:pt>
                <c:pt idx="73" formatCode="0.0">
                  <c:v>-31.156190519486579</c:v>
                </c:pt>
                <c:pt idx="74" formatCode="0.0">
                  <c:v>-32.876880384560891</c:v>
                </c:pt>
                <c:pt idx="75" formatCode="0.0">
                  <c:v>-34.610896480844097</c:v>
                </c:pt>
                <c:pt idx="76" formatCode="0.0">
                  <c:v>-36.359041602776841</c:v>
                </c:pt>
                <c:pt idx="77" formatCode="0.0">
                  <c:v>-38.121883578672005</c:v>
                </c:pt>
                <c:pt idx="78" formatCode="0.0">
                  <c:v>-39.900831758121349</c:v>
                </c:pt>
                <c:pt idx="79" formatCode="0.0">
                  <c:v>-41.690717405068014</c:v>
                </c:pt>
                <c:pt idx="80" formatCode="0.0">
                  <c:v>-43.490678423582345</c:v>
                </c:pt>
                <c:pt idx="81" formatCode="0.0">
                  <c:v>-45.300163304101922</c:v>
                </c:pt>
                <c:pt idx="82" formatCode="0.0">
                  <c:v>-47.119459037156894</c:v>
                </c:pt>
                <c:pt idx="83" formatCode="0.0">
                  <c:v>-48.950864968043696</c:v>
                </c:pt>
                <c:pt idx="84" formatCode="0.0">
                  <c:v>-50.790690855049689</c:v>
                </c:pt>
                <c:pt idx="85" formatCode="0.0">
                  <c:v>-52.638767045805245</c:v>
                </c:pt>
                <c:pt idx="86" formatCode="0.0">
                  <c:v>-54.494757719249883</c:v>
                </c:pt>
                <c:pt idx="87" formatCode="0.0">
                  <c:v>-56.36679735049271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140-4A14-A05F-68505BB10848}"/>
            </c:ext>
          </c:extLst>
        </c:ser>
        <c:ser>
          <c:idx val="3"/>
          <c:order val="5"/>
          <c:spPr>
            <a:ln w="28575" cap="rnd">
              <a:solidFill>
                <a:srgbClr val="C4AB6C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'Net Debt'!$J$3:$J$90</c:f>
              <c:numCache>
                <c:formatCode>General</c:formatCode>
                <c:ptCount val="8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  <c:pt idx="19">
                  <c:v>2027</c:v>
                </c:pt>
                <c:pt idx="20">
                  <c:v>2028</c:v>
                </c:pt>
                <c:pt idx="21">
                  <c:v>2029</c:v>
                </c:pt>
                <c:pt idx="22">
                  <c:v>2030</c:v>
                </c:pt>
                <c:pt idx="23">
                  <c:v>2031</c:v>
                </c:pt>
                <c:pt idx="24">
                  <c:v>2032</c:v>
                </c:pt>
                <c:pt idx="25">
                  <c:v>2033</c:v>
                </c:pt>
                <c:pt idx="26">
                  <c:v>2034</c:v>
                </c:pt>
                <c:pt idx="27">
                  <c:v>2035</c:v>
                </c:pt>
                <c:pt idx="28">
                  <c:v>2036</c:v>
                </c:pt>
                <c:pt idx="29">
                  <c:v>2037</c:v>
                </c:pt>
                <c:pt idx="30">
                  <c:v>2038</c:v>
                </c:pt>
                <c:pt idx="31">
                  <c:v>2039</c:v>
                </c:pt>
                <c:pt idx="32">
                  <c:v>2040</c:v>
                </c:pt>
                <c:pt idx="33">
                  <c:v>2041</c:v>
                </c:pt>
                <c:pt idx="34">
                  <c:v>2042</c:v>
                </c:pt>
                <c:pt idx="35">
                  <c:v>2043</c:v>
                </c:pt>
                <c:pt idx="36">
                  <c:v>2044</c:v>
                </c:pt>
                <c:pt idx="37">
                  <c:v>2045</c:v>
                </c:pt>
                <c:pt idx="38">
                  <c:v>2046</c:v>
                </c:pt>
                <c:pt idx="39">
                  <c:v>2047</c:v>
                </c:pt>
                <c:pt idx="40">
                  <c:v>2048</c:v>
                </c:pt>
                <c:pt idx="41">
                  <c:v>2049</c:v>
                </c:pt>
                <c:pt idx="42">
                  <c:v>2050</c:v>
                </c:pt>
                <c:pt idx="43">
                  <c:v>2051</c:v>
                </c:pt>
                <c:pt idx="44">
                  <c:v>2052</c:v>
                </c:pt>
                <c:pt idx="45">
                  <c:v>2053</c:v>
                </c:pt>
                <c:pt idx="46">
                  <c:v>2054</c:v>
                </c:pt>
                <c:pt idx="47">
                  <c:v>2055</c:v>
                </c:pt>
                <c:pt idx="48">
                  <c:v>2056</c:v>
                </c:pt>
                <c:pt idx="49">
                  <c:v>2057</c:v>
                </c:pt>
                <c:pt idx="50">
                  <c:v>2058</c:v>
                </c:pt>
                <c:pt idx="51">
                  <c:v>2059</c:v>
                </c:pt>
                <c:pt idx="52">
                  <c:v>2060</c:v>
                </c:pt>
                <c:pt idx="53">
                  <c:v>2061</c:v>
                </c:pt>
                <c:pt idx="54">
                  <c:v>2062</c:v>
                </c:pt>
                <c:pt idx="55">
                  <c:v>2063</c:v>
                </c:pt>
                <c:pt idx="56">
                  <c:v>2064</c:v>
                </c:pt>
                <c:pt idx="57">
                  <c:v>2065</c:v>
                </c:pt>
                <c:pt idx="58">
                  <c:v>2066</c:v>
                </c:pt>
                <c:pt idx="59">
                  <c:v>2067</c:v>
                </c:pt>
                <c:pt idx="60">
                  <c:v>2068</c:v>
                </c:pt>
                <c:pt idx="61">
                  <c:v>2069</c:v>
                </c:pt>
                <c:pt idx="62">
                  <c:v>2070</c:v>
                </c:pt>
                <c:pt idx="63">
                  <c:v>2071</c:v>
                </c:pt>
                <c:pt idx="64">
                  <c:v>2072</c:v>
                </c:pt>
                <c:pt idx="65">
                  <c:v>2073</c:v>
                </c:pt>
                <c:pt idx="66">
                  <c:v>2074</c:v>
                </c:pt>
                <c:pt idx="67">
                  <c:v>2075</c:v>
                </c:pt>
                <c:pt idx="68">
                  <c:v>2076</c:v>
                </c:pt>
                <c:pt idx="69">
                  <c:v>2077</c:v>
                </c:pt>
                <c:pt idx="70">
                  <c:v>2078</c:v>
                </c:pt>
                <c:pt idx="71">
                  <c:v>2079</c:v>
                </c:pt>
                <c:pt idx="72">
                  <c:v>2080</c:v>
                </c:pt>
                <c:pt idx="73">
                  <c:v>2081</c:v>
                </c:pt>
                <c:pt idx="74">
                  <c:v>2082</c:v>
                </c:pt>
                <c:pt idx="75">
                  <c:v>2083</c:v>
                </c:pt>
                <c:pt idx="76">
                  <c:v>2084</c:v>
                </c:pt>
                <c:pt idx="77">
                  <c:v>2085</c:v>
                </c:pt>
                <c:pt idx="78">
                  <c:v>2086</c:v>
                </c:pt>
                <c:pt idx="79">
                  <c:v>2087</c:v>
                </c:pt>
                <c:pt idx="80">
                  <c:v>2088</c:v>
                </c:pt>
                <c:pt idx="81">
                  <c:v>2089</c:v>
                </c:pt>
                <c:pt idx="82">
                  <c:v>2090</c:v>
                </c:pt>
                <c:pt idx="83">
                  <c:v>2091</c:v>
                </c:pt>
                <c:pt idx="84">
                  <c:v>2092</c:v>
                </c:pt>
                <c:pt idx="85">
                  <c:v>2093</c:v>
                </c:pt>
                <c:pt idx="86">
                  <c:v>2094</c:v>
                </c:pt>
                <c:pt idx="87">
                  <c:v>2095</c:v>
                </c:pt>
              </c:numCache>
            </c:numRef>
          </c:cat>
          <c:val>
            <c:numRef>
              <c:f>'Net Debt'!$N$3:$N$90</c:f>
              <c:numCache>
                <c:formatCode>General</c:formatCode>
                <c:ptCount val="88"/>
                <c:pt idx="13" formatCode="0.0">
                  <c:v>25.449447130497138</c:v>
                </c:pt>
                <c:pt idx="14" formatCode="0.0">
                  <c:v>24.281918127921632</c:v>
                </c:pt>
                <c:pt idx="15" formatCode="0.0">
                  <c:v>23.91966189696787</c:v>
                </c:pt>
                <c:pt idx="16" formatCode="0.0">
                  <c:v>23.538343600969831</c:v>
                </c:pt>
                <c:pt idx="17" formatCode="0.0">
                  <c:v>22.924163137738898</c:v>
                </c:pt>
                <c:pt idx="18" formatCode="0.0">
                  <c:v>22.188406927962482</c:v>
                </c:pt>
                <c:pt idx="19" formatCode="0.0">
                  <c:v>21.503231876182276</c:v>
                </c:pt>
                <c:pt idx="20" formatCode="0.0">
                  <c:v>20.882948251571612</c:v>
                </c:pt>
                <c:pt idx="21" formatCode="0.0">
                  <c:v>20.319359178764071</c:v>
                </c:pt>
                <c:pt idx="22" formatCode="0.0">
                  <c:v>19.811705164989331</c:v>
                </c:pt>
                <c:pt idx="23" formatCode="0.0">
                  <c:v>19.35195878276275</c:v>
                </c:pt>
                <c:pt idx="24" formatCode="0.0">
                  <c:v>18.934320863966306</c:v>
                </c:pt>
                <c:pt idx="25" formatCode="0.0">
                  <c:v>18.560245454924463</c:v>
                </c:pt>
                <c:pt idx="26" formatCode="0.0">
                  <c:v>18.23374313627215</c:v>
                </c:pt>
                <c:pt idx="27" formatCode="0.0">
                  <c:v>17.949247926022661</c:v>
                </c:pt>
                <c:pt idx="28" formatCode="0.0">
                  <c:v>17.702699175486739</c:v>
                </c:pt>
                <c:pt idx="29" formatCode="0.0">
                  <c:v>17.496843995642223</c:v>
                </c:pt>
                <c:pt idx="30" formatCode="0.0">
                  <c:v>17.333525696414448</c:v>
                </c:pt>
                <c:pt idx="31" formatCode="0.0">
                  <c:v>17.215116309331975</c:v>
                </c:pt>
                <c:pt idx="32" formatCode="0.0">
                  <c:v>17.140657384642218</c:v>
                </c:pt>
                <c:pt idx="33" formatCode="0.0">
                  <c:v>17.099276960940607</c:v>
                </c:pt>
                <c:pt idx="34" formatCode="0.0">
                  <c:v>17.089529115537434</c:v>
                </c:pt>
                <c:pt idx="35" formatCode="0.0">
                  <c:v>17.113010216948943</c:v>
                </c:pt>
                <c:pt idx="36" formatCode="0.0">
                  <c:v>17.170650693811464</c:v>
                </c:pt>
                <c:pt idx="37" formatCode="0.0">
                  <c:v>17.261115983263394</c:v>
                </c:pt>
                <c:pt idx="38" formatCode="0.0">
                  <c:v>17.367138923877626</c:v>
                </c:pt>
                <c:pt idx="39" formatCode="0.0">
                  <c:v>17.482039591486494</c:v>
                </c:pt>
                <c:pt idx="40" formatCode="0.0">
                  <c:v>17.604201455037426</c:v>
                </c:pt>
                <c:pt idx="41" formatCode="0.0">
                  <c:v>17.736759987993082</c:v>
                </c:pt>
                <c:pt idx="42" formatCode="0.0">
                  <c:v>17.877873966027799</c:v>
                </c:pt>
                <c:pt idx="43" formatCode="0.0">
                  <c:v>18.018478322483791</c:v>
                </c:pt>
                <c:pt idx="44" formatCode="0.0">
                  <c:v>18.146960806513196</c:v>
                </c:pt>
                <c:pt idx="45" formatCode="0.0">
                  <c:v>18.262343245491735</c:v>
                </c:pt>
                <c:pt idx="46" formatCode="0.0">
                  <c:v>18.370144339541671</c:v>
                </c:pt>
                <c:pt idx="47" formatCode="0.0">
                  <c:v>18.474180184189166</c:v>
                </c:pt>
                <c:pt idx="48" formatCode="0.0">
                  <c:v>18.568351109111379</c:v>
                </c:pt>
                <c:pt idx="49" formatCode="0.0">
                  <c:v>18.64646488877781</c:v>
                </c:pt>
                <c:pt idx="50" formatCode="0.0">
                  <c:v>18.711975157505851</c:v>
                </c:pt>
                <c:pt idx="51" formatCode="0.0">
                  <c:v>18.773982902311978</c:v>
                </c:pt>
                <c:pt idx="52" formatCode="0.0">
                  <c:v>18.840910849128885</c:v>
                </c:pt>
                <c:pt idx="53" formatCode="0.0">
                  <c:v>18.910044626756875</c:v>
                </c:pt>
                <c:pt idx="54" formatCode="0.0">
                  <c:v>18.981205096391037</c:v>
                </c:pt>
                <c:pt idx="55" formatCode="0.0">
                  <c:v>19.060132311868077</c:v>
                </c:pt>
                <c:pt idx="56" formatCode="0.0">
                  <c:v>19.153473355249194</c:v>
                </c:pt>
                <c:pt idx="57" formatCode="0.0">
                  <c:v>19.266105923871098</c:v>
                </c:pt>
                <c:pt idx="58" formatCode="0.0">
                  <c:v>19.397139867751577</c:v>
                </c:pt>
                <c:pt idx="59" formatCode="0.0">
                  <c:v>19.546952918245527</c:v>
                </c:pt>
                <c:pt idx="60" formatCode="0.0">
                  <c:v>19.718548446500872</c:v>
                </c:pt>
                <c:pt idx="61" formatCode="0.0">
                  <c:v>19.915541695463393</c:v>
                </c:pt>
                <c:pt idx="62" formatCode="0.0">
                  <c:v>20.138906028617438</c:v>
                </c:pt>
                <c:pt idx="63" formatCode="0.0">
                  <c:v>20.386528837261547</c:v>
                </c:pt>
                <c:pt idx="64" formatCode="0.0">
                  <c:v>20.656329894573208</c:v>
                </c:pt>
                <c:pt idx="65" formatCode="0.0">
                  <c:v>20.947027830615024</c:v>
                </c:pt>
                <c:pt idx="66" formatCode="0.0">
                  <c:v>21.258561086334925</c:v>
                </c:pt>
                <c:pt idx="67" formatCode="0.0">
                  <c:v>21.592764442896826</c:v>
                </c:pt>
                <c:pt idx="68" formatCode="0.0">
                  <c:v>21.948563284422331</c:v>
                </c:pt>
                <c:pt idx="69" formatCode="0.0">
                  <c:v>22.322036178419587</c:v>
                </c:pt>
                <c:pt idx="70" formatCode="0.0">
                  <c:v>22.710219749883411</c:v>
                </c:pt>
                <c:pt idx="71" formatCode="0.0">
                  <c:v>23.110392800520959</c:v>
                </c:pt>
                <c:pt idx="72" formatCode="0.0">
                  <c:v>23.524397535849253</c:v>
                </c:pt>
                <c:pt idx="73" formatCode="0.0">
                  <c:v>23.950693617806959</c:v>
                </c:pt>
                <c:pt idx="74" formatCode="0.0">
                  <c:v>24.383905901000684</c:v>
                </c:pt>
                <c:pt idx="75" formatCode="0.0">
                  <c:v>24.821880262189868</c:v>
                </c:pt>
                <c:pt idx="76" formatCode="0.0">
                  <c:v>25.264926083564333</c:v>
                </c:pt>
                <c:pt idx="77" formatCode="0.0">
                  <c:v>25.714002606391379</c:v>
                </c:pt>
                <c:pt idx="78" formatCode="0.0">
                  <c:v>26.169254577573181</c:v>
                </c:pt>
                <c:pt idx="79" formatCode="0.0">
                  <c:v>26.625355335165903</c:v>
                </c:pt>
                <c:pt idx="80" formatCode="0.0">
                  <c:v>27.083219357926819</c:v>
                </c:pt>
                <c:pt idx="81" formatCode="0.0">
                  <c:v>27.544393274909766</c:v>
                </c:pt>
                <c:pt idx="82" formatCode="0.0">
                  <c:v>28.009926279241963</c:v>
                </c:pt>
                <c:pt idx="83" formatCode="0.0">
                  <c:v>28.482451708020541</c:v>
                </c:pt>
                <c:pt idx="84" formatCode="0.0">
                  <c:v>28.961231436139478</c:v>
                </c:pt>
                <c:pt idx="85" formatCode="0.0">
                  <c:v>29.448574865955745</c:v>
                </c:pt>
                <c:pt idx="86" formatCode="0.0">
                  <c:v>29.945469905713953</c:v>
                </c:pt>
                <c:pt idx="87" formatCode="0.0">
                  <c:v>30.456962671512262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140-4A14-A05F-68505BB10848}"/>
            </c:ext>
          </c:extLst>
        </c:ser>
        <c:ser>
          <c:idx val="5"/>
          <c:order val="6"/>
          <c:spPr>
            <a:ln w="28575" cap="rnd">
              <a:solidFill>
                <a:schemeClr val="bg1">
                  <a:lumMod val="75000"/>
                </a:schemeClr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'Net Debt'!$J$3:$J$90</c:f>
              <c:numCache>
                <c:formatCode>General</c:formatCode>
                <c:ptCount val="8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  <c:pt idx="19">
                  <c:v>2027</c:v>
                </c:pt>
                <c:pt idx="20">
                  <c:v>2028</c:v>
                </c:pt>
                <c:pt idx="21">
                  <c:v>2029</c:v>
                </c:pt>
                <c:pt idx="22">
                  <c:v>2030</c:v>
                </c:pt>
                <c:pt idx="23">
                  <c:v>2031</c:v>
                </c:pt>
                <c:pt idx="24">
                  <c:v>2032</c:v>
                </c:pt>
                <c:pt idx="25">
                  <c:v>2033</c:v>
                </c:pt>
                <c:pt idx="26">
                  <c:v>2034</c:v>
                </c:pt>
                <c:pt idx="27">
                  <c:v>2035</c:v>
                </c:pt>
                <c:pt idx="28">
                  <c:v>2036</c:v>
                </c:pt>
                <c:pt idx="29">
                  <c:v>2037</c:v>
                </c:pt>
                <c:pt idx="30">
                  <c:v>2038</c:v>
                </c:pt>
                <c:pt idx="31">
                  <c:v>2039</c:v>
                </c:pt>
                <c:pt idx="32">
                  <c:v>2040</c:v>
                </c:pt>
                <c:pt idx="33">
                  <c:v>2041</c:v>
                </c:pt>
                <c:pt idx="34">
                  <c:v>2042</c:v>
                </c:pt>
                <c:pt idx="35">
                  <c:v>2043</c:v>
                </c:pt>
                <c:pt idx="36">
                  <c:v>2044</c:v>
                </c:pt>
                <c:pt idx="37">
                  <c:v>2045</c:v>
                </c:pt>
                <c:pt idx="38">
                  <c:v>2046</c:v>
                </c:pt>
                <c:pt idx="39">
                  <c:v>2047</c:v>
                </c:pt>
                <c:pt idx="40">
                  <c:v>2048</c:v>
                </c:pt>
                <c:pt idx="41">
                  <c:v>2049</c:v>
                </c:pt>
                <c:pt idx="42">
                  <c:v>2050</c:v>
                </c:pt>
                <c:pt idx="43">
                  <c:v>2051</c:v>
                </c:pt>
                <c:pt idx="44">
                  <c:v>2052</c:v>
                </c:pt>
                <c:pt idx="45">
                  <c:v>2053</c:v>
                </c:pt>
                <c:pt idx="46">
                  <c:v>2054</c:v>
                </c:pt>
                <c:pt idx="47">
                  <c:v>2055</c:v>
                </c:pt>
                <c:pt idx="48">
                  <c:v>2056</c:v>
                </c:pt>
                <c:pt idx="49">
                  <c:v>2057</c:v>
                </c:pt>
                <c:pt idx="50">
                  <c:v>2058</c:v>
                </c:pt>
                <c:pt idx="51">
                  <c:v>2059</c:v>
                </c:pt>
                <c:pt idx="52">
                  <c:v>2060</c:v>
                </c:pt>
                <c:pt idx="53">
                  <c:v>2061</c:v>
                </c:pt>
                <c:pt idx="54">
                  <c:v>2062</c:v>
                </c:pt>
                <c:pt idx="55">
                  <c:v>2063</c:v>
                </c:pt>
                <c:pt idx="56">
                  <c:v>2064</c:v>
                </c:pt>
                <c:pt idx="57">
                  <c:v>2065</c:v>
                </c:pt>
                <c:pt idx="58">
                  <c:v>2066</c:v>
                </c:pt>
                <c:pt idx="59">
                  <c:v>2067</c:v>
                </c:pt>
                <c:pt idx="60">
                  <c:v>2068</c:v>
                </c:pt>
                <c:pt idx="61">
                  <c:v>2069</c:v>
                </c:pt>
                <c:pt idx="62">
                  <c:v>2070</c:v>
                </c:pt>
                <c:pt idx="63">
                  <c:v>2071</c:v>
                </c:pt>
                <c:pt idx="64">
                  <c:v>2072</c:v>
                </c:pt>
                <c:pt idx="65">
                  <c:v>2073</c:v>
                </c:pt>
                <c:pt idx="66">
                  <c:v>2074</c:v>
                </c:pt>
                <c:pt idx="67">
                  <c:v>2075</c:v>
                </c:pt>
                <c:pt idx="68">
                  <c:v>2076</c:v>
                </c:pt>
                <c:pt idx="69">
                  <c:v>2077</c:v>
                </c:pt>
                <c:pt idx="70">
                  <c:v>2078</c:v>
                </c:pt>
                <c:pt idx="71">
                  <c:v>2079</c:v>
                </c:pt>
                <c:pt idx="72">
                  <c:v>2080</c:v>
                </c:pt>
                <c:pt idx="73">
                  <c:v>2081</c:v>
                </c:pt>
                <c:pt idx="74">
                  <c:v>2082</c:v>
                </c:pt>
                <c:pt idx="75">
                  <c:v>2083</c:v>
                </c:pt>
                <c:pt idx="76">
                  <c:v>2084</c:v>
                </c:pt>
                <c:pt idx="77">
                  <c:v>2085</c:v>
                </c:pt>
                <c:pt idx="78">
                  <c:v>2086</c:v>
                </c:pt>
                <c:pt idx="79">
                  <c:v>2087</c:v>
                </c:pt>
                <c:pt idx="80">
                  <c:v>2088</c:v>
                </c:pt>
                <c:pt idx="81">
                  <c:v>2089</c:v>
                </c:pt>
                <c:pt idx="82">
                  <c:v>2090</c:v>
                </c:pt>
                <c:pt idx="83">
                  <c:v>2091</c:v>
                </c:pt>
                <c:pt idx="84">
                  <c:v>2092</c:v>
                </c:pt>
                <c:pt idx="85">
                  <c:v>2093</c:v>
                </c:pt>
                <c:pt idx="86">
                  <c:v>2094</c:v>
                </c:pt>
                <c:pt idx="87">
                  <c:v>2095</c:v>
                </c:pt>
              </c:numCache>
            </c:numRef>
          </c:cat>
          <c:val>
            <c:numRef>
              <c:f>'Net Debt'!$P$3:$P$90</c:f>
              <c:numCache>
                <c:formatCode>General</c:formatCode>
                <c:ptCount val="88"/>
                <c:pt idx="13" formatCode="0.0">
                  <c:v>-26.306804386939515</c:v>
                </c:pt>
                <c:pt idx="14" formatCode="0.0">
                  <c:v>-26.092498119546587</c:v>
                </c:pt>
                <c:pt idx="15" formatCode="0.0">
                  <c:v>-26.883475504290985</c:v>
                </c:pt>
                <c:pt idx="16" formatCode="0.0">
                  <c:v>-27.928246460126829</c:v>
                </c:pt>
                <c:pt idx="17" formatCode="0.0">
                  <c:v>-29.003262348065867</c:v>
                </c:pt>
                <c:pt idx="18" formatCode="0.0">
                  <c:v>-30.038383524175472</c:v>
                </c:pt>
                <c:pt idx="19" formatCode="0.0">
                  <c:v>-31.021411727674483</c:v>
                </c:pt>
                <c:pt idx="20" formatCode="0.0">
                  <c:v>-31.981143210950165</c:v>
                </c:pt>
                <c:pt idx="21" formatCode="0.0">
                  <c:v>-32.922191748162071</c:v>
                </c:pt>
                <c:pt idx="22" formatCode="0.0">
                  <c:v>-33.848618159767</c:v>
                </c:pt>
                <c:pt idx="23" formatCode="0.0">
                  <c:v>-34.752078965364916</c:v>
                </c:pt>
                <c:pt idx="24" formatCode="0.0">
                  <c:v>-35.619979028493127</c:v>
                </c:pt>
                <c:pt idx="25" formatCode="0.0">
                  <c:v>-36.467716254543781</c:v>
                </c:pt>
                <c:pt idx="26" formatCode="0.0">
                  <c:v>-37.313479021287954</c:v>
                </c:pt>
                <c:pt idx="27" formatCode="0.0">
                  <c:v>-38.148626451956609</c:v>
                </c:pt>
                <c:pt idx="28" formatCode="0.0">
                  <c:v>-38.963141879292657</c:v>
                </c:pt>
                <c:pt idx="29" formatCode="0.0">
                  <c:v>-39.763579346524452</c:v>
                </c:pt>
                <c:pt idx="30" formatCode="0.0">
                  <c:v>-40.55808542274012</c:v>
                </c:pt>
                <c:pt idx="31" formatCode="0.0">
                  <c:v>-41.352062327583205</c:v>
                </c:pt>
                <c:pt idx="32" formatCode="0.0">
                  <c:v>-42.146619975215181</c:v>
                </c:pt>
                <c:pt idx="33" formatCode="0.0">
                  <c:v>-42.924732558129286</c:v>
                </c:pt>
                <c:pt idx="34" formatCode="0.0">
                  <c:v>-43.691137022484924</c:v>
                </c:pt>
                <c:pt idx="35" formatCode="0.0">
                  <c:v>-44.44890183027789</c:v>
                </c:pt>
                <c:pt idx="36" formatCode="0.0">
                  <c:v>-45.198072737522956</c:v>
                </c:pt>
                <c:pt idx="37" formatCode="0.0">
                  <c:v>-45.938487550331452</c:v>
                </c:pt>
                <c:pt idx="38" formatCode="0.0">
                  <c:v>-46.650893011467666</c:v>
                </c:pt>
                <c:pt idx="39" formatCode="0.0">
                  <c:v>-47.334110394359911</c:v>
                </c:pt>
                <c:pt idx="40" formatCode="0.0">
                  <c:v>-47.984659630339607</c:v>
                </c:pt>
                <c:pt idx="41" formatCode="0.0">
                  <c:v>-48.6135787833271</c:v>
                </c:pt>
                <c:pt idx="42" formatCode="0.0">
                  <c:v>-49.21986565178161</c:v>
                </c:pt>
                <c:pt idx="43" formatCode="0.0">
                  <c:v>-49.79464930323104</c:v>
                </c:pt>
                <c:pt idx="44" formatCode="0.0">
                  <c:v>-50.322780447025117</c:v>
                </c:pt>
                <c:pt idx="45" formatCode="0.0">
                  <c:v>-50.803056183306715</c:v>
                </c:pt>
                <c:pt idx="46" formatCode="0.0">
                  <c:v>-51.246490655885353</c:v>
                </c:pt>
                <c:pt idx="47" formatCode="0.0">
                  <c:v>-51.655634418859876</c:v>
                </c:pt>
                <c:pt idx="48" formatCode="0.0">
                  <c:v>-52.011811686751066</c:v>
                </c:pt>
                <c:pt idx="49" formatCode="0.0">
                  <c:v>-52.306073005890156</c:v>
                </c:pt>
                <c:pt idx="50" formatCode="0.0">
                  <c:v>-52.543322908424479</c:v>
                </c:pt>
                <c:pt idx="51" formatCode="0.0">
                  <c:v>-52.736170047373129</c:v>
                </c:pt>
                <c:pt idx="52" formatCode="0.0">
                  <c:v>-52.886499790110804</c:v>
                </c:pt>
                <c:pt idx="53" formatCode="0.0">
                  <c:v>-52.975566082530101</c:v>
                </c:pt>
                <c:pt idx="54" formatCode="0.0">
                  <c:v>-53.002979525509744</c:v>
                </c:pt>
                <c:pt idx="55" formatCode="0.0">
                  <c:v>-52.980841274644789</c:v>
                </c:pt>
                <c:pt idx="56" formatCode="0.0">
                  <c:v>-52.917155225701947</c:v>
                </c:pt>
                <c:pt idx="57" formatCode="0.0">
                  <c:v>-52.812926630609439</c:v>
                </c:pt>
                <c:pt idx="58" formatCode="0.0">
                  <c:v>-52.662230832943393</c:v>
                </c:pt>
                <c:pt idx="59" formatCode="0.0">
                  <c:v>-52.471569232053135</c:v>
                </c:pt>
                <c:pt idx="60" formatCode="0.0">
                  <c:v>-52.251123159686102</c:v>
                </c:pt>
                <c:pt idx="61" formatCode="0.0">
                  <c:v>-52.006742633532809</c:v>
                </c:pt>
                <c:pt idx="62" formatCode="0.0">
                  <c:v>-51.733298622600962</c:v>
                </c:pt>
                <c:pt idx="63" formatCode="0.0">
                  <c:v>-51.429291969522957</c:v>
                </c:pt>
                <c:pt idx="64" formatCode="0.0">
                  <c:v>-51.102407975861482</c:v>
                </c:pt>
                <c:pt idx="65" formatCode="0.0">
                  <c:v>-50.754711680673694</c:v>
                </c:pt>
                <c:pt idx="66" formatCode="0.0">
                  <c:v>-50.383414978444236</c:v>
                </c:pt>
                <c:pt idx="67" formatCode="0.0">
                  <c:v>-49.989979154189363</c:v>
                </c:pt>
                <c:pt idx="68" formatCode="0.0">
                  <c:v>-49.577855334744477</c:v>
                </c:pt>
                <c:pt idx="69" formatCode="0.0">
                  <c:v>-49.151567318506139</c:v>
                </c:pt>
                <c:pt idx="70" formatCode="0.0">
                  <c:v>-48.711508197644619</c:v>
                </c:pt>
                <c:pt idx="71" formatCode="0.0">
                  <c:v>-48.254908051175072</c:v>
                </c:pt>
                <c:pt idx="72" formatCode="0.0">
                  <c:v>-47.787954351958781</c:v>
                </c:pt>
                <c:pt idx="73" formatCode="0.0">
                  <c:v>-47.311501016365185</c:v>
                </c:pt>
                <c:pt idx="74" formatCode="0.0">
                  <c:v>-46.824059507041362</c:v>
                </c:pt>
                <c:pt idx="75" formatCode="0.0">
                  <c:v>-46.324002827129192</c:v>
                </c:pt>
                <c:pt idx="76" formatCode="0.0">
                  <c:v>-45.813698834581281</c:v>
                </c:pt>
                <c:pt idx="77" formatCode="0.0">
                  <c:v>-45.295270838081656</c:v>
                </c:pt>
                <c:pt idx="78" formatCode="0.0">
                  <c:v>-44.773504217440106</c:v>
                </c:pt>
                <c:pt idx="79" formatCode="0.0">
                  <c:v>-44.242095348184137</c:v>
                </c:pt>
                <c:pt idx="80" formatCode="0.0">
                  <c:v>-43.700761288589952</c:v>
                </c:pt>
                <c:pt idx="81" formatCode="0.0">
                  <c:v>-43.14919092671083</c:v>
                </c:pt>
                <c:pt idx="82" formatCode="0.0">
                  <c:v>-42.587298111121193</c:v>
                </c:pt>
                <c:pt idx="83" formatCode="0.0">
                  <c:v>-42.017842524128952</c:v>
                </c:pt>
                <c:pt idx="84" formatCode="0.0">
                  <c:v>-41.43722791398492</c:v>
                </c:pt>
                <c:pt idx="85" formatCode="0.0">
                  <c:v>-40.845184432321069</c:v>
                </c:pt>
                <c:pt idx="86" formatCode="0.0">
                  <c:v>-40.241568081604015</c:v>
                </c:pt>
                <c:pt idx="87" formatCode="0.0">
                  <c:v>-39.632577740270072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F140-4A14-A05F-68505BB10848}"/>
            </c:ext>
          </c:extLst>
        </c:ser>
        <c:ser>
          <c:idx val="7"/>
          <c:order val="7"/>
          <c:spPr>
            <a:ln w="28575" cap="rnd">
              <a:solidFill>
                <a:schemeClr val="tx1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'Net Debt'!$J$3:$J$90</c:f>
              <c:numCache>
                <c:formatCode>General</c:formatCode>
                <c:ptCount val="8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  <c:pt idx="19">
                  <c:v>2027</c:v>
                </c:pt>
                <c:pt idx="20">
                  <c:v>2028</c:v>
                </c:pt>
                <c:pt idx="21">
                  <c:v>2029</c:v>
                </c:pt>
                <c:pt idx="22">
                  <c:v>2030</c:v>
                </c:pt>
                <c:pt idx="23">
                  <c:v>2031</c:v>
                </c:pt>
                <c:pt idx="24">
                  <c:v>2032</c:v>
                </c:pt>
                <c:pt idx="25">
                  <c:v>2033</c:v>
                </c:pt>
                <c:pt idx="26">
                  <c:v>2034</c:v>
                </c:pt>
                <c:pt idx="27">
                  <c:v>2035</c:v>
                </c:pt>
                <c:pt idx="28">
                  <c:v>2036</c:v>
                </c:pt>
                <c:pt idx="29">
                  <c:v>2037</c:v>
                </c:pt>
                <c:pt idx="30">
                  <c:v>2038</c:v>
                </c:pt>
                <c:pt idx="31">
                  <c:v>2039</c:v>
                </c:pt>
                <c:pt idx="32">
                  <c:v>2040</c:v>
                </c:pt>
                <c:pt idx="33">
                  <c:v>2041</c:v>
                </c:pt>
                <c:pt idx="34">
                  <c:v>2042</c:v>
                </c:pt>
                <c:pt idx="35">
                  <c:v>2043</c:v>
                </c:pt>
                <c:pt idx="36">
                  <c:v>2044</c:v>
                </c:pt>
                <c:pt idx="37">
                  <c:v>2045</c:v>
                </c:pt>
                <c:pt idx="38">
                  <c:v>2046</c:v>
                </c:pt>
                <c:pt idx="39">
                  <c:v>2047</c:v>
                </c:pt>
                <c:pt idx="40">
                  <c:v>2048</c:v>
                </c:pt>
                <c:pt idx="41">
                  <c:v>2049</c:v>
                </c:pt>
                <c:pt idx="42">
                  <c:v>2050</c:v>
                </c:pt>
                <c:pt idx="43">
                  <c:v>2051</c:v>
                </c:pt>
                <c:pt idx="44">
                  <c:v>2052</c:v>
                </c:pt>
                <c:pt idx="45">
                  <c:v>2053</c:v>
                </c:pt>
                <c:pt idx="46">
                  <c:v>2054</c:v>
                </c:pt>
                <c:pt idx="47">
                  <c:v>2055</c:v>
                </c:pt>
                <c:pt idx="48">
                  <c:v>2056</c:v>
                </c:pt>
                <c:pt idx="49">
                  <c:v>2057</c:v>
                </c:pt>
                <c:pt idx="50">
                  <c:v>2058</c:v>
                </c:pt>
                <c:pt idx="51">
                  <c:v>2059</c:v>
                </c:pt>
                <c:pt idx="52">
                  <c:v>2060</c:v>
                </c:pt>
                <c:pt idx="53">
                  <c:v>2061</c:v>
                </c:pt>
                <c:pt idx="54">
                  <c:v>2062</c:v>
                </c:pt>
                <c:pt idx="55">
                  <c:v>2063</c:v>
                </c:pt>
                <c:pt idx="56">
                  <c:v>2064</c:v>
                </c:pt>
                <c:pt idx="57">
                  <c:v>2065</c:v>
                </c:pt>
                <c:pt idx="58">
                  <c:v>2066</c:v>
                </c:pt>
                <c:pt idx="59">
                  <c:v>2067</c:v>
                </c:pt>
                <c:pt idx="60">
                  <c:v>2068</c:v>
                </c:pt>
                <c:pt idx="61">
                  <c:v>2069</c:v>
                </c:pt>
                <c:pt idx="62">
                  <c:v>2070</c:v>
                </c:pt>
                <c:pt idx="63">
                  <c:v>2071</c:v>
                </c:pt>
                <c:pt idx="64">
                  <c:v>2072</c:v>
                </c:pt>
                <c:pt idx="65">
                  <c:v>2073</c:v>
                </c:pt>
                <c:pt idx="66">
                  <c:v>2074</c:v>
                </c:pt>
                <c:pt idx="67">
                  <c:v>2075</c:v>
                </c:pt>
                <c:pt idx="68">
                  <c:v>2076</c:v>
                </c:pt>
                <c:pt idx="69">
                  <c:v>2077</c:v>
                </c:pt>
                <c:pt idx="70">
                  <c:v>2078</c:v>
                </c:pt>
                <c:pt idx="71">
                  <c:v>2079</c:v>
                </c:pt>
                <c:pt idx="72">
                  <c:v>2080</c:v>
                </c:pt>
                <c:pt idx="73">
                  <c:v>2081</c:v>
                </c:pt>
                <c:pt idx="74">
                  <c:v>2082</c:v>
                </c:pt>
                <c:pt idx="75">
                  <c:v>2083</c:v>
                </c:pt>
                <c:pt idx="76">
                  <c:v>2084</c:v>
                </c:pt>
                <c:pt idx="77">
                  <c:v>2085</c:v>
                </c:pt>
                <c:pt idx="78">
                  <c:v>2086</c:v>
                </c:pt>
                <c:pt idx="79">
                  <c:v>2087</c:v>
                </c:pt>
                <c:pt idx="80">
                  <c:v>2088</c:v>
                </c:pt>
                <c:pt idx="81">
                  <c:v>2089</c:v>
                </c:pt>
                <c:pt idx="82">
                  <c:v>2090</c:v>
                </c:pt>
                <c:pt idx="83">
                  <c:v>2091</c:v>
                </c:pt>
                <c:pt idx="84">
                  <c:v>2092</c:v>
                </c:pt>
                <c:pt idx="85">
                  <c:v>2093</c:v>
                </c:pt>
                <c:pt idx="86">
                  <c:v>2094</c:v>
                </c:pt>
                <c:pt idx="87">
                  <c:v>2095</c:v>
                </c:pt>
              </c:numCache>
            </c:numRef>
          </c:cat>
          <c:val>
            <c:numRef>
              <c:f>'Net Debt'!$R$3:$R$90</c:f>
              <c:numCache>
                <c:formatCode>General</c:formatCode>
                <c:ptCount val="88"/>
                <c:pt idx="13" formatCode="0.0">
                  <c:v>38.518857697805402</c:v>
                </c:pt>
                <c:pt idx="14" formatCode="0.0">
                  <c:v>36.058611559884582</c:v>
                </c:pt>
                <c:pt idx="15" formatCode="0.0">
                  <c:v>34.286783391453781</c:v>
                </c:pt>
                <c:pt idx="16" formatCode="0.0">
                  <c:v>32.174223942428448</c:v>
                </c:pt>
                <c:pt idx="17" formatCode="0.0">
                  <c:v>29.721564737415697</c:v>
                </c:pt>
                <c:pt idx="18" formatCode="0.0">
                  <c:v>27.129827881486925</c:v>
                </c:pt>
                <c:pt idx="19" formatCode="0.0">
                  <c:v>24.684143615131667</c:v>
                </c:pt>
                <c:pt idx="20" formatCode="0.0">
                  <c:v>22.384871548755129</c:v>
                </c:pt>
                <c:pt idx="21" formatCode="0.0">
                  <c:v>20.206070416566682</c:v>
                </c:pt>
                <c:pt idx="22" formatCode="0.0">
                  <c:v>18.128926960996324</c:v>
                </c:pt>
                <c:pt idx="23" formatCode="0.0">
                  <c:v>16.122703015772075</c:v>
                </c:pt>
                <c:pt idx="24" formatCode="0.0">
                  <c:v>14.161052269135304</c:v>
                </c:pt>
                <c:pt idx="25" formatCode="0.0">
                  <c:v>12.235113993472837</c:v>
                </c:pt>
                <c:pt idx="26" formatCode="0.0">
                  <c:v>10.345030053924546</c:v>
                </c:pt>
                <c:pt idx="27" formatCode="0.0">
                  <c:v>8.4869147671930136</c:v>
                </c:pt>
                <c:pt idx="28" formatCode="0.0">
                  <c:v>6.6535072126614594</c:v>
                </c:pt>
                <c:pt idx="29" formatCode="0.0">
                  <c:v>4.8405574880275495</c:v>
                </c:pt>
                <c:pt idx="30" formatCode="0.0">
                  <c:v>3.0433450104679451</c:v>
                </c:pt>
                <c:pt idx="31" formatCode="0.0">
                  <c:v>1.2636928485198027</c:v>
                </c:pt>
                <c:pt idx="32" formatCode="0.0">
                  <c:v>-0.49723077373248969</c:v>
                </c:pt>
                <c:pt idx="33" formatCode="0.0">
                  <c:v>-2.2441448126707257</c:v>
                </c:pt>
                <c:pt idx="34" formatCode="0.0">
                  <c:v>-3.9801033262766978</c:v>
                </c:pt>
                <c:pt idx="35" formatCode="0.0">
                  <c:v>-5.704810795348692</c:v>
                </c:pt>
                <c:pt idx="36" formatCode="0.0">
                  <c:v>-7.4119499008061851</c:v>
                </c:pt>
                <c:pt idx="37" formatCode="0.0">
                  <c:v>-9.0982919583374908</c:v>
                </c:pt>
                <c:pt idx="38" formatCode="0.0">
                  <c:v>-10.770275427906675</c:v>
                </c:pt>
                <c:pt idx="39" formatCode="0.0">
                  <c:v>-12.432596190416348</c:v>
                </c:pt>
                <c:pt idx="40" formatCode="0.0">
                  <c:v>-14.083118550983123</c:v>
                </c:pt>
                <c:pt idx="41" formatCode="0.0">
                  <c:v>-15.721387112337766</c:v>
                </c:pt>
                <c:pt idx="42" formatCode="0.0">
                  <c:v>-17.345754977687207</c:v>
                </c:pt>
                <c:pt idx="43" formatCode="0.0">
                  <c:v>-18.957909616458387</c:v>
                </c:pt>
                <c:pt idx="44" formatCode="0.0">
                  <c:v>-20.559817020576567</c:v>
                </c:pt>
                <c:pt idx="45" formatCode="0.0">
                  <c:v>-22.151545501980848</c:v>
                </c:pt>
                <c:pt idx="46" formatCode="0.0">
                  <c:v>-23.731656220732674</c:v>
                </c:pt>
                <c:pt idx="47" formatCode="0.0">
                  <c:v>-25.293253188947745</c:v>
                </c:pt>
                <c:pt idx="48" formatCode="0.0">
                  <c:v>-26.827687470114945</c:v>
                </c:pt>
                <c:pt idx="49" formatCode="0.0">
                  <c:v>-28.336179677253604</c:v>
                </c:pt>
                <c:pt idx="50" formatCode="0.0">
                  <c:v>-29.820248377148992</c:v>
                </c:pt>
                <c:pt idx="51" formatCode="0.0">
                  <c:v>-31.281447859673232</c:v>
                </c:pt>
                <c:pt idx="52" formatCode="0.0">
                  <c:v>-32.71123310195479</c:v>
                </c:pt>
                <c:pt idx="53" formatCode="0.0">
                  <c:v>-34.096167563639469</c:v>
                </c:pt>
                <c:pt idx="54" formatCode="0.0">
                  <c:v>-35.438117830668745</c:v>
                </c:pt>
                <c:pt idx="55" formatCode="0.0">
                  <c:v>-36.742994003222833</c:v>
                </c:pt>
                <c:pt idx="56" formatCode="0.0">
                  <c:v>-38.011142036762578</c:v>
                </c:pt>
                <c:pt idx="57" formatCode="0.0">
                  <c:v>-39.237441980450583</c:v>
                </c:pt>
                <c:pt idx="58" formatCode="0.0">
                  <c:v>-40.417727917684203</c:v>
                </c:pt>
                <c:pt idx="59" formatCode="0.0">
                  <c:v>-41.560116754206803</c:v>
                </c:pt>
                <c:pt idx="60" formatCode="0.0">
                  <c:v>-42.671552962307004</c:v>
                </c:pt>
                <c:pt idx="61" formatCode="0.0">
                  <c:v>-43.752861525252726</c:v>
                </c:pt>
                <c:pt idx="62" formatCode="0.0">
                  <c:v>-44.796874980091644</c:v>
                </c:pt>
                <c:pt idx="63" formatCode="0.0">
                  <c:v>-45.802731494703508</c:v>
                </c:pt>
                <c:pt idx="64" formatCode="0.0">
                  <c:v>-46.779777725046245</c:v>
                </c:pt>
                <c:pt idx="65" formatCode="0.0">
                  <c:v>-47.730049519787649</c:v>
                </c:pt>
                <c:pt idx="66" formatCode="0.0">
                  <c:v>-48.649862946112741</c:v>
                </c:pt>
                <c:pt idx="67" formatCode="0.0">
                  <c:v>-49.538747895734154</c:v>
                </c:pt>
                <c:pt idx="68" formatCode="0.0">
                  <c:v>-50.40265629205706</c:v>
                </c:pt>
                <c:pt idx="69" formatCode="0.0">
                  <c:v>-51.250521025066178</c:v>
                </c:pt>
                <c:pt idx="70" formatCode="0.0">
                  <c:v>-52.084948319218654</c:v>
                </c:pt>
                <c:pt idx="71" formatCode="0.0">
                  <c:v>-52.903981492020577</c:v>
                </c:pt>
                <c:pt idx="72" formatCode="0.0">
                  <c:v>-53.713429984821026</c:v>
                </c:pt>
                <c:pt idx="73" formatCode="0.0">
                  <c:v>-54.516997918044808</c:v>
                </c:pt>
                <c:pt idx="74" formatCode="0.0">
                  <c:v>-55.317033990601573</c:v>
                </c:pt>
                <c:pt idx="75" formatCode="0.0">
                  <c:v>-56.113019045783417</c:v>
                </c:pt>
                <c:pt idx="76" formatCode="0.0">
                  <c:v>-56.907814353793789</c:v>
                </c:pt>
                <c:pt idx="77" formatCode="0.0">
                  <c:v>-57.703151810362286</c:v>
                </c:pt>
                <c:pt idx="78" formatCode="0.0">
                  <c:v>-58.505081397988278</c:v>
                </c:pt>
                <c:pt idx="79" formatCode="0.0">
                  <c:v>-59.307457418086244</c:v>
                </c:pt>
                <c:pt idx="80" formatCode="0.0">
                  <c:v>-60.108220354245475</c:v>
                </c:pt>
                <c:pt idx="81" formatCode="0.0">
                  <c:v>-60.904960955902986</c:v>
                </c:pt>
                <c:pt idx="82" formatCode="0.0">
                  <c:v>-61.69683086903612</c:v>
                </c:pt>
                <c:pt idx="83" formatCode="0.0">
                  <c:v>-62.486255784152107</c:v>
                </c:pt>
                <c:pt idx="84" formatCode="0.0">
                  <c:v>-63.266687332895131</c:v>
                </c:pt>
                <c:pt idx="85" formatCode="0.0">
                  <c:v>-64.035376612170566</c:v>
                </c:pt>
                <c:pt idx="86" formatCode="0.0">
                  <c:v>-64.790855895139941</c:v>
                </c:pt>
                <c:pt idx="87" formatCode="0.0">
                  <c:v>-65.542412419250525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F140-4A14-A05F-68505BB108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49444008"/>
        <c:axId val="1"/>
      </c:lineChart>
      <c:catAx>
        <c:axId val="449444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  <a:alpha val="60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Segoe UI"/>
                <a:ea typeface="Segoe UI"/>
                <a:cs typeface="Segoe U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0"/>
        <c:tickMarkSkip val="10"/>
        <c:noMultiLvlLbl val="0"/>
      </c:catAx>
      <c:valAx>
        <c:axId val="1"/>
        <c:scaling>
          <c:orientation val="minMax"/>
          <c:max val="100"/>
          <c:min val="-100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Segoe UI"/>
                <a:ea typeface="Segoe UI"/>
                <a:cs typeface="Segoe UI"/>
              </a:defRPr>
            </a:pPr>
            <a:endParaRPr lang="en-US"/>
          </a:p>
        </c:txPr>
        <c:crossAx val="449444008"/>
        <c:crosses val="autoZero"/>
        <c:crossBetween val="between"/>
        <c:majorUnit val="25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2311749266635786"/>
          <c:y val="3.6034995625546808E-3"/>
          <c:w val="0.49256887333527755"/>
          <c:h val="0.1975338582677165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Segoe UI"/>
              <a:ea typeface="Segoe UI"/>
              <a:cs typeface="Segoe UI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Segoe UI"/>
          <a:ea typeface="Segoe UI"/>
          <a:cs typeface="Segoe U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746113537963833E-2"/>
          <c:y val="5.0925925925925923E-2"/>
          <c:w val="0.88178617436533224"/>
          <c:h val="0.90334098862642165"/>
        </c:manualLayout>
      </c:layout>
      <c:lineChart>
        <c:grouping val="standard"/>
        <c:varyColors val="0"/>
        <c:ser>
          <c:idx val="0"/>
          <c:order val="0"/>
          <c:tx>
            <c:strRef>
              <c:f>'Net Debt'!$B$23</c:f>
              <c:strCache>
                <c:ptCount val="1"/>
                <c:pt idx="0">
                  <c:v>Gouvernement fédéral</c:v>
                </c:pt>
              </c:strCache>
            </c:strRef>
          </c:tx>
          <c:spPr>
            <a:ln w="28575" cap="rnd">
              <a:solidFill>
                <a:srgbClr val="1A4582"/>
              </a:solidFill>
              <a:round/>
            </a:ln>
            <a:effectLst/>
          </c:spPr>
          <c:marker>
            <c:symbol val="none"/>
          </c:marker>
          <c:cat>
            <c:numRef>
              <c:f>'Net Debt'!$J$3:$J$90</c:f>
              <c:numCache>
                <c:formatCode>General</c:formatCode>
                <c:ptCount val="8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  <c:pt idx="19">
                  <c:v>2027</c:v>
                </c:pt>
                <c:pt idx="20">
                  <c:v>2028</c:v>
                </c:pt>
                <c:pt idx="21">
                  <c:v>2029</c:v>
                </c:pt>
                <c:pt idx="22">
                  <c:v>2030</c:v>
                </c:pt>
                <c:pt idx="23">
                  <c:v>2031</c:v>
                </c:pt>
                <c:pt idx="24">
                  <c:v>2032</c:v>
                </c:pt>
                <c:pt idx="25">
                  <c:v>2033</c:v>
                </c:pt>
                <c:pt idx="26">
                  <c:v>2034</c:v>
                </c:pt>
                <c:pt idx="27">
                  <c:v>2035</c:v>
                </c:pt>
                <c:pt idx="28">
                  <c:v>2036</c:v>
                </c:pt>
                <c:pt idx="29">
                  <c:v>2037</c:v>
                </c:pt>
                <c:pt idx="30">
                  <c:v>2038</c:v>
                </c:pt>
                <c:pt idx="31">
                  <c:v>2039</c:v>
                </c:pt>
                <c:pt idx="32">
                  <c:v>2040</c:v>
                </c:pt>
                <c:pt idx="33">
                  <c:v>2041</c:v>
                </c:pt>
                <c:pt idx="34">
                  <c:v>2042</c:v>
                </c:pt>
                <c:pt idx="35">
                  <c:v>2043</c:v>
                </c:pt>
                <c:pt idx="36">
                  <c:v>2044</c:v>
                </c:pt>
                <c:pt idx="37">
                  <c:v>2045</c:v>
                </c:pt>
                <c:pt idx="38">
                  <c:v>2046</c:v>
                </c:pt>
                <c:pt idx="39">
                  <c:v>2047</c:v>
                </c:pt>
                <c:pt idx="40">
                  <c:v>2048</c:v>
                </c:pt>
                <c:pt idx="41">
                  <c:v>2049</c:v>
                </c:pt>
                <c:pt idx="42">
                  <c:v>2050</c:v>
                </c:pt>
                <c:pt idx="43">
                  <c:v>2051</c:v>
                </c:pt>
                <c:pt idx="44">
                  <c:v>2052</c:v>
                </c:pt>
                <c:pt idx="45">
                  <c:v>2053</c:v>
                </c:pt>
                <c:pt idx="46">
                  <c:v>2054</c:v>
                </c:pt>
                <c:pt idx="47">
                  <c:v>2055</c:v>
                </c:pt>
                <c:pt idx="48">
                  <c:v>2056</c:v>
                </c:pt>
                <c:pt idx="49">
                  <c:v>2057</c:v>
                </c:pt>
                <c:pt idx="50">
                  <c:v>2058</c:v>
                </c:pt>
                <c:pt idx="51">
                  <c:v>2059</c:v>
                </c:pt>
                <c:pt idx="52">
                  <c:v>2060</c:v>
                </c:pt>
                <c:pt idx="53">
                  <c:v>2061</c:v>
                </c:pt>
                <c:pt idx="54">
                  <c:v>2062</c:v>
                </c:pt>
                <c:pt idx="55">
                  <c:v>2063</c:v>
                </c:pt>
                <c:pt idx="56">
                  <c:v>2064</c:v>
                </c:pt>
                <c:pt idx="57">
                  <c:v>2065</c:v>
                </c:pt>
                <c:pt idx="58">
                  <c:v>2066</c:v>
                </c:pt>
                <c:pt idx="59">
                  <c:v>2067</c:v>
                </c:pt>
                <c:pt idx="60">
                  <c:v>2068</c:v>
                </c:pt>
                <c:pt idx="61">
                  <c:v>2069</c:v>
                </c:pt>
                <c:pt idx="62">
                  <c:v>2070</c:v>
                </c:pt>
                <c:pt idx="63">
                  <c:v>2071</c:v>
                </c:pt>
                <c:pt idx="64">
                  <c:v>2072</c:v>
                </c:pt>
                <c:pt idx="65">
                  <c:v>2073</c:v>
                </c:pt>
                <c:pt idx="66">
                  <c:v>2074</c:v>
                </c:pt>
                <c:pt idx="67">
                  <c:v>2075</c:v>
                </c:pt>
                <c:pt idx="68">
                  <c:v>2076</c:v>
                </c:pt>
                <c:pt idx="69">
                  <c:v>2077</c:v>
                </c:pt>
                <c:pt idx="70">
                  <c:v>2078</c:v>
                </c:pt>
                <c:pt idx="71">
                  <c:v>2079</c:v>
                </c:pt>
                <c:pt idx="72">
                  <c:v>2080</c:v>
                </c:pt>
                <c:pt idx="73">
                  <c:v>2081</c:v>
                </c:pt>
                <c:pt idx="74">
                  <c:v>2082</c:v>
                </c:pt>
                <c:pt idx="75">
                  <c:v>2083</c:v>
                </c:pt>
                <c:pt idx="76">
                  <c:v>2084</c:v>
                </c:pt>
                <c:pt idx="77">
                  <c:v>2085</c:v>
                </c:pt>
                <c:pt idx="78">
                  <c:v>2086</c:v>
                </c:pt>
                <c:pt idx="79">
                  <c:v>2087</c:v>
                </c:pt>
                <c:pt idx="80">
                  <c:v>2088</c:v>
                </c:pt>
                <c:pt idx="81">
                  <c:v>2089</c:v>
                </c:pt>
                <c:pt idx="82">
                  <c:v>2090</c:v>
                </c:pt>
                <c:pt idx="83">
                  <c:v>2091</c:v>
                </c:pt>
                <c:pt idx="84">
                  <c:v>2092</c:v>
                </c:pt>
                <c:pt idx="85">
                  <c:v>2093</c:v>
                </c:pt>
                <c:pt idx="86">
                  <c:v>2094</c:v>
                </c:pt>
                <c:pt idx="87">
                  <c:v>2095</c:v>
                </c:pt>
              </c:numCache>
            </c:numRef>
          </c:cat>
          <c:val>
            <c:numRef>
              <c:f>'Net Debt'!$K$3:$K$89</c:f>
              <c:numCache>
                <c:formatCode>0.0</c:formatCode>
                <c:ptCount val="87"/>
                <c:pt idx="0">
                  <c:v>30.069563758531022</c:v>
                </c:pt>
                <c:pt idx="1">
                  <c:v>34.963858734043811</c:v>
                </c:pt>
                <c:pt idx="2">
                  <c:v>36.043619391518135</c:v>
                </c:pt>
                <c:pt idx="3">
                  <c:v>36.662903177621089</c:v>
                </c:pt>
                <c:pt idx="4">
                  <c:v>36.806897544386196</c:v>
                </c:pt>
                <c:pt idx="5">
                  <c:v>33.770220165940593</c:v>
                </c:pt>
                <c:pt idx="6">
                  <c:v>32.832656105725704</c:v>
                </c:pt>
                <c:pt idx="7">
                  <c:v>33.022782388425476</c:v>
                </c:pt>
                <c:pt idx="8">
                  <c:v>32.364980116364322</c:v>
                </c:pt>
                <c:pt idx="9">
                  <c:v>29.718808525110003</c:v>
                </c:pt>
                <c:pt idx="10">
                  <c:v>28.072863900164378</c:v>
                </c:pt>
                <c:pt idx="11">
                  <c:v>26.643646372984136</c:v>
                </c:pt>
                <c:pt idx="12">
                  <c:v>39.9601860461744</c:v>
                </c:pt>
                <c:pt idx="13">
                  <c:v>39.376214954247779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21-48A4-89D4-669F9AE82A79}"/>
            </c:ext>
          </c:extLst>
        </c:ser>
        <c:ser>
          <c:idx val="2"/>
          <c:order val="1"/>
          <c:tx>
            <c:strRef>
              <c:f>'Net Debt'!$D$23</c:f>
              <c:strCache>
                <c:ptCount val="1"/>
                <c:pt idx="0">
                  <c:v>Administrations infranationales</c:v>
                </c:pt>
              </c:strCache>
            </c:strRef>
          </c:tx>
          <c:spPr>
            <a:ln w="28575" cap="rnd">
              <a:solidFill>
                <a:srgbClr val="C4AB6C"/>
              </a:solidFill>
              <a:round/>
            </a:ln>
            <a:effectLst/>
          </c:spPr>
          <c:marker>
            <c:symbol val="none"/>
          </c:marker>
          <c:cat>
            <c:numRef>
              <c:f>'Net Debt'!$J$3:$J$90</c:f>
              <c:numCache>
                <c:formatCode>General</c:formatCode>
                <c:ptCount val="8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  <c:pt idx="19">
                  <c:v>2027</c:v>
                </c:pt>
                <c:pt idx="20">
                  <c:v>2028</c:v>
                </c:pt>
                <c:pt idx="21">
                  <c:v>2029</c:v>
                </c:pt>
                <c:pt idx="22">
                  <c:v>2030</c:v>
                </c:pt>
                <c:pt idx="23">
                  <c:v>2031</c:v>
                </c:pt>
                <c:pt idx="24">
                  <c:v>2032</c:v>
                </c:pt>
                <c:pt idx="25">
                  <c:v>2033</c:v>
                </c:pt>
                <c:pt idx="26">
                  <c:v>2034</c:v>
                </c:pt>
                <c:pt idx="27">
                  <c:v>2035</c:v>
                </c:pt>
                <c:pt idx="28">
                  <c:v>2036</c:v>
                </c:pt>
                <c:pt idx="29">
                  <c:v>2037</c:v>
                </c:pt>
                <c:pt idx="30">
                  <c:v>2038</c:v>
                </c:pt>
                <c:pt idx="31">
                  <c:v>2039</c:v>
                </c:pt>
                <c:pt idx="32">
                  <c:v>2040</c:v>
                </c:pt>
                <c:pt idx="33">
                  <c:v>2041</c:v>
                </c:pt>
                <c:pt idx="34">
                  <c:v>2042</c:v>
                </c:pt>
                <c:pt idx="35">
                  <c:v>2043</c:v>
                </c:pt>
                <c:pt idx="36">
                  <c:v>2044</c:v>
                </c:pt>
                <c:pt idx="37">
                  <c:v>2045</c:v>
                </c:pt>
                <c:pt idx="38">
                  <c:v>2046</c:v>
                </c:pt>
                <c:pt idx="39">
                  <c:v>2047</c:v>
                </c:pt>
                <c:pt idx="40">
                  <c:v>2048</c:v>
                </c:pt>
                <c:pt idx="41">
                  <c:v>2049</c:v>
                </c:pt>
                <c:pt idx="42">
                  <c:v>2050</c:v>
                </c:pt>
                <c:pt idx="43">
                  <c:v>2051</c:v>
                </c:pt>
                <c:pt idx="44">
                  <c:v>2052</c:v>
                </c:pt>
                <c:pt idx="45">
                  <c:v>2053</c:v>
                </c:pt>
                <c:pt idx="46">
                  <c:v>2054</c:v>
                </c:pt>
                <c:pt idx="47">
                  <c:v>2055</c:v>
                </c:pt>
                <c:pt idx="48">
                  <c:v>2056</c:v>
                </c:pt>
                <c:pt idx="49">
                  <c:v>2057</c:v>
                </c:pt>
                <c:pt idx="50">
                  <c:v>2058</c:v>
                </c:pt>
                <c:pt idx="51">
                  <c:v>2059</c:v>
                </c:pt>
                <c:pt idx="52">
                  <c:v>2060</c:v>
                </c:pt>
                <c:pt idx="53">
                  <c:v>2061</c:v>
                </c:pt>
                <c:pt idx="54">
                  <c:v>2062</c:v>
                </c:pt>
                <c:pt idx="55">
                  <c:v>2063</c:v>
                </c:pt>
                <c:pt idx="56">
                  <c:v>2064</c:v>
                </c:pt>
                <c:pt idx="57">
                  <c:v>2065</c:v>
                </c:pt>
                <c:pt idx="58">
                  <c:v>2066</c:v>
                </c:pt>
                <c:pt idx="59">
                  <c:v>2067</c:v>
                </c:pt>
                <c:pt idx="60">
                  <c:v>2068</c:v>
                </c:pt>
                <c:pt idx="61">
                  <c:v>2069</c:v>
                </c:pt>
                <c:pt idx="62">
                  <c:v>2070</c:v>
                </c:pt>
                <c:pt idx="63">
                  <c:v>2071</c:v>
                </c:pt>
                <c:pt idx="64">
                  <c:v>2072</c:v>
                </c:pt>
                <c:pt idx="65">
                  <c:v>2073</c:v>
                </c:pt>
                <c:pt idx="66">
                  <c:v>2074</c:v>
                </c:pt>
                <c:pt idx="67">
                  <c:v>2075</c:v>
                </c:pt>
                <c:pt idx="68">
                  <c:v>2076</c:v>
                </c:pt>
                <c:pt idx="69">
                  <c:v>2077</c:v>
                </c:pt>
                <c:pt idx="70">
                  <c:v>2078</c:v>
                </c:pt>
                <c:pt idx="71">
                  <c:v>2079</c:v>
                </c:pt>
                <c:pt idx="72">
                  <c:v>2080</c:v>
                </c:pt>
                <c:pt idx="73">
                  <c:v>2081</c:v>
                </c:pt>
                <c:pt idx="74">
                  <c:v>2082</c:v>
                </c:pt>
                <c:pt idx="75">
                  <c:v>2083</c:v>
                </c:pt>
                <c:pt idx="76">
                  <c:v>2084</c:v>
                </c:pt>
                <c:pt idx="77">
                  <c:v>2085</c:v>
                </c:pt>
                <c:pt idx="78">
                  <c:v>2086</c:v>
                </c:pt>
                <c:pt idx="79">
                  <c:v>2087</c:v>
                </c:pt>
                <c:pt idx="80">
                  <c:v>2088</c:v>
                </c:pt>
                <c:pt idx="81">
                  <c:v>2089</c:v>
                </c:pt>
                <c:pt idx="82">
                  <c:v>2090</c:v>
                </c:pt>
                <c:pt idx="83">
                  <c:v>2091</c:v>
                </c:pt>
                <c:pt idx="84">
                  <c:v>2092</c:v>
                </c:pt>
                <c:pt idx="85">
                  <c:v>2093</c:v>
                </c:pt>
                <c:pt idx="86">
                  <c:v>2094</c:v>
                </c:pt>
                <c:pt idx="87">
                  <c:v>2095</c:v>
                </c:pt>
              </c:numCache>
            </c:numRef>
          </c:cat>
          <c:val>
            <c:numRef>
              <c:f>'Net Debt'!$M$3:$M$89</c:f>
              <c:numCache>
                <c:formatCode>0.0</c:formatCode>
                <c:ptCount val="87"/>
                <c:pt idx="0">
                  <c:v>17.946810006511608</c:v>
                </c:pt>
                <c:pt idx="1">
                  <c:v>21.756927553276387</c:v>
                </c:pt>
                <c:pt idx="2">
                  <c:v>23.190628361247697</c:v>
                </c:pt>
                <c:pt idx="3">
                  <c:v>25.794292536398089</c:v>
                </c:pt>
                <c:pt idx="4">
                  <c:v>26.862343004409478</c:v>
                </c:pt>
                <c:pt idx="5">
                  <c:v>25.767421370621165</c:v>
                </c:pt>
                <c:pt idx="6">
                  <c:v>27.597952376512485</c:v>
                </c:pt>
                <c:pt idx="7">
                  <c:v>26.539646239200259</c:v>
                </c:pt>
                <c:pt idx="8">
                  <c:v>25.584746745921446</c:v>
                </c:pt>
                <c:pt idx="9">
                  <c:v>24.168648549663395</c:v>
                </c:pt>
                <c:pt idx="10">
                  <c:v>24.010556096033635</c:v>
                </c:pt>
                <c:pt idx="11">
                  <c:v>25.248064504126258</c:v>
                </c:pt>
                <c:pt idx="12">
                  <c:v>27.983418254058883</c:v>
                </c:pt>
                <c:pt idx="13">
                  <c:v>25.449447130497138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21-48A4-89D4-669F9AE82A79}"/>
            </c:ext>
          </c:extLst>
        </c:ser>
        <c:ser>
          <c:idx val="4"/>
          <c:order val="2"/>
          <c:tx>
            <c:strRef>
              <c:f>'Net Debt'!$F$23</c:f>
              <c:strCache>
                <c:ptCount val="1"/>
                <c:pt idx="0">
                  <c:v>Régimes de retraite généraux</c:v>
                </c:pt>
              </c:strCache>
            </c:strRef>
          </c:tx>
          <c:spPr>
            <a:ln w="28575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'Net Debt'!$J$3:$J$90</c:f>
              <c:numCache>
                <c:formatCode>General</c:formatCode>
                <c:ptCount val="8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  <c:pt idx="19">
                  <c:v>2027</c:v>
                </c:pt>
                <c:pt idx="20">
                  <c:v>2028</c:v>
                </c:pt>
                <c:pt idx="21">
                  <c:v>2029</c:v>
                </c:pt>
                <c:pt idx="22">
                  <c:v>2030</c:v>
                </c:pt>
                <c:pt idx="23">
                  <c:v>2031</c:v>
                </c:pt>
                <c:pt idx="24">
                  <c:v>2032</c:v>
                </c:pt>
                <c:pt idx="25">
                  <c:v>2033</c:v>
                </c:pt>
                <c:pt idx="26">
                  <c:v>2034</c:v>
                </c:pt>
                <c:pt idx="27">
                  <c:v>2035</c:v>
                </c:pt>
                <c:pt idx="28">
                  <c:v>2036</c:v>
                </c:pt>
                <c:pt idx="29">
                  <c:v>2037</c:v>
                </c:pt>
                <c:pt idx="30">
                  <c:v>2038</c:v>
                </c:pt>
                <c:pt idx="31">
                  <c:v>2039</c:v>
                </c:pt>
                <c:pt idx="32">
                  <c:v>2040</c:v>
                </c:pt>
                <c:pt idx="33">
                  <c:v>2041</c:v>
                </c:pt>
                <c:pt idx="34">
                  <c:v>2042</c:v>
                </c:pt>
                <c:pt idx="35">
                  <c:v>2043</c:v>
                </c:pt>
                <c:pt idx="36">
                  <c:v>2044</c:v>
                </c:pt>
                <c:pt idx="37">
                  <c:v>2045</c:v>
                </c:pt>
                <c:pt idx="38">
                  <c:v>2046</c:v>
                </c:pt>
                <c:pt idx="39">
                  <c:v>2047</c:v>
                </c:pt>
                <c:pt idx="40">
                  <c:v>2048</c:v>
                </c:pt>
                <c:pt idx="41">
                  <c:v>2049</c:v>
                </c:pt>
                <c:pt idx="42">
                  <c:v>2050</c:v>
                </c:pt>
                <c:pt idx="43">
                  <c:v>2051</c:v>
                </c:pt>
                <c:pt idx="44">
                  <c:v>2052</c:v>
                </c:pt>
                <c:pt idx="45">
                  <c:v>2053</c:v>
                </c:pt>
                <c:pt idx="46">
                  <c:v>2054</c:v>
                </c:pt>
                <c:pt idx="47">
                  <c:v>2055</c:v>
                </c:pt>
                <c:pt idx="48">
                  <c:v>2056</c:v>
                </c:pt>
                <c:pt idx="49">
                  <c:v>2057</c:v>
                </c:pt>
                <c:pt idx="50">
                  <c:v>2058</c:v>
                </c:pt>
                <c:pt idx="51">
                  <c:v>2059</c:v>
                </c:pt>
                <c:pt idx="52">
                  <c:v>2060</c:v>
                </c:pt>
                <c:pt idx="53">
                  <c:v>2061</c:v>
                </c:pt>
                <c:pt idx="54">
                  <c:v>2062</c:v>
                </c:pt>
                <c:pt idx="55">
                  <c:v>2063</c:v>
                </c:pt>
                <c:pt idx="56">
                  <c:v>2064</c:v>
                </c:pt>
                <c:pt idx="57">
                  <c:v>2065</c:v>
                </c:pt>
                <c:pt idx="58">
                  <c:v>2066</c:v>
                </c:pt>
                <c:pt idx="59">
                  <c:v>2067</c:v>
                </c:pt>
                <c:pt idx="60">
                  <c:v>2068</c:v>
                </c:pt>
                <c:pt idx="61">
                  <c:v>2069</c:v>
                </c:pt>
                <c:pt idx="62">
                  <c:v>2070</c:v>
                </c:pt>
                <c:pt idx="63">
                  <c:v>2071</c:v>
                </c:pt>
                <c:pt idx="64">
                  <c:v>2072</c:v>
                </c:pt>
                <c:pt idx="65">
                  <c:v>2073</c:v>
                </c:pt>
                <c:pt idx="66">
                  <c:v>2074</c:v>
                </c:pt>
                <c:pt idx="67">
                  <c:v>2075</c:v>
                </c:pt>
                <c:pt idx="68">
                  <c:v>2076</c:v>
                </c:pt>
                <c:pt idx="69">
                  <c:v>2077</c:v>
                </c:pt>
                <c:pt idx="70">
                  <c:v>2078</c:v>
                </c:pt>
                <c:pt idx="71">
                  <c:v>2079</c:v>
                </c:pt>
                <c:pt idx="72">
                  <c:v>2080</c:v>
                </c:pt>
                <c:pt idx="73">
                  <c:v>2081</c:v>
                </c:pt>
                <c:pt idx="74">
                  <c:v>2082</c:v>
                </c:pt>
                <c:pt idx="75">
                  <c:v>2083</c:v>
                </c:pt>
                <c:pt idx="76">
                  <c:v>2084</c:v>
                </c:pt>
                <c:pt idx="77">
                  <c:v>2085</c:v>
                </c:pt>
                <c:pt idx="78">
                  <c:v>2086</c:v>
                </c:pt>
                <c:pt idx="79">
                  <c:v>2087</c:v>
                </c:pt>
                <c:pt idx="80">
                  <c:v>2088</c:v>
                </c:pt>
                <c:pt idx="81">
                  <c:v>2089</c:v>
                </c:pt>
                <c:pt idx="82">
                  <c:v>2090</c:v>
                </c:pt>
                <c:pt idx="83">
                  <c:v>2091</c:v>
                </c:pt>
                <c:pt idx="84">
                  <c:v>2092</c:v>
                </c:pt>
                <c:pt idx="85">
                  <c:v>2093</c:v>
                </c:pt>
                <c:pt idx="86">
                  <c:v>2094</c:v>
                </c:pt>
                <c:pt idx="87">
                  <c:v>2095</c:v>
                </c:pt>
              </c:numCache>
            </c:numRef>
          </c:cat>
          <c:val>
            <c:numRef>
              <c:f>'Net Debt'!$O$3:$O$89</c:f>
              <c:numCache>
                <c:formatCode>0.0</c:formatCode>
                <c:ptCount val="87"/>
                <c:pt idx="0">
                  <c:v>-8.2352216994027305</c:v>
                </c:pt>
                <c:pt idx="1">
                  <c:v>-9.8542385005352138</c:v>
                </c:pt>
                <c:pt idx="2">
                  <c:v>-10.530428895205901</c:v>
                </c:pt>
                <c:pt idx="3">
                  <c:v>-10.81804873896812</c:v>
                </c:pt>
                <c:pt idx="4">
                  <c:v>-11.676493171796643</c:v>
                </c:pt>
                <c:pt idx="5">
                  <c:v>-13.06065931501009</c:v>
                </c:pt>
                <c:pt idx="6">
                  <c:v>-14.658644201357664</c:v>
                </c:pt>
                <c:pt idx="7">
                  <c:v>-17.173279690279692</c:v>
                </c:pt>
                <c:pt idx="8">
                  <c:v>-17.898086184637638</c:v>
                </c:pt>
                <c:pt idx="9">
                  <c:v>-19.156504990794815</c:v>
                </c:pt>
                <c:pt idx="10">
                  <c:v>-19.830163149831705</c:v>
                </c:pt>
                <c:pt idx="11">
                  <c:v>-21.766032361092964</c:v>
                </c:pt>
                <c:pt idx="12">
                  <c:v>-25.54047464975865</c:v>
                </c:pt>
                <c:pt idx="13">
                  <c:v>-26.306804386939515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821-48A4-89D4-669F9AE82A79}"/>
            </c:ext>
          </c:extLst>
        </c:ser>
        <c:ser>
          <c:idx val="6"/>
          <c:order val="3"/>
          <c:tx>
            <c:strRef>
              <c:f>'Net Debt'!$H$23</c:f>
              <c:strCache>
                <c:ptCount val="1"/>
                <c:pt idx="0">
                  <c:v>Total : administrations publiques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'Net Debt'!$J$3:$J$90</c:f>
              <c:numCache>
                <c:formatCode>General</c:formatCode>
                <c:ptCount val="8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  <c:pt idx="19">
                  <c:v>2027</c:v>
                </c:pt>
                <c:pt idx="20">
                  <c:v>2028</c:v>
                </c:pt>
                <c:pt idx="21">
                  <c:v>2029</c:v>
                </c:pt>
                <c:pt idx="22">
                  <c:v>2030</c:v>
                </c:pt>
                <c:pt idx="23">
                  <c:v>2031</c:v>
                </c:pt>
                <c:pt idx="24">
                  <c:v>2032</c:v>
                </c:pt>
                <c:pt idx="25">
                  <c:v>2033</c:v>
                </c:pt>
                <c:pt idx="26">
                  <c:v>2034</c:v>
                </c:pt>
                <c:pt idx="27">
                  <c:v>2035</c:v>
                </c:pt>
                <c:pt idx="28">
                  <c:v>2036</c:v>
                </c:pt>
                <c:pt idx="29">
                  <c:v>2037</c:v>
                </c:pt>
                <c:pt idx="30">
                  <c:v>2038</c:v>
                </c:pt>
                <c:pt idx="31">
                  <c:v>2039</c:v>
                </c:pt>
                <c:pt idx="32">
                  <c:v>2040</c:v>
                </c:pt>
                <c:pt idx="33">
                  <c:v>2041</c:v>
                </c:pt>
                <c:pt idx="34">
                  <c:v>2042</c:v>
                </c:pt>
                <c:pt idx="35">
                  <c:v>2043</c:v>
                </c:pt>
                <c:pt idx="36">
                  <c:v>2044</c:v>
                </c:pt>
                <c:pt idx="37">
                  <c:v>2045</c:v>
                </c:pt>
                <c:pt idx="38">
                  <c:v>2046</c:v>
                </c:pt>
                <c:pt idx="39">
                  <c:v>2047</c:v>
                </c:pt>
                <c:pt idx="40">
                  <c:v>2048</c:v>
                </c:pt>
                <c:pt idx="41">
                  <c:v>2049</c:v>
                </c:pt>
                <c:pt idx="42">
                  <c:v>2050</c:v>
                </c:pt>
                <c:pt idx="43">
                  <c:v>2051</c:v>
                </c:pt>
                <c:pt idx="44">
                  <c:v>2052</c:v>
                </c:pt>
                <c:pt idx="45">
                  <c:v>2053</c:v>
                </c:pt>
                <c:pt idx="46">
                  <c:v>2054</c:v>
                </c:pt>
                <c:pt idx="47">
                  <c:v>2055</c:v>
                </c:pt>
                <c:pt idx="48">
                  <c:v>2056</c:v>
                </c:pt>
                <c:pt idx="49">
                  <c:v>2057</c:v>
                </c:pt>
                <c:pt idx="50">
                  <c:v>2058</c:v>
                </c:pt>
                <c:pt idx="51">
                  <c:v>2059</c:v>
                </c:pt>
                <c:pt idx="52">
                  <c:v>2060</c:v>
                </c:pt>
                <c:pt idx="53">
                  <c:v>2061</c:v>
                </c:pt>
                <c:pt idx="54">
                  <c:v>2062</c:v>
                </c:pt>
                <c:pt idx="55">
                  <c:v>2063</c:v>
                </c:pt>
                <c:pt idx="56">
                  <c:v>2064</c:v>
                </c:pt>
                <c:pt idx="57">
                  <c:v>2065</c:v>
                </c:pt>
                <c:pt idx="58">
                  <c:v>2066</c:v>
                </c:pt>
                <c:pt idx="59">
                  <c:v>2067</c:v>
                </c:pt>
                <c:pt idx="60">
                  <c:v>2068</c:v>
                </c:pt>
                <c:pt idx="61">
                  <c:v>2069</c:v>
                </c:pt>
                <c:pt idx="62">
                  <c:v>2070</c:v>
                </c:pt>
                <c:pt idx="63">
                  <c:v>2071</c:v>
                </c:pt>
                <c:pt idx="64">
                  <c:v>2072</c:v>
                </c:pt>
                <c:pt idx="65">
                  <c:v>2073</c:v>
                </c:pt>
                <c:pt idx="66">
                  <c:v>2074</c:v>
                </c:pt>
                <c:pt idx="67">
                  <c:v>2075</c:v>
                </c:pt>
                <c:pt idx="68">
                  <c:v>2076</c:v>
                </c:pt>
                <c:pt idx="69">
                  <c:v>2077</c:v>
                </c:pt>
                <c:pt idx="70">
                  <c:v>2078</c:v>
                </c:pt>
                <c:pt idx="71">
                  <c:v>2079</c:v>
                </c:pt>
                <c:pt idx="72">
                  <c:v>2080</c:v>
                </c:pt>
                <c:pt idx="73">
                  <c:v>2081</c:v>
                </c:pt>
                <c:pt idx="74">
                  <c:v>2082</c:v>
                </c:pt>
                <c:pt idx="75">
                  <c:v>2083</c:v>
                </c:pt>
                <c:pt idx="76">
                  <c:v>2084</c:v>
                </c:pt>
                <c:pt idx="77">
                  <c:v>2085</c:v>
                </c:pt>
                <c:pt idx="78">
                  <c:v>2086</c:v>
                </c:pt>
                <c:pt idx="79">
                  <c:v>2087</c:v>
                </c:pt>
                <c:pt idx="80">
                  <c:v>2088</c:v>
                </c:pt>
                <c:pt idx="81">
                  <c:v>2089</c:v>
                </c:pt>
                <c:pt idx="82">
                  <c:v>2090</c:v>
                </c:pt>
                <c:pt idx="83">
                  <c:v>2091</c:v>
                </c:pt>
                <c:pt idx="84">
                  <c:v>2092</c:v>
                </c:pt>
                <c:pt idx="85">
                  <c:v>2093</c:v>
                </c:pt>
                <c:pt idx="86">
                  <c:v>2094</c:v>
                </c:pt>
                <c:pt idx="87">
                  <c:v>2095</c:v>
                </c:pt>
              </c:numCache>
            </c:numRef>
          </c:cat>
          <c:val>
            <c:numRef>
              <c:f>'Net Debt'!$Q$3:$Q$90</c:f>
              <c:numCache>
                <c:formatCode>0.0</c:formatCode>
                <c:ptCount val="88"/>
                <c:pt idx="0">
                  <c:v>39.781152065639901</c:v>
                </c:pt>
                <c:pt idx="1">
                  <c:v>46.866547786784977</c:v>
                </c:pt>
                <c:pt idx="2">
                  <c:v>48.703818857559931</c:v>
                </c:pt>
                <c:pt idx="3">
                  <c:v>51.639146975051062</c:v>
                </c:pt>
                <c:pt idx="4">
                  <c:v>51.992747376999027</c:v>
                </c:pt>
                <c:pt idx="5">
                  <c:v>46.476982221551665</c:v>
                </c:pt>
                <c:pt idx="6">
                  <c:v>45.771964280880525</c:v>
                </c:pt>
                <c:pt idx="7">
                  <c:v>42.389148937346043</c:v>
                </c:pt>
                <c:pt idx="8">
                  <c:v>40.051640677648138</c:v>
                </c:pt>
                <c:pt idx="9">
                  <c:v>34.730952083978579</c:v>
                </c:pt>
                <c:pt idx="10">
                  <c:v>32.253256846366313</c:v>
                </c:pt>
                <c:pt idx="11">
                  <c:v>30.125678516017434</c:v>
                </c:pt>
                <c:pt idx="12">
                  <c:v>42.403129650474639</c:v>
                </c:pt>
                <c:pt idx="13">
                  <c:v>38.518857697805402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821-48A4-89D4-669F9AE82A79}"/>
            </c:ext>
          </c:extLst>
        </c:ser>
        <c:ser>
          <c:idx val="1"/>
          <c:order val="4"/>
          <c:spPr>
            <a:ln w="28575" cap="rnd">
              <a:solidFill>
                <a:srgbClr val="1A4582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'Net Debt'!$J$3:$J$90</c:f>
              <c:numCache>
                <c:formatCode>General</c:formatCode>
                <c:ptCount val="8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  <c:pt idx="19">
                  <c:v>2027</c:v>
                </c:pt>
                <c:pt idx="20">
                  <c:v>2028</c:v>
                </c:pt>
                <c:pt idx="21">
                  <c:v>2029</c:v>
                </c:pt>
                <c:pt idx="22">
                  <c:v>2030</c:v>
                </c:pt>
                <c:pt idx="23">
                  <c:v>2031</c:v>
                </c:pt>
                <c:pt idx="24">
                  <c:v>2032</c:v>
                </c:pt>
                <c:pt idx="25">
                  <c:v>2033</c:v>
                </c:pt>
                <c:pt idx="26">
                  <c:v>2034</c:v>
                </c:pt>
                <c:pt idx="27">
                  <c:v>2035</c:v>
                </c:pt>
                <c:pt idx="28">
                  <c:v>2036</c:v>
                </c:pt>
                <c:pt idx="29">
                  <c:v>2037</c:v>
                </c:pt>
                <c:pt idx="30">
                  <c:v>2038</c:v>
                </c:pt>
                <c:pt idx="31">
                  <c:v>2039</c:v>
                </c:pt>
                <c:pt idx="32">
                  <c:v>2040</c:v>
                </c:pt>
                <c:pt idx="33">
                  <c:v>2041</c:v>
                </c:pt>
                <c:pt idx="34">
                  <c:v>2042</c:v>
                </c:pt>
                <c:pt idx="35">
                  <c:v>2043</c:v>
                </c:pt>
                <c:pt idx="36">
                  <c:v>2044</c:v>
                </c:pt>
                <c:pt idx="37">
                  <c:v>2045</c:v>
                </c:pt>
                <c:pt idx="38">
                  <c:v>2046</c:v>
                </c:pt>
                <c:pt idx="39">
                  <c:v>2047</c:v>
                </c:pt>
                <c:pt idx="40">
                  <c:v>2048</c:v>
                </c:pt>
                <c:pt idx="41">
                  <c:v>2049</c:v>
                </c:pt>
                <c:pt idx="42">
                  <c:v>2050</c:v>
                </c:pt>
                <c:pt idx="43">
                  <c:v>2051</c:v>
                </c:pt>
                <c:pt idx="44">
                  <c:v>2052</c:v>
                </c:pt>
                <c:pt idx="45">
                  <c:v>2053</c:v>
                </c:pt>
                <c:pt idx="46">
                  <c:v>2054</c:v>
                </c:pt>
                <c:pt idx="47">
                  <c:v>2055</c:v>
                </c:pt>
                <c:pt idx="48">
                  <c:v>2056</c:v>
                </c:pt>
                <c:pt idx="49">
                  <c:v>2057</c:v>
                </c:pt>
                <c:pt idx="50">
                  <c:v>2058</c:v>
                </c:pt>
                <c:pt idx="51">
                  <c:v>2059</c:v>
                </c:pt>
                <c:pt idx="52">
                  <c:v>2060</c:v>
                </c:pt>
                <c:pt idx="53">
                  <c:v>2061</c:v>
                </c:pt>
                <c:pt idx="54">
                  <c:v>2062</c:v>
                </c:pt>
                <c:pt idx="55">
                  <c:v>2063</c:v>
                </c:pt>
                <c:pt idx="56">
                  <c:v>2064</c:v>
                </c:pt>
                <c:pt idx="57">
                  <c:v>2065</c:v>
                </c:pt>
                <c:pt idx="58">
                  <c:v>2066</c:v>
                </c:pt>
                <c:pt idx="59">
                  <c:v>2067</c:v>
                </c:pt>
                <c:pt idx="60">
                  <c:v>2068</c:v>
                </c:pt>
                <c:pt idx="61">
                  <c:v>2069</c:v>
                </c:pt>
                <c:pt idx="62">
                  <c:v>2070</c:v>
                </c:pt>
                <c:pt idx="63">
                  <c:v>2071</c:v>
                </c:pt>
                <c:pt idx="64">
                  <c:v>2072</c:v>
                </c:pt>
                <c:pt idx="65">
                  <c:v>2073</c:v>
                </c:pt>
                <c:pt idx="66">
                  <c:v>2074</c:v>
                </c:pt>
                <c:pt idx="67">
                  <c:v>2075</c:v>
                </c:pt>
                <c:pt idx="68">
                  <c:v>2076</c:v>
                </c:pt>
                <c:pt idx="69">
                  <c:v>2077</c:v>
                </c:pt>
                <c:pt idx="70">
                  <c:v>2078</c:v>
                </c:pt>
                <c:pt idx="71">
                  <c:v>2079</c:v>
                </c:pt>
                <c:pt idx="72">
                  <c:v>2080</c:v>
                </c:pt>
                <c:pt idx="73">
                  <c:v>2081</c:v>
                </c:pt>
                <c:pt idx="74">
                  <c:v>2082</c:v>
                </c:pt>
                <c:pt idx="75">
                  <c:v>2083</c:v>
                </c:pt>
                <c:pt idx="76">
                  <c:v>2084</c:v>
                </c:pt>
                <c:pt idx="77">
                  <c:v>2085</c:v>
                </c:pt>
                <c:pt idx="78">
                  <c:v>2086</c:v>
                </c:pt>
                <c:pt idx="79">
                  <c:v>2087</c:v>
                </c:pt>
                <c:pt idx="80">
                  <c:v>2088</c:v>
                </c:pt>
                <c:pt idx="81">
                  <c:v>2089</c:v>
                </c:pt>
                <c:pt idx="82">
                  <c:v>2090</c:v>
                </c:pt>
                <c:pt idx="83">
                  <c:v>2091</c:v>
                </c:pt>
                <c:pt idx="84">
                  <c:v>2092</c:v>
                </c:pt>
                <c:pt idx="85">
                  <c:v>2093</c:v>
                </c:pt>
                <c:pt idx="86">
                  <c:v>2094</c:v>
                </c:pt>
                <c:pt idx="87">
                  <c:v>2095</c:v>
                </c:pt>
              </c:numCache>
            </c:numRef>
          </c:cat>
          <c:val>
            <c:numRef>
              <c:f>'Net Debt'!$L$3:$L$90</c:f>
              <c:numCache>
                <c:formatCode>General</c:formatCode>
                <c:ptCount val="88"/>
                <c:pt idx="13" formatCode="0.0">
                  <c:v>39.376214954247779</c:v>
                </c:pt>
                <c:pt idx="14" formatCode="0.0">
                  <c:v>37.869191551509545</c:v>
                </c:pt>
                <c:pt idx="15" formatCode="0.0">
                  <c:v>37.250596998776892</c:v>
                </c:pt>
                <c:pt idx="16" formatCode="0.0">
                  <c:v>36.564126801585445</c:v>
                </c:pt>
                <c:pt idx="17" formatCode="0.0">
                  <c:v>35.80066394774267</c:v>
                </c:pt>
                <c:pt idx="18" formatCode="0.0">
                  <c:v>34.979804477699915</c:v>
                </c:pt>
                <c:pt idx="19" formatCode="0.0">
                  <c:v>34.202323466623874</c:v>
                </c:pt>
                <c:pt idx="20" formatCode="0.0">
                  <c:v>33.483066508133682</c:v>
                </c:pt>
                <c:pt idx="21" formatCode="0.0">
                  <c:v>32.808902985964686</c:v>
                </c:pt>
                <c:pt idx="22" formatCode="0.0">
                  <c:v>32.16583995577399</c:v>
                </c:pt>
                <c:pt idx="23" formatCode="0.0">
                  <c:v>31.522823198374237</c:v>
                </c:pt>
                <c:pt idx="24" formatCode="0.0">
                  <c:v>30.846710433662128</c:v>
                </c:pt>
                <c:pt idx="25" formatCode="0.0">
                  <c:v>30.142584793092155</c:v>
                </c:pt>
                <c:pt idx="26" formatCode="0.0">
                  <c:v>29.42476593894035</c:v>
                </c:pt>
                <c:pt idx="27" formatCode="0.0">
                  <c:v>28.686293293126962</c:v>
                </c:pt>
                <c:pt idx="28" formatCode="0.0">
                  <c:v>27.913949916467374</c:v>
                </c:pt>
                <c:pt idx="29" formatCode="0.0">
                  <c:v>27.107292838909778</c:v>
                </c:pt>
                <c:pt idx="30" formatCode="0.0">
                  <c:v>26.267904736793618</c:v>
                </c:pt>
                <c:pt idx="31" formatCode="0.0">
                  <c:v>25.400638866771036</c:v>
                </c:pt>
                <c:pt idx="32" formatCode="0.0">
                  <c:v>24.508731816840474</c:v>
                </c:pt>
                <c:pt idx="33" formatCode="0.0">
                  <c:v>23.581310784517953</c:v>
                </c:pt>
                <c:pt idx="34" formatCode="0.0">
                  <c:v>22.621504580670791</c:v>
                </c:pt>
                <c:pt idx="35" formatCode="0.0">
                  <c:v>21.631080817980251</c:v>
                </c:pt>
                <c:pt idx="36" formatCode="0.0">
                  <c:v>20.615472142905311</c:v>
                </c:pt>
                <c:pt idx="37" formatCode="0.0">
                  <c:v>19.57907960873057</c:v>
                </c:pt>
                <c:pt idx="38" formatCode="0.0">
                  <c:v>18.513478659683365</c:v>
                </c:pt>
                <c:pt idx="39" formatCode="0.0">
                  <c:v>17.419474612457069</c:v>
                </c:pt>
                <c:pt idx="40" formatCode="0.0">
                  <c:v>16.297339624319058</c:v>
                </c:pt>
                <c:pt idx="41" formatCode="0.0">
                  <c:v>15.155431682996253</c:v>
                </c:pt>
                <c:pt idx="42" formatCode="0.0">
                  <c:v>13.996236708066602</c:v>
                </c:pt>
                <c:pt idx="43" formatCode="0.0">
                  <c:v>12.81826136428886</c:v>
                </c:pt>
                <c:pt idx="44" formatCode="0.0">
                  <c:v>11.616002619935356</c:v>
                </c:pt>
                <c:pt idx="45" formatCode="0.0">
                  <c:v>10.389167435834132</c:v>
                </c:pt>
                <c:pt idx="46" formatCode="0.0">
                  <c:v>9.1446900956110078</c:v>
                </c:pt>
                <c:pt idx="47" formatCode="0.0">
                  <c:v>7.8882010457229645</c:v>
                </c:pt>
                <c:pt idx="48" formatCode="0.0">
                  <c:v>6.6157731075247437</c:v>
                </c:pt>
                <c:pt idx="49" formatCode="0.0">
                  <c:v>5.3234284398587421</c:v>
                </c:pt>
                <c:pt idx="50" formatCode="0.0">
                  <c:v>4.0110993737696337</c:v>
                </c:pt>
                <c:pt idx="51" formatCode="0.0">
                  <c:v>2.6807392853879191</c:v>
                </c:pt>
                <c:pt idx="52" formatCode="0.0">
                  <c:v>1.3343558390271313</c:v>
                </c:pt>
                <c:pt idx="53" formatCode="0.0">
                  <c:v>-3.0646107866240231E-2</c:v>
                </c:pt>
                <c:pt idx="54" formatCode="0.0">
                  <c:v>-1.4163434015500378</c:v>
                </c:pt>
                <c:pt idx="55" formatCode="0.0">
                  <c:v>-2.8222850404461197</c:v>
                </c:pt>
                <c:pt idx="56" formatCode="0.0">
                  <c:v>-4.2474601663098257</c:v>
                </c:pt>
                <c:pt idx="57" formatCode="0.0">
                  <c:v>-5.6906212737122424</c:v>
                </c:pt>
                <c:pt idx="58" formatCode="0.0">
                  <c:v>-7.1526369524923847</c:v>
                </c:pt>
                <c:pt idx="59" formatCode="0.0">
                  <c:v>-8.6355004403991966</c:v>
                </c:pt>
                <c:pt idx="60" formatCode="0.0">
                  <c:v>-10.13897824912177</c:v>
                </c:pt>
                <c:pt idx="61" formatCode="0.0">
                  <c:v>-11.661660587183306</c:v>
                </c:pt>
                <c:pt idx="62" formatCode="0.0">
                  <c:v>-13.202482386108116</c:v>
                </c:pt>
                <c:pt idx="63" formatCode="0.0">
                  <c:v>-14.759968362442098</c:v>
                </c:pt>
                <c:pt idx="64" formatCode="0.0">
                  <c:v>-16.333699643757974</c:v>
                </c:pt>
                <c:pt idx="65" formatCode="0.0">
                  <c:v>-17.922365669728979</c:v>
                </c:pt>
                <c:pt idx="66" formatCode="0.0">
                  <c:v>-19.52500905400343</c:v>
                </c:pt>
                <c:pt idx="67" formatCode="0.0">
                  <c:v>-21.141533184441617</c:v>
                </c:pt>
                <c:pt idx="68" formatCode="0.0">
                  <c:v>-22.773364241734917</c:v>
                </c:pt>
                <c:pt idx="69" formatCode="0.0">
                  <c:v>-24.420989884979623</c:v>
                </c:pt>
                <c:pt idx="70" formatCode="0.0">
                  <c:v>-26.083659871457442</c:v>
                </c:pt>
                <c:pt idx="71" formatCode="0.0">
                  <c:v>-27.759466241366468</c:v>
                </c:pt>
                <c:pt idx="72" formatCode="0.0">
                  <c:v>-29.449873168711498</c:v>
                </c:pt>
                <c:pt idx="73" formatCode="0.0">
                  <c:v>-31.156190519486579</c:v>
                </c:pt>
                <c:pt idx="74" formatCode="0.0">
                  <c:v>-32.876880384560891</c:v>
                </c:pt>
                <c:pt idx="75" formatCode="0.0">
                  <c:v>-34.610896480844097</c:v>
                </c:pt>
                <c:pt idx="76" formatCode="0.0">
                  <c:v>-36.359041602776841</c:v>
                </c:pt>
                <c:pt idx="77" formatCode="0.0">
                  <c:v>-38.121883578672005</c:v>
                </c:pt>
                <c:pt idx="78" formatCode="0.0">
                  <c:v>-39.900831758121349</c:v>
                </c:pt>
                <c:pt idx="79" formatCode="0.0">
                  <c:v>-41.690717405068014</c:v>
                </c:pt>
                <c:pt idx="80" formatCode="0.0">
                  <c:v>-43.490678423582345</c:v>
                </c:pt>
                <c:pt idx="81" formatCode="0.0">
                  <c:v>-45.300163304101922</c:v>
                </c:pt>
                <c:pt idx="82" formatCode="0.0">
                  <c:v>-47.119459037156894</c:v>
                </c:pt>
                <c:pt idx="83" formatCode="0.0">
                  <c:v>-48.950864968043696</c:v>
                </c:pt>
                <c:pt idx="84" formatCode="0.0">
                  <c:v>-50.790690855049689</c:v>
                </c:pt>
                <c:pt idx="85" formatCode="0.0">
                  <c:v>-52.638767045805245</c:v>
                </c:pt>
                <c:pt idx="86" formatCode="0.0">
                  <c:v>-54.494757719249883</c:v>
                </c:pt>
                <c:pt idx="87" formatCode="0.0">
                  <c:v>-56.36679735049271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821-48A4-89D4-669F9AE82A79}"/>
            </c:ext>
          </c:extLst>
        </c:ser>
        <c:ser>
          <c:idx val="3"/>
          <c:order val="5"/>
          <c:spPr>
            <a:ln w="28575" cap="rnd">
              <a:solidFill>
                <a:srgbClr val="C4AB6C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'Net Debt'!$J$3:$J$90</c:f>
              <c:numCache>
                <c:formatCode>General</c:formatCode>
                <c:ptCount val="8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  <c:pt idx="19">
                  <c:v>2027</c:v>
                </c:pt>
                <c:pt idx="20">
                  <c:v>2028</c:v>
                </c:pt>
                <c:pt idx="21">
                  <c:v>2029</c:v>
                </c:pt>
                <c:pt idx="22">
                  <c:v>2030</c:v>
                </c:pt>
                <c:pt idx="23">
                  <c:v>2031</c:v>
                </c:pt>
                <c:pt idx="24">
                  <c:v>2032</c:v>
                </c:pt>
                <c:pt idx="25">
                  <c:v>2033</c:v>
                </c:pt>
                <c:pt idx="26">
                  <c:v>2034</c:v>
                </c:pt>
                <c:pt idx="27">
                  <c:v>2035</c:v>
                </c:pt>
                <c:pt idx="28">
                  <c:v>2036</c:v>
                </c:pt>
                <c:pt idx="29">
                  <c:v>2037</c:v>
                </c:pt>
                <c:pt idx="30">
                  <c:v>2038</c:v>
                </c:pt>
                <c:pt idx="31">
                  <c:v>2039</c:v>
                </c:pt>
                <c:pt idx="32">
                  <c:v>2040</c:v>
                </c:pt>
                <c:pt idx="33">
                  <c:v>2041</c:v>
                </c:pt>
                <c:pt idx="34">
                  <c:v>2042</c:v>
                </c:pt>
                <c:pt idx="35">
                  <c:v>2043</c:v>
                </c:pt>
                <c:pt idx="36">
                  <c:v>2044</c:v>
                </c:pt>
                <c:pt idx="37">
                  <c:v>2045</c:v>
                </c:pt>
                <c:pt idx="38">
                  <c:v>2046</c:v>
                </c:pt>
                <c:pt idx="39">
                  <c:v>2047</c:v>
                </c:pt>
                <c:pt idx="40">
                  <c:v>2048</c:v>
                </c:pt>
                <c:pt idx="41">
                  <c:v>2049</c:v>
                </c:pt>
                <c:pt idx="42">
                  <c:v>2050</c:v>
                </c:pt>
                <c:pt idx="43">
                  <c:v>2051</c:v>
                </c:pt>
                <c:pt idx="44">
                  <c:v>2052</c:v>
                </c:pt>
                <c:pt idx="45">
                  <c:v>2053</c:v>
                </c:pt>
                <c:pt idx="46">
                  <c:v>2054</c:v>
                </c:pt>
                <c:pt idx="47">
                  <c:v>2055</c:v>
                </c:pt>
                <c:pt idx="48">
                  <c:v>2056</c:v>
                </c:pt>
                <c:pt idx="49">
                  <c:v>2057</c:v>
                </c:pt>
                <c:pt idx="50">
                  <c:v>2058</c:v>
                </c:pt>
                <c:pt idx="51">
                  <c:v>2059</c:v>
                </c:pt>
                <c:pt idx="52">
                  <c:v>2060</c:v>
                </c:pt>
                <c:pt idx="53">
                  <c:v>2061</c:v>
                </c:pt>
                <c:pt idx="54">
                  <c:v>2062</c:v>
                </c:pt>
                <c:pt idx="55">
                  <c:v>2063</c:v>
                </c:pt>
                <c:pt idx="56">
                  <c:v>2064</c:v>
                </c:pt>
                <c:pt idx="57">
                  <c:v>2065</c:v>
                </c:pt>
                <c:pt idx="58">
                  <c:v>2066</c:v>
                </c:pt>
                <c:pt idx="59">
                  <c:v>2067</c:v>
                </c:pt>
                <c:pt idx="60">
                  <c:v>2068</c:v>
                </c:pt>
                <c:pt idx="61">
                  <c:v>2069</c:v>
                </c:pt>
                <c:pt idx="62">
                  <c:v>2070</c:v>
                </c:pt>
                <c:pt idx="63">
                  <c:v>2071</c:v>
                </c:pt>
                <c:pt idx="64">
                  <c:v>2072</c:v>
                </c:pt>
                <c:pt idx="65">
                  <c:v>2073</c:v>
                </c:pt>
                <c:pt idx="66">
                  <c:v>2074</c:v>
                </c:pt>
                <c:pt idx="67">
                  <c:v>2075</c:v>
                </c:pt>
                <c:pt idx="68">
                  <c:v>2076</c:v>
                </c:pt>
                <c:pt idx="69">
                  <c:v>2077</c:v>
                </c:pt>
                <c:pt idx="70">
                  <c:v>2078</c:v>
                </c:pt>
                <c:pt idx="71">
                  <c:v>2079</c:v>
                </c:pt>
                <c:pt idx="72">
                  <c:v>2080</c:v>
                </c:pt>
                <c:pt idx="73">
                  <c:v>2081</c:v>
                </c:pt>
                <c:pt idx="74">
                  <c:v>2082</c:v>
                </c:pt>
                <c:pt idx="75">
                  <c:v>2083</c:v>
                </c:pt>
                <c:pt idx="76">
                  <c:v>2084</c:v>
                </c:pt>
                <c:pt idx="77">
                  <c:v>2085</c:v>
                </c:pt>
                <c:pt idx="78">
                  <c:v>2086</c:v>
                </c:pt>
                <c:pt idx="79">
                  <c:v>2087</c:v>
                </c:pt>
                <c:pt idx="80">
                  <c:v>2088</c:v>
                </c:pt>
                <c:pt idx="81">
                  <c:v>2089</c:v>
                </c:pt>
                <c:pt idx="82">
                  <c:v>2090</c:v>
                </c:pt>
                <c:pt idx="83">
                  <c:v>2091</c:v>
                </c:pt>
                <c:pt idx="84">
                  <c:v>2092</c:v>
                </c:pt>
                <c:pt idx="85">
                  <c:v>2093</c:v>
                </c:pt>
                <c:pt idx="86">
                  <c:v>2094</c:v>
                </c:pt>
                <c:pt idx="87">
                  <c:v>2095</c:v>
                </c:pt>
              </c:numCache>
            </c:numRef>
          </c:cat>
          <c:val>
            <c:numRef>
              <c:f>'Net Debt'!$N$3:$N$90</c:f>
              <c:numCache>
                <c:formatCode>General</c:formatCode>
                <c:ptCount val="88"/>
                <c:pt idx="13" formatCode="0.0">
                  <c:v>25.449447130497138</c:v>
                </c:pt>
                <c:pt idx="14" formatCode="0.0">
                  <c:v>24.281918127921632</c:v>
                </c:pt>
                <c:pt idx="15" formatCode="0.0">
                  <c:v>23.91966189696787</c:v>
                </c:pt>
                <c:pt idx="16" formatCode="0.0">
                  <c:v>23.538343600969831</c:v>
                </c:pt>
                <c:pt idx="17" formatCode="0.0">
                  <c:v>22.924163137738898</c:v>
                </c:pt>
                <c:pt idx="18" formatCode="0.0">
                  <c:v>22.188406927962482</c:v>
                </c:pt>
                <c:pt idx="19" formatCode="0.0">
                  <c:v>21.503231876182276</c:v>
                </c:pt>
                <c:pt idx="20" formatCode="0.0">
                  <c:v>20.882948251571612</c:v>
                </c:pt>
                <c:pt idx="21" formatCode="0.0">
                  <c:v>20.319359178764071</c:v>
                </c:pt>
                <c:pt idx="22" formatCode="0.0">
                  <c:v>19.811705164989331</c:v>
                </c:pt>
                <c:pt idx="23" formatCode="0.0">
                  <c:v>19.35195878276275</c:v>
                </c:pt>
                <c:pt idx="24" formatCode="0.0">
                  <c:v>18.934320863966306</c:v>
                </c:pt>
                <c:pt idx="25" formatCode="0.0">
                  <c:v>18.560245454924463</c:v>
                </c:pt>
                <c:pt idx="26" formatCode="0.0">
                  <c:v>18.23374313627215</c:v>
                </c:pt>
                <c:pt idx="27" formatCode="0.0">
                  <c:v>17.949247926022661</c:v>
                </c:pt>
                <c:pt idx="28" formatCode="0.0">
                  <c:v>17.702699175486739</c:v>
                </c:pt>
                <c:pt idx="29" formatCode="0.0">
                  <c:v>17.496843995642223</c:v>
                </c:pt>
                <c:pt idx="30" formatCode="0.0">
                  <c:v>17.333525696414448</c:v>
                </c:pt>
                <c:pt idx="31" formatCode="0.0">
                  <c:v>17.215116309331975</c:v>
                </c:pt>
                <c:pt idx="32" formatCode="0.0">
                  <c:v>17.140657384642218</c:v>
                </c:pt>
                <c:pt idx="33" formatCode="0.0">
                  <c:v>17.099276960940607</c:v>
                </c:pt>
                <c:pt idx="34" formatCode="0.0">
                  <c:v>17.089529115537434</c:v>
                </c:pt>
                <c:pt idx="35" formatCode="0.0">
                  <c:v>17.113010216948943</c:v>
                </c:pt>
                <c:pt idx="36" formatCode="0.0">
                  <c:v>17.170650693811464</c:v>
                </c:pt>
                <c:pt idx="37" formatCode="0.0">
                  <c:v>17.261115983263394</c:v>
                </c:pt>
                <c:pt idx="38" formatCode="0.0">
                  <c:v>17.367138923877626</c:v>
                </c:pt>
                <c:pt idx="39" formatCode="0.0">
                  <c:v>17.482039591486494</c:v>
                </c:pt>
                <c:pt idx="40" formatCode="0.0">
                  <c:v>17.604201455037426</c:v>
                </c:pt>
                <c:pt idx="41" formatCode="0.0">
                  <c:v>17.736759987993082</c:v>
                </c:pt>
                <c:pt idx="42" formatCode="0.0">
                  <c:v>17.877873966027799</c:v>
                </c:pt>
                <c:pt idx="43" formatCode="0.0">
                  <c:v>18.018478322483791</c:v>
                </c:pt>
                <c:pt idx="44" formatCode="0.0">
                  <c:v>18.146960806513196</c:v>
                </c:pt>
                <c:pt idx="45" formatCode="0.0">
                  <c:v>18.262343245491735</c:v>
                </c:pt>
                <c:pt idx="46" formatCode="0.0">
                  <c:v>18.370144339541671</c:v>
                </c:pt>
                <c:pt idx="47" formatCode="0.0">
                  <c:v>18.474180184189166</c:v>
                </c:pt>
                <c:pt idx="48" formatCode="0.0">
                  <c:v>18.568351109111379</c:v>
                </c:pt>
                <c:pt idx="49" formatCode="0.0">
                  <c:v>18.64646488877781</c:v>
                </c:pt>
                <c:pt idx="50" formatCode="0.0">
                  <c:v>18.711975157505851</c:v>
                </c:pt>
                <c:pt idx="51" formatCode="0.0">
                  <c:v>18.773982902311978</c:v>
                </c:pt>
                <c:pt idx="52" formatCode="0.0">
                  <c:v>18.840910849128885</c:v>
                </c:pt>
                <c:pt idx="53" formatCode="0.0">
                  <c:v>18.910044626756875</c:v>
                </c:pt>
                <c:pt idx="54" formatCode="0.0">
                  <c:v>18.981205096391037</c:v>
                </c:pt>
                <c:pt idx="55" formatCode="0.0">
                  <c:v>19.060132311868077</c:v>
                </c:pt>
                <c:pt idx="56" formatCode="0.0">
                  <c:v>19.153473355249194</c:v>
                </c:pt>
                <c:pt idx="57" formatCode="0.0">
                  <c:v>19.266105923871098</c:v>
                </c:pt>
                <c:pt idx="58" formatCode="0.0">
                  <c:v>19.397139867751577</c:v>
                </c:pt>
                <c:pt idx="59" formatCode="0.0">
                  <c:v>19.546952918245527</c:v>
                </c:pt>
                <c:pt idx="60" formatCode="0.0">
                  <c:v>19.718548446500872</c:v>
                </c:pt>
                <c:pt idx="61" formatCode="0.0">
                  <c:v>19.915541695463393</c:v>
                </c:pt>
                <c:pt idx="62" formatCode="0.0">
                  <c:v>20.138906028617438</c:v>
                </c:pt>
                <c:pt idx="63" formatCode="0.0">
                  <c:v>20.386528837261547</c:v>
                </c:pt>
                <c:pt idx="64" formatCode="0.0">
                  <c:v>20.656329894573208</c:v>
                </c:pt>
                <c:pt idx="65" formatCode="0.0">
                  <c:v>20.947027830615024</c:v>
                </c:pt>
                <c:pt idx="66" formatCode="0.0">
                  <c:v>21.258561086334925</c:v>
                </c:pt>
                <c:pt idx="67" formatCode="0.0">
                  <c:v>21.592764442896826</c:v>
                </c:pt>
                <c:pt idx="68" formatCode="0.0">
                  <c:v>21.948563284422331</c:v>
                </c:pt>
                <c:pt idx="69" formatCode="0.0">
                  <c:v>22.322036178419587</c:v>
                </c:pt>
                <c:pt idx="70" formatCode="0.0">
                  <c:v>22.710219749883411</c:v>
                </c:pt>
                <c:pt idx="71" formatCode="0.0">
                  <c:v>23.110392800520959</c:v>
                </c:pt>
                <c:pt idx="72" formatCode="0.0">
                  <c:v>23.524397535849253</c:v>
                </c:pt>
                <c:pt idx="73" formatCode="0.0">
                  <c:v>23.950693617806959</c:v>
                </c:pt>
                <c:pt idx="74" formatCode="0.0">
                  <c:v>24.383905901000684</c:v>
                </c:pt>
                <c:pt idx="75" formatCode="0.0">
                  <c:v>24.821880262189868</c:v>
                </c:pt>
                <c:pt idx="76" formatCode="0.0">
                  <c:v>25.264926083564333</c:v>
                </c:pt>
                <c:pt idx="77" formatCode="0.0">
                  <c:v>25.714002606391379</c:v>
                </c:pt>
                <c:pt idx="78" formatCode="0.0">
                  <c:v>26.169254577573181</c:v>
                </c:pt>
                <c:pt idx="79" formatCode="0.0">
                  <c:v>26.625355335165903</c:v>
                </c:pt>
                <c:pt idx="80" formatCode="0.0">
                  <c:v>27.083219357926819</c:v>
                </c:pt>
                <c:pt idx="81" formatCode="0.0">
                  <c:v>27.544393274909766</c:v>
                </c:pt>
                <c:pt idx="82" formatCode="0.0">
                  <c:v>28.009926279241963</c:v>
                </c:pt>
                <c:pt idx="83" formatCode="0.0">
                  <c:v>28.482451708020541</c:v>
                </c:pt>
                <c:pt idx="84" formatCode="0.0">
                  <c:v>28.961231436139478</c:v>
                </c:pt>
                <c:pt idx="85" formatCode="0.0">
                  <c:v>29.448574865955745</c:v>
                </c:pt>
                <c:pt idx="86" formatCode="0.0">
                  <c:v>29.945469905713953</c:v>
                </c:pt>
                <c:pt idx="87" formatCode="0.0">
                  <c:v>30.456962671512262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821-48A4-89D4-669F9AE82A79}"/>
            </c:ext>
          </c:extLst>
        </c:ser>
        <c:ser>
          <c:idx val="5"/>
          <c:order val="6"/>
          <c:spPr>
            <a:ln w="28575" cap="rnd">
              <a:solidFill>
                <a:schemeClr val="bg1">
                  <a:lumMod val="75000"/>
                </a:schemeClr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'Net Debt'!$J$3:$J$90</c:f>
              <c:numCache>
                <c:formatCode>General</c:formatCode>
                <c:ptCount val="8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  <c:pt idx="19">
                  <c:v>2027</c:v>
                </c:pt>
                <c:pt idx="20">
                  <c:v>2028</c:v>
                </c:pt>
                <c:pt idx="21">
                  <c:v>2029</c:v>
                </c:pt>
                <c:pt idx="22">
                  <c:v>2030</c:v>
                </c:pt>
                <c:pt idx="23">
                  <c:v>2031</c:v>
                </c:pt>
                <c:pt idx="24">
                  <c:v>2032</c:v>
                </c:pt>
                <c:pt idx="25">
                  <c:v>2033</c:v>
                </c:pt>
                <c:pt idx="26">
                  <c:v>2034</c:v>
                </c:pt>
                <c:pt idx="27">
                  <c:v>2035</c:v>
                </c:pt>
                <c:pt idx="28">
                  <c:v>2036</c:v>
                </c:pt>
                <c:pt idx="29">
                  <c:v>2037</c:v>
                </c:pt>
                <c:pt idx="30">
                  <c:v>2038</c:v>
                </c:pt>
                <c:pt idx="31">
                  <c:v>2039</c:v>
                </c:pt>
                <c:pt idx="32">
                  <c:v>2040</c:v>
                </c:pt>
                <c:pt idx="33">
                  <c:v>2041</c:v>
                </c:pt>
                <c:pt idx="34">
                  <c:v>2042</c:v>
                </c:pt>
                <c:pt idx="35">
                  <c:v>2043</c:v>
                </c:pt>
                <c:pt idx="36">
                  <c:v>2044</c:v>
                </c:pt>
                <c:pt idx="37">
                  <c:v>2045</c:v>
                </c:pt>
                <c:pt idx="38">
                  <c:v>2046</c:v>
                </c:pt>
                <c:pt idx="39">
                  <c:v>2047</c:v>
                </c:pt>
                <c:pt idx="40">
                  <c:v>2048</c:v>
                </c:pt>
                <c:pt idx="41">
                  <c:v>2049</c:v>
                </c:pt>
                <c:pt idx="42">
                  <c:v>2050</c:v>
                </c:pt>
                <c:pt idx="43">
                  <c:v>2051</c:v>
                </c:pt>
                <c:pt idx="44">
                  <c:v>2052</c:v>
                </c:pt>
                <c:pt idx="45">
                  <c:v>2053</c:v>
                </c:pt>
                <c:pt idx="46">
                  <c:v>2054</c:v>
                </c:pt>
                <c:pt idx="47">
                  <c:v>2055</c:v>
                </c:pt>
                <c:pt idx="48">
                  <c:v>2056</c:v>
                </c:pt>
                <c:pt idx="49">
                  <c:v>2057</c:v>
                </c:pt>
                <c:pt idx="50">
                  <c:v>2058</c:v>
                </c:pt>
                <c:pt idx="51">
                  <c:v>2059</c:v>
                </c:pt>
                <c:pt idx="52">
                  <c:v>2060</c:v>
                </c:pt>
                <c:pt idx="53">
                  <c:v>2061</c:v>
                </c:pt>
                <c:pt idx="54">
                  <c:v>2062</c:v>
                </c:pt>
                <c:pt idx="55">
                  <c:v>2063</c:v>
                </c:pt>
                <c:pt idx="56">
                  <c:v>2064</c:v>
                </c:pt>
                <c:pt idx="57">
                  <c:v>2065</c:v>
                </c:pt>
                <c:pt idx="58">
                  <c:v>2066</c:v>
                </c:pt>
                <c:pt idx="59">
                  <c:v>2067</c:v>
                </c:pt>
                <c:pt idx="60">
                  <c:v>2068</c:v>
                </c:pt>
                <c:pt idx="61">
                  <c:v>2069</c:v>
                </c:pt>
                <c:pt idx="62">
                  <c:v>2070</c:v>
                </c:pt>
                <c:pt idx="63">
                  <c:v>2071</c:v>
                </c:pt>
                <c:pt idx="64">
                  <c:v>2072</c:v>
                </c:pt>
                <c:pt idx="65">
                  <c:v>2073</c:v>
                </c:pt>
                <c:pt idx="66">
                  <c:v>2074</c:v>
                </c:pt>
                <c:pt idx="67">
                  <c:v>2075</c:v>
                </c:pt>
                <c:pt idx="68">
                  <c:v>2076</c:v>
                </c:pt>
                <c:pt idx="69">
                  <c:v>2077</c:v>
                </c:pt>
                <c:pt idx="70">
                  <c:v>2078</c:v>
                </c:pt>
                <c:pt idx="71">
                  <c:v>2079</c:v>
                </c:pt>
                <c:pt idx="72">
                  <c:v>2080</c:v>
                </c:pt>
                <c:pt idx="73">
                  <c:v>2081</c:v>
                </c:pt>
                <c:pt idx="74">
                  <c:v>2082</c:v>
                </c:pt>
                <c:pt idx="75">
                  <c:v>2083</c:v>
                </c:pt>
                <c:pt idx="76">
                  <c:v>2084</c:v>
                </c:pt>
                <c:pt idx="77">
                  <c:v>2085</c:v>
                </c:pt>
                <c:pt idx="78">
                  <c:v>2086</c:v>
                </c:pt>
                <c:pt idx="79">
                  <c:v>2087</c:v>
                </c:pt>
                <c:pt idx="80">
                  <c:v>2088</c:v>
                </c:pt>
                <c:pt idx="81">
                  <c:v>2089</c:v>
                </c:pt>
                <c:pt idx="82">
                  <c:v>2090</c:v>
                </c:pt>
                <c:pt idx="83">
                  <c:v>2091</c:v>
                </c:pt>
                <c:pt idx="84">
                  <c:v>2092</c:v>
                </c:pt>
                <c:pt idx="85">
                  <c:v>2093</c:v>
                </c:pt>
                <c:pt idx="86">
                  <c:v>2094</c:v>
                </c:pt>
                <c:pt idx="87">
                  <c:v>2095</c:v>
                </c:pt>
              </c:numCache>
            </c:numRef>
          </c:cat>
          <c:val>
            <c:numRef>
              <c:f>'Net Debt'!$P$3:$P$90</c:f>
              <c:numCache>
                <c:formatCode>General</c:formatCode>
                <c:ptCount val="88"/>
                <c:pt idx="13" formatCode="0.0">
                  <c:v>-26.306804386939515</c:v>
                </c:pt>
                <c:pt idx="14" formatCode="0.0">
                  <c:v>-26.092498119546587</c:v>
                </c:pt>
                <c:pt idx="15" formatCode="0.0">
                  <c:v>-26.883475504290985</c:v>
                </c:pt>
                <c:pt idx="16" formatCode="0.0">
                  <c:v>-27.928246460126829</c:v>
                </c:pt>
                <c:pt idx="17" formatCode="0.0">
                  <c:v>-29.003262348065867</c:v>
                </c:pt>
                <c:pt idx="18" formatCode="0.0">
                  <c:v>-30.038383524175472</c:v>
                </c:pt>
                <c:pt idx="19" formatCode="0.0">
                  <c:v>-31.021411727674483</c:v>
                </c:pt>
                <c:pt idx="20" formatCode="0.0">
                  <c:v>-31.981143210950165</c:v>
                </c:pt>
                <c:pt idx="21" formatCode="0.0">
                  <c:v>-32.922191748162071</c:v>
                </c:pt>
                <c:pt idx="22" formatCode="0.0">
                  <c:v>-33.848618159767</c:v>
                </c:pt>
                <c:pt idx="23" formatCode="0.0">
                  <c:v>-34.752078965364916</c:v>
                </c:pt>
                <c:pt idx="24" formatCode="0.0">
                  <c:v>-35.619979028493127</c:v>
                </c:pt>
                <c:pt idx="25" formatCode="0.0">
                  <c:v>-36.467716254543781</c:v>
                </c:pt>
                <c:pt idx="26" formatCode="0.0">
                  <c:v>-37.313479021287954</c:v>
                </c:pt>
                <c:pt idx="27" formatCode="0.0">
                  <c:v>-38.148626451956609</c:v>
                </c:pt>
                <c:pt idx="28" formatCode="0.0">
                  <c:v>-38.963141879292657</c:v>
                </c:pt>
                <c:pt idx="29" formatCode="0.0">
                  <c:v>-39.763579346524452</c:v>
                </c:pt>
                <c:pt idx="30" formatCode="0.0">
                  <c:v>-40.55808542274012</c:v>
                </c:pt>
                <c:pt idx="31" formatCode="0.0">
                  <c:v>-41.352062327583205</c:v>
                </c:pt>
                <c:pt idx="32" formatCode="0.0">
                  <c:v>-42.146619975215181</c:v>
                </c:pt>
                <c:pt idx="33" formatCode="0.0">
                  <c:v>-42.924732558129286</c:v>
                </c:pt>
                <c:pt idx="34" formatCode="0.0">
                  <c:v>-43.691137022484924</c:v>
                </c:pt>
                <c:pt idx="35" formatCode="0.0">
                  <c:v>-44.44890183027789</c:v>
                </c:pt>
                <c:pt idx="36" formatCode="0.0">
                  <c:v>-45.198072737522956</c:v>
                </c:pt>
                <c:pt idx="37" formatCode="0.0">
                  <c:v>-45.938487550331452</c:v>
                </c:pt>
                <c:pt idx="38" formatCode="0.0">
                  <c:v>-46.650893011467666</c:v>
                </c:pt>
                <c:pt idx="39" formatCode="0.0">
                  <c:v>-47.334110394359911</c:v>
                </c:pt>
                <c:pt idx="40" formatCode="0.0">
                  <c:v>-47.984659630339607</c:v>
                </c:pt>
                <c:pt idx="41" formatCode="0.0">
                  <c:v>-48.6135787833271</c:v>
                </c:pt>
                <c:pt idx="42" formatCode="0.0">
                  <c:v>-49.21986565178161</c:v>
                </c:pt>
                <c:pt idx="43" formatCode="0.0">
                  <c:v>-49.79464930323104</c:v>
                </c:pt>
                <c:pt idx="44" formatCode="0.0">
                  <c:v>-50.322780447025117</c:v>
                </c:pt>
                <c:pt idx="45" formatCode="0.0">
                  <c:v>-50.803056183306715</c:v>
                </c:pt>
                <c:pt idx="46" formatCode="0.0">
                  <c:v>-51.246490655885353</c:v>
                </c:pt>
                <c:pt idx="47" formatCode="0.0">
                  <c:v>-51.655634418859876</c:v>
                </c:pt>
                <c:pt idx="48" formatCode="0.0">
                  <c:v>-52.011811686751066</c:v>
                </c:pt>
                <c:pt idx="49" formatCode="0.0">
                  <c:v>-52.306073005890156</c:v>
                </c:pt>
                <c:pt idx="50" formatCode="0.0">
                  <c:v>-52.543322908424479</c:v>
                </c:pt>
                <c:pt idx="51" formatCode="0.0">
                  <c:v>-52.736170047373129</c:v>
                </c:pt>
                <c:pt idx="52" formatCode="0.0">
                  <c:v>-52.886499790110804</c:v>
                </c:pt>
                <c:pt idx="53" formatCode="0.0">
                  <c:v>-52.975566082530101</c:v>
                </c:pt>
                <c:pt idx="54" formatCode="0.0">
                  <c:v>-53.002979525509744</c:v>
                </c:pt>
                <c:pt idx="55" formatCode="0.0">
                  <c:v>-52.980841274644789</c:v>
                </c:pt>
                <c:pt idx="56" formatCode="0.0">
                  <c:v>-52.917155225701947</c:v>
                </c:pt>
                <c:pt idx="57" formatCode="0.0">
                  <c:v>-52.812926630609439</c:v>
                </c:pt>
                <c:pt idx="58" formatCode="0.0">
                  <c:v>-52.662230832943393</c:v>
                </c:pt>
                <c:pt idx="59" formatCode="0.0">
                  <c:v>-52.471569232053135</c:v>
                </c:pt>
                <c:pt idx="60" formatCode="0.0">
                  <c:v>-52.251123159686102</c:v>
                </c:pt>
                <c:pt idx="61" formatCode="0.0">
                  <c:v>-52.006742633532809</c:v>
                </c:pt>
                <c:pt idx="62" formatCode="0.0">
                  <c:v>-51.733298622600962</c:v>
                </c:pt>
                <c:pt idx="63" formatCode="0.0">
                  <c:v>-51.429291969522957</c:v>
                </c:pt>
                <c:pt idx="64" formatCode="0.0">
                  <c:v>-51.102407975861482</c:v>
                </c:pt>
                <c:pt idx="65" formatCode="0.0">
                  <c:v>-50.754711680673694</c:v>
                </c:pt>
                <c:pt idx="66" formatCode="0.0">
                  <c:v>-50.383414978444236</c:v>
                </c:pt>
                <c:pt idx="67" formatCode="0.0">
                  <c:v>-49.989979154189363</c:v>
                </c:pt>
                <c:pt idx="68" formatCode="0.0">
                  <c:v>-49.577855334744477</c:v>
                </c:pt>
                <c:pt idx="69" formatCode="0.0">
                  <c:v>-49.151567318506139</c:v>
                </c:pt>
                <c:pt idx="70" formatCode="0.0">
                  <c:v>-48.711508197644619</c:v>
                </c:pt>
                <c:pt idx="71" formatCode="0.0">
                  <c:v>-48.254908051175072</c:v>
                </c:pt>
                <c:pt idx="72" formatCode="0.0">
                  <c:v>-47.787954351958781</c:v>
                </c:pt>
                <c:pt idx="73" formatCode="0.0">
                  <c:v>-47.311501016365185</c:v>
                </c:pt>
                <c:pt idx="74" formatCode="0.0">
                  <c:v>-46.824059507041362</c:v>
                </c:pt>
                <c:pt idx="75" formatCode="0.0">
                  <c:v>-46.324002827129192</c:v>
                </c:pt>
                <c:pt idx="76" formatCode="0.0">
                  <c:v>-45.813698834581281</c:v>
                </c:pt>
                <c:pt idx="77" formatCode="0.0">
                  <c:v>-45.295270838081656</c:v>
                </c:pt>
                <c:pt idx="78" formatCode="0.0">
                  <c:v>-44.773504217440106</c:v>
                </c:pt>
                <c:pt idx="79" formatCode="0.0">
                  <c:v>-44.242095348184137</c:v>
                </c:pt>
                <c:pt idx="80" formatCode="0.0">
                  <c:v>-43.700761288589952</c:v>
                </c:pt>
                <c:pt idx="81" formatCode="0.0">
                  <c:v>-43.14919092671083</c:v>
                </c:pt>
                <c:pt idx="82" formatCode="0.0">
                  <c:v>-42.587298111121193</c:v>
                </c:pt>
                <c:pt idx="83" formatCode="0.0">
                  <c:v>-42.017842524128952</c:v>
                </c:pt>
                <c:pt idx="84" formatCode="0.0">
                  <c:v>-41.43722791398492</c:v>
                </c:pt>
                <c:pt idx="85" formatCode="0.0">
                  <c:v>-40.845184432321069</c:v>
                </c:pt>
                <c:pt idx="86" formatCode="0.0">
                  <c:v>-40.241568081604015</c:v>
                </c:pt>
                <c:pt idx="87" formatCode="0.0">
                  <c:v>-39.632577740270072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1821-48A4-89D4-669F9AE82A79}"/>
            </c:ext>
          </c:extLst>
        </c:ser>
        <c:ser>
          <c:idx val="7"/>
          <c:order val="7"/>
          <c:spPr>
            <a:ln w="28575" cap="rnd">
              <a:solidFill>
                <a:schemeClr val="tx1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'Net Debt'!$J$3:$J$90</c:f>
              <c:numCache>
                <c:formatCode>General</c:formatCode>
                <c:ptCount val="8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  <c:pt idx="19">
                  <c:v>2027</c:v>
                </c:pt>
                <c:pt idx="20">
                  <c:v>2028</c:v>
                </c:pt>
                <c:pt idx="21">
                  <c:v>2029</c:v>
                </c:pt>
                <c:pt idx="22">
                  <c:v>2030</c:v>
                </c:pt>
                <c:pt idx="23">
                  <c:v>2031</c:v>
                </c:pt>
                <c:pt idx="24">
                  <c:v>2032</c:v>
                </c:pt>
                <c:pt idx="25">
                  <c:v>2033</c:v>
                </c:pt>
                <c:pt idx="26">
                  <c:v>2034</c:v>
                </c:pt>
                <c:pt idx="27">
                  <c:v>2035</c:v>
                </c:pt>
                <c:pt idx="28">
                  <c:v>2036</c:v>
                </c:pt>
                <c:pt idx="29">
                  <c:v>2037</c:v>
                </c:pt>
                <c:pt idx="30">
                  <c:v>2038</c:v>
                </c:pt>
                <c:pt idx="31">
                  <c:v>2039</c:v>
                </c:pt>
                <c:pt idx="32">
                  <c:v>2040</c:v>
                </c:pt>
                <c:pt idx="33">
                  <c:v>2041</c:v>
                </c:pt>
                <c:pt idx="34">
                  <c:v>2042</c:v>
                </c:pt>
                <c:pt idx="35">
                  <c:v>2043</c:v>
                </c:pt>
                <c:pt idx="36">
                  <c:v>2044</c:v>
                </c:pt>
                <c:pt idx="37">
                  <c:v>2045</c:v>
                </c:pt>
                <c:pt idx="38">
                  <c:v>2046</c:v>
                </c:pt>
                <c:pt idx="39">
                  <c:v>2047</c:v>
                </c:pt>
                <c:pt idx="40">
                  <c:v>2048</c:v>
                </c:pt>
                <c:pt idx="41">
                  <c:v>2049</c:v>
                </c:pt>
                <c:pt idx="42">
                  <c:v>2050</c:v>
                </c:pt>
                <c:pt idx="43">
                  <c:v>2051</c:v>
                </c:pt>
                <c:pt idx="44">
                  <c:v>2052</c:v>
                </c:pt>
                <c:pt idx="45">
                  <c:v>2053</c:v>
                </c:pt>
                <c:pt idx="46">
                  <c:v>2054</c:v>
                </c:pt>
                <c:pt idx="47">
                  <c:v>2055</c:v>
                </c:pt>
                <c:pt idx="48">
                  <c:v>2056</c:v>
                </c:pt>
                <c:pt idx="49">
                  <c:v>2057</c:v>
                </c:pt>
                <c:pt idx="50">
                  <c:v>2058</c:v>
                </c:pt>
                <c:pt idx="51">
                  <c:v>2059</c:v>
                </c:pt>
                <c:pt idx="52">
                  <c:v>2060</c:v>
                </c:pt>
                <c:pt idx="53">
                  <c:v>2061</c:v>
                </c:pt>
                <c:pt idx="54">
                  <c:v>2062</c:v>
                </c:pt>
                <c:pt idx="55">
                  <c:v>2063</c:v>
                </c:pt>
                <c:pt idx="56">
                  <c:v>2064</c:v>
                </c:pt>
                <c:pt idx="57">
                  <c:v>2065</c:v>
                </c:pt>
                <c:pt idx="58">
                  <c:v>2066</c:v>
                </c:pt>
                <c:pt idx="59">
                  <c:v>2067</c:v>
                </c:pt>
                <c:pt idx="60">
                  <c:v>2068</c:v>
                </c:pt>
                <c:pt idx="61">
                  <c:v>2069</c:v>
                </c:pt>
                <c:pt idx="62">
                  <c:v>2070</c:v>
                </c:pt>
                <c:pt idx="63">
                  <c:v>2071</c:v>
                </c:pt>
                <c:pt idx="64">
                  <c:v>2072</c:v>
                </c:pt>
                <c:pt idx="65">
                  <c:v>2073</c:v>
                </c:pt>
                <c:pt idx="66">
                  <c:v>2074</c:v>
                </c:pt>
                <c:pt idx="67">
                  <c:v>2075</c:v>
                </c:pt>
                <c:pt idx="68">
                  <c:v>2076</c:v>
                </c:pt>
                <c:pt idx="69">
                  <c:v>2077</c:v>
                </c:pt>
                <c:pt idx="70">
                  <c:v>2078</c:v>
                </c:pt>
                <c:pt idx="71">
                  <c:v>2079</c:v>
                </c:pt>
                <c:pt idx="72">
                  <c:v>2080</c:v>
                </c:pt>
                <c:pt idx="73">
                  <c:v>2081</c:v>
                </c:pt>
                <c:pt idx="74">
                  <c:v>2082</c:v>
                </c:pt>
                <c:pt idx="75">
                  <c:v>2083</c:v>
                </c:pt>
                <c:pt idx="76">
                  <c:v>2084</c:v>
                </c:pt>
                <c:pt idx="77">
                  <c:v>2085</c:v>
                </c:pt>
                <c:pt idx="78">
                  <c:v>2086</c:v>
                </c:pt>
                <c:pt idx="79">
                  <c:v>2087</c:v>
                </c:pt>
                <c:pt idx="80">
                  <c:v>2088</c:v>
                </c:pt>
                <c:pt idx="81">
                  <c:v>2089</c:v>
                </c:pt>
                <c:pt idx="82">
                  <c:v>2090</c:v>
                </c:pt>
                <c:pt idx="83">
                  <c:v>2091</c:v>
                </c:pt>
                <c:pt idx="84">
                  <c:v>2092</c:v>
                </c:pt>
                <c:pt idx="85">
                  <c:v>2093</c:v>
                </c:pt>
                <c:pt idx="86">
                  <c:v>2094</c:v>
                </c:pt>
                <c:pt idx="87">
                  <c:v>2095</c:v>
                </c:pt>
              </c:numCache>
            </c:numRef>
          </c:cat>
          <c:val>
            <c:numRef>
              <c:f>'Net Debt'!$R$3:$R$90</c:f>
              <c:numCache>
                <c:formatCode>General</c:formatCode>
                <c:ptCount val="88"/>
                <c:pt idx="13" formatCode="0.0">
                  <c:v>38.518857697805402</c:v>
                </c:pt>
                <c:pt idx="14" formatCode="0.0">
                  <c:v>36.058611559884582</c:v>
                </c:pt>
                <c:pt idx="15" formatCode="0.0">
                  <c:v>34.286783391453781</c:v>
                </c:pt>
                <c:pt idx="16" formatCode="0.0">
                  <c:v>32.174223942428448</c:v>
                </c:pt>
                <c:pt idx="17" formatCode="0.0">
                  <c:v>29.721564737415697</c:v>
                </c:pt>
                <c:pt idx="18" formatCode="0.0">
                  <c:v>27.129827881486925</c:v>
                </c:pt>
                <c:pt idx="19" formatCode="0.0">
                  <c:v>24.684143615131667</c:v>
                </c:pt>
                <c:pt idx="20" formatCode="0.0">
                  <c:v>22.384871548755129</c:v>
                </c:pt>
                <c:pt idx="21" formatCode="0.0">
                  <c:v>20.206070416566682</c:v>
                </c:pt>
                <c:pt idx="22" formatCode="0.0">
                  <c:v>18.128926960996324</c:v>
                </c:pt>
                <c:pt idx="23" formatCode="0.0">
                  <c:v>16.122703015772075</c:v>
                </c:pt>
                <c:pt idx="24" formatCode="0.0">
                  <c:v>14.161052269135304</c:v>
                </c:pt>
                <c:pt idx="25" formatCode="0.0">
                  <c:v>12.235113993472837</c:v>
                </c:pt>
                <c:pt idx="26" formatCode="0.0">
                  <c:v>10.345030053924546</c:v>
                </c:pt>
                <c:pt idx="27" formatCode="0.0">
                  <c:v>8.4869147671930136</c:v>
                </c:pt>
                <c:pt idx="28" formatCode="0.0">
                  <c:v>6.6535072126614594</c:v>
                </c:pt>
                <c:pt idx="29" formatCode="0.0">
                  <c:v>4.8405574880275495</c:v>
                </c:pt>
                <c:pt idx="30" formatCode="0.0">
                  <c:v>3.0433450104679451</c:v>
                </c:pt>
                <c:pt idx="31" formatCode="0.0">
                  <c:v>1.2636928485198027</c:v>
                </c:pt>
                <c:pt idx="32" formatCode="0.0">
                  <c:v>-0.49723077373248969</c:v>
                </c:pt>
                <c:pt idx="33" formatCode="0.0">
                  <c:v>-2.2441448126707257</c:v>
                </c:pt>
                <c:pt idx="34" formatCode="0.0">
                  <c:v>-3.9801033262766978</c:v>
                </c:pt>
                <c:pt idx="35" formatCode="0.0">
                  <c:v>-5.704810795348692</c:v>
                </c:pt>
                <c:pt idx="36" formatCode="0.0">
                  <c:v>-7.4119499008061851</c:v>
                </c:pt>
                <c:pt idx="37" formatCode="0.0">
                  <c:v>-9.0982919583374908</c:v>
                </c:pt>
                <c:pt idx="38" formatCode="0.0">
                  <c:v>-10.770275427906675</c:v>
                </c:pt>
                <c:pt idx="39" formatCode="0.0">
                  <c:v>-12.432596190416348</c:v>
                </c:pt>
                <c:pt idx="40" formatCode="0.0">
                  <c:v>-14.083118550983123</c:v>
                </c:pt>
                <c:pt idx="41" formatCode="0.0">
                  <c:v>-15.721387112337766</c:v>
                </c:pt>
                <c:pt idx="42" formatCode="0.0">
                  <c:v>-17.345754977687207</c:v>
                </c:pt>
                <c:pt idx="43" formatCode="0.0">
                  <c:v>-18.957909616458387</c:v>
                </c:pt>
                <c:pt idx="44" formatCode="0.0">
                  <c:v>-20.559817020576567</c:v>
                </c:pt>
                <c:pt idx="45" formatCode="0.0">
                  <c:v>-22.151545501980848</c:v>
                </c:pt>
                <c:pt idx="46" formatCode="0.0">
                  <c:v>-23.731656220732674</c:v>
                </c:pt>
                <c:pt idx="47" formatCode="0.0">
                  <c:v>-25.293253188947745</c:v>
                </c:pt>
                <c:pt idx="48" formatCode="0.0">
                  <c:v>-26.827687470114945</c:v>
                </c:pt>
                <c:pt idx="49" formatCode="0.0">
                  <c:v>-28.336179677253604</c:v>
                </c:pt>
                <c:pt idx="50" formatCode="0.0">
                  <c:v>-29.820248377148992</c:v>
                </c:pt>
                <c:pt idx="51" formatCode="0.0">
                  <c:v>-31.281447859673232</c:v>
                </c:pt>
                <c:pt idx="52" formatCode="0.0">
                  <c:v>-32.71123310195479</c:v>
                </c:pt>
                <c:pt idx="53" formatCode="0.0">
                  <c:v>-34.096167563639469</c:v>
                </c:pt>
                <c:pt idx="54" formatCode="0.0">
                  <c:v>-35.438117830668745</c:v>
                </c:pt>
                <c:pt idx="55" formatCode="0.0">
                  <c:v>-36.742994003222833</c:v>
                </c:pt>
                <c:pt idx="56" formatCode="0.0">
                  <c:v>-38.011142036762578</c:v>
                </c:pt>
                <c:pt idx="57" formatCode="0.0">
                  <c:v>-39.237441980450583</c:v>
                </c:pt>
                <c:pt idx="58" formatCode="0.0">
                  <c:v>-40.417727917684203</c:v>
                </c:pt>
                <c:pt idx="59" formatCode="0.0">
                  <c:v>-41.560116754206803</c:v>
                </c:pt>
                <c:pt idx="60" formatCode="0.0">
                  <c:v>-42.671552962307004</c:v>
                </c:pt>
                <c:pt idx="61" formatCode="0.0">
                  <c:v>-43.752861525252726</c:v>
                </c:pt>
                <c:pt idx="62" formatCode="0.0">
                  <c:v>-44.796874980091644</c:v>
                </c:pt>
                <c:pt idx="63" formatCode="0.0">
                  <c:v>-45.802731494703508</c:v>
                </c:pt>
                <c:pt idx="64" formatCode="0.0">
                  <c:v>-46.779777725046245</c:v>
                </c:pt>
                <c:pt idx="65" formatCode="0.0">
                  <c:v>-47.730049519787649</c:v>
                </c:pt>
                <c:pt idx="66" formatCode="0.0">
                  <c:v>-48.649862946112741</c:v>
                </c:pt>
                <c:pt idx="67" formatCode="0.0">
                  <c:v>-49.538747895734154</c:v>
                </c:pt>
                <c:pt idx="68" formatCode="0.0">
                  <c:v>-50.40265629205706</c:v>
                </c:pt>
                <c:pt idx="69" formatCode="0.0">
                  <c:v>-51.250521025066178</c:v>
                </c:pt>
                <c:pt idx="70" formatCode="0.0">
                  <c:v>-52.084948319218654</c:v>
                </c:pt>
                <c:pt idx="71" formatCode="0.0">
                  <c:v>-52.903981492020577</c:v>
                </c:pt>
                <c:pt idx="72" formatCode="0.0">
                  <c:v>-53.713429984821026</c:v>
                </c:pt>
                <c:pt idx="73" formatCode="0.0">
                  <c:v>-54.516997918044808</c:v>
                </c:pt>
                <c:pt idx="74" formatCode="0.0">
                  <c:v>-55.317033990601573</c:v>
                </c:pt>
                <c:pt idx="75" formatCode="0.0">
                  <c:v>-56.113019045783417</c:v>
                </c:pt>
                <c:pt idx="76" formatCode="0.0">
                  <c:v>-56.907814353793789</c:v>
                </c:pt>
                <c:pt idx="77" formatCode="0.0">
                  <c:v>-57.703151810362286</c:v>
                </c:pt>
                <c:pt idx="78" formatCode="0.0">
                  <c:v>-58.505081397988278</c:v>
                </c:pt>
                <c:pt idx="79" formatCode="0.0">
                  <c:v>-59.307457418086244</c:v>
                </c:pt>
                <c:pt idx="80" formatCode="0.0">
                  <c:v>-60.108220354245475</c:v>
                </c:pt>
                <c:pt idx="81" formatCode="0.0">
                  <c:v>-60.904960955902986</c:v>
                </c:pt>
                <c:pt idx="82" formatCode="0.0">
                  <c:v>-61.69683086903612</c:v>
                </c:pt>
                <c:pt idx="83" formatCode="0.0">
                  <c:v>-62.486255784152107</c:v>
                </c:pt>
                <c:pt idx="84" formatCode="0.0">
                  <c:v>-63.266687332895131</c:v>
                </c:pt>
                <c:pt idx="85" formatCode="0.0">
                  <c:v>-64.035376612170566</c:v>
                </c:pt>
                <c:pt idx="86" formatCode="0.0">
                  <c:v>-64.790855895139941</c:v>
                </c:pt>
                <c:pt idx="87" formatCode="0.0">
                  <c:v>-65.542412419250525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1821-48A4-89D4-669F9AE82A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49446632"/>
        <c:axId val="1"/>
      </c:lineChart>
      <c:dateAx>
        <c:axId val="449446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  <a:alpha val="60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Segoe UI"/>
                <a:ea typeface="Segoe UI"/>
                <a:cs typeface="Segoe UI"/>
              </a:defRPr>
            </a:pPr>
            <a:endParaRPr lang="en-US"/>
          </a:p>
        </c:txPr>
        <c:crossAx val="1"/>
        <c:crosses val="autoZero"/>
        <c:auto val="0"/>
        <c:lblOffset val="100"/>
        <c:baseTimeUnit val="days"/>
        <c:majorUnit val="10"/>
        <c:minorUnit val="10"/>
      </c:dateAx>
      <c:valAx>
        <c:axId val="1"/>
        <c:scaling>
          <c:orientation val="minMax"/>
          <c:max val="100"/>
          <c:min val="-100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Segoe UI"/>
                <a:ea typeface="Segoe UI"/>
                <a:cs typeface="Segoe UI"/>
              </a:defRPr>
            </a:pPr>
            <a:endParaRPr lang="en-US"/>
          </a:p>
        </c:txPr>
        <c:crossAx val="449446632"/>
        <c:crosses val="autoZero"/>
        <c:crossBetween val="between"/>
        <c:majorUnit val="25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8380546549328395"/>
          <c:y val="3.4540682414698162E-3"/>
          <c:w val="0.66172839506172842"/>
          <c:h val="0.1966473640182357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Segoe UI"/>
              <a:ea typeface="Segoe UI"/>
              <a:cs typeface="Segoe UI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Segoe UI"/>
          <a:ea typeface="Segoe UI"/>
          <a:cs typeface="Segoe U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2143125</xdr:colOff>
      <xdr:row>3</xdr:row>
      <xdr:rowOff>180975</xdr:rowOff>
    </xdr:from>
    <xdr:to>
      <xdr:col>8</xdr:col>
      <xdr:colOff>2066925</xdr:colOff>
      <xdr:row>18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54A91B8-4B0A-4124-8A90-3B948A5BDF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2228850</xdr:colOff>
      <xdr:row>23</xdr:row>
      <xdr:rowOff>76200</xdr:rowOff>
    </xdr:from>
    <xdr:to>
      <xdr:col>8</xdr:col>
      <xdr:colOff>2143125</xdr:colOff>
      <xdr:row>38</xdr:row>
      <xdr:rowOff>76200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4B2B00B-BDBB-4674-8E1C-6450745A39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pbo-dpb.ca/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pbo-dpb.ca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pbo-dpb.ca/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C124"/>
  <sheetViews>
    <sheetView tabSelected="1" zoomScale="70" zoomScaleNormal="70" workbookViewId="0"/>
  </sheetViews>
  <sheetFormatPr defaultRowHeight="14.4" x14ac:dyDescent="0.3"/>
  <cols>
    <col min="2" max="2" width="9.109375" hidden="1" customWidth="1"/>
    <col min="3" max="12" width="18.109375" customWidth="1"/>
    <col min="13" max="13" width="21.88671875" customWidth="1"/>
    <col min="14" max="17" width="18.109375" customWidth="1"/>
    <col min="18" max="18" width="21.33203125" customWidth="1"/>
    <col min="19" max="24" width="18.109375" customWidth="1"/>
    <col min="25" max="25" width="21" customWidth="1"/>
    <col min="26" max="26" width="22.5546875" bestFit="1" customWidth="1"/>
    <col min="27" max="27" width="26.5546875" customWidth="1"/>
    <col min="28" max="37" width="18.109375" customWidth="1"/>
    <col min="38" max="38" width="23" customWidth="1"/>
    <col min="39" max="40" width="18.109375" customWidth="1"/>
    <col min="41" max="41" width="22.5546875" customWidth="1"/>
    <col min="42" max="47" width="18.109375" customWidth="1"/>
    <col min="48" max="48" width="22" customWidth="1"/>
    <col min="49" max="49" width="23.88671875" customWidth="1"/>
    <col min="50" max="50" width="27" customWidth="1"/>
    <col min="51" max="54" width="18.109375" customWidth="1"/>
  </cols>
  <sheetData>
    <row r="1" spans="1:55" x14ac:dyDescent="0.3">
      <c r="C1" s="39" t="s">
        <v>0</v>
      </c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  <c r="AI1" s="39"/>
      <c r="AJ1" s="39"/>
      <c r="AK1" s="39"/>
      <c r="AL1" s="39"/>
      <c r="AM1" s="39"/>
      <c r="AN1" s="39"/>
      <c r="AO1" s="39"/>
      <c r="AP1" s="39"/>
      <c r="AQ1" s="39"/>
      <c r="AR1" s="39"/>
      <c r="AS1" s="39"/>
      <c r="AT1" s="39"/>
      <c r="AU1" s="39"/>
      <c r="AV1" s="39"/>
      <c r="AW1" s="39"/>
      <c r="AX1" s="39"/>
      <c r="AY1" s="39"/>
      <c r="AZ1" s="39"/>
      <c r="BA1" s="39"/>
      <c r="BB1" s="39"/>
    </row>
    <row r="2" spans="1:55" s="9" customFormat="1" ht="90" x14ac:dyDescent="0.3">
      <c r="C2" s="17" t="s">
        <v>1</v>
      </c>
      <c r="D2" s="17" t="s">
        <v>2</v>
      </c>
      <c r="E2" s="11" t="s">
        <v>3</v>
      </c>
      <c r="F2" s="17" t="s">
        <v>4</v>
      </c>
      <c r="G2" s="17" t="s">
        <v>5</v>
      </c>
      <c r="H2" s="17" t="s">
        <v>6</v>
      </c>
      <c r="I2" s="17" t="s">
        <v>7</v>
      </c>
      <c r="J2" s="17" t="s">
        <v>8</v>
      </c>
      <c r="K2" s="17" t="s">
        <v>9</v>
      </c>
      <c r="L2" s="17" t="s">
        <v>10</v>
      </c>
      <c r="M2" s="17" t="s">
        <v>11</v>
      </c>
      <c r="N2" s="17" t="s">
        <v>12</v>
      </c>
      <c r="O2" s="17" t="s">
        <v>333</v>
      </c>
      <c r="P2" s="17" t="s">
        <v>328</v>
      </c>
      <c r="Q2" s="17" t="s">
        <v>332</v>
      </c>
      <c r="R2" s="17" t="s">
        <v>331</v>
      </c>
      <c r="S2" s="17" t="s">
        <v>15</v>
      </c>
      <c r="T2" s="17" t="s">
        <v>16</v>
      </c>
      <c r="U2" s="17" t="s">
        <v>17</v>
      </c>
      <c r="V2" s="11" t="s">
        <v>18</v>
      </c>
      <c r="W2" s="17" t="s">
        <v>19</v>
      </c>
      <c r="X2" s="17" t="s">
        <v>20</v>
      </c>
      <c r="Y2" s="17" t="s">
        <v>21</v>
      </c>
      <c r="Z2" s="11" t="s">
        <v>22</v>
      </c>
      <c r="AA2" s="11" t="s">
        <v>23</v>
      </c>
      <c r="AB2" s="17" t="s">
        <v>24</v>
      </c>
      <c r="AC2" s="17" t="s">
        <v>25</v>
      </c>
      <c r="AD2" s="17" t="s">
        <v>26</v>
      </c>
      <c r="AE2" s="17" t="s">
        <v>27</v>
      </c>
      <c r="AF2" s="17" t="s">
        <v>28</v>
      </c>
      <c r="AG2" s="17" t="s">
        <v>6</v>
      </c>
      <c r="AH2" s="17" t="s">
        <v>7</v>
      </c>
      <c r="AI2" s="17" t="s">
        <v>8</v>
      </c>
      <c r="AJ2" s="17" t="s">
        <v>9</v>
      </c>
      <c r="AK2" s="17" t="s">
        <v>10</v>
      </c>
      <c r="AL2" s="11" t="s">
        <v>11</v>
      </c>
      <c r="AM2" s="17" t="s">
        <v>12</v>
      </c>
      <c r="AN2" s="17" t="s">
        <v>13</v>
      </c>
      <c r="AO2" s="17" t="s">
        <v>14</v>
      </c>
      <c r="AP2" s="17" t="s">
        <v>15</v>
      </c>
      <c r="AQ2" s="17" t="s">
        <v>16</v>
      </c>
      <c r="AR2" s="17" t="s">
        <v>17</v>
      </c>
      <c r="AS2" s="11" t="s">
        <v>18</v>
      </c>
      <c r="AT2" s="17" t="s">
        <v>19</v>
      </c>
      <c r="AU2" s="17" t="s">
        <v>20</v>
      </c>
      <c r="AV2" s="17" t="s">
        <v>21</v>
      </c>
      <c r="AW2" s="11" t="s">
        <v>22</v>
      </c>
      <c r="AX2" s="11" t="s">
        <v>23</v>
      </c>
      <c r="AY2" s="17" t="s">
        <v>24</v>
      </c>
      <c r="AZ2" s="17" t="s">
        <v>25</v>
      </c>
      <c r="BA2" s="17" t="s">
        <v>26</v>
      </c>
      <c r="BB2" s="17" t="s">
        <v>27</v>
      </c>
    </row>
    <row r="3" spans="1:55" x14ac:dyDescent="0.3">
      <c r="C3" s="6" t="s">
        <v>29</v>
      </c>
      <c r="D3" s="6" t="s">
        <v>29</v>
      </c>
      <c r="E3" s="7" t="s">
        <v>30</v>
      </c>
      <c r="F3" s="6" t="s">
        <v>31</v>
      </c>
      <c r="G3" s="6" t="s">
        <v>32</v>
      </c>
      <c r="H3" s="6" t="s">
        <v>29</v>
      </c>
      <c r="I3" s="6" t="s">
        <v>29</v>
      </c>
      <c r="J3" s="6" t="s">
        <v>29</v>
      </c>
      <c r="K3" s="6" t="s">
        <v>29</v>
      </c>
      <c r="L3" s="6" t="s">
        <v>29</v>
      </c>
      <c r="M3" s="6" t="s">
        <v>29</v>
      </c>
      <c r="N3" s="6" t="s">
        <v>29</v>
      </c>
      <c r="O3" s="6" t="s">
        <v>29</v>
      </c>
      <c r="P3" s="6" t="s">
        <v>29</v>
      </c>
      <c r="Q3" s="6" t="s">
        <v>29</v>
      </c>
      <c r="R3" s="6" t="s">
        <v>29</v>
      </c>
      <c r="S3" s="6" t="s">
        <v>29</v>
      </c>
      <c r="T3" s="6" t="s">
        <v>29</v>
      </c>
      <c r="U3" s="6" t="s">
        <v>29</v>
      </c>
      <c r="V3" s="6" t="s">
        <v>29</v>
      </c>
      <c r="W3" s="6" t="s">
        <v>29</v>
      </c>
      <c r="X3" s="6" t="s">
        <v>29</v>
      </c>
      <c r="Y3" s="6" t="s">
        <v>29</v>
      </c>
      <c r="Z3" s="6" t="s">
        <v>29</v>
      </c>
      <c r="AA3" s="6" t="s">
        <v>29</v>
      </c>
      <c r="AB3" s="6" t="s">
        <v>29</v>
      </c>
      <c r="AC3" s="6" t="s">
        <v>29</v>
      </c>
      <c r="AD3" s="6" t="s">
        <v>29</v>
      </c>
      <c r="AE3" s="6" t="s">
        <v>29</v>
      </c>
      <c r="AF3" s="7" t="s">
        <v>33</v>
      </c>
      <c r="AG3" s="7" t="s">
        <v>34</v>
      </c>
      <c r="AH3" s="7" t="s">
        <v>34</v>
      </c>
      <c r="AI3" s="7" t="s">
        <v>34</v>
      </c>
      <c r="AJ3" s="7" t="s">
        <v>34</v>
      </c>
      <c r="AK3" s="7" t="s">
        <v>34</v>
      </c>
      <c r="AL3" s="7" t="s">
        <v>34</v>
      </c>
      <c r="AM3" s="7" t="s">
        <v>34</v>
      </c>
      <c r="AN3" s="7" t="s">
        <v>34</v>
      </c>
      <c r="AO3" s="7" t="s">
        <v>34</v>
      </c>
      <c r="AP3" s="7" t="s">
        <v>34</v>
      </c>
      <c r="AQ3" s="7" t="s">
        <v>34</v>
      </c>
      <c r="AR3" s="7" t="s">
        <v>34</v>
      </c>
      <c r="AS3" s="7" t="s">
        <v>34</v>
      </c>
      <c r="AT3" s="7" t="s">
        <v>34</v>
      </c>
      <c r="AU3" s="7" t="s">
        <v>34</v>
      </c>
      <c r="AV3" s="7" t="s">
        <v>34</v>
      </c>
      <c r="AW3" s="7" t="s">
        <v>34</v>
      </c>
      <c r="AX3" s="7" t="s">
        <v>34</v>
      </c>
      <c r="AY3" s="7" t="s">
        <v>34</v>
      </c>
      <c r="AZ3" s="7" t="s">
        <v>34</v>
      </c>
      <c r="BA3" s="7" t="s">
        <v>34</v>
      </c>
      <c r="BB3" s="7" t="s">
        <v>34</v>
      </c>
    </row>
    <row r="4" spans="1:55" x14ac:dyDescent="0.3">
      <c r="B4" t="s">
        <v>35</v>
      </c>
      <c r="C4" t="s">
        <v>36</v>
      </c>
      <c r="D4" t="s">
        <v>37</v>
      </c>
      <c r="E4" t="s">
        <v>38</v>
      </c>
      <c r="F4" t="s">
        <v>39</v>
      </c>
      <c r="G4" t="s">
        <v>40</v>
      </c>
      <c r="H4" t="s">
        <v>41</v>
      </c>
      <c r="I4" t="s">
        <v>42</v>
      </c>
      <c r="J4" t="s">
        <v>43</v>
      </c>
      <c r="K4" t="s">
        <v>44</v>
      </c>
      <c r="L4" t="s">
        <v>45</v>
      </c>
      <c r="M4" t="s">
        <v>46</v>
      </c>
      <c r="N4" t="s">
        <v>47</v>
      </c>
      <c r="O4" t="s">
        <v>329</v>
      </c>
      <c r="P4" t="s">
        <v>48</v>
      </c>
      <c r="Q4" t="s">
        <v>330</v>
      </c>
      <c r="R4" t="s">
        <v>49</v>
      </c>
      <c r="S4" t="s">
        <v>50</v>
      </c>
      <c r="T4" t="s">
        <v>51</v>
      </c>
      <c r="U4" t="s">
        <v>52</v>
      </c>
      <c r="V4" t="s">
        <v>53</v>
      </c>
      <c r="W4" t="s">
        <v>54</v>
      </c>
      <c r="X4" t="s">
        <v>55</v>
      </c>
      <c r="Y4" t="s">
        <v>56</v>
      </c>
      <c r="Z4" t="s">
        <v>57</v>
      </c>
      <c r="AA4" t="s">
        <v>58</v>
      </c>
      <c r="AB4" t="s">
        <v>59</v>
      </c>
      <c r="AC4" t="s">
        <v>60</v>
      </c>
      <c r="AD4" t="s">
        <v>61</v>
      </c>
      <c r="AE4" t="s">
        <v>62</v>
      </c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24"/>
    </row>
    <row r="5" spans="1:55" x14ac:dyDescent="0.3">
      <c r="A5">
        <f>YEAR(B5)</f>
        <v>1981</v>
      </c>
      <c r="B5">
        <v>29587</v>
      </c>
      <c r="C5" s="3">
        <v>368358</v>
      </c>
      <c r="D5" s="3">
        <v>871367</v>
      </c>
      <c r="E5" s="4">
        <v>24.819915000000002</v>
      </c>
      <c r="F5" s="3">
        <v>41.548926237512717</v>
      </c>
      <c r="G5" s="3">
        <v>11304.366666666627</v>
      </c>
      <c r="H5" s="3">
        <v>63529</v>
      </c>
      <c r="I5" s="3">
        <v>59661</v>
      </c>
      <c r="J5" s="3">
        <v>8213</v>
      </c>
      <c r="K5" s="3">
        <v>1958</v>
      </c>
      <c r="L5" s="3">
        <v>4757</v>
      </c>
      <c r="M5" s="3">
        <v>0</v>
      </c>
      <c r="N5" s="3">
        <v>15120</v>
      </c>
      <c r="O5" s="3"/>
      <c r="P5" s="3">
        <v>0</v>
      </c>
      <c r="Q5" s="3"/>
      <c r="R5" s="3">
        <v>0</v>
      </c>
      <c r="S5" s="3">
        <v>4338</v>
      </c>
      <c r="T5" s="3">
        <v>372</v>
      </c>
      <c r="U5" s="3">
        <v>10410</v>
      </c>
      <c r="V5" s="3">
        <v>0</v>
      </c>
      <c r="W5" s="3">
        <v>10312</v>
      </c>
      <c r="X5" s="3">
        <v>39925</v>
      </c>
      <c r="Y5" s="3">
        <v>29613</v>
      </c>
      <c r="Z5" s="3">
        <v>0</v>
      </c>
      <c r="AA5" s="3">
        <v>0</v>
      </c>
      <c r="AB5" s="3">
        <v>3868</v>
      </c>
      <c r="AC5" s="3">
        <v>13739</v>
      </c>
      <c r="AD5" s="3" t="e">
        <v>#N/A</v>
      </c>
      <c r="AE5" s="3" t="e">
        <v>#N/A</v>
      </c>
      <c r="AF5" s="8"/>
      <c r="AG5" s="27">
        <f t="shared" ref="AG5:AG36" si="0">100*H5/$C5</f>
        <v>17.246537335961211</v>
      </c>
      <c r="AH5" s="27">
        <f t="shared" ref="AH5:AH36" si="1">100*I5/$C5</f>
        <v>16.196471910478394</v>
      </c>
      <c r="AI5" s="27">
        <f t="shared" ref="AI5:AI36" si="2">100*J5/$C5</f>
        <v>2.2296244414401207</v>
      </c>
      <c r="AJ5" s="27">
        <f t="shared" ref="AJ5:AJ36" si="3">100*K5/$C5</f>
        <v>0.53154811351999953</v>
      </c>
      <c r="AK5" s="27">
        <f t="shared" ref="AK5:AK36" si="4">100*L5/$C5</f>
        <v>1.2914067293231042</v>
      </c>
      <c r="AL5" s="27"/>
      <c r="AM5" s="27">
        <f t="shared" ref="AM5:AM36" si="5">100*N5/$C5</f>
        <v>4.104702490511948</v>
      </c>
      <c r="AN5" s="27">
        <f t="shared" ref="AN5:AN36" si="6">100*P5/$C5</f>
        <v>0</v>
      </c>
      <c r="AO5" s="27">
        <f t="shared" ref="AO5:AV5" si="7">100*R5/$C5</f>
        <v>0</v>
      </c>
      <c r="AP5" s="27">
        <f t="shared" si="7"/>
        <v>1.1776586907302136</v>
      </c>
      <c r="AQ5" s="27">
        <f t="shared" si="7"/>
        <v>0.10098871206815109</v>
      </c>
      <c r="AR5" s="27">
        <f t="shared" si="7"/>
        <v>2.8260550877135828</v>
      </c>
      <c r="AS5" s="27"/>
      <c r="AT5" s="27">
        <f t="shared" si="7"/>
        <v>2.7994505345343388</v>
      </c>
      <c r="AU5" s="27">
        <f t="shared" si="7"/>
        <v>10.83864067021756</v>
      </c>
      <c r="AV5" s="27">
        <f t="shared" si="7"/>
        <v>8.0391901356832207</v>
      </c>
      <c r="AW5" s="27"/>
      <c r="AX5" s="27"/>
      <c r="AY5" s="27">
        <f>100*AB5/$C5</f>
        <v>1.0500654254828183</v>
      </c>
      <c r="AZ5" s="27">
        <f>100*AC5/$C5</f>
        <v>3.7297954707105587</v>
      </c>
      <c r="BA5" s="27"/>
      <c r="BB5" s="27"/>
      <c r="BC5" s="24"/>
    </row>
    <row r="6" spans="1:55" x14ac:dyDescent="0.3">
      <c r="A6">
        <f t="shared" ref="A6:A69" si="8">YEAR(B6)</f>
        <v>1982</v>
      </c>
      <c r="B6">
        <v>29952</v>
      </c>
      <c r="C6" s="3">
        <v>388181</v>
      </c>
      <c r="D6" s="3">
        <v>843594.25</v>
      </c>
      <c r="E6" s="4">
        <v>25.116941999999998</v>
      </c>
      <c r="F6" s="3">
        <v>42.18039787056955</v>
      </c>
      <c r="G6" s="3">
        <v>10951.141666666666</v>
      </c>
      <c r="H6" s="3">
        <v>65236</v>
      </c>
      <c r="I6" s="3">
        <v>69902</v>
      </c>
      <c r="J6" s="3">
        <v>9304</v>
      </c>
      <c r="K6" s="3">
        <v>2204</v>
      </c>
      <c r="L6" s="3">
        <v>8454</v>
      </c>
      <c r="M6" s="3">
        <v>0</v>
      </c>
      <c r="N6" s="3">
        <v>17151</v>
      </c>
      <c r="O6" s="3"/>
      <c r="P6" s="3">
        <v>0</v>
      </c>
      <c r="Q6" s="3"/>
      <c r="R6" s="3">
        <v>0</v>
      </c>
      <c r="S6" s="3">
        <v>5573</v>
      </c>
      <c r="T6" s="3">
        <v>343</v>
      </c>
      <c r="U6" s="3">
        <v>11235</v>
      </c>
      <c r="V6" s="3">
        <v>0</v>
      </c>
      <c r="W6" s="3">
        <v>11144</v>
      </c>
      <c r="X6" s="3">
        <v>43933</v>
      </c>
      <c r="Y6" s="3">
        <v>32789</v>
      </c>
      <c r="Z6" s="3">
        <v>0</v>
      </c>
      <c r="AA6" s="3">
        <v>0</v>
      </c>
      <c r="AB6" s="3">
        <v>-4666</v>
      </c>
      <c r="AC6" s="3">
        <v>16675</v>
      </c>
      <c r="AD6" s="3" t="e">
        <v>#N/A</v>
      </c>
      <c r="AE6" s="3" t="e">
        <v>#N/A</v>
      </c>
      <c r="AF6" s="8"/>
      <c r="AG6" s="27">
        <f t="shared" si="0"/>
        <v>16.805562353644305</v>
      </c>
      <c r="AH6" s="27">
        <f t="shared" si="1"/>
        <v>18.007578938690973</v>
      </c>
      <c r="AI6" s="27">
        <f t="shared" si="2"/>
        <v>2.3968200401359159</v>
      </c>
      <c r="AJ6" s="27">
        <f t="shared" si="3"/>
        <v>0.56777637236237732</v>
      </c>
      <c r="AK6" s="27">
        <f t="shared" si="4"/>
        <v>2.1778500235714784</v>
      </c>
      <c r="AL6" s="27"/>
      <c r="AM6" s="27">
        <f t="shared" si="5"/>
        <v>4.4182997107019659</v>
      </c>
      <c r="AN6" s="27">
        <f t="shared" si="6"/>
        <v>0</v>
      </c>
      <c r="AO6" s="27">
        <f t="shared" ref="AO6:AO69" si="9">100*R6/$C6</f>
        <v>0</v>
      </c>
      <c r="AP6" s="27">
        <f t="shared" ref="AP6:AP69" si="10">100*S6/$C6</f>
        <v>1.4356704733101311</v>
      </c>
      <c r="AQ6" s="27">
        <f t="shared" ref="AQ6:AQ69" si="11">100*T6/$C6</f>
        <v>8.8360841978355462E-2</v>
      </c>
      <c r="AR6" s="27">
        <f t="shared" ref="AR6:AR69" si="12">100*U6/$C6</f>
        <v>2.8942683954134796</v>
      </c>
      <c r="AS6" s="27"/>
      <c r="AT6" s="27">
        <f t="shared" ref="AS6:AT69" si="13">100*W6/$C6</f>
        <v>2.8708257230518752</v>
      </c>
      <c r="AU6" s="27">
        <f t="shared" ref="AU6:AU69" si="14">100*X6/$C6</f>
        <v>11.317658514971109</v>
      </c>
      <c r="AV6" s="27">
        <f t="shared" ref="AV6:AV37" si="15">100*Y6/$C6</f>
        <v>8.446832791919233</v>
      </c>
      <c r="AW6" s="27"/>
      <c r="AX6" s="27"/>
      <c r="AY6" s="27">
        <f t="shared" ref="AY6:AY69" si="16">100*AB6/$C6</f>
        <v>-1.2020165850466664</v>
      </c>
      <c r="AZ6" s="27">
        <f t="shared" ref="AZ6:AZ69" si="17">100*AC6/$C6</f>
        <v>4.2956765014258815</v>
      </c>
      <c r="BA6" s="27"/>
      <c r="BB6" s="27"/>
      <c r="BC6" s="24"/>
    </row>
    <row r="7" spans="1:55" x14ac:dyDescent="0.3">
      <c r="A7">
        <f t="shared" si="8"/>
        <v>1983</v>
      </c>
      <c r="B7">
        <v>30317</v>
      </c>
      <c r="C7" s="3">
        <v>421316</v>
      </c>
      <c r="D7" s="3">
        <v>865539</v>
      </c>
      <c r="E7" s="4">
        <v>25.366451000000001</v>
      </c>
      <c r="F7" s="3">
        <v>43.095164984755911</v>
      </c>
      <c r="G7" s="3">
        <v>11023.974999999986</v>
      </c>
      <c r="H7" s="3">
        <v>67511</v>
      </c>
      <c r="I7" s="3">
        <v>77959</v>
      </c>
      <c r="J7" s="3">
        <v>10137</v>
      </c>
      <c r="K7" s="3">
        <v>2303</v>
      </c>
      <c r="L7" s="3">
        <v>10062</v>
      </c>
      <c r="M7" s="3">
        <v>0</v>
      </c>
      <c r="N7" s="3">
        <v>19080</v>
      </c>
      <c r="O7" s="3"/>
      <c r="P7" s="3">
        <v>0</v>
      </c>
      <c r="Q7" s="3"/>
      <c r="R7" s="3">
        <v>0</v>
      </c>
      <c r="S7" s="3">
        <v>5708</v>
      </c>
      <c r="T7" s="3">
        <v>451</v>
      </c>
      <c r="U7" s="3">
        <v>12921</v>
      </c>
      <c r="V7" s="3">
        <v>0</v>
      </c>
      <c r="W7" s="3">
        <v>12807</v>
      </c>
      <c r="X7" s="3">
        <v>49184</v>
      </c>
      <c r="Y7" s="3">
        <v>36377</v>
      </c>
      <c r="Z7" s="3">
        <v>0</v>
      </c>
      <c r="AA7" s="3">
        <v>0</v>
      </c>
      <c r="AB7" s="3">
        <v>-10448</v>
      </c>
      <c r="AC7" s="3">
        <v>17463</v>
      </c>
      <c r="AD7" s="3" t="e">
        <v>#N/A</v>
      </c>
      <c r="AE7" s="3" t="e">
        <v>#N/A</v>
      </c>
      <c r="AF7" s="8"/>
      <c r="AG7" s="27">
        <f t="shared" si="0"/>
        <v>16.023839588337495</v>
      </c>
      <c r="AH7" s="27">
        <f t="shared" si="1"/>
        <v>18.503688442878978</v>
      </c>
      <c r="AI7" s="27">
        <f t="shared" si="2"/>
        <v>2.4060325266545775</v>
      </c>
      <c r="AJ7" s="27">
        <f t="shared" si="3"/>
        <v>0.54662058882169207</v>
      </c>
      <c r="AK7" s="27">
        <f t="shared" si="4"/>
        <v>2.3882311614085387</v>
      </c>
      <c r="AL7" s="27"/>
      <c r="AM7" s="27">
        <f t="shared" si="5"/>
        <v>4.5286673185922206</v>
      </c>
      <c r="AN7" s="27">
        <f t="shared" si="6"/>
        <v>0</v>
      </c>
      <c r="AO7" s="27">
        <f t="shared" si="9"/>
        <v>0</v>
      </c>
      <c r="AP7" s="27">
        <f t="shared" si="10"/>
        <v>1.3548025709918445</v>
      </c>
      <c r="AQ7" s="27">
        <f t="shared" si="11"/>
        <v>0.10704554301284547</v>
      </c>
      <c r="AR7" s="27">
        <f t="shared" si="12"/>
        <v>3.0668192045875307</v>
      </c>
      <c r="AS7" s="27"/>
      <c r="AT7" s="27">
        <f t="shared" si="13"/>
        <v>3.0397611294135518</v>
      </c>
      <c r="AU7" s="27">
        <f t="shared" si="14"/>
        <v>11.673897976815502</v>
      </c>
      <c r="AV7" s="27">
        <f t="shared" si="15"/>
        <v>8.6341368474019493</v>
      </c>
      <c r="AW7" s="27"/>
      <c r="AX7" s="27"/>
      <c r="AY7" s="27">
        <f t="shared" si="16"/>
        <v>-2.4798488545414843</v>
      </c>
      <c r="AZ7" s="27">
        <f t="shared" si="17"/>
        <v>4.1448698838876279</v>
      </c>
      <c r="BA7" s="27"/>
      <c r="BB7" s="27"/>
      <c r="BC7" s="24"/>
    </row>
    <row r="8" spans="1:55" x14ac:dyDescent="0.3">
      <c r="A8">
        <f t="shared" si="8"/>
        <v>1984</v>
      </c>
      <c r="B8">
        <v>30682</v>
      </c>
      <c r="C8" s="3">
        <v>461986</v>
      </c>
      <c r="D8" s="3">
        <v>916679</v>
      </c>
      <c r="E8" s="4">
        <v>25.607053000000001</v>
      </c>
      <c r="F8" s="3">
        <v>44.325480803595404</v>
      </c>
      <c r="G8" s="3">
        <v>11302.141666666636</v>
      </c>
      <c r="H8" s="3">
        <v>73630</v>
      </c>
      <c r="I8" s="3">
        <v>86272</v>
      </c>
      <c r="J8" s="3">
        <v>10999</v>
      </c>
      <c r="K8" s="3">
        <v>2393</v>
      </c>
      <c r="L8" s="3">
        <v>9859</v>
      </c>
      <c r="M8" s="3">
        <v>0</v>
      </c>
      <c r="N8" s="3">
        <v>21867</v>
      </c>
      <c r="O8" s="3"/>
      <c r="P8" s="3">
        <v>0</v>
      </c>
      <c r="Q8" s="3"/>
      <c r="R8" s="3">
        <v>0</v>
      </c>
      <c r="S8" s="3">
        <v>5786</v>
      </c>
      <c r="T8" s="3">
        <v>504</v>
      </c>
      <c r="U8" s="3">
        <v>15577</v>
      </c>
      <c r="V8" s="3">
        <v>0</v>
      </c>
      <c r="W8" s="3">
        <v>15441</v>
      </c>
      <c r="X8" s="3">
        <v>56595</v>
      </c>
      <c r="Y8" s="3">
        <v>41154</v>
      </c>
      <c r="Z8" s="3">
        <v>0</v>
      </c>
      <c r="AA8" s="3">
        <v>0</v>
      </c>
      <c r="AB8" s="3">
        <v>-12642</v>
      </c>
      <c r="AC8" s="3">
        <v>21006</v>
      </c>
      <c r="AD8" s="3" t="e">
        <v>#N/A</v>
      </c>
      <c r="AE8" s="3" t="e">
        <v>#N/A</v>
      </c>
      <c r="AF8" s="8"/>
      <c r="AG8" s="27">
        <f t="shared" si="0"/>
        <v>15.9377123982112</v>
      </c>
      <c r="AH8" s="27">
        <f t="shared" si="1"/>
        <v>18.674158957197836</v>
      </c>
      <c r="AI8" s="27">
        <f t="shared" si="2"/>
        <v>2.3808080764352169</v>
      </c>
      <c r="AJ8" s="27">
        <f t="shared" si="3"/>
        <v>0.51798106436125768</v>
      </c>
      <c r="AK8" s="27">
        <f t="shared" si="4"/>
        <v>2.1340473520842624</v>
      </c>
      <c r="AL8" s="27"/>
      <c r="AM8" s="27">
        <f t="shared" si="5"/>
        <v>4.733260315247648</v>
      </c>
      <c r="AN8" s="27">
        <f t="shared" si="6"/>
        <v>0</v>
      </c>
      <c r="AO8" s="27">
        <f t="shared" si="9"/>
        <v>0</v>
      </c>
      <c r="AP8" s="27">
        <f t="shared" si="10"/>
        <v>1.2524189044689666</v>
      </c>
      <c r="AQ8" s="27">
        <f t="shared" si="11"/>
        <v>0.1090942149762114</v>
      </c>
      <c r="AR8" s="27">
        <f t="shared" si="12"/>
        <v>3.3717471958024703</v>
      </c>
      <c r="AS8" s="27"/>
      <c r="AT8" s="27">
        <f t="shared" si="13"/>
        <v>3.3423090743009527</v>
      </c>
      <c r="AU8" s="27">
        <f t="shared" si="14"/>
        <v>12.250371223370404</v>
      </c>
      <c r="AV8" s="27">
        <f t="shared" si="15"/>
        <v>8.9080621490694529</v>
      </c>
      <c r="AW8" s="27"/>
      <c r="AX8" s="27"/>
      <c r="AY8" s="27">
        <f t="shared" si="16"/>
        <v>-2.736446558986636</v>
      </c>
      <c r="AZ8" s="27">
        <f t="shared" si="17"/>
        <v>4.5468910313299533</v>
      </c>
      <c r="BA8" s="27"/>
      <c r="BB8" s="27"/>
      <c r="BC8" s="24"/>
    </row>
    <row r="9" spans="1:55" x14ac:dyDescent="0.3">
      <c r="A9">
        <f t="shared" si="8"/>
        <v>1985</v>
      </c>
      <c r="B9">
        <v>31048</v>
      </c>
      <c r="C9" s="3">
        <v>500027</v>
      </c>
      <c r="D9" s="3">
        <v>960105.75</v>
      </c>
      <c r="E9" s="4">
        <v>25.842115999999997</v>
      </c>
      <c r="F9" s="3">
        <v>44.71037348380915</v>
      </c>
      <c r="G9" s="3">
        <v>11656.816666666648</v>
      </c>
      <c r="H9" s="3">
        <v>80264</v>
      </c>
      <c r="I9" s="3">
        <v>93434</v>
      </c>
      <c r="J9" s="3">
        <v>12150</v>
      </c>
      <c r="K9" s="3">
        <v>2492</v>
      </c>
      <c r="L9" s="3">
        <v>10118</v>
      </c>
      <c r="M9" s="3">
        <v>0</v>
      </c>
      <c r="N9" s="3">
        <v>23830</v>
      </c>
      <c r="O9" s="3"/>
      <c r="P9" s="3">
        <v>0</v>
      </c>
      <c r="Q9" s="3"/>
      <c r="R9" s="3">
        <v>0</v>
      </c>
      <c r="S9" s="3">
        <v>5951</v>
      </c>
      <c r="T9" s="3">
        <v>624</v>
      </c>
      <c r="U9" s="3">
        <v>17255</v>
      </c>
      <c r="V9" s="3">
        <v>0</v>
      </c>
      <c r="W9" s="3">
        <v>17137</v>
      </c>
      <c r="X9" s="3">
        <v>61981</v>
      </c>
      <c r="Y9" s="3">
        <v>44844</v>
      </c>
      <c r="Z9" s="3">
        <v>0</v>
      </c>
      <c r="AA9" s="3">
        <v>0</v>
      </c>
      <c r="AB9" s="3">
        <v>-13170</v>
      </c>
      <c r="AC9" s="3">
        <v>24738</v>
      </c>
      <c r="AD9" s="3" t="e">
        <v>#N/A</v>
      </c>
      <c r="AE9" s="3" t="e">
        <v>#N/A</v>
      </c>
      <c r="AF9" s="8"/>
      <c r="AG9" s="27">
        <f t="shared" si="0"/>
        <v>16.051933195607436</v>
      </c>
      <c r="AH9" s="27">
        <f t="shared" si="1"/>
        <v>18.685790967287765</v>
      </c>
      <c r="AI9" s="27">
        <f t="shared" si="2"/>
        <v>2.4298687870854976</v>
      </c>
      <c r="AJ9" s="27">
        <f t="shared" si="3"/>
        <v>0.4983730878532559</v>
      </c>
      <c r="AK9" s="27">
        <f t="shared" si="4"/>
        <v>2.0234907315004991</v>
      </c>
      <c r="AL9" s="27"/>
      <c r="AM9" s="27">
        <f t="shared" si="5"/>
        <v>4.7657426498969055</v>
      </c>
      <c r="AN9" s="27">
        <f t="shared" si="6"/>
        <v>0</v>
      </c>
      <c r="AO9" s="27">
        <f t="shared" si="9"/>
        <v>0</v>
      </c>
      <c r="AP9" s="27">
        <f t="shared" si="10"/>
        <v>1.1901357326704358</v>
      </c>
      <c r="AQ9" s="27">
        <f t="shared" si="11"/>
        <v>0.12479326116389715</v>
      </c>
      <c r="AR9" s="27">
        <f t="shared" si="12"/>
        <v>3.4508136560625728</v>
      </c>
      <c r="AS9" s="27"/>
      <c r="AT9" s="27">
        <f t="shared" si="13"/>
        <v>3.4272149303937587</v>
      </c>
      <c r="AU9" s="27">
        <f t="shared" si="14"/>
        <v>12.395530641345367</v>
      </c>
      <c r="AV9" s="27">
        <f t="shared" si="15"/>
        <v>8.9683157109516092</v>
      </c>
      <c r="AW9" s="27"/>
      <c r="AX9" s="27"/>
      <c r="AY9" s="27">
        <f t="shared" si="16"/>
        <v>-2.6338577716803293</v>
      </c>
      <c r="AZ9" s="27">
        <f t="shared" si="17"/>
        <v>4.9473328440264224</v>
      </c>
      <c r="BA9" s="27"/>
      <c r="BB9" s="27"/>
      <c r="BC9" s="24"/>
    </row>
    <row r="10" spans="1:55" x14ac:dyDescent="0.3">
      <c r="A10">
        <f t="shared" si="8"/>
        <v>1986</v>
      </c>
      <c r="B10">
        <v>31413</v>
      </c>
      <c r="C10" s="3">
        <v>526630</v>
      </c>
      <c r="D10" s="3">
        <v>980699.75</v>
      </c>
      <c r="E10" s="4">
        <v>26.100277999999999</v>
      </c>
      <c r="F10" s="3">
        <v>44.320702582558368</v>
      </c>
      <c r="G10" s="3">
        <v>12004.016666666646</v>
      </c>
      <c r="H10" s="3">
        <v>88641</v>
      </c>
      <c r="I10" s="3">
        <v>91185</v>
      </c>
      <c r="J10" s="3">
        <v>13148</v>
      </c>
      <c r="K10" s="3">
        <v>2919</v>
      </c>
      <c r="L10" s="3">
        <v>10394</v>
      </c>
      <c r="M10" s="3">
        <v>0</v>
      </c>
      <c r="N10" s="3">
        <v>23584</v>
      </c>
      <c r="O10" s="3"/>
      <c r="P10" s="3">
        <v>0</v>
      </c>
      <c r="Q10" s="3"/>
      <c r="R10" s="3">
        <v>0</v>
      </c>
      <c r="S10" s="3">
        <v>5930</v>
      </c>
      <c r="T10" s="3">
        <v>843</v>
      </c>
      <c r="U10" s="3">
        <v>16811</v>
      </c>
      <c r="V10" s="3">
        <v>0</v>
      </c>
      <c r="W10" s="3">
        <v>16677</v>
      </c>
      <c r="X10" s="3">
        <v>57817</v>
      </c>
      <c r="Y10" s="3">
        <v>41140</v>
      </c>
      <c r="Z10" s="3">
        <v>0</v>
      </c>
      <c r="AA10" s="3">
        <v>0</v>
      </c>
      <c r="AB10" s="3">
        <v>-2544</v>
      </c>
      <c r="AC10" s="3">
        <v>26216</v>
      </c>
      <c r="AD10" s="3" t="e">
        <v>#N/A</v>
      </c>
      <c r="AE10" s="3" t="e">
        <v>#N/A</v>
      </c>
      <c r="AF10" s="8"/>
      <c r="AG10" s="27">
        <f t="shared" si="0"/>
        <v>16.831741450354137</v>
      </c>
      <c r="AH10" s="27">
        <f t="shared" si="1"/>
        <v>17.314813056605207</v>
      </c>
      <c r="AI10" s="27">
        <f t="shared" si="2"/>
        <v>2.4966295121812276</v>
      </c>
      <c r="AJ10" s="27">
        <f t="shared" si="3"/>
        <v>0.55427909538005815</v>
      </c>
      <c r="AK10" s="27">
        <f t="shared" si="4"/>
        <v>1.9736817120179253</v>
      </c>
      <c r="AL10" s="27"/>
      <c r="AM10" s="27">
        <f t="shared" si="5"/>
        <v>4.4782864629816004</v>
      </c>
      <c r="AN10" s="27">
        <f t="shared" si="6"/>
        <v>0</v>
      </c>
      <c r="AO10" s="27">
        <f t="shared" si="9"/>
        <v>0</v>
      </c>
      <c r="AP10" s="27">
        <f t="shared" si="10"/>
        <v>1.1260277614264285</v>
      </c>
      <c r="AQ10" s="27">
        <f t="shared" si="11"/>
        <v>0.16007443556196951</v>
      </c>
      <c r="AR10" s="27">
        <f t="shared" si="12"/>
        <v>3.1921842659932023</v>
      </c>
      <c r="AS10" s="27"/>
      <c r="AT10" s="27">
        <f t="shared" si="13"/>
        <v>3.1667394565444429</v>
      </c>
      <c r="AU10" s="27">
        <f t="shared" si="14"/>
        <v>10.978675730588838</v>
      </c>
      <c r="AV10" s="27">
        <f t="shared" si="15"/>
        <v>7.8119362740443954</v>
      </c>
      <c r="AW10" s="27"/>
      <c r="AX10" s="27"/>
      <c r="AY10" s="27">
        <f t="shared" si="16"/>
        <v>-0.4830716062510681</v>
      </c>
      <c r="AZ10" s="27">
        <f t="shared" si="17"/>
        <v>4.9780680933482708</v>
      </c>
      <c r="BA10" s="27"/>
      <c r="BB10" s="27"/>
      <c r="BC10" s="24"/>
    </row>
    <row r="11" spans="1:55" x14ac:dyDescent="0.3">
      <c r="A11">
        <f t="shared" si="8"/>
        <v>1987</v>
      </c>
      <c r="B11">
        <v>31778</v>
      </c>
      <c r="C11" s="3">
        <v>574336</v>
      </c>
      <c r="D11" s="3">
        <v>1020643.25</v>
      </c>
      <c r="E11" s="4">
        <v>26.446601000000001</v>
      </c>
      <c r="F11" s="3">
        <v>44.494990383671812</v>
      </c>
      <c r="G11" s="3">
        <v>12331.958333333327</v>
      </c>
      <c r="H11" s="3">
        <v>97369</v>
      </c>
      <c r="I11" s="3">
        <v>95617</v>
      </c>
      <c r="J11" s="3">
        <v>14006</v>
      </c>
      <c r="K11" s="3">
        <v>2954</v>
      </c>
      <c r="L11" s="3">
        <v>10369</v>
      </c>
      <c r="M11" s="3">
        <v>0</v>
      </c>
      <c r="N11" s="3">
        <v>25347</v>
      </c>
      <c r="O11" s="3"/>
      <c r="P11" s="3">
        <v>0</v>
      </c>
      <c r="Q11" s="3"/>
      <c r="R11" s="3">
        <v>0</v>
      </c>
      <c r="S11" s="3">
        <v>6738</v>
      </c>
      <c r="T11" s="3">
        <v>698</v>
      </c>
      <c r="U11" s="3">
        <v>17911</v>
      </c>
      <c r="V11" s="3">
        <v>0</v>
      </c>
      <c r="W11" s="3">
        <v>17688</v>
      </c>
      <c r="X11" s="3">
        <v>60629</v>
      </c>
      <c r="Y11" s="3">
        <v>42941</v>
      </c>
      <c r="Z11" s="3">
        <v>0</v>
      </c>
      <c r="AA11" s="3">
        <v>0</v>
      </c>
      <c r="AB11" s="3">
        <v>1752</v>
      </c>
      <c r="AC11" s="3">
        <v>27883</v>
      </c>
      <c r="AD11" s="3" t="e">
        <v>#N/A</v>
      </c>
      <c r="AE11" s="3" t="e">
        <v>#N/A</v>
      </c>
      <c r="AF11" s="8"/>
      <c r="AG11" s="27">
        <f t="shared" si="0"/>
        <v>16.953316525518165</v>
      </c>
      <c r="AH11" s="27">
        <f t="shared" si="1"/>
        <v>16.648268609315799</v>
      </c>
      <c r="AI11" s="27">
        <f t="shared" si="2"/>
        <v>2.4386421885446845</v>
      </c>
      <c r="AJ11" s="27">
        <f t="shared" si="3"/>
        <v>0.51433307332293288</v>
      </c>
      <c r="AK11" s="27">
        <f t="shared" si="4"/>
        <v>1.8053891798529085</v>
      </c>
      <c r="AL11" s="27"/>
      <c r="AM11" s="27">
        <f t="shared" si="5"/>
        <v>4.4132702808112327</v>
      </c>
      <c r="AN11" s="27">
        <f t="shared" si="6"/>
        <v>0</v>
      </c>
      <c r="AO11" s="27">
        <f t="shared" si="9"/>
        <v>0</v>
      </c>
      <c r="AP11" s="27">
        <f t="shared" si="10"/>
        <v>1.1731808558056609</v>
      </c>
      <c r="AQ11" s="27">
        <f t="shared" si="11"/>
        <v>0.12153164698016491</v>
      </c>
      <c r="AR11" s="27">
        <f t="shared" si="12"/>
        <v>3.1185577780254068</v>
      </c>
      <c r="AS11" s="27"/>
      <c r="AT11" s="27">
        <f t="shared" si="13"/>
        <v>3.0797303320704255</v>
      </c>
      <c r="AU11" s="27">
        <f t="shared" si="14"/>
        <v>10.556364218854469</v>
      </c>
      <c r="AV11" s="27">
        <f t="shared" si="15"/>
        <v>7.4766338867840432</v>
      </c>
      <c r="AW11" s="27"/>
      <c r="AX11" s="27"/>
      <c r="AY11" s="27">
        <f t="shared" si="16"/>
        <v>0.30504791620236238</v>
      </c>
      <c r="AZ11" s="27">
        <f t="shared" si="17"/>
        <v>4.8548236572320036</v>
      </c>
      <c r="BA11" s="27"/>
      <c r="BB11" s="27"/>
      <c r="BC11" s="24"/>
    </row>
    <row r="12" spans="1:55" x14ac:dyDescent="0.3">
      <c r="A12">
        <f t="shared" si="8"/>
        <v>1988</v>
      </c>
      <c r="B12">
        <v>32143</v>
      </c>
      <c r="C12" s="3">
        <v>626894</v>
      </c>
      <c r="D12" s="3">
        <v>1065654.75</v>
      </c>
      <c r="E12" s="4">
        <v>26.791747000000001</v>
      </c>
      <c r="F12" s="3">
        <v>44.995808142807256</v>
      </c>
      <c r="G12" s="3">
        <v>12711.333333333272</v>
      </c>
      <c r="H12" s="3">
        <v>106633</v>
      </c>
      <c r="I12" s="3">
        <v>101601</v>
      </c>
      <c r="J12" s="3">
        <v>14801</v>
      </c>
      <c r="K12" s="3">
        <v>2946</v>
      </c>
      <c r="L12" s="3">
        <v>10781</v>
      </c>
      <c r="M12" s="3">
        <v>0</v>
      </c>
      <c r="N12" s="3">
        <v>27835</v>
      </c>
      <c r="O12" s="3"/>
      <c r="P12" s="3">
        <v>0</v>
      </c>
      <c r="Q12" s="3"/>
      <c r="R12" s="3">
        <v>0</v>
      </c>
      <c r="S12" s="3">
        <v>7923</v>
      </c>
      <c r="T12" s="3">
        <v>831</v>
      </c>
      <c r="U12" s="3">
        <v>19081</v>
      </c>
      <c r="V12" s="3">
        <v>0</v>
      </c>
      <c r="W12" s="3">
        <v>18833</v>
      </c>
      <c r="X12" s="3">
        <v>64071</v>
      </c>
      <c r="Y12" s="3">
        <v>45238</v>
      </c>
      <c r="Z12" s="3">
        <v>0</v>
      </c>
      <c r="AA12" s="3">
        <v>0</v>
      </c>
      <c r="AB12" s="3">
        <v>5032</v>
      </c>
      <c r="AC12" s="3">
        <v>31711</v>
      </c>
      <c r="AD12" s="3" t="e">
        <v>#N/A</v>
      </c>
      <c r="AE12" s="3" t="e">
        <v>#N/A</v>
      </c>
      <c r="AF12" s="8"/>
      <c r="AG12" s="8">
        <f t="shared" si="0"/>
        <v>17.00973370298647</v>
      </c>
      <c r="AH12" s="8">
        <f t="shared" si="1"/>
        <v>16.207046167294632</v>
      </c>
      <c r="AI12" s="8">
        <f t="shared" si="2"/>
        <v>2.361005209812185</v>
      </c>
      <c r="AJ12" s="8">
        <f t="shared" si="3"/>
        <v>0.46993590622976134</v>
      </c>
      <c r="AK12" s="8">
        <f t="shared" si="4"/>
        <v>1.7197484742237124</v>
      </c>
      <c r="AL12" s="8"/>
      <c r="AM12" s="8">
        <f t="shared" si="5"/>
        <v>4.4401445858470492</v>
      </c>
      <c r="AN12" s="8">
        <f t="shared" si="6"/>
        <v>0</v>
      </c>
      <c r="AO12" s="8">
        <f t="shared" si="9"/>
        <v>0</v>
      </c>
      <c r="AP12" s="8">
        <f t="shared" si="10"/>
        <v>1.2638500288725047</v>
      </c>
      <c r="AQ12" s="8">
        <f t="shared" si="11"/>
        <v>0.13255829534179622</v>
      </c>
      <c r="AR12" s="8">
        <f t="shared" si="12"/>
        <v>3.0437362616327479</v>
      </c>
      <c r="AS12" s="8"/>
      <c r="AT12" s="8">
        <f t="shared" si="13"/>
        <v>3.0041761446113697</v>
      </c>
      <c r="AU12" s="8">
        <f t="shared" si="14"/>
        <v>10.220388135793293</v>
      </c>
      <c r="AV12" s="8">
        <f t="shared" si="15"/>
        <v>7.2162119911819227</v>
      </c>
      <c r="AW12" s="8"/>
      <c r="AX12" s="8"/>
      <c r="AY12" s="8">
        <f t="shared" si="16"/>
        <v>0.80268753569183948</v>
      </c>
      <c r="AZ12" s="8">
        <f t="shared" si="17"/>
        <v>5.0584309309069795</v>
      </c>
      <c r="BA12" s="8"/>
      <c r="BB12" s="8"/>
    </row>
    <row r="13" spans="1:55" x14ac:dyDescent="0.3">
      <c r="A13">
        <f t="shared" si="8"/>
        <v>1989</v>
      </c>
      <c r="B13">
        <v>32509</v>
      </c>
      <c r="C13" s="3">
        <v>671579</v>
      </c>
      <c r="D13" s="3">
        <v>1090345.75</v>
      </c>
      <c r="E13" s="4">
        <v>27.276781</v>
      </c>
      <c r="F13" s="3">
        <v>45.062095904117569</v>
      </c>
      <c r="G13" s="3">
        <v>12995.183333333283</v>
      </c>
      <c r="H13" s="3">
        <v>113798</v>
      </c>
      <c r="I13" s="3">
        <v>104359</v>
      </c>
      <c r="J13" s="3">
        <v>15718</v>
      </c>
      <c r="K13" s="3">
        <v>3122</v>
      </c>
      <c r="L13" s="3">
        <v>11445</v>
      </c>
      <c r="M13" s="3">
        <v>0</v>
      </c>
      <c r="N13" s="3">
        <v>28883</v>
      </c>
      <c r="O13" s="3"/>
      <c r="P13" s="3">
        <v>0</v>
      </c>
      <c r="Q13" s="3"/>
      <c r="R13" s="3">
        <v>0</v>
      </c>
      <c r="S13" s="3">
        <v>8622</v>
      </c>
      <c r="T13" s="3">
        <v>945</v>
      </c>
      <c r="U13" s="3">
        <v>19316</v>
      </c>
      <c r="V13" s="3">
        <v>0</v>
      </c>
      <c r="W13" s="3">
        <v>18945</v>
      </c>
      <c r="X13" s="3">
        <v>64136</v>
      </c>
      <c r="Y13" s="3">
        <v>45191</v>
      </c>
      <c r="Z13" s="3">
        <v>0</v>
      </c>
      <c r="AA13" s="3">
        <v>0</v>
      </c>
      <c r="AB13" s="3">
        <v>9439</v>
      </c>
      <c r="AC13" s="3">
        <v>37424</v>
      </c>
      <c r="AD13" s="3" t="e">
        <v>#N/A</v>
      </c>
      <c r="AE13" s="3" t="e">
        <v>#N/A</v>
      </c>
      <c r="AF13" s="8"/>
      <c r="AG13" s="8">
        <f t="shared" si="0"/>
        <v>16.94484193222242</v>
      </c>
      <c r="AH13" s="8">
        <f t="shared" si="1"/>
        <v>15.539348311963298</v>
      </c>
      <c r="AI13" s="8">
        <f t="shared" si="2"/>
        <v>2.3404543620333573</v>
      </c>
      <c r="AJ13" s="8">
        <f t="shared" si="3"/>
        <v>0.46487457171829377</v>
      </c>
      <c r="AK13" s="8">
        <f t="shared" si="4"/>
        <v>1.7041926564112337</v>
      </c>
      <c r="AL13" s="8"/>
      <c r="AM13" s="8">
        <f t="shared" si="5"/>
        <v>4.300759851037629</v>
      </c>
      <c r="AN13" s="8">
        <f t="shared" si="6"/>
        <v>0</v>
      </c>
      <c r="AO13" s="8">
        <f t="shared" si="9"/>
        <v>0</v>
      </c>
      <c r="AP13" s="8">
        <f t="shared" si="10"/>
        <v>1.2838400247774275</v>
      </c>
      <c r="AQ13" s="8">
        <f t="shared" si="11"/>
        <v>0.14071315511652388</v>
      </c>
      <c r="AR13" s="8">
        <f t="shared" si="12"/>
        <v>2.8762066711436778</v>
      </c>
      <c r="AS13" s="8"/>
      <c r="AT13" s="8">
        <f t="shared" si="13"/>
        <v>2.8209637287645979</v>
      </c>
      <c r="AU13" s="8">
        <f t="shared" si="14"/>
        <v>9.550030599527382</v>
      </c>
      <c r="AV13" s="8">
        <f t="shared" si="15"/>
        <v>6.7290668707627841</v>
      </c>
      <c r="AW13" s="8"/>
      <c r="AX13" s="8"/>
      <c r="AY13" s="8">
        <f t="shared" si="16"/>
        <v>1.4054936202591206</v>
      </c>
      <c r="AZ13" s="8">
        <f t="shared" si="17"/>
        <v>5.5725387482336401</v>
      </c>
      <c r="BA13" s="8"/>
      <c r="BB13" s="8"/>
    </row>
    <row r="14" spans="1:55" x14ac:dyDescent="0.3">
      <c r="A14">
        <f t="shared" si="8"/>
        <v>1990</v>
      </c>
      <c r="B14">
        <v>32874</v>
      </c>
      <c r="C14" s="3">
        <v>695501</v>
      </c>
      <c r="D14" s="3">
        <v>1092141.25</v>
      </c>
      <c r="E14" s="4">
        <v>27.691138000000002</v>
      </c>
      <c r="F14" s="3">
        <v>45.098902309786375</v>
      </c>
      <c r="G14" s="3">
        <v>13083.558333333314</v>
      </c>
      <c r="H14" s="3">
        <v>121511</v>
      </c>
      <c r="I14" s="3">
        <v>113133</v>
      </c>
      <c r="J14" s="3">
        <v>16705</v>
      </c>
      <c r="K14" s="3">
        <v>3290</v>
      </c>
      <c r="L14" s="3">
        <v>13119</v>
      </c>
      <c r="M14" s="3">
        <v>0</v>
      </c>
      <c r="N14" s="3">
        <v>30679</v>
      </c>
      <c r="O14" s="3"/>
      <c r="P14" s="3">
        <v>0</v>
      </c>
      <c r="Q14" s="3"/>
      <c r="R14" s="3">
        <v>0</v>
      </c>
      <c r="S14" s="3">
        <v>8978</v>
      </c>
      <c r="T14" s="3">
        <v>983</v>
      </c>
      <c r="U14" s="3">
        <v>20718</v>
      </c>
      <c r="V14" s="3">
        <v>0</v>
      </c>
      <c r="W14" s="3">
        <v>20259</v>
      </c>
      <c r="X14" s="3">
        <v>69599</v>
      </c>
      <c r="Y14" s="3">
        <v>49340</v>
      </c>
      <c r="Z14" s="3">
        <v>0</v>
      </c>
      <c r="AA14" s="3">
        <v>0</v>
      </c>
      <c r="AB14" s="3">
        <v>8378</v>
      </c>
      <c r="AC14" s="3">
        <v>41880</v>
      </c>
      <c r="AD14" s="3">
        <v>401400</v>
      </c>
      <c r="AE14" s="3">
        <v>372898</v>
      </c>
      <c r="AF14" s="8"/>
      <c r="AG14" s="8">
        <f t="shared" si="0"/>
        <v>17.471002917321471</v>
      </c>
      <c r="AH14" s="8">
        <f t="shared" si="1"/>
        <v>16.266403642841635</v>
      </c>
      <c r="AI14" s="8">
        <f t="shared" si="2"/>
        <v>2.4018657054411139</v>
      </c>
      <c r="AJ14" s="8">
        <f t="shared" si="3"/>
        <v>0.47304029756966559</v>
      </c>
      <c r="AK14" s="8">
        <f t="shared" si="4"/>
        <v>1.8862661592147243</v>
      </c>
      <c r="AL14" s="8"/>
      <c r="AM14" s="8">
        <f t="shared" si="5"/>
        <v>4.411064829525766</v>
      </c>
      <c r="AN14" s="8">
        <f t="shared" si="6"/>
        <v>0</v>
      </c>
      <c r="AO14" s="8">
        <f t="shared" si="9"/>
        <v>0</v>
      </c>
      <c r="AP14" s="8">
        <f t="shared" si="10"/>
        <v>1.2908680217569781</v>
      </c>
      <c r="AQ14" s="8">
        <f t="shared" si="11"/>
        <v>0.14133696428905207</v>
      </c>
      <c r="AR14" s="8">
        <f t="shared" si="12"/>
        <v>2.9788598434797362</v>
      </c>
      <c r="AS14" s="8"/>
      <c r="AT14" s="8">
        <f t="shared" si="13"/>
        <v>2.9128642518127221</v>
      </c>
      <c r="AU14" s="8">
        <f t="shared" si="14"/>
        <v>10.007030902903088</v>
      </c>
      <c r="AV14" s="8">
        <f t="shared" si="15"/>
        <v>7.0941666510903651</v>
      </c>
      <c r="AW14" s="8"/>
      <c r="AX14" s="8"/>
      <c r="AY14" s="8">
        <f t="shared" si="16"/>
        <v>1.2045992744798355</v>
      </c>
      <c r="AZ14" s="8">
        <f t="shared" si="17"/>
        <v>6.021558559944558</v>
      </c>
      <c r="BA14" s="8">
        <f t="shared" ref="BA14:BA69" si="18">100*AD14/$C14</f>
        <v>57.71379192840844</v>
      </c>
      <c r="BB14" s="8">
        <f t="shared" ref="BB14:BB69" si="19">100*AE14/$C14</f>
        <v>53.615738870253239</v>
      </c>
    </row>
    <row r="15" spans="1:55" x14ac:dyDescent="0.3">
      <c r="A15">
        <f t="shared" si="8"/>
        <v>1991</v>
      </c>
      <c r="B15">
        <v>33239</v>
      </c>
      <c r="C15" s="3">
        <v>701773</v>
      </c>
      <c r="D15" s="3">
        <v>1069358.25</v>
      </c>
      <c r="E15" s="4">
        <v>28.037420000000001</v>
      </c>
      <c r="F15" s="3">
        <v>45.544144468666161</v>
      </c>
      <c r="G15" s="3">
        <v>12855.333333333308</v>
      </c>
      <c r="H15" s="3">
        <v>127329</v>
      </c>
      <c r="I15" s="3">
        <v>122911</v>
      </c>
      <c r="J15" s="3">
        <v>17955</v>
      </c>
      <c r="K15" s="3">
        <v>3422</v>
      </c>
      <c r="L15" s="3">
        <v>17323</v>
      </c>
      <c r="M15" s="3">
        <v>0</v>
      </c>
      <c r="N15" s="3">
        <v>31656</v>
      </c>
      <c r="O15" s="3"/>
      <c r="P15" s="3">
        <v>0</v>
      </c>
      <c r="Q15" s="3"/>
      <c r="R15" s="3">
        <v>0</v>
      </c>
      <c r="S15" s="3">
        <v>8747</v>
      </c>
      <c r="T15" s="3">
        <v>1257</v>
      </c>
      <c r="U15" s="3">
        <v>21652</v>
      </c>
      <c r="V15" s="3">
        <v>0</v>
      </c>
      <c r="W15" s="3">
        <v>21380</v>
      </c>
      <c r="X15" s="3">
        <v>73935</v>
      </c>
      <c r="Y15" s="3">
        <v>52555</v>
      </c>
      <c r="Z15" s="3">
        <v>0</v>
      </c>
      <c r="AA15" s="3">
        <v>0</v>
      </c>
      <c r="AB15" s="3">
        <v>4418</v>
      </c>
      <c r="AC15" s="3">
        <v>41053</v>
      </c>
      <c r="AD15" s="3">
        <v>440817</v>
      </c>
      <c r="AE15" s="3">
        <v>411987</v>
      </c>
      <c r="AF15" s="8">
        <f>100*AC15/AD14</f>
        <v>10.227453911310414</v>
      </c>
      <c r="AG15" s="8">
        <f t="shared" si="0"/>
        <v>18.143901233019793</v>
      </c>
      <c r="AH15" s="8">
        <f t="shared" si="1"/>
        <v>17.514352931788483</v>
      </c>
      <c r="AI15" s="8">
        <f t="shared" si="2"/>
        <v>2.5585196352666744</v>
      </c>
      <c r="AJ15" s="8">
        <f t="shared" si="3"/>
        <v>0.48762206582470402</v>
      </c>
      <c r="AK15" s="8">
        <f t="shared" si="4"/>
        <v>2.4684620240448121</v>
      </c>
      <c r="AL15" s="8"/>
      <c r="AM15" s="8">
        <f t="shared" si="5"/>
        <v>4.5108603494292314</v>
      </c>
      <c r="AN15" s="8">
        <f t="shared" si="6"/>
        <v>0</v>
      </c>
      <c r="AO15" s="8">
        <f t="shared" si="9"/>
        <v>0</v>
      </c>
      <c r="AP15" s="8">
        <f t="shared" si="10"/>
        <v>1.2464144388570093</v>
      </c>
      <c r="AQ15" s="8">
        <f t="shared" si="11"/>
        <v>0.17911774890171039</v>
      </c>
      <c r="AR15" s="8">
        <f t="shared" si="12"/>
        <v>3.0853281616705117</v>
      </c>
      <c r="AS15" s="8"/>
      <c r="AT15" s="8">
        <f t="shared" si="13"/>
        <v>3.0465691897522418</v>
      </c>
      <c r="AU15" s="8">
        <f t="shared" si="14"/>
        <v>10.535458046975304</v>
      </c>
      <c r="AV15" s="8">
        <f t="shared" si="15"/>
        <v>7.4888888572230625</v>
      </c>
      <c r="AW15" s="8"/>
      <c r="AX15" s="8"/>
      <c r="AY15" s="8">
        <f t="shared" si="16"/>
        <v>0.62954830123130989</v>
      </c>
      <c r="AZ15" s="8">
        <f t="shared" si="17"/>
        <v>5.8498973314732829</v>
      </c>
      <c r="BA15" s="8">
        <f t="shared" si="18"/>
        <v>62.814756338588118</v>
      </c>
      <c r="BB15" s="8">
        <f t="shared" si="19"/>
        <v>58.706590307692089</v>
      </c>
    </row>
    <row r="16" spans="1:55" x14ac:dyDescent="0.3">
      <c r="A16">
        <f t="shared" si="8"/>
        <v>1992</v>
      </c>
      <c r="B16">
        <v>33604</v>
      </c>
      <c r="C16" s="3">
        <v>718436</v>
      </c>
      <c r="D16" s="3">
        <v>1078985.25</v>
      </c>
      <c r="E16" s="4">
        <v>28.371264</v>
      </c>
      <c r="F16" s="3">
        <v>46.565096062289207</v>
      </c>
      <c r="G16" s="3">
        <v>12729.774999999978</v>
      </c>
      <c r="H16" s="3">
        <v>131526</v>
      </c>
      <c r="I16" s="3">
        <v>128002</v>
      </c>
      <c r="J16" s="3">
        <v>18776</v>
      </c>
      <c r="K16" s="3">
        <v>3528</v>
      </c>
      <c r="L16" s="3">
        <v>18648</v>
      </c>
      <c r="M16" s="3">
        <v>0</v>
      </c>
      <c r="N16" s="3">
        <v>34073</v>
      </c>
      <c r="O16" s="3"/>
      <c r="P16" s="3">
        <v>0</v>
      </c>
      <c r="Q16" s="3"/>
      <c r="R16" s="3">
        <v>0</v>
      </c>
      <c r="S16" s="3">
        <v>8295</v>
      </c>
      <c r="T16" s="3">
        <v>1051</v>
      </c>
      <c r="U16" s="3">
        <v>24727</v>
      </c>
      <c r="V16" s="3">
        <v>0</v>
      </c>
      <c r="W16" s="3">
        <v>24318</v>
      </c>
      <c r="X16" s="3">
        <v>77295</v>
      </c>
      <c r="Y16" s="3">
        <v>52977</v>
      </c>
      <c r="Z16" s="3">
        <v>0</v>
      </c>
      <c r="AA16" s="3">
        <v>0</v>
      </c>
      <c r="AB16" s="3">
        <v>3524</v>
      </c>
      <c r="AC16" s="3">
        <v>39558</v>
      </c>
      <c r="AD16" s="3">
        <v>474194</v>
      </c>
      <c r="AE16" s="3">
        <v>449872</v>
      </c>
      <c r="AF16" s="8">
        <f t="shared" ref="AF16:AF79" si="20">100*AC16/AD15</f>
        <v>8.973791845595791</v>
      </c>
      <c r="AG16" s="8">
        <f t="shared" si="0"/>
        <v>18.307267453189986</v>
      </c>
      <c r="AH16" s="8">
        <f t="shared" si="1"/>
        <v>17.816757512151394</v>
      </c>
      <c r="AI16" s="8">
        <f t="shared" si="2"/>
        <v>2.6134547823327341</v>
      </c>
      <c r="AJ16" s="8">
        <f t="shared" si="3"/>
        <v>0.49106670601139141</v>
      </c>
      <c r="AK16" s="8">
        <f t="shared" si="4"/>
        <v>2.595638303203069</v>
      </c>
      <c r="AL16" s="8"/>
      <c r="AM16" s="8">
        <f t="shared" si="5"/>
        <v>4.7426632295709013</v>
      </c>
      <c r="AN16" s="8">
        <f t="shared" si="6"/>
        <v>0</v>
      </c>
      <c r="AO16" s="8">
        <f t="shared" si="9"/>
        <v>0</v>
      </c>
      <c r="AP16" s="8">
        <f t="shared" si="10"/>
        <v>1.154591362348212</v>
      </c>
      <c r="AQ16" s="8">
        <f t="shared" si="11"/>
        <v>0.14628999660373368</v>
      </c>
      <c r="AR16" s="8">
        <f t="shared" si="12"/>
        <v>3.4417818706189558</v>
      </c>
      <c r="AS16" s="8"/>
      <c r="AT16" s="8">
        <f t="shared" si="13"/>
        <v>3.3848526521499478</v>
      </c>
      <c r="AU16" s="8">
        <f t="shared" si="14"/>
        <v>10.758787143183248</v>
      </c>
      <c r="AV16" s="8">
        <f t="shared" si="15"/>
        <v>7.3739344910333005</v>
      </c>
      <c r="AW16" s="8"/>
      <c r="AX16" s="8"/>
      <c r="AY16" s="8">
        <f t="shared" si="16"/>
        <v>0.49050994103858936</v>
      </c>
      <c r="AZ16" s="8">
        <f t="shared" si="17"/>
        <v>5.5061271985256868</v>
      </c>
      <c r="BA16" s="8">
        <f t="shared" si="18"/>
        <v>66.003652378221588</v>
      </c>
      <c r="BB16" s="8">
        <f t="shared" si="19"/>
        <v>62.618242961098829</v>
      </c>
    </row>
    <row r="17" spans="1:54" x14ac:dyDescent="0.3">
      <c r="A17">
        <f t="shared" si="8"/>
        <v>1993</v>
      </c>
      <c r="B17">
        <v>33970</v>
      </c>
      <c r="C17" s="3">
        <v>747037</v>
      </c>
      <c r="D17" s="3">
        <v>1107695.5</v>
      </c>
      <c r="E17" s="4">
        <v>28.684764000000001</v>
      </c>
      <c r="F17" s="3">
        <v>47.334676040244375</v>
      </c>
      <c r="G17" s="3">
        <v>12797.449999999959</v>
      </c>
      <c r="H17" s="3">
        <v>130281</v>
      </c>
      <c r="I17" s="3">
        <v>131260</v>
      </c>
      <c r="J17" s="3">
        <v>19479</v>
      </c>
      <c r="K17" s="3">
        <v>5289</v>
      </c>
      <c r="L17" s="3">
        <v>17591</v>
      </c>
      <c r="M17" s="3">
        <v>0</v>
      </c>
      <c r="N17" s="3">
        <v>35215</v>
      </c>
      <c r="O17" s="3"/>
      <c r="P17" s="3">
        <v>0</v>
      </c>
      <c r="Q17" s="3"/>
      <c r="R17" s="3">
        <v>0</v>
      </c>
      <c r="S17" s="3">
        <v>7958</v>
      </c>
      <c r="T17" s="3">
        <v>1138</v>
      </c>
      <c r="U17" s="3">
        <v>26119</v>
      </c>
      <c r="V17" s="3">
        <v>0</v>
      </c>
      <c r="W17" s="3">
        <v>25749</v>
      </c>
      <c r="X17" s="3">
        <v>79435</v>
      </c>
      <c r="Y17" s="3">
        <v>53686</v>
      </c>
      <c r="Z17" s="3">
        <v>0</v>
      </c>
      <c r="AA17" s="3">
        <v>0</v>
      </c>
      <c r="AB17" s="3">
        <v>-979</v>
      </c>
      <c r="AC17" s="3">
        <v>39219</v>
      </c>
      <c r="AD17" s="3">
        <v>524431</v>
      </c>
      <c r="AE17" s="3">
        <v>499925</v>
      </c>
      <c r="AF17" s="8">
        <f t="shared" si="20"/>
        <v>8.2706655925633807</v>
      </c>
      <c r="AG17" s="8">
        <f t="shared" si="0"/>
        <v>17.439698435284999</v>
      </c>
      <c r="AH17" s="8">
        <f t="shared" si="1"/>
        <v>17.570749507721839</v>
      </c>
      <c r="AI17" s="8">
        <f t="shared" si="2"/>
        <v>2.6075013687407718</v>
      </c>
      <c r="AJ17" s="8">
        <f t="shared" si="3"/>
        <v>0.70799706038656718</v>
      </c>
      <c r="AK17" s="8">
        <f t="shared" si="4"/>
        <v>2.3547695763395922</v>
      </c>
      <c r="AL17" s="8"/>
      <c r="AM17" s="8">
        <f t="shared" si="5"/>
        <v>4.7139566045590779</v>
      </c>
      <c r="AN17" s="8">
        <f t="shared" si="6"/>
        <v>0</v>
      </c>
      <c r="AO17" s="8">
        <f t="shared" si="9"/>
        <v>0</v>
      </c>
      <c r="AP17" s="8">
        <f t="shared" si="10"/>
        <v>1.0652752139452262</v>
      </c>
      <c r="AQ17" s="8">
        <f t="shared" si="11"/>
        <v>0.15233515876723644</v>
      </c>
      <c r="AR17" s="8">
        <f t="shared" si="12"/>
        <v>3.4963462318466152</v>
      </c>
      <c r="AS17" s="8"/>
      <c r="AT17" s="8">
        <f t="shared" si="13"/>
        <v>3.4468172259205367</v>
      </c>
      <c r="AU17" s="8">
        <f t="shared" si="14"/>
        <v>10.633342123616368</v>
      </c>
      <c r="AV17" s="8">
        <f t="shared" si="15"/>
        <v>7.18652489769583</v>
      </c>
      <c r="AW17" s="8"/>
      <c r="AX17" s="8"/>
      <c r="AY17" s="8">
        <f t="shared" si="16"/>
        <v>-0.13105107243684047</v>
      </c>
      <c r="AZ17" s="8">
        <f t="shared" si="17"/>
        <v>5.2499407659861559</v>
      </c>
      <c r="BA17" s="8">
        <f t="shared" si="18"/>
        <v>70.201475964376598</v>
      </c>
      <c r="BB17" s="8">
        <f t="shared" si="19"/>
        <v>66.921049425932054</v>
      </c>
    </row>
    <row r="18" spans="1:54" x14ac:dyDescent="0.3">
      <c r="A18">
        <f t="shared" si="8"/>
        <v>1994</v>
      </c>
      <c r="B18">
        <v>34335</v>
      </c>
      <c r="C18" s="3">
        <v>791972</v>
      </c>
      <c r="D18" s="3">
        <v>1157480.5</v>
      </c>
      <c r="E18" s="4">
        <v>29.000662999999999</v>
      </c>
      <c r="F18" s="3">
        <v>48.15987957915749</v>
      </c>
      <c r="G18" s="3">
        <v>13061.124999999995</v>
      </c>
      <c r="H18" s="3">
        <v>133398</v>
      </c>
      <c r="I18" s="3">
        <v>128784</v>
      </c>
      <c r="J18" s="3">
        <v>20170</v>
      </c>
      <c r="K18" s="3">
        <v>5296</v>
      </c>
      <c r="L18" s="3">
        <v>15012</v>
      </c>
      <c r="M18" s="3">
        <v>0</v>
      </c>
      <c r="N18" s="3">
        <v>34580</v>
      </c>
      <c r="O18" s="3"/>
      <c r="P18" s="3">
        <v>0</v>
      </c>
      <c r="Q18" s="3"/>
      <c r="R18" s="3">
        <v>0</v>
      </c>
      <c r="S18" s="3">
        <v>8628</v>
      </c>
      <c r="T18" s="3">
        <v>1177</v>
      </c>
      <c r="U18" s="3">
        <v>24775</v>
      </c>
      <c r="V18" s="3">
        <v>0</v>
      </c>
      <c r="W18" s="3">
        <v>24178</v>
      </c>
      <c r="X18" s="3">
        <v>77904</v>
      </c>
      <c r="Y18" s="3">
        <v>53726</v>
      </c>
      <c r="Z18" s="3">
        <v>0</v>
      </c>
      <c r="AA18" s="3">
        <v>0</v>
      </c>
      <c r="AB18" s="3">
        <v>4614</v>
      </c>
      <c r="AC18" s="3">
        <v>40157</v>
      </c>
      <c r="AD18" s="3">
        <v>560951</v>
      </c>
      <c r="AE18" s="3">
        <v>538677</v>
      </c>
      <c r="AF18" s="8">
        <f t="shared" si="20"/>
        <v>7.6572513829274014</v>
      </c>
      <c r="AG18" s="8">
        <f t="shared" si="0"/>
        <v>16.843777305258268</v>
      </c>
      <c r="AH18" s="8">
        <f t="shared" si="1"/>
        <v>16.261180950841695</v>
      </c>
      <c r="AI18" s="8">
        <f t="shared" si="2"/>
        <v>2.5468072103559218</v>
      </c>
      <c r="AJ18" s="8">
        <f t="shared" si="3"/>
        <v>0.66871050996752412</v>
      </c>
      <c r="AK18" s="8">
        <f t="shared" si="4"/>
        <v>1.8955215588429895</v>
      </c>
      <c r="AL18" s="8"/>
      <c r="AM18" s="8">
        <f t="shared" si="5"/>
        <v>4.3663159808680101</v>
      </c>
      <c r="AN18" s="8">
        <f t="shared" si="6"/>
        <v>0</v>
      </c>
      <c r="AO18" s="8">
        <f t="shared" si="9"/>
        <v>0</v>
      </c>
      <c r="AP18" s="8">
        <f t="shared" si="10"/>
        <v>1.0894324546827414</v>
      </c>
      <c r="AQ18" s="8">
        <f t="shared" si="11"/>
        <v>0.14861636522503321</v>
      </c>
      <c r="AR18" s="8">
        <f t="shared" si="12"/>
        <v>3.1282671609602359</v>
      </c>
      <c r="AS18" s="8"/>
      <c r="AT18" s="8">
        <f t="shared" si="13"/>
        <v>3.0528857080805887</v>
      </c>
      <c r="AU18" s="8">
        <f t="shared" si="14"/>
        <v>9.8367113988878394</v>
      </c>
      <c r="AV18" s="8">
        <f t="shared" si="15"/>
        <v>6.7838256908072507</v>
      </c>
      <c r="AW18" s="8"/>
      <c r="AX18" s="8"/>
      <c r="AY18" s="8">
        <f t="shared" si="16"/>
        <v>0.58259635441657032</v>
      </c>
      <c r="AZ18" s="8">
        <f t="shared" si="17"/>
        <v>5.0705075431959719</v>
      </c>
      <c r="BA18" s="8">
        <f t="shared" si="18"/>
        <v>70.829650543201026</v>
      </c>
      <c r="BB18" s="8">
        <f t="shared" si="19"/>
        <v>68.017177374957697</v>
      </c>
    </row>
    <row r="19" spans="1:54" x14ac:dyDescent="0.3">
      <c r="A19">
        <f t="shared" si="8"/>
        <v>1995</v>
      </c>
      <c r="B19">
        <v>34700</v>
      </c>
      <c r="C19" s="3">
        <v>831621</v>
      </c>
      <c r="D19" s="3">
        <v>1188662.75</v>
      </c>
      <c r="E19" s="4">
        <v>29.302310999999996</v>
      </c>
      <c r="F19" s="3">
        <v>48.717696667744335</v>
      </c>
      <c r="G19" s="3">
        <v>13296.958333333321</v>
      </c>
      <c r="H19" s="3">
        <v>142163</v>
      </c>
      <c r="I19" s="3">
        <v>127973</v>
      </c>
      <c r="J19" s="3">
        <v>20622</v>
      </c>
      <c r="K19" s="3">
        <v>5252</v>
      </c>
      <c r="L19" s="3">
        <v>12889</v>
      </c>
      <c r="M19" s="3">
        <v>0</v>
      </c>
      <c r="N19" s="3">
        <v>37033</v>
      </c>
      <c r="O19" s="3"/>
      <c r="P19" s="3">
        <v>0</v>
      </c>
      <c r="Q19" s="3"/>
      <c r="R19" s="3">
        <v>0</v>
      </c>
      <c r="S19" s="3">
        <v>9555</v>
      </c>
      <c r="T19" s="3">
        <v>1084</v>
      </c>
      <c r="U19" s="3">
        <v>26394</v>
      </c>
      <c r="V19" s="3">
        <v>0</v>
      </c>
      <c r="W19" s="3">
        <v>25982</v>
      </c>
      <c r="X19" s="3">
        <v>78159</v>
      </c>
      <c r="Y19" s="3">
        <v>52177</v>
      </c>
      <c r="Z19" s="3">
        <v>0</v>
      </c>
      <c r="AA19" s="3">
        <v>0</v>
      </c>
      <c r="AB19" s="3">
        <v>14190</v>
      </c>
      <c r="AC19" s="3">
        <v>46254</v>
      </c>
      <c r="AD19" s="3">
        <v>597216</v>
      </c>
      <c r="AE19" s="3">
        <v>580549</v>
      </c>
      <c r="AF19" s="8">
        <f t="shared" si="20"/>
        <v>8.2456399935110198</v>
      </c>
      <c r="AG19" s="8">
        <f t="shared" si="0"/>
        <v>17.094686161123878</v>
      </c>
      <c r="AH19" s="8">
        <f t="shared" si="1"/>
        <v>15.388380043312999</v>
      </c>
      <c r="AI19" s="8">
        <f t="shared" si="2"/>
        <v>2.4797353602181764</v>
      </c>
      <c r="AJ19" s="8">
        <f t="shared" si="3"/>
        <v>0.63153768363232776</v>
      </c>
      <c r="AK19" s="8">
        <f t="shared" si="4"/>
        <v>1.5498646619072871</v>
      </c>
      <c r="AL19" s="8"/>
      <c r="AM19" s="8">
        <f t="shared" si="5"/>
        <v>4.4531102509436389</v>
      </c>
      <c r="AN19" s="8">
        <f t="shared" si="6"/>
        <v>0</v>
      </c>
      <c r="AO19" s="8">
        <f t="shared" si="9"/>
        <v>0</v>
      </c>
      <c r="AP19" s="8">
        <f t="shared" si="10"/>
        <v>1.1489608848261408</v>
      </c>
      <c r="AQ19" s="8">
        <f t="shared" si="11"/>
        <v>0.13034783873904099</v>
      </c>
      <c r="AR19" s="8">
        <f t="shared" si="12"/>
        <v>3.1738015273784574</v>
      </c>
      <c r="AS19" s="8"/>
      <c r="AT19" s="8">
        <f t="shared" si="13"/>
        <v>3.1242597288909253</v>
      </c>
      <c r="AU19" s="8">
        <f t="shared" si="14"/>
        <v>9.3983918155024941</v>
      </c>
      <c r="AV19" s="8">
        <f t="shared" si="15"/>
        <v>6.2741320866115693</v>
      </c>
      <c r="AW19" s="8"/>
      <c r="AX19" s="8"/>
      <c r="AY19" s="8">
        <f t="shared" si="16"/>
        <v>1.7063061178108778</v>
      </c>
      <c r="AZ19" s="8">
        <f t="shared" si="17"/>
        <v>5.5619086098114403</v>
      </c>
      <c r="BA19" s="8">
        <f t="shared" si="18"/>
        <v>71.813482343519468</v>
      </c>
      <c r="BB19" s="8">
        <f t="shared" si="19"/>
        <v>69.809324199364852</v>
      </c>
    </row>
    <row r="20" spans="1:54" x14ac:dyDescent="0.3">
      <c r="A20">
        <f t="shared" si="8"/>
        <v>1996</v>
      </c>
      <c r="B20">
        <v>35065</v>
      </c>
      <c r="C20" s="3">
        <v>859834</v>
      </c>
      <c r="D20" s="3">
        <v>1207909.25</v>
      </c>
      <c r="E20" s="4">
        <v>29.610218</v>
      </c>
      <c r="F20" s="3">
        <v>48.897958799141939</v>
      </c>
      <c r="G20" s="3">
        <v>13418.766666666641</v>
      </c>
      <c r="H20" s="3">
        <v>150423</v>
      </c>
      <c r="I20" s="3">
        <v>123287</v>
      </c>
      <c r="J20" s="3">
        <v>21221</v>
      </c>
      <c r="K20" s="3">
        <v>5267</v>
      </c>
      <c r="L20" s="3">
        <v>11859</v>
      </c>
      <c r="M20" s="3">
        <v>0</v>
      </c>
      <c r="N20" s="3">
        <v>33017</v>
      </c>
      <c r="O20" s="3"/>
      <c r="P20" s="3">
        <v>0</v>
      </c>
      <c r="Q20" s="3"/>
      <c r="R20" s="3">
        <v>0</v>
      </c>
      <c r="S20" s="3">
        <v>8867</v>
      </c>
      <c r="T20" s="3">
        <v>1085</v>
      </c>
      <c r="U20" s="3">
        <v>23065</v>
      </c>
      <c r="V20" s="3">
        <v>0</v>
      </c>
      <c r="W20" s="3">
        <v>22427</v>
      </c>
      <c r="X20" s="3">
        <v>74350</v>
      </c>
      <c r="Y20" s="3">
        <v>51923</v>
      </c>
      <c r="Z20" s="3">
        <v>0</v>
      </c>
      <c r="AA20" s="3">
        <v>0</v>
      </c>
      <c r="AB20" s="3">
        <v>27136</v>
      </c>
      <c r="AC20" s="3">
        <v>45352</v>
      </c>
      <c r="AD20" s="3">
        <v>623850</v>
      </c>
      <c r="AE20" s="3">
        <v>602977</v>
      </c>
      <c r="AF20" s="8">
        <f t="shared" si="20"/>
        <v>7.5939023736805442</v>
      </c>
      <c r="AG20" s="8">
        <f t="shared" si="0"/>
        <v>17.494423342180003</v>
      </c>
      <c r="AH20" s="8">
        <f t="shared" si="1"/>
        <v>14.3384653316803</v>
      </c>
      <c r="AI20" s="8">
        <f t="shared" si="2"/>
        <v>2.4680345275948614</v>
      </c>
      <c r="AJ20" s="8">
        <f t="shared" si="3"/>
        <v>0.61256009880977025</v>
      </c>
      <c r="AK20" s="8">
        <f t="shared" si="4"/>
        <v>1.3792197098509713</v>
      </c>
      <c r="AL20" s="8"/>
      <c r="AM20" s="8">
        <f t="shared" si="5"/>
        <v>3.8399272417699231</v>
      </c>
      <c r="AN20" s="8">
        <f t="shared" si="6"/>
        <v>0</v>
      </c>
      <c r="AO20" s="8">
        <f t="shared" si="9"/>
        <v>0</v>
      </c>
      <c r="AP20" s="8">
        <f t="shared" si="10"/>
        <v>1.0312455660046009</v>
      </c>
      <c r="AQ20" s="8">
        <f t="shared" si="11"/>
        <v>0.12618714775177534</v>
      </c>
      <c r="AR20" s="8">
        <f t="shared" si="12"/>
        <v>2.6824945280135468</v>
      </c>
      <c r="AS20" s="8"/>
      <c r="AT20" s="8">
        <f t="shared" si="13"/>
        <v>2.6082941591051294</v>
      </c>
      <c r="AU20" s="8">
        <f t="shared" si="14"/>
        <v>8.6470179127599049</v>
      </c>
      <c r="AV20" s="8">
        <f t="shared" si="15"/>
        <v>6.0387237536547751</v>
      </c>
      <c r="AW20" s="8"/>
      <c r="AX20" s="8"/>
      <c r="AY20" s="8">
        <f t="shared" si="16"/>
        <v>3.1559580104997011</v>
      </c>
      <c r="AZ20" s="8">
        <f t="shared" si="17"/>
        <v>5.2745064745055439</v>
      </c>
      <c r="BA20" s="8">
        <f t="shared" si="18"/>
        <v>72.554702419304192</v>
      </c>
      <c r="BB20" s="8">
        <f t="shared" si="19"/>
        <v>70.127140820204829</v>
      </c>
    </row>
    <row r="21" spans="1:54" x14ac:dyDescent="0.3">
      <c r="A21">
        <f t="shared" si="8"/>
        <v>1997</v>
      </c>
      <c r="B21">
        <v>35431</v>
      </c>
      <c r="C21" s="3">
        <v>906926</v>
      </c>
      <c r="D21" s="3">
        <v>1259608.25</v>
      </c>
      <c r="E21" s="4">
        <v>29.905947999999999</v>
      </c>
      <c r="F21" s="3">
        <v>49.943147155284649</v>
      </c>
      <c r="G21" s="3">
        <v>13704.674999999954</v>
      </c>
      <c r="H21" s="3">
        <v>167166</v>
      </c>
      <c r="I21" s="3">
        <v>117446</v>
      </c>
      <c r="J21" s="3">
        <v>21798</v>
      </c>
      <c r="K21" s="3">
        <v>5353</v>
      </c>
      <c r="L21" s="3">
        <v>10874</v>
      </c>
      <c r="M21" s="3">
        <v>0</v>
      </c>
      <c r="N21" s="3">
        <v>29440</v>
      </c>
      <c r="O21" s="3"/>
      <c r="P21" s="3">
        <v>0</v>
      </c>
      <c r="Q21" s="3"/>
      <c r="R21" s="3">
        <v>0</v>
      </c>
      <c r="S21" s="3">
        <v>8792</v>
      </c>
      <c r="T21" s="3">
        <v>1129</v>
      </c>
      <c r="U21" s="3">
        <v>19519</v>
      </c>
      <c r="V21" s="3">
        <v>0</v>
      </c>
      <c r="W21" s="3">
        <v>18910</v>
      </c>
      <c r="X21" s="3">
        <v>68891</v>
      </c>
      <c r="Y21" s="3">
        <v>49981</v>
      </c>
      <c r="Z21" s="3">
        <v>0</v>
      </c>
      <c r="AA21" s="3">
        <v>0</v>
      </c>
      <c r="AB21" s="3">
        <v>49720</v>
      </c>
      <c r="AC21" s="3">
        <v>43407</v>
      </c>
      <c r="AD21" s="3">
        <v>632755</v>
      </c>
      <c r="AE21" s="3">
        <v>607788</v>
      </c>
      <c r="AF21" s="8">
        <f t="shared" si="20"/>
        <v>6.9579225775426785</v>
      </c>
      <c r="AG21" s="8">
        <f t="shared" si="0"/>
        <v>18.432154332327002</v>
      </c>
      <c r="AH21" s="8">
        <f t="shared" si="1"/>
        <v>12.949898889214776</v>
      </c>
      <c r="AI21" s="8">
        <f t="shared" si="2"/>
        <v>2.4035037037200389</v>
      </c>
      <c r="AJ21" s="8">
        <f t="shared" si="3"/>
        <v>0.59023558702694601</v>
      </c>
      <c r="AK21" s="8">
        <f t="shared" si="4"/>
        <v>1.1989952873773604</v>
      </c>
      <c r="AL21" s="8"/>
      <c r="AM21" s="8">
        <f t="shared" si="5"/>
        <v>3.2461303347792434</v>
      </c>
      <c r="AN21" s="8">
        <f t="shared" si="6"/>
        <v>0</v>
      </c>
      <c r="AO21" s="8">
        <f t="shared" si="9"/>
        <v>0</v>
      </c>
      <c r="AP21" s="8">
        <f t="shared" si="10"/>
        <v>0.96942859726151853</v>
      </c>
      <c r="AQ21" s="8">
        <f t="shared" si="11"/>
        <v>0.12448645203688062</v>
      </c>
      <c r="AR21" s="8">
        <f t="shared" si="12"/>
        <v>2.1522152854808443</v>
      </c>
      <c r="AS21" s="8"/>
      <c r="AT21" s="8">
        <f t="shared" si="13"/>
        <v>2.0850653746832708</v>
      </c>
      <c r="AU21" s="8">
        <f t="shared" si="14"/>
        <v>7.5960993509944581</v>
      </c>
      <c r="AV21" s="8">
        <f t="shared" si="15"/>
        <v>5.5110339763111877</v>
      </c>
      <c r="AW21" s="8"/>
      <c r="AX21" s="8"/>
      <c r="AY21" s="8">
        <f t="shared" si="16"/>
        <v>5.4822554431122272</v>
      </c>
      <c r="AZ21" s="8">
        <f t="shared" si="17"/>
        <v>4.7861677799511755</v>
      </c>
      <c r="BA21" s="8">
        <f t="shared" si="18"/>
        <v>69.76919836899593</v>
      </c>
      <c r="BB21" s="8">
        <f t="shared" si="19"/>
        <v>67.016272551454037</v>
      </c>
    </row>
    <row r="22" spans="1:54" x14ac:dyDescent="0.3">
      <c r="A22">
        <f t="shared" si="8"/>
        <v>1998</v>
      </c>
      <c r="B22">
        <v>35796</v>
      </c>
      <c r="C22" s="3">
        <v>940548</v>
      </c>
      <c r="D22" s="3">
        <v>1308684.5</v>
      </c>
      <c r="E22" s="4">
        <v>30.155173000000001</v>
      </c>
      <c r="F22" s="3">
        <v>50.781132049139082</v>
      </c>
      <c r="G22" s="3">
        <v>14047.516666666637</v>
      </c>
      <c r="H22" s="3">
        <v>172154</v>
      </c>
      <c r="I22" s="3">
        <v>120767</v>
      </c>
      <c r="J22" s="3">
        <v>22398</v>
      </c>
      <c r="K22" s="3">
        <v>5658</v>
      </c>
      <c r="L22" s="3">
        <v>10713</v>
      </c>
      <c r="M22" s="3">
        <v>0</v>
      </c>
      <c r="N22" s="3">
        <v>30919</v>
      </c>
      <c r="O22" s="3"/>
      <c r="P22" s="3">
        <v>0</v>
      </c>
      <c r="Q22" s="3"/>
      <c r="R22" s="3">
        <v>0</v>
      </c>
      <c r="S22" s="3">
        <v>9773</v>
      </c>
      <c r="T22" s="3">
        <v>1155</v>
      </c>
      <c r="U22" s="3">
        <v>19991</v>
      </c>
      <c r="V22" s="3">
        <v>0</v>
      </c>
      <c r="W22" s="3">
        <v>19454</v>
      </c>
      <c r="X22" s="3">
        <v>70533</v>
      </c>
      <c r="Y22" s="3">
        <v>51079</v>
      </c>
      <c r="Z22" s="3">
        <v>0</v>
      </c>
      <c r="AA22" s="3">
        <v>0</v>
      </c>
      <c r="AB22" s="3">
        <v>51387</v>
      </c>
      <c r="AC22" s="3">
        <v>43910</v>
      </c>
      <c r="AD22" s="3">
        <v>635312</v>
      </c>
      <c r="AE22" s="3">
        <v>603306</v>
      </c>
      <c r="AF22" s="8">
        <f t="shared" si="20"/>
        <v>6.9394947491525159</v>
      </c>
      <c r="AG22" s="8">
        <f t="shared" si="0"/>
        <v>18.303584718695909</v>
      </c>
      <c r="AH22" s="8">
        <f t="shared" si="1"/>
        <v>12.840067705210155</v>
      </c>
      <c r="AI22" s="8">
        <f t="shared" si="2"/>
        <v>2.3813776649357608</v>
      </c>
      <c r="AJ22" s="8">
        <f t="shared" si="3"/>
        <v>0.60156419449087128</v>
      </c>
      <c r="AK22" s="8">
        <f t="shared" si="4"/>
        <v>1.1390168284872224</v>
      </c>
      <c r="AL22" s="8"/>
      <c r="AM22" s="8">
        <f t="shared" si="5"/>
        <v>3.2873388705307969</v>
      </c>
      <c r="AN22" s="8">
        <f t="shared" si="6"/>
        <v>0</v>
      </c>
      <c r="AO22" s="8">
        <f t="shared" si="9"/>
        <v>0</v>
      </c>
      <c r="AP22" s="8">
        <f t="shared" si="10"/>
        <v>1.0390750923929455</v>
      </c>
      <c r="AQ22" s="8">
        <f t="shared" si="11"/>
        <v>0.12280075020094668</v>
      </c>
      <c r="AR22" s="8">
        <f t="shared" si="12"/>
        <v>2.1254630279369047</v>
      </c>
      <c r="AS22" s="8"/>
      <c r="AT22" s="8">
        <f t="shared" si="13"/>
        <v>2.0683686531681529</v>
      </c>
      <c r="AU22" s="8">
        <f t="shared" si="14"/>
        <v>7.4991387999336556</v>
      </c>
      <c r="AV22" s="8">
        <f t="shared" si="15"/>
        <v>5.4307701467655027</v>
      </c>
      <c r="AW22" s="8"/>
      <c r="AX22" s="8"/>
      <c r="AY22" s="8">
        <f t="shared" si="16"/>
        <v>5.4635170134857551</v>
      </c>
      <c r="AZ22" s="8">
        <f t="shared" si="17"/>
        <v>4.668554927552873</v>
      </c>
      <c r="BA22" s="8">
        <f t="shared" si="18"/>
        <v>67.547004512263058</v>
      </c>
      <c r="BB22" s="8">
        <f t="shared" si="19"/>
        <v>64.144094719248784</v>
      </c>
    </row>
    <row r="23" spans="1:54" x14ac:dyDescent="0.3">
      <c r="A23">
        <f t="shared" si="8"/>
        <v>1999</v>
      </c>
      <c r="B23">
        <v>36161</v>
      </c>
      <c r="C23" s="3">
        <v>1007927</v>
      </c>
      <c r="D23" s="3">
        <v>1376250.75</v>
      </c>
      <c r="E23" s="4">
        <v>30.401285999999999</v>
      </c>
      <c r="F23" s="3">
        <v>52.034356137981312</v>
      </c>
      <c r="G23" s="3">
        <v>14407.524999999978</v>
      </c>
      <c r="H23" s="3">
        <v>182799</v>
      </c>
      <c r="I23" s="3">
        <v>130227</v>
      </c>
      <c r="J23" s="3">
        <v>22907</v>
      </c>
      <c r="K23" s="3">
        <v>6023</v>
      </c>
      <c r="L23" s="3">
        <v>10150</v>
      </c>
      <c r="M23" s="3">
        <v>0</v>
      </c>
      <c r="N23" s="3">
        <v>36749</v>
      </c>
      <c r="O23" s="3"/>
      <c r="P23" s="3">
        <v>0</v>
      </c>
      <c r="Q23" s="3"/>
      <c r="R23" s="3">
        <v>0</v>
      </c>
      <c r="S23" s="3">
        <v>10988</v>
      </c>
      <c r="T23" s="3">
        <v>1500</v>
      </c>
      <c r="U23" s="3">
        <v>24261</v>
      </c>
      <c r="V23" s="3">
        <v>0</v>
      </c>
      <c r="W23" s="3">
        <v>24011</v>
      </c>
      <c r="X23" s="3">
        <v>78409</v>
      </c>
      <c r="Y23" s="3">
        <v>54398</v>
      </c>
      <c r="Z23" s="3">
        <v>0</v>
      </c>
      <c r="AA23" s="3">
        <v>0</v>
      </c>
      <c r="AB23" s="3">
        <v>52572</v>
      </c>
      <c r="AC23" s="3">
        <v>43632</v>
      </c>
      <c r="AD23" s="3">
        <v>622193</v>
      </c>
      <c r="AE23" s="3">
        <v>576600</v>
      </c>
      <c r="AF23" s="8">
        <f t="shared" si="20"/>
        <v>6.8678066839600067</v>
      </c>
      <c r="AG23" s="8">
        <f t="shared" si="0"/>
        <v>18.136134858972923</v>
      </c>
      <c r="AH23" s="8">
        <f t="shared" si="1"/>
        <v>12.920280933043761</v>
      </c>
      <c r="AI23" s="8">
        <f t="shared" si="2"/>
        <v>2.2726844305192739</v>
      </c>
      <c r="AJ23" s="8">
        <f t="shared" si="3"/>
        <v>0.59756311717019184</v>
      </c>
      <c r="AK23" s="8">
        <f t="shared" si="4"/>
        <v>1.0070173732819936</v>
      </c>
      <c r="AL23" s="8"/>
      <c r="AM23" s="8">
        <f t="shared" si="5"/>
        <v>3.6459981724866979</v>
      </c>
      <c r="AN23" s="8">
        <f t="shared" si="6"/>
        <v>0</v>
      </c>
      <c r="AO23" s="8">
        <f t="shared" si="9"/>
        <v>0</v>
      </c>
      <c r="AP23" s="8">
        <f t="shared" si="10"/>
        <v>1.090158315036704</v>
      </c>
      <c r="AQ23" s="8">
        <f t="shared" si="11"/>
        <v>0.14882030147024536</v>
      </c>
      <c r="AR23" s="8">
        <f t="shared" si="12"/>
        <v>2.4070195559797485</v>
      </c>
      <c r="AS23" s="8"/>
      <c r="AT23" s="8">
        <f t="shared" si="13"/>
        <v>2.3822161724013742</v>
      </c>
      <c r="AU23" s="8">
        <f t="shared" si="14"/>
        <v>7.7792340119869792</v>
      </c>
      <c r="AV23" s="8">
        <f t="shared" si="15"/>
        <v>5.3970178395856045</v>
      </c>
      <c r="AW23" s="8"/>
      <c r="AX23" s="8"/>
      <c r="AY23" s="8">
        <f t="shared" si="16"/>
        <v>5.2158539259291592</v>
      </c>
      <c r="AZ23" s="8">
        <f t="shared" si="17"/>
        <v>4.328884929166497</v>
      </c>
      <c r="BA23" s="8">
        <f t="shared" si="18"/>
        <v>61.729966555117585</v>
      </c>
      <c r="BB23" s="8">
        <f t="shared" si="19"/>
        <v>57.206523885162319</v>
      </c>
    </row>
    <row r="24" spans="1:54" x14ac:dyDescent="0.3">
      <c r="A24">
        <f t="shared" si="8"/>
        <v>2000</v>
      </c>
      <c r="B24">
        <v>36526</v>
      </c>
      <c r="C24" s="3">
        <v>1106071</v>
      </c>
      <c r="D24" s="3">
        <v>1447508</v>
      </c>
      <c r="E24" s="4">
        <v>30.68573</v>
      </c>
      <c r="F24" s="3">
        <v>53.386002617748296</v>
      </c>
      <c r="G24" s="3">
        <v>14765.666666666664</v>
      </c>
      <c r="H24" s="3">
        <v>201807</v>
      </c>
      <c r="I24" s="3">
        <v>136181</v>
      </c>
      <c r="J24" s="3">
        <v>23790</v>
      </c>
      <c r="K24" s="3">
        <v>6676</v>
      </c>
      <c r="L24" s="3">
        <v>9615</v>
      </c>
      <c r="M24" s="3">
        <v>0</v>
      </c>
      <c r="N24" s="3">
        <v>36773</v>
      </c>
      <c r="O24" s="3"/>
      <c r="P24" s="3">
        <v>0</v>
      </c>
      <c r="Q24" s="3"/>
      <c r="R24" s="3">
        <v>0</v>
      </c>
      <c r="S24" s="3">
        <v>10276</v>
      </c>
      <c r="T24" s="3">
        <v>1423</v>
      </c>
      <c r="U24" s="3">
        <v>25074</v>
      </c>
      <c r="V24" s="3">
        <v>0</v>
      </c>
      <c r="W24" s="3">
        <v>24897</v>
      </c>
      <c r="X24" s="3">
        <v>84224</v>
      </c>
      <c r="Y24" s="3">
        <v>59327</v>
      </c>
      <c r="Z24" s="3">
        <v>0</v>
      </c>
      <c r="AA24" s="3">
        <v>0</v>
      </c>
      <c r="AB24" s="3">
        <v>65626</v>
      </c>
      <c r="AC24" s="3">
        <v>45299</v>
      </c>
      <c r="AD24" s="3">
        <v>609925</v>
      </c>
      <c r="AE24" s="3">
        <v>553070</v>
      </c>
      <c r="AF24" s="8">
        <f t="shared" si="20"/>
        <v>7.2805383538548325</v>
      </c>
      <c r="AG24" s="8">
        <f t="shared" si="0"/>
        <v>18.245392926855509</v>
      </c>
      <c r="AH24" s="8">
        <f t="shared" si="1"/>
        <v>12.312139094144952</v>
      </c>
      <c r="AI24" s="8">
        <f t="shared" si="2"/>
        <v>2.150856500170423</v>
      </c>
      <c r="AJ24" s="8">
        <f t="shared" si="3"/>
        <v>0.60357788966531079</v>
      </c>
      <c r="AK24" s="8">
        <f t="shared" si="4"/>
        <v>0.86929320088855055</v>
      </c>
      <c r="AL24" s="8"/>
      <c r="AM24" s="8">
        <f t="shared" si="5"/>
        <v>3.3246509491705325</v>
      </c>
      <c r="AN24" s="8">
        <f t="shared" si="6"/>
        <v>0</v>
      </c>
      <c r="AO24" s="8">
        <f t="shared" si="9"/>
        <v>0</v>
      </c>
      <c r="AP24" s="8">
        <f t="shared" si="10"/>
        <v>0.92905428313372285</v>
      </c>
      <c r="AQ24" s="8">
        <f t="shared" si="11"/>
        <v>0.12865358552931955</v>
      </c>
      <c r="AR24" s="8">
        <f t="shared" si="12"/>
        <v>2.2669430805074899</v>
      </c>
      <c r="AS24" s="8"/>
      <c r="AT24" s="8">
        <f t="shared" si="13"/>
        <v>2.2509404911619599</v>
      </c>
      <c r="AU24" s="8">
        <f t="shared" si="14"/>
        <v>7.6147010454120938</v>
      </c>
      <c r="AV24" s="8">
        <f t="shared" si="15"/>
        <v>5.3637605542501339</v>
      </c>
      <c r="AW24" s="8"/>
      <c r="AX24" s="8"/>
      <c r="AY24" s="8">
        <f t="shared" si="16"/>
        <v>5.933253832710558</v>
      </c>
      <c r="AZ24" s="8">
        <f t="shared" si="17"/>
        <v>4.0954875410348883</v>
      </c>
      <c r="BA24" s="8">
        <f t="shared" si="18"/>
        <v>55.143385912839229</v>
      </c>
      <c r="BB24" s="8">
        <f t="shared" si="19"/>
        <v>50.003119148770736</v>
      </c>
    </row>
    <row r="25" spans="1:54" x14ac:dyDescent="0.3">
      <c r="A25">
        <f t="shared" si="8"/>
        <v>2001</v>
      </c>
      <c r="B25">
        <v>36892</v>
      </c>
      <c r="C25" s="3">
        <v>1144543</v>
      </c>
      <c r="D25" s="3">
        <v>1473418</v>
      </c>
      <c r="E25" s="4">
        <v>31.020902</v>
      </c>
      <c r="F25" s="3">
        <v>54.152114283105973</v>
      </c>
      <c r="G25" s="3">
        <v>14938.191666666637</v>
      </c>
      <c r="H25" s="3">
        <v>198850</v>
      </c>
      <c r="I25" s="3">
        <v>143876</v>
      </c>
      <c r="J25" s="3">
        <v>24789</v>
      </c>
      <c r="K25" s="3">
        <v>7495</v>
      </c>
      <c r="L25" s="3">
        <v>11361</v>
      </c>
      <c r="M25" s="3">
        <v>0</v>
      </c>
      <c r="N25" s="3">
        <v>39409</v>
      </c>
      <c r="O25" s="3"/>
      <c r="P25" s="3">
        <v>0</v>
      </c>
      <c r="Q25" s="3"/>
      <c r="R25" s="3">
        <v>0</v>
      </c>
      <c r="S25" s="3">
        <v>12194</v>
      </c>
      <c r="T25" s="3">
        <v>1705</v>
      </c>
      <c r="U25" s="3">
        <v>25510</v>
      </c>
      <c r="V25" s="3">
        <v>0</v>
      </c>
      <c r="W25" s="3">
        <v>25378</v>
      </c>
      <c r="X25" s="3">
        <v>86200</v>
      </c>
      <c r="Y25" s="3">
        <v>60822</v>
      </c>
      <c r="Z25" s="3">
        <v>0</v>
      </c>
      <c r="AA25" s="3">
        <v>0</v>
      </c>
      <c r="AB25" s="3">
        <v>54974</v>
      </c>
      <c r="AC25" s="3">
        <v>41836</v>
      </c>
      <c r="AD25" s="3">
        <v>599991</v>
      </c>
      <c r="AE25" s="3">
        <v>534250</v>
      </c>
      <c r="AF25" s="8">
        <f t="shared" si="20"/>
        <v>6.8592040004918635</v>
      </c>
      <c r="AG25" s="8">
        <f t="shared" si="0"/>
        <v>17.373746552117307</v>
      </c>
      <c r="AH25" s="8">
        <f t="shared" si="1"/>
        <v>12.570606783668241</v>
      </c>
      <c r="AI25" s="8">
        <f t="shared" si="2"/>
        <v>2.1658426114178324</v>
      </c>
      <c r="AJ25" s="8">
        <f t="shared" si="3"/>
        <v>0.65484651952788142</v>
      </c>
      <c r="AK25" s="8">
        <f t="shared" si="4"/>
        <v>0.99262325661858053</v>
      </c>
      <c r="AL25" s="8"/>
      <c r="AM25" s="8">
        <f t="shared" si="5"/>
        <v>3.4432083373014382</v>
      </c>
      <c r="AN25" s="8">
        <f t="shared" si="6"/>
        <v>0</v>
      </c>
      <c r="AO25" s="8">
        <f t="shared" si="9"/>
        <v>0</v>
      </c>
      <c r="AP25" s="8">
        <f t="shared" si="10"/>
        <v>1.0654033968142744</v>
      </c>
      <c r="AQ25" s="8">
        <f t="shared" si="11"/>
        <v>0.14896775394196635</v>
      </c>
      <c r="AR25" s="8">
        <f t="shared" si="12"/>
        <v>2.2288371865451975</v>
      </c>
      <c r="AS25" s="8"/>
      <c r="AT25" s="8">
        <f t="shared" si="13"/>
        <v>2.2173041991432387</v>
      </c>
      <c r="AU25" s="8">
        <f t="shared" si="14"/>
        <v>7.5313902579457475</v>
      </c>
      <c r="AV25" s="8">
        <f t="shared" si="15"/>
        <v>5.3140860588025092</v>
      </c>
      <c r="AW25" s="8"/>
      <c r="AX25" s="8"/>
      <c r="AY25" s="8">
        <f t="shared" si="16"/>
        <v>4.8031397684490669</v>
      </c>
      <c r="AZ25" s="8">
        <f t="shared" si="17"/>
        <v>3.6552580374874513</v>
      </c>
      <c r="BA25" s="8">
        <f t="shared" si="18"/>
        <v>52.421883668852985</v>
      </c>
      <c r="BB25" s="8">
        <f t="shared" si="19"/>
        <v>46.67801908709415</v>
      </c>
    </row>
    <row r="26" spans="1:54" x14ac:dyDescent="0.3">
      <c r="A26">
        <f t="shared" si="8"/>
        <v>2002</v>
      </c>
      <c r="B26">
        <v>37257</v>
      </c>
      <c r="C26" s="3">
        <v>1193694</v>
      </c>
      <c r="D26" s="3">
        <v>1517886.5</v>
      </c>
      <c r="E26" s="4">
        <v>31.360078999999995</v>
      </c>
      <c r="F26" s="3">
        <v>54.905634795428938</v>
      </c>
      <c r="G26" s="3">
        <v>15284.466666666616</v>
      </c>
      <c r="H26" s="3">
        <v>194747</v>
      </c>
      <c r="I26" s="3">
        <v>148762</v>
      </c>
      <c r="J26" s="3">
        <v>25747</v>
      </c>
      <c r="K26" s="3">
        <v>7957</v>
      </c>
      <c r="L26" s="3">
        <v>12837</v>
      </c>
      <c r="M26" s="3">
        <v>0</v>
      </c>
      <c r="N26" s="3">
        <v>38151</v>
      </c>
      <c r="O26" s="3"/>
      <c r="P26" s="3">
        <v>0</v>
      </c>
      <c r="Q26" s="3"/>
      <c r="R26" s="3">
        <v>0</v>
      </c>
      <c r="S26" s="3">
        <v>10537</v>
      </c>
      <c r="T26" s="3">
        <v>1036</v>
      </c>
      <c r="U26" s="3">
        <v>26578</v>
      </c>
      <c r="V26" s="3">
        <v>0</v>
      </c>
      <c r="W26" s="3">
        <v>26461</v>
      </c>
      <c r="X26" s="3">
        <v>90531</v>
      </c>
      <c r="Y26" s="3">
        <v>64070</v>
      </c>
      <c r="Z26" s="3">
        <v>0</v>
      </c>
      <c r="AA26" s="3">
        <v>0</v>
      </c>
      <c r="AB26" s="3">
        <v>45985</v>
      </c>
      <c r="AC26" s="3">
        <v>36769</v>
      </c>
      <c r="AD26" s="3">
        <v>605387</v>
      </c>
      <c r="AE26" s="3">
        <v>526227</v>
      </c>
      <c r="AF26" s="8">
        <f t="shared" si="20"/>
        <v>6.1282585905455251</v>
      </c>
      <c r="AG26" s="8">
        <f t="shared" si="0"/>
        <v>16.314650153221848</v>
      </c>
      <c r="AH26" s="8">
        <f t="shared" si="1"/>
        <v>12.46232283985678</v>
      </c>
      <c r="AI26" s="8">
        <f t="shared" si="2"/>
        <v>2.1569179370927558</v>
      </c>
      <c r="AJ26" s="8">
        <f t="shared" si="3"/>
        <v>0.66658624404579403</v>
      </c>
      <c r="AK26" s="8">
        <f t="shared" si="4"/>
        <v>1.0754012334819476</v>
      </c>
      <c r="AL26" s="8"/>
      <c r="AM26" s="8">
        <f t="shared" si="5"/>
        <v>3.1960452176185856</v>
      </c>
      <c r="AN26" s="8">
        <f t="shared" si="6"/>
        <v>0</v>
      </c>
      <c r="AO26" s="8">
        <f t="shared" si="9"/>
        <v>0</v>
      </c>
      <c r="AP26" s="8">
        <f t="shared" si="10"/>
        <v>0.88272203764113755</v>
      </c>
      <c r="AQ26" s="8">
        <f t="shared" si="11"/>
        <v>8.6789411691773607E-2</v>
      </c>
      <c r="AR26" s="8">
        <f t="shared" si="12"/>
        <v>2.2265337682856745</v>
      </c>
      <c r="AS26" s="8"/>
      <c r="AT26" s="8">
        <f t="shared" si="13"/>
        <v>2.2167322613668161</v>
      </c>
      <c r="AU26" s="8">
        <f t="shared" si="14"/>
        <v>7.5841044689845134</v>
      </c>
      <c r="AV26" s="8">
        <f t="shared" si="15"/>
        <v>5.3673722076176977</v>
      </c>
      <c r="AW26" s="8"/>
      <c r="AX26" s="8"/>
      <c r="AY26" s="8">
        <f t="shared" si="16"/>
        <v>3.8523273133650666</v>
      </c>
      <c r="AZ26" s="8">
        <f t="shared" si="17"/>
        <v>3.0802701529872816</v>
      </c>
      <c r="BA26" s="8">
        <f t="shared" si="18"/>
        <v>50.71542623151327</v>
      </c>
      <c r="BB26" s="8">
        <f t="shared" si="19"/>
        <v>44.083910952053039</v>
      </c>
    </row>
    <row r="27" spans="1:54" x14ac:dyDescent="0.3">
      <c r="A27">
        <f t="shared" si="8"/>
        <v>2003</v>
      </c>
      <c r="B27">
        <v>37622</v>
      </c>
      <c r="C27" s="3">
        <v>1254747</v>
      </c>
      <c r="D27" s="3">
        <v>1545231.5</v>
      </c>
      <c r="E27" s="4">
        <v>31.644028000000002</v>
      </c>
      <c r="F27" s="3">
        <v>55.02414307568786</v>
      </c>
      <c r="G27" s="3">
        <v>15654.158333333309</v>
      </c>
      <c r="H27" s="3">
        <v>200818</v>
      </c>
      <c r="I27" s="3">
        <v>161251</v>
      </c>
      <c r="J27" s="3">
        <v>26931</v>
      </c>
      <c r="K27" s="3">
        <v>8191</v>
      </c>
      <c r="L27" s="3">
        <v>13361</v>
      </c>
      <c r="M27" s="3">
        <v>0</v>
      </c>
      <c r="N27" s="3">
        <v>45183</v>
      </c>
      <c r="O27" s="3"/>
      <c r="P27" s="3">
        <v>0</v>
      </c>
      <c r="Q27" s="3"/>
      <c r="R27" s="3">
        <v>0</v>
      </c>
      <c r="S27" s="3">
        <v>9357</v>
      </c>
      <c r="T27" s="3">
        <v>1788</v>
      </c>
      <c r="U27" s="3">
        <v>34038</v>
      </c>
      <c r="V27" s="3">
        <v>0</v>
      </c>
      <c r="W27" s="3">
        <v>33906</v>
      </c>
      <c r="X27" s="3">
        <v>101491</v>
      </c>
      <c r="Y27" s="3">
        <v>67585</v>
      </c>
      <c r="Z27" s="3">
        <v>0</v>
      </c>
      <c r="AA27" s="3">
        <v>0</v>
      </c>
      <c r="AB27" s="3">
        <v>39567</v>
      </c>
      <c r="AC27" s="3">
        <v>35172</v>
      </c>
      <c r="AD27" s="3">
        <v>601016</v>
      </c>
      <c r="AE27" s="3">
        <v>525031</v>
      </c>
      <c r="AF27" s="8">
        <f t="shared" si="20"/>
        <v>5.8098373437156727</v>
      </c>
      <c r="AG27" s="8">
        <f t="shared" si="0"/>
        <v>16.00466070052369</v>
      </c>
      <c r="AH27" s="8">
        <f t="shared" si="1"/>
        <v>12.851275994284107</v>
      </c>
      <c r="AI27" s="8">
        <f t="shared" si="2"/>
        <v>2.1463291006075327</v>
      </c>
      <c r="AJ27" s="8">
        <f t="shared" si="3"/>
        <v>0.65280092321400252</v>
      </c>
      <c r="AK27" s="8">
        <f t="shared" si="4"/>
        <v>1.0648361781299338</v>
      </c>
      <c r="AL27" s="8"/>
      <c r="AM27" s="8">
        <f t="shared" si="5"/>
        <v>3.6009649754093855</v>
      </c>
      <c r="AN27" s="8">
        <f t="shared" si="6"/>
        <v>0</v>
      </c>
      <c r="AO27" s="8">
        <f t="shared" si="9"/>
        <v>0</v>
      </c>
      <c r="AP27" s="8">
        <f t="shared" si="10"/>
        <v>0.74572802325887211</v>
      </c>
      <c r="AQ27" s="8">
        <f t="shared" si="11"/>
        <v>0.14249884638098359</v>
      </c>
      <c r="AR27" s="8">
        <f t="shared" si="12"/>
        <v>2.7127381057695295</v>
      </c>
      <c r="AS27" s="8"/>
      <c r="AT27" s="8">
        <f t="shared" si="13"/>
        <v>2.7022180567078462</v>
      </c>
      <c r="AU27" s="8">
        <f t="shared" si="14"/>
        <v>8.0885628736310977</v>
      </c>
      <c r="AV27" s="8">
        <f t="shared" si="15"/>
        <v>5.386344816923252</v>
      </c>
      <c r="AW27" s="8"/>
      <c r="AX27" s="8"/>
      <c r="AY27" s="8">
        <f t="shared" si="16"/>
        <v>3.1533847062395846</v>
      </c>
      <c r="AZ27" s="8">
        <f t="shared" si="17"/>
        <v>2.8031148908903547</v>
      </c>
      <c r="BA27" s="8">
        <f t="shared" si="18"/>
        <v>47.899377324671825</v>
      </c>
      <c r="BB27" s="8">
        <f t="shared" si="19"/>
        <v>41.843574840186903</v>
      </c>
    </row>
    <row r="28" spans="1:54" x14ac:dyDescent="0.3">
      <c r="A28">
        <f t="shared" si="8"/>
        <v>2004</v>
      </c>
      <c r="B28">
        <v>37987</v>
      </c>
      <c r="C28" s="3">
        <v>1335731</v>
      </c>
      <c r="D28" s="3">
        <v>1592932.5</v>
      </c>
      <c r="E28" s="4">
        <v>31.940654999999996</v>
      </c>
      <c r="F28" s="3">
        <v>55.514615823594205</v>
      </c>
      <c r="G28" s="3">
        <v>15922.583333333272</v>
      </c>
      <c r="H28" s="3">
        <v>209705</v>
      </c>
      <c r="I28" s="3">
        <v>165820</v>
      </c>
      <c r="J28" s="3">
        <v>27992</v>
      </c>
      <c r="K28" s="3">
        <v>8704</v>
      </c>
      <c r="L28" s="3">
        <v>13269</v>
      </c>
      <c r="M28" s="3">
        <v>0</v>
      </c>
      <c r="N28" s="3">
        <v>44910</v>
      </c>
      <c r="O28" s="3"/>
      <c r="P28" s="3">
        <v>10641</v>
      </c>
      <c r="Q28" s="3"/>
      <c r="R28" s="3">
        <v>5697</v>
      </c>
      <c r="S28" s="3">
        <v>8148</v>
      </c>
      <c r="T28" s="3">
        <v>1889</v>
      </c>
      <c r="U28" s="3">
        <v>18535</v>
      </c>
      <c r="V28" s="3">
        <v>0</v>
      </c>
      <c r="W28" s="3">
        <v>18391</v>
      </c>
      <c r="X28" s="3">
        <v>89336</v>
      </c>
      <c r="Y28" s="3">
        <v>70945</v>
      </c>
      <c r="Z28" s="3">
        <v>0</v>
      </c>
      <c r="AA28" s="3">
        <v>0</v>
      </c>
      <c r="AB28" s="3">
        <v>43885</v>
      </c>
      <c r="AC28" s="3">
        <v>33462</v>
      </c>
      <c r="AD28" s="3">
        <v>585254</v>
      </c>
      <c r="AE28" s="3">
        <v>520963</v>
      </c>
      <c r="AF28" s="8">
        <f t="shared" si="20"/>
        <v>5.5675722443329292</v>
      </c>
      <c r="AG28" s="8">
        <f t="shared" si="0"/>
        <v>15.699643116765277</v>
      </c>
      <c r="AH28" s="8">
        <f t="shared" si="1"/>
        <v>12.414176207634622</v>
      </c>
      <c r="AI28" s="8">
        <f t="shared" si="2"/>
        <v>2.0956315306000985</v>
      </c>
      <c r="AJ28" s="8">
        <f t="shared" si="3"/>
        <v>0.65162820957213685</v>
      </c>
      <c r="AK28" s="8">
        <f t="shared" si="4"/>
        <v>0.99338863888013385</v>
      </c>
      <c r="AL28" s="8"/>
      <c r="AM28" s="8">
        <f t="shared" si="5"/>
        <v>3.3622039168066027</v>
      </c>
      <c r="AN28" s="8">
        <f t="shared" si="6"/>
        <v>0.79664243773634058</v>
      </c>
      <c r="AO28" s="8">
        <f t="shared" si="9"/>
        <v>0.42650803193157905</v>
      </c>
      <c r="AP28" s="8">
        <f t="shared" si="10"/>
        <v>0.61000306199376975</v>
      </c>
      <c r="AQ28" s="8">
        <f t="shared" si="11"/>
        <v>0.14142069024376913</v>
      </c>
      <c r="AR28" s="8">
        <f t="shared" si="12"/>
        <v>1.387629694901144</v>
      </c>
      <c r="AS28" s="8"/>
      <c r="AT28" s="8">
        <f t="shared" si="13"/>
        <v>1.3768490811398404</v>
      </c>
      <c r="AU28" s="8">
        <f t="shared" si="14"/>
        <v>6.6881729929154901</v>
      </c>
      <c r="AV28" s="8">
        <f t="shared" si="15"/>
        <v>5.3113239117756494</v>
      </c>
      <c r="AW28" s="8"/>
      <c r="AX28" s="8"/>
      <c r="AY28" s="8">
        <f t="shared" si="16"/>
        <v>3.2854669091306556</v>
      </c>
      <c r="AZ28" s="8">
        <f t="shared" si="17"/>
        <v>2.5051451227829555</v>
      </c>
      <c r="BA28" s="8">
        <f t="shared" si="18"/>
        <v>43.81525921012539</v>
      </c>
      <c r="BB28" s="8">
        <f t="shared" si="19"/>
        <v>39.002089492569986</v>
      </c>
    </row>
    <row r="29" spans="1:54" x14ac:dyDescent="0.3">
      <c r="A29">
        <f t="shared" si="8"/>
        <v>2005</v>
      </c>
      <c r="B29">
        <v>38353</v>
      </c>
      <c r="C29" s="3">
        <v>1421590</v>
      </c>
      <c r="D29" s="3">
        <v>1643973.25</v>
      </c>
      <c r="E29" s="4">
        <v>32.243752999999998</v>
      </c>
      <c r="F29" s="3">
        <v>56.485855036254591</v>
      </c>
      <c r="G29" s="3">
        <v>16127.849999999977</v>
      </c>
      <c r="H29" s="3">
        <v>221385</v>
      </c>
      <c r="I29" s="3">
        <v>188889</v>
      </c>
      <c r="J29" s="3">
        <v>29085</v>
      </c>
      <c r="K29" s="3">
        <v>9339</v>
      </c>
      <c r="L29" s="3">
        <v>12937</v>
      </c>
      <c r="M29" s="3">
        <v>0</v>
      </c>
      <c r="N29" s="3">
        <v>62654</v>
      </c>
      <c r="O29" s="3"/>
      <c r="P29" s="3">
        <v>21705</v>
      </c>
      <c r="Q29" s="3"/>
      <c r="R29" s="3">
        <v>7722</v>
      </c>
      <c r="S29" s="3">
        <v>14891</v>
      </c>
      <c r="T29" s="3">
        <v>2183</v>
      </c>
      <c r="U29" s="3">
        <v>16153</v>
      </c>
      <c r="V29" s="3">
        <v>0</v>
      </c>
      <c r="W29" s="3">
        <v>15762</v>
      </c>
      <c r="X29" s="3">
        <v>90636</v>
      </c>
      <c r="Y29" s="3">
        <v>74874</v>
      </c>
      <c r="Z29" s="3">
        <v>0</v>
      </c>
      <c r="AA29" s="3">
        <v>0</v>
      </c>
      <c r="AB29" s="3">
        <v>32496</v>
      </c>
      <c r="AC29" s="3">
        <v>32113</v>
      </c>
      <c r="AD29" s="3">
        <v>588742</v>
      </c>
      <c r="AE29" s="3">
        <v>527305</v>
      </c>
      <c r="AF29" s="8">
        <f t="shared" si="20"/>
        <v>5.4870193112733956</v>
      </c>
      <c r="AG29" s="8">
        <f t="shared" si="0"/>
        <v>15.573055522337665</v>
      </c>
      <c r="AH29" s="8">
        <f t="shared" si="1"/>
        <v>13.287164372287368</v>
      </c>
      <c r="AI29" s="8">
        <f t="shared" si="2"/>
        <v>2.0459485505666191</v>
      </c>
      <c r="AJ29" s="8">
        <f t="shared" si="3"/>
        <v>0.65694046806744566</v>
      </c>
      <c r="AK29" s="8">
        <f t="shared" si="4"/>
        <v>0.91003735254187212</v>
      </c>
      <c r="AL29" s="8"/>
      <c r="AM29" s="8">
        <f t="shared" si="5"/>
        <v>4.4073185658312175</v>
      </c>
      <c r="AN29" s="8">
        <f t="shared" si="6"/>
        <v>1.5268115279370282</v>
      </c>
      <c r="AO29" s="8">
        <f t="shared" si="9"/>
        <v>0.54319459197096209</v>
      </c>
      <c r="AP29" s="8">
        <f t="shared" si="10"/>
        <v>1.0474890791297069</v>
      </c>
      <c r="AQ29" s="8">
        <f t="shared" si="11"/>
        <v>0.15356044991875295</v>
      </c>
      <c r="AR29" s="8">
        <f t="shared" si="12"/>
        <v>1.1362629168747669</v>
      </c>
      <c r="AS29" s="8"/>
      <c r="AT29" s="8">
        <f t="shared" si="13"/>
        <v>1.1087585028031992</v>
      </c>
      <c r="AU29" s="8">
        <f t="shared" si="14"/>
        <v>6.3756779380834132</v>
      </c>
      <c r="AV29" s="8">
        <f t="shared" si="15"/>
        <v>5.2669194352802142</v>
      </c>
      <c r="AW29" s="8"/>
      <c r="AX29" s="8"/>
      <c r="AY29" s="8">
        <f t="shared" si="16"/>
        <v>2.2858911500502956</v>
      </c>
      <c r="AZ29" s="8">
        <f t="shared" si="17"/>
        <v>2.2589494861387602</v>
      </c>
      <c r="BA29" s="8">
        <f t="shared" si="18"/>
        <v>41.414331839700615</v>
      </c>
      <c r="BB29" s="8">
        <f t="shared" si="19"/>
        <v>37.092621641964278</v>
      </c>
    </row>
    <row r="30" spans="1:54" x14ac:dyDescent="0.3">
      <c r="A30">
        <f t="shared" si="8"/>
        <v>2006</v>
      </c>
      <c r="B30">
        <v>38718</v>
      </c>
      <c r="C30" s="3">
        <v>1496604</v>
      </c>
      <c r="D30" s="3">
        <v>1687280.5</v>
      </c>
      <c r="E30" s="4">
        <v>32.571173999999999</v>
      </c>
      <c r="F30" s="3">
        <v>57.169110928188331</v>
      </c>
      <c r="G30" s="3">
        <v>16378.741666666665</v>
      </c>
      <c r="H30" s="3">
        <v>232403</v>
      </c>
      <c r="I30" s="3">
        <v>188459</v>
      </c>
      <c r="J30" s="3">
        <v>30468</v>
      </c>
      <c r="K30" s="3">
        <v>10832</v>
      </c>
      <c r="L30" s="3">
        <v>12498</v>
      </c>
      <c r="M30" s="3">
        <v>0</v>
      </c>
      <c r="N30" s="3">
        <v>57592</v>
      </c>
      <c r="O30" s="3"/>
      <c r="P30" s="3">
        <v>18112</v>
      </c>
      <c r="Q30" s="3"/>
      <c r="R30" s="3">
        <v>7363</v>
      </c>
      <c r="S30" s="3">
        <v>11446</v>
      </c>
      <c r="T30" s="3">
        <v>2103</v>
      </c>
      <c r="U30" s="3">
        <v>18568</v>
      </c>
      <c r="V30" s="3">
        <v>0</v>
      </c>
      <c r="W30" s="3">
        <v>17879</v>
      </c>
      <c r="X30" s="3">
        <v>94948</v>
      </c>
      <c r="Y30" s="3">
        <v>77069</v>
      </c>
      <c r="Z30" s="3">
        <v>0</v>
      </c>
      <c r="AA30" s="3">
        <v>0</v>
      </c>
      <c r="AB30" s="3">
        <v>43944</v>
      </c>
      <c r="AC30" s="3">
        <v>32134</v>
      </c>
      <c r="AD30" s="3">
        <v>579942</v>
      </c>
      <c r="AE30" s="3">
        <v>517975</v>
      </c>
      <c r="AF30" s="8">
        <f t="shared" si="20"/>
        <v>5.4580784112565439</v>
      </c>
      <c r="AG30" s="8">
        <f t="shared" si="0"/>
        <v>15.528690288145695</v>
      </c>
      <c r="AH30" s="8">
        <f t="shared" si="1"/>
        <v>12.592442623432785</v>
      </c>
      <c r="AI30" s="8">
        <f t="shared" si="2"/>
        <v>2.0358090717384156</v>
      </c>
      <c r="AJ30" s="8">
        <f t="shared" si="3"/>
        <v>0.72377195303500463</v>
      </c>
      <c r="AK30" s="8">
        <f t="shared" si="4"/>
        <v>0.8350906452207798</v>
      </c>
      <c r="AL30" s="8"/>
      <c r="AM30" s="8">
        <f t="shared" si="5"/>
        <v>3.8481789437954195</v>
      </c>
      <c r="AN30" s="8">
        <f t="shared" si="6"/>
        <v>1.2102065743509973</v>
      </c>
      <c r="AO30" s="8">
        <f t="shared" si="9"/>
        <v>0.49198051054253494</v>
      </c>
      <c r="AP30" s="8">
        <f t="shared" si="10"/>
        <v>0.76479816972291936</v>
      </c>
      <c r="AQ30" s="8">
        <f t="shared" si="11"/>
        <v>0.14051813305323252</v>
      </c>
      <c r="AR30" s="8">
        <f t="shared" si="12"/>
        <v>1.2406755561257354</v>
      </c>
      <c r="AS30" s="8"/>
      <c r="AT30" s="8">
        <f t="shared" si="13"/>
        <v>1.194637993751186</v>
      </c>
      <c r="AU30" s="8">
        <f t="shared" si="14"/>
        <v>6.3442300033943511</v>
      </c>
      <c r="AV30" s="8">
        <f t="shared" si="15"/>
        <v>5.1495920096431655</v>
      </c>
      <c r="AW30" s="8"/>
      <c r="AX30" s="8"/>
      <c r="AY30" s="8">
        <f t="shared" si="16"/>
        <v>2.9362476647129099</v>
      </c>
      <c r="AZ30" s="8">
        <f t="shared" si="17"/>
        <v>2.1471277639241912</v>
      </c>
      <c r="BA30" s="8">
        <f t="shared" si="18"/>
        <v>38.750531202642783</v>
      </c>
      <c r="BB30" s="8">
        <f t="shared" si="19"/>
        <v>34.610023760460351</v>
      </c>
    </row>
    <row r="31" spans="1:54" x14ac:dyDescent="0.3">
      <c r="A31">
        <f t="shared" si="8"/>
        <v>2007</v>
      </c>
      <c r="B31">
        <v>39083</v>
      </c>
      <c r="C31" s="3">
        <v>1577661</v>
      </c>
      <c r="D31" s="3">
        <v>1722238</v>
      </c>
      <c r="E31" s="4">
        <v>32.889025000000004</v>
      </c>
      <c r="F31" s="3">
        <v>57.463823247238231</v>
      </c>
      <c r="G31" s="3">
        <v>16720.166666666621</v>
      </c>
      <c r="H31" s="3">
        <v>246104</v>
      </c>
      <c r="I31" s="3">
        <v>199826</v>
      </c>
      <c r="J31" s="3">
        <v>31929</v>
      </c>
      <c r="K31" s="3">
        <v>12151</v>
      </c>
      <c r="L31" s="3">
        <v>12561</v>
      </c>
      <c r="M31" s="3">
        <v>0</v>
      </c>
      <c r="N31" s="3">
        <v>62491</v>
      </c>
      <c r="O31" s="3"/>
      <c r="P31" s="3">
        <v>19427</v>
      </c>
      <c r="Q31" s="3"/>
      <c r="R31" s="3">
        <v>8012</v>
      </c>
      <c r="S31" s="3">
        <v>12653</v>
      </c>
      <c r="T31" s="3">
        <v>2180</v>
      </c>
      <c r="U31" s="3">
        <v>20219</v>
      </c>
      <c r="V31" s="3">
        <v>0</v>
      </c>
      <c r="W31" s="3">
        <v>19429</v>
      </c>
      <c r="X31" s="3">
        <v>100123</v>
      </c>
      <c r="Y31" s="3">
        <v>80694</v>
      </c>
      <c r="Z31" s="3">
        <v>0</v>
      </c>
      <c r="AA31" s="3">
        <v>0</v>
      </c>
      <c r="AB31" s="3">
        <v>46278</v>
      </c>
      <c r="AC31" s="3">
        <v>31555</v>
      </c>
      <c r="AD31" s="3">
        <v>553619</v>
      </c>
      <c r="AE31" s="3">
        <v>498154</v>
      </c>
      <c r="AF31" s="8">
        <f t="shared" si="20"/>
        <v>5.4410613475140615</v>
      </c>
      <c r="AG31" s="8">
        <f t="shared" si="0"/>
        <v>15.599295412639345</v>
      </c>
      <c r="AH31" s="8">
        <f t="shared" si="1"/>
        <v>12.665965628864502</v>
      </c>
      <c r="AI31" s="8">
        <f t="shared" si="2"/>
        <v>2.0238188051805808</v>
      </c>
      <c r="AJ31" s="8">
        <f t="shared" si="3"/>
        <v>0.77019080778443527</v>
      </c>
      <c r="AK31" s="8">
        <f t="shared" si="4"/>
        <v>0.79617864674350192</v>
      </c>
      <c r="AL31" s="8"/>
      <c r="AM31" s="8">
        <f t="shared" si="5"/>
        <v>3.960990352173249</v>
      </c>
      <c r="AN31" s="8">
        <f t="shared" si="6"/>
        <v>1.2313798718482614</v>
      </c>
      <c r="AO31" s="8">
        <f t="shared" si="9"/>
        <v>0.50784040424400423</v>
      </c>
      <c r="AP31" s="8">
        <f t="shared" si="10"/>
        <v>0.80201006426602417</v>
      </c>
      <c r="AQ31" s="8">
        <f t="shared" si="11"/>
        <v>0.13817924129454934</v>
      </c>
      <c r="AR31" s="8">
        <f t="shared" si="12"/>
        <v>1.2815807705204096</v>
      </c>
      <c r="AS31" s="8"/>
      <c r="AT31" s="8">
        <f t="shared" si="13"/>
        <v>1.2315066417944032</v>
      </c>
      <c r="AU31" s="8">
        <f t="shared" si="14"/>
        <v>6.3462936587771388</v>
      </c>
      <c r="AV31" s="8">
        <f t="shared" si="15"/>
        <v>5.1147870169827359</v>
      </c>
      <c r="AW31" s="8"/>
      <c r="AX31" s="8"/>
      <c r="AY31" s="8">
        <f t="shared" si="16"/>
        <v>2.9333297837748415</v>
      </c>
      <c r="AZ31" s="8">
        <f t="shared" si="17"/>
        <v>2.0001128252520664</v>
      </c>
      <c r="BA31" s="8">
        <f t="shared" si="18"/>
        <v>35.091125406535369</v>
      </c>
      <c r="BB31" s="8">
        <f t="shared" si="19"/>
        <v>31.575477875158224</v>
      </c>
    </row>
    <row r="32" spans="1:54" x14ac:dyDescent="0.3">
      <c r="A32">
        <f t="shared" si="8"/>
        <v>2008</v>
      </c>
      <c r="B32">
        <v>39448</v>
      </c>
      <c r="C32" s="3">
        <v>1657041</v>
      </c>
      <c r="D32" s="3">
        <v>1739534.25</v>
      </c>
      <c r="E32" s="4">
        <v>33.247118</v>
      </c>
      <c r="F32" s="3">
        <v>57.541898249881591</v>
      </c>
      <c r="G32" s="3">
        <v>16952.399999999972</v>
      </c>
      <c r="H32" s="3">
        <v>240976</v>
      </c>
      <c r="I32" s="3">
        <v>211190</v>
      </c>
      <c r="J32" s="3">
        <v>33098</v>
      </c>
      <c r="K32" s="3">
        <v>12123</v>
      </c>
      <c r="L32" s="3">
        <v>13279</v>
      </c>
      <c r="M32" s="3">
        <v>0</v>
      </c>
      <c r="N32" s="3">
        <v>70442</v>
      </c>
      <c r="O32" s="3"/>
      <c r="P32" s="3">
        <v>20796</v>
      </c>
      <c r="Q32" s="3"/>
      <c r="R32" s="3">
        <v>9446</v>
      </c>
      <c r="S32" s="3">
        <v>13868</v>
      </c>
      <c r="T32" s="3">
        <v>2278</v>
      </c>
      <c r="U32" s="3">
        <v>24054</v>
      </c>
      <c r="V32" s="3">
        <v>0</v>
      </c>
      <c r="W32" s="3">
        <v>21677</v>
      </c>
      <c r="X32" s="3">
        <v>103925</v>
      </c>
      <c r="Y32" s="3">
        <v>82248</v>
      </c>
      <c r="Z32" s="3">
        <v>0</v>
      </c>
      <c r="AA32" s="3">
        <v>0</v>
      </c>
      <c r="AB32" s="3">
        <v>29786</v>
      </c>
      <c r="AC32" s="3">
        <v>30210</v>
      </c>
      <c r="AD32" s="3">
        <v>646436</v>
      </c>
      <c r="AE32" s="3">
        <v>498265</v>
      </c>
      <c r="AF32" s="8">
        <f t="shared" si="20"/>
        <v>5.4568213879942702</v>
      </c>
      <c r="AG32" s="8">
        <f t="shared" si="0"/>
        <v>14.542549037712405</v>
      </c>
      <c r="AH32" s="8">
        <f t="shared" si="1"/>
        <v>12.745007516410276</v>
      </c>
      <c r="AI32" s="8">
        <f t="shared" si="2"/>
        <v>1.9974158756482188</v>
      </c>
      <c r="AJ32" s="8">
        <f t="shared" si="3"/>
        <v>0.7316053133265864</v>
      </c>
      <c r="AK32" s="8">
        <f t="shared" si="4"/>
        <v>0.80136822202950919</v>
      </c>
      <c r="AL32" s="8"/>
      <c r="AM32" s="8">
        <f t="shared" si="5"/>
        <v>4.2510716391447163</v>
      </c>
      <c r="AN32" s="8">
        <f t="shared" si="6"/>
        <v>1.2550081742093286</v>
      </c>
      <c r="AO32" s="8">
        <f t="shared" si="9"/>
        <v>0.57005227993755136</v>
      </c>
      <c r="AP32" s="8">
        <f t="shared" si="10"/>
        <v>0.83691351028731331</v>
      </c>
      <c r="AQ32" s="8">
        <f t="shared" si="11"/>
        <v>0.13747396714987739</v>
      </c>
      <c r="AR32" s="8">
        <f t="shared" si="12"/>
        <v>1.4516237075606457</v>
      </c>
      <c r="AS32" s="8"/>
      <c r="AT32" s="8">
        <f t="shared" si="13"/>
        <v>1.3081752352536842</v>
      </c>
      <c r="AU32" s="8">
        <f t="shared" si="14"/>
        <v>6.2717217015149291</v>
      </c>
      <c r="AV32" s="8">
        <f t="shared" si="15"/>
        <v>4.9635464662612456</v>
      </c>
      <c r="AW32" s="8"/>
      <c r="AX32" s="8"/>
      <c r="AY32" s="8">
        <f t="shared" si="16"/>
        <v>1.7975415213021284</v>
      </c>
      <c r="AZ32" s="8">
        <f t="shared" si="17"/>
        <v>1.823129300964792</v>
      </c>
      <c r="BA32" s="8">
        <f t="shared" si="18"/>
        <v>39.011466825504016</v>
      </c>
      <c r="BB32" s="8">
        <f t="shared" si="19"/>
        <v>30.069563758531022</v>
      </c>
    </row>
    <row r="33" spans="1:55" x14ac:dyDescent="0.3">
      <c r="A33">
        <f t="shared" si="8"/>
        <v>2009</v>
      </c>
      <c r="B33">
        <v>39814</v>
      </c>
      <c r="C33" s="3">
        <v>1571334</v>
      </c>
      <c r="D33" s="3">
        <v>1688636.25</v>
      </c>
      <c r="E33" s="4">
        <v>33.628895</v>
      </c>
      <c r="F33" s="3">
        <v>57.615515067197236</v>
      </c>
      <c r="G33" s="3">
        <v>16690.349999999955</v>
      </c>
      <c r="H33" s="3">
        <v>226301</v>
      </c>
      <c r="I33" s="3">
        <v>228587</v>
      </c>
      <c r="J33" s="3">
        <v>34479</v>
      </c>
      <c r="K33" s="3">
        <v>12403</v>
      </c>
      <c r="L33" s="3">
        <v>18822</v>
      </c>
      <c r="M33" s="3">
        <v>0</v>
      </c>
      <c r="N33" s="3">
        <v>72942</v>
      </c>
      <c r="O33" s="3">
        <v>24108</v>
      </c>
      <c r="P33" s="3">
        <v>22501</v>
      </c>
      <c r="Q33" s="3">
        <v>10614</v>
      </c>
      <c r="R33" s="3">
        <v>9669</v>
      </c>
      <c r="S33" s="3">
        <v>14490</v>
      </c>
      <c r="T33" s="3">
        <v>2461</v>
      </c>
      <c r="U33" s="3">
        <v>23821</v>
      </c>
      <c r="V33" s="3">
        <v>0</v>
      </c>
      <c r="W33" s="3">
        <v>19811</v>
      </c>
      <c r="X33" s="3">
        <v>109752</v>
      </c>
      <c r="Y33" s="3">
        <v>89941</v>
      </c>
      <c r="Z33" s="3">
        <v>0</v>
      </c>
      <c r="AA33" s="3">
        <v>0</v>
      </c>
      <c r="AB33" s="3">
        <v>-2286</v>
      </c>
      <c r="AC33" s="3">
        <v>27303</v>
      </c>
      <c r="AD33" s="3">
        <v>739053</v>
      </c>
      <c r="AE33" s="3">
        <v>549399</v>
      </c>
      <c r="AF33" s="8">
        <f t="shared" si="20"/>
        <v>4.2236199716599945</v>
      </c>
      <c r="AG33" s="8">
        <f t="shared" si="0"/>
        <v>14.401839456156361</v>
      </c>
      <c r="AH33" s="8">
        <f t="shared" si="1"/>
        <v>14.547320938769223</v>
      </c>
      <c r="AI33" s="8">
        <f t="shared" si="2"/>
        <v>2.1942502357869174</v>
      </c>
      <c r="AJ33" s="8">
        <f t="shared" si="3"/>
        <v>0.78932932145552759</v>
      </c>
      <c r="AK33" s="8">
        <f t="shared" si="4"/>
        <v>1.1978357242954076</v>
      </c>
      <c r="AL33" s="8"/>
      <c r="AM33" s="8">
        <f t="shared" si="5"/>
        <v>4.642043002951632</v>
      </c>
      <c r="AN33" s="8">
        <f t="shared" si="6"/>
        <v>1.431967996619433</v>
      </c>
      <c r="AO33" s="8">
        <f t="shared" si="9"/>
        <v>0.61533703210138646</v>
      </c>
      <c r="AP33" s="8">
        <f t="shared" si="10"/>
        <v>0.92214640553822425</v>
      </c>
      <c r="AQ33" s="8">
        <f t="shared" si="11"/>
        <v>0.15661851649617459</v>
      </c>
      <c r="AR33" s="8">
        <f t="shared" si="12"/>
        <v>1.5159730521964141</v>
      </c>
      <c r="AS33" s="8"/>
      <c r="AT33" s="8">
        <f t="shared" si="13"/>
        <v>1.2607758757845244</v>
      </c>
      <c r="AU33" s="8">
        <f t="shared" si="14"/>
        <v>6.9846385300642639</v>
      </c>
      <c r="AV33" s="8">
        <f t="shared" si="15"/>
        <v>5.7238626542797393</v>
      </c>
      <c r="AW33" s="8"/>
      <c r="AX33" s="8"/>
      <c r="AY33" s="8">
        <f t="shared" si="16"/>
        <v>-0.1454814826128627</v>
      </c>
      <c r="AZ33" s="8">
        <f t="shared" si="17"/>
        <v>1.7375682063775111</v>
      </c>
      <c r="BA33" s="8">
        <f t="shared" si="18"/>
        <v>47.033476014647427</v>
      </c>
      <c r="BB33" s="8">
        <f t="shared" si="19"/>
        <v>34.963858734043811</v>
      </c>
    </row>
    <row r="34" spans="1:55" x14ac:dyDescent="0.3">
      <c r="A34">
        <f t="shared" si="8"/>
        <v>2010</v>
      </c>
      <c r="B34">
        <v>40179</v>
      </c>
      <c r="C34" s="3">
        <v>1666048</v>
      </c>
      <c r="D34" s="3">
        <v>1740813.75</v>
      </c>
      <c r="E34" s="4">
        <v>34.004889000000006</v>
      </c>
      <c r="F34" s="3">
        <v>58.278628079948085</v>
      </c>
      <c r="G34" s="3">
        <v>16913.266666666666</v>
      </c>
      <c r="H34" s="3">
        <v>229780</v>
      </c>
      <c r="I34" s="3">
        <v>248514</v>
      </c>
      <c r="J34" s="3">
        <v>35376</v>
      </c>
      <c r="K34" s="3">
        <v>12815</v>
      </c>
      <c r="L34" s="3">
        <v>17676</v>
      </c>
      <c r="M34" s="3">
        <v>0</v>
      </c>
      <c r="N34" s="3">
        <v>86749</v>
      </c>
      <c r="O34" s="3">
        <v>25894</v>
      </c>
      <c r="P34" s="3">
        <v>24079</v>
      </c>
      <c r="Q34" s="3">
        <v>11141</v>
      </c>
      <c r="R34" s="3">
        <v>10073</v>
      </c>
      <c r="S34" s="3">
        <v>15242</v>
      </c>
      <c r="T34" s="3">
        <v>2629</v>
      </c>
      <c r="U34" s="3">
        <v>34726</v>
      </c>
      <c r="V34" s="3">
        <v>0</v>
      </c>
      <c r="W34" s="3">
        <v>28268</v>
      </c>
      <c r="X34" s="3">
        <v>124166</v>
      </c>
      <c r="Y34" s="3">
        <v>95898</v>
      </c>
      <c r="Z34" s="3">
        <v>0</v>
      </c>
      <c r="AA34" s="3">
        <v>0</v>
      </c>
      <c r="AB34" s="3">
        <v>-18734</v>
      </c>
      <c r="AC34" s="3">
        <v>27866</v>
      </c>
      <c r="AD34" s="3">
        <v>788055</v>
      </c>
      <c r="AE34" s="3">
        <v>600504</v>
      </c>
      <c r="AF34" s="8">
        <f t="shared" si="20"/>
        <v>3.7705008977705252</v>
      </c>
      <c r="AG34" s="8">
        <f t="shared" si="0"/>
        <v>13.791919560540872</v>
      </c>
      <c r="AH34" s="8">
        <f t="shared" si="1"/>
        <v>14.916376959127229</v>
      </c>
      <c r="AI34" s="8">
        <f t="shared" si="2"/>
        <v>2.1233481868469575</v>
      </c>
      <c r="AJ34" s="8">
        <f t="shared" si="3"/>
        <v>0.76918552166564225</v>
      </c>
      <c r="AK34" s="8">
        <f t="shared" si="4"/>
        <v>1.0609538260602336</v>
      </c>
      <c r="AL34" s="8"/>
      <c r="AM34" s="8">
        <f t="shared" si="5"/>
        <v>5.2068727911800856</v>
      </c>
      <c r="AN34" s="8">
        <f t="shared" si="6"/>
        <v>1.4452764866318377</v>
      </c>
      <c r="AO34" s="8">
        <f t="shared" si="9"/>
        <v>0.60460442916410573</v>
      </c>
      <c r="AP34" s="8">
        <f t="shared" si="10"/>
        <v>0.91485959588199139</v>
      </c>
      <c r="AQ34" s="8">
        <f t="shared" si="11"/>
        <v>0.15779857483097726</v>
      </c>
      <c r="AR34" s="8">
        <f t="shared" si="12"/>
        <v>2.0843337046711738</v>
      </c>
      <c r="AS34" s="8"/>
      <c r="AT34" s="8">
        <f t="shared" si="13"/>
        <v>1.6967098186846958</v>
      </c>
      <c r="AU34" s="8">
        <f t="shared" si="14"/>
        <v>7.4527264520590046</v>
      </c>
      <c r="AV34" s="8">
        <f t="shared" si="15"/>
        <v>5.7560166333743084</v>
      </c>
      <c r="AW34" s="8"/>
      <c r="AX34" s="8"/>
      <c r="AY34" s="8">
        <f t="shared" si="16"/>
        <v>-1.1244573985863553</v>
      </c>
      <c r="AZ34" s="8">
        <f t="shared" si="17"/>
        <v>1.6725808620159803</v>
      </c>
      <c r="BA34" s="8">
        <f t="shared" si="18"/>
        <v>47.300858078518743</v>
      </c>
      <c r="BB34" s="8">
        <f t="shared" si="19"/>
        <v>36.043619391518135</v>
      </c>
    </row>
    <row r="35" spans="1:55" x14ac:dyDescent="0.3">
      <c r="A35">
        <f t="shared" si="8"/>
        <v>2011</v>
      </c>
      <c r="B35">
        <v>40544</v>
      </c>
      <c r="C35" s="3">
        <v>1774063</v>
      </c>
      <c r="D35" s="3">
        <v>1795581.5</v>
      </c>
      <c r="E35" s="4">
        <v>34.339328000000002</v>
      </c>
      <c r="F35" s="3">
        <v>59.110557315092159</v>
      </c>
      <c r="G35" s="3">
        <v>17175.116666666621</v>
      </c>
      <c r="H35" s="3">
        <v>245703</v>
      </c>
      <c r="I35" s="3">
        <v>243767</v>
      </c>
      <c r="J35" s="3">
        <v>37369</v>
      </c>
      <c r="K35" s="3">
        <v>12937</v>
      </c>
      <c r="L35" s="3">
        <v>15828</v>
      </c>
      <c r="M35" s="3">
        <v>0</v>
      </c>
      <c r="N35" s="3">
        <v>79033</v>
      </c>
      <c r="O35" s="3">
        <v>26477</v>
      </c>
      <c r="P35" s="3">
        <v>24857</v>
      </c>
      <c r="Q35" s="3">
        <v>11135</v>
      </c>
      <c r="R35" s="3">
        <v>10182</v>
      </c>
      <c r="S35" s="3">
        <v>16288</v>
      </c>
      <c r="T35" s="3">
        <v>2833</v>
      </c>
      <c r="U35" s="3">
        <v>24873</v>
      </c>
      <c r="V35" s="3">
        <v>0</v>
      </c>
      <c r="W35" s="3">
        <v>20517</v>
      </c>
      <c r="X35" s="3">
        <v>119117</v>
      </c>
      <c r="Y35" s="3">
        <v>98600</v>
      </c>
      <c r="Z35" s="3">
        <v>0</v>
      </c>
      <c r="AA35" s="3">
        <v>0</v>
      </c>
      <c r="AB35" s="3">
        <v>1936</v>
      </c>
      <c r="AC35" s="3">
        <v>28479</v>
      </c>
      <c r="AD35" s="3">
        <v>853664</v>
      </c>
      <c r="AE35" s="3">
        <v>650423</v>
      </c>
      <c r="AF35" s="8">
        <f t="shared" si="20"/>
        <v>3.6138340598054706</v>
      </c>
      <c r="AG35" s="8">
        <f t="shared" si="0"/>
        <v>13.849733634036673</v>
      </c>
      <c r="AH35" s="8">
        <f t="shared" si="1"/>
        <v>13.740605604197821</v>
      </c>
      <c r="AI35" s="8">
        <f t="shared" si="2"/>
        <v>2.1064077205826401</v>
      </c>
      <c r="AJ35" s="8">
        <f t="shared" si="3"/>
        <v>0.72923002170723361</v>
      </c>
      <c r="AK35" s="8">
        <f t="shared" si="4"/>
        <v>0.89218928527340913</v>
      </c>
      <c r="AL35" s="8"/>
      <c r="AM35" s="8">
        <f t="shared" si="5"/>
        <v>4.454915073478225</v>
      </c>
      <c r="AN35" s="8">
        <f t="shared" si="6"/>
        <v>1.4011340070786664</v>
      </c>
      <c r="AO35" s="8">
        <f t="shared" si="9"/>
        <v>0.57393677676610133</v>
      </c>
      <c r="AP35" s="8">
        <f t="shared" si="10"/>
        <v>0.91811846591693758</v>
      </c>
      <c r="AQ35" s="8">
        <f t="shared" si="11"/>
        <v>0.15968993209373061</v>
      </c>
      <c r="AR35" s="8">
        <f t="shared" si="12"/>
        <v>1.4020358916227891</v>
      </c>
      <c r="AS35" s="8"/>
      <c r="AT35" s="8">
        <f t="shared" si="13"/>
        <v>1.1564978244853763</v>
      </c>
      <c r="AU35" s="8">
        <f t="shared" si="14"/>
        <v>6.71436132764169</v>
      </c>
      <c r="AV35" s="8">
        <f t="shared" si="15"/>
        <v>5.5578635031563142</v>
      </c>
      <c r="AW35" s="8"/>
      <c r="AX35" s="8"/>
      <c r="AY35" s="8">
        <f t="shared" si="16"/>
        <v>0.10912802983885014</v>
      </c>
      <c r="AZ35" s="8">
        <f t="shared" si="17"/>
        <v>1.605298120754449</v>
      </c>
      <c r="BA35" s="8">
        <f t="shared" si="18"/>
        <v>48.119147967124057</v>
      </c>
      <c r="BB35" s="8">
        <f t="shared" si="19"/>
        <v>36.662903177621089</v>
      </c>
    </row>
    <row r="36" spans="1:55" x14ac:dyDescent="0.3">
      <c r="A36">
        <f t="shared" si="8"/>
        <v>2012</v>
      </c>
      <c r="B36">
        <v>40909</v>
      </c>
      <c r="C36" s="3">
        <v>1827201</v>
      </c>
      <c r="D36" s="3">
        <v>1827201</v>
      </c>
      <c r="E36" s="4">
        <v>34.714221999999992</v>
      </c>
      <c r="F36" s="3">
        <v>59.320145295580616</v>
      </c>
      <c r="G36" s="3">
        <v>17365.966666666645</v>
      </c>
      <c r="H36" s="3">
        <v>252380</v>
      </c>
      <c r="I36" s="3">
        <v>245734</v>
      </c>
      <c r="J36" s="3">
        <v>39759</v>
      </c>
      <c r="K36" s="3">
        <v>13159</v>
      </c>
      <c r="L36" s="3">
        <v>15417</v>
      </c>
      <c r="M36" s="3">
        <v>0</v>
      </c>
      <c r="N36" s="3">
        <v>80235</v>
      </c>
      <c r="O36" s="3">
        <v>28255</v>
      </c>
      <c r="P36" s="3">
        <v>26374</v>
      </c>
      <c r="Q36" s="3">
        <v>11605</v>
      </c>
      <c r="R36" s="3">
        <v>10499</v>
      </c>
      <c r="S36" s="3">
        <v>16165</v>
      </c>
      <c r="T36" s="3">
        <v>3064</v>
      </c>
      <c r="U36" s="3">
        <v>24133</v>
      </c>
      <c r="V36" s="3">
        <v>0</v>
      </c>
      <c r="W36" s="3">
        <v>21156</v>
      </c>
      <c r="X36" s="3">
        <v>118320</v>
      </c>
      <c r="Y36" s="3">
        <v>97164</v>
      </c>
      <c r="Z36" s="3">
        <v>0</v>
      </c>
      <c r="AA36" s="3">
        <v>0</v>
      </c>
      <c r="AB36" s="3">
        <v>6646</v>
      </c>
      <c r="AC36" s="3">
        <v>26805</v>
      </c>
      <c r="AD36" s="3">
        <v>891058</v>
      </c>
      <c r="AE36" s="3">
        <v>672536</v>
      </c>
      <c r="AF36" s="8">
        <f t="shared" si="20"/>
        <v>3.1399941897514712</v>
      </c>
      <c r="AG36" s="8">
        <f t="shared" si="0"/>
        <v>13.81238298359075</v>
      </c>
      <c r="AH36" s="8">
        <f t="shared" si="1"/>
        <v>13.448657263212969</v>
      </c>
      <c r="AI36" s="8">
        <f t="shared" si="2"/>
        <v>2.1759510858411306</v>
      </c>
      <c r="AJ36" s="8">
        <f t="shared" si="3"/>
        <v>0.72017254806668785</v>
      </c>
      <c r="AK36" s="8">
        <f t="shared" si="4"/>
        <v>0.84374953822814236</v>
      </c>
      <c r="AL36" s="8"/>
      <c r="AM36" s="8">
        <f t="shared" si="5"/>
        <v>4.3911425179824226</v>
      </c>
      <c r="AN36" s="8">
        <f t="shared" si="6"/>
        <v>1.4434098930550059</v>
      </c>
      <c r="AO36" s="8">
        <f t="shared" si="9"/>
        <v>0.57459469428924348</v>
      </c>
      <c r="AP36" s="8">
        <f t="shared" si="10"/>
        <v>0.88468646853849142</v>
      </c>
      <c r="AQ36" s="8">
        <f t="shared" si="11"/>
        <v>0.16768817442634937</v>
      </c>
      <c r="AR36" s="8">
        <f t="shared" si="12"/>
        <v>1.320763287673332</v>
      </c>
      <c r="AS36" s="8"/>
      <c r="AT36" s="8">
        <f t="shared" si="13"/>
        <v>1.1578364941788013</v>
      </c>
      <c r="AU36" s="8">
        <f t="shared" si="14"/>
        <v>6.4754780672733867</v>
      </c>
      <c r="AV36" s="8">
        <f t="shared" si="15"/>
        <v>5.3176415730945861</v>
      </c>
      <c r="AW36" s="8"/>
      <c r="AX36" s="8"/>
      <c r="AY36" s="8">
        <f t="shared" si="16"/>
        <v>0.36372572037778</v>
      </c>
      <c r="AZ36" s="8">
        <f t="shared" si="17"/>
        <v>1.4669978836482687</v>
      </c>
      <c r="BA36" s="8">
        <f t="shared" si="18"/>
        <v>48.76628241775262</v>
      </c>
      <c r="BB36" s="8">
        <f t="shared" si="19"/>
        <v>36.806897544386196</v>
      </c>
    </row>
    <row r="37" spans="1:55" x14ac:dyDescent="0.3">
      <c r="A37">
        <f t="shared" si="8"/>
        <v>2013</v>
      </c>
      <c r="B37">
        <v>41275</v>
      </c>
      <c r="C37" s="3">
        <v>1902247</v>
      </c>
      <c r="D37" s="3">
        <v>1869758.75</v>
      </c>
      <c r="E37" s="4">
        <v>35.082954000000001</v>
      </c>
      <c r="F37" s="3">
        <v>60.177066162501291</v>
      </c>
      <c r="G37" s="3">
        <v>17578.316666666626</v>
      </c>
      <c r="H37" s="3">
        <v>261667</v>
      </c>
      <c r="I37" s="3">
        <v>246630</v>
      </c>
      <c r="J37" s="3">
        <v>41425</v>
      </c>
      <c r="K37" s="3">
        <v>13321</v>
      </c>
      <c r="L37" s="3">
        <v>15078</v>
      </c>
      <c r="M37" s="3">
        <v>0</v>
      </c>
      <c r="N37" s="3">
        <v>80757</v>
      </c>
      <c r="O37" s="3">
        <v>29984</v>
      </c>
      <c r="P37" s="3">
        <v>27989</v>
      </c>
      <c r="Q37" s="3">
        <v>11968</v>
      </c>
      <c r="R37" s="3">
        <v>10794</v>
      </c>
      <c r="S37" s="3">
        <v>16433</v>
      </c>
      <c r="T37" s="3">
        <v>3253</v>
      </c>
      <c r="U37" s="3">
        <v>22288</v>
      </c>
      <c r="V37" s="3">
        <v>0</v>
      </c>
      <c r="W37" s="3">
        <v>19652</v>
      </c>
      <c r="X37" s="3">
        <v>115701</v>
      </c>
      <c r="Y37" s="3">
        <v>96049</v>
      </c>
      <c r="Z37" s="3">
        <v>0</v>
      </c>
      <c r="AA37" s="3">
        <v>0</v>
      </c>
      <c r="AB37" s="3">
        <v>15037</v>
      </c>
      <c r="AC37" s="3">
        <v>26706</v>
      </c>
      <c r="AD37" s="3">
        <v>858628</v>
      </c>
      <c r="AE37" s="3">
        <v>642393</v>
      </c>
      <c r="AF37" s="8">
        <f t="shared" si="20"/>
        <v>2.9971112991522437</v>
      </c>
      <c r="AG37" s="8">
        <f t="shared" ref="AG37:AG68" si="21">100*H37/$C37</f>
        <v>13.755679467492918</v>
      </c>
      <c r="AH37" s="8">
        <f t="shared" ref="AH37:AH68" si="22">100*I37/$C37</f>
        <v>12.965193268802631</v>
      </c>
      <c r="AI37" s="8">
        <f t="shared" ref="AI37:AI68" si="23">100*J37/$C37</f>
        <v>2.177687755585894</v>
      </c>
      <c r="AJ37" s="8">
        <f t="shared" ref="AJ37:AJ68" si="24">100*K37/$C37</f>
        <v>0.7002770933532817</v>
      </c>
      <c r="AK37" s="8">
        <f t="shared" ref="AK37:AK68" si="25">100*L37/$C37</f>
        <v>0.79264154444717216</v>
      </c>
      <c r="AL37" s="8"/>
      <c r="AM37" s="8">
        <f t="shared" ref="AM37:AM68" si="26">100*N37/$C37</f>
        <v>4.2453477387531695</v>
      </c>
      <c r="AN37" s="8">
        <f t="shared" ref="AN37:AN68" si="27">100*P37/$C37</f>
        <v>1.4713651802315892</v>
      </c>
      <c r="AO37" s="8">
        <f t="shared" si="9"/>
        <v>0.56743419755688929</v>
      </c>
      <c r="AP37" s="8">
        <f t="shared" si="10"/>
        <v>0.86387309324183448</v>
      </c>
      <c r="AQ37" s="8">
        <f t="shared" si="11"/>
        <v>0.17100828651589409</v>
      </c>
      <c r="AR37" s="8">
        <f t="shared" si="12"/>
        <v>1.171666981206962</v>
      </c>
      <c r="AS37" s="8"/>
      <c r="AT37" s="8">
        <f t="shared" si="13"/>
        <v>1.033094019861774</v>
      </c>
      <c r="AU37" s="8">
        <f t="shared" si="14"/>
        <v>6.0823331565248884</v>
      </c>
      <c r="AV37" s="8">
        <f t="shared" si="15"/>
        <v>5.0492391366631146</v>
      </c>
      <c r="AW37" s="8"/>
      <c r="AX37" s="8"/>
      <c r="AY37" s="8">
        <f t="shared" si="16"/>
        <v>0.7904861986902858</v>
      </c>
      <c r="AZ37" s="8">
        <f t="shared" si="17"/>
        <v>1.4039186288636545</v>
      </c>
      <c r="BA37" s="8">
        <f t="shared" si="18"/>
        <v>45.137566257168494</v>
      </c>
      <c r="BB37" s="8">
        <f t="shared" si="19"/>
        <v>33.770220165940593</v>
      </c>
    </row>
    <row r="38" spans="1:55" x14ac:dyDescent="0.3">
      <c r="A38">
        <f t="shared" si="8"/>
        <v>2014</v>
      </c>
      <c r="B38">
        <v>41640</v>
      </c>
      <c r="C38" s="3">
        <v>1994898</v>
      </c>
      <c r="D38" s="3">
        <v>1923421.5</v>
      </c>
      <c r="E38" s="4">
        <v>35.437434999999994</v>
      </c>
      <c r="F38" s="3">
        <v>61.737441086242868</v>
      </c>
      <c r="G38" s="3">
        <v>17669.566666666633</v>
      </c>
      <c r="H38" s="3">
        <v>275229</v>
      </c>
      <c r="I38" s="3">
        <v>242877</v>
      </c>
      <c r="J38" s="3">
        <v>43389</v>
      </c>
      <c r="K38" s="3">
        <v>13281</v>
      </c>
      <c r="L38" s="3">
        <v>15587</v>
      </c>
      <c r="M38" s="3">
        <v>0</v>
      </c>
      <c r="N38" s="3">
        <v>82728</v>
      </c>
      <c r="O38" s="3">
        <v>31595</v>
      </c>
      <c r="P38" s="3">
        <v>29515</v>
      </c>
      <c r="Q38" s="3">
        <v>12362</v>
      </c>
      <c r="R38" s="3">
        <v>11138</v>
      </c>
      <c r="S38" s="3">
        <v>16877</v>
      </c>
      <c r="T38" s="3">
        <v>3433</v>
      </c>
      <c r="U38" s="3">
        <v>21765</v>
      </c>
      <c r="V38" s="3">
        <v>0</v>
      </c>
      <c r="W38" s="3">
        <v>19337</v>
      </c>
      <c r="X38" s="3">
        <v>107229</v>
      </c>
      <c r="Y38" s="3">
        <v>87892</v>
      </c>
      <c r="Z38" s="3">
        <v>0</v>
      </c>
      <c r="AA38" s="3">
        <v>0</v>
      </c>
      <c r="AB38" s="3">
        <v>32352</v>
      </c>
      <c r="AC38" s="3">
        <v>24712</v>
      </c>
      <c r="AD38" s="3">
        <v>866966</v>
      </c>
      <c r="AE38" s="3">
        <v>654978</v>
      </c>
      <c r="AF38" s="8">
        <f t="shared" si="20"/>
        <v>2.878079913536479</v>
      </c>
      <c r="AG38" s="8">
        <f t="shared" si="21"/>
        <v>13.796645242012374</v>
      </c>
      <c r="AH38" s="8">
        <f t="shared" si="22"/>
        <v>12.174908190794717</v>
      </c>
      <c r="AI38" s="8">
        <f t="shared" si="23"/>
        <v>2.1749984209718991</v>
      </c>
      <c r="AJ38" s="8">
        <f t="shared" si="24"/>
        <v>0.66574832397445882</v>
      </c>
      <c r="AK38" s="8">
        <f t="shared" si="25"/>
        <v>0.78134320651983213</v>
      </c>
      <c r="AL38" s="8"/>
      <c r="AM38" s="8">
        <f t="shared" si="26"/>
        <v>4.146978943284318</v>
      </c>
      <c r="AN38" s="8">
        <f t="shared" si="27"/>
        <v>1.4795242664035955</v>
      </c>
      <c r="AO38" s="8">
        <f t="shared" si="9"/>
        <v>0.55832428525167699</v>
      </c>
      <c r="AP38" s="8">
        <f t="shared" si="10"/>
        <v>0.84600816683359248</v>
      </c>
      <c r="AQ38" s="8">
        <f t="shared" si="11"/>
        <v>0.17208899903654221</v>
      </c>
      <c r="AR38" s="8">
        <f t="shared" si="12"/>
        <v>1.091033225758911</v>
      </c>
      <c r="AS38" s="8"/>
      <c r="AT38" s="8">
        <f t="shared" si="13"/>
        <v>0.96932274231564719</v>
      </c>
      <c r="AU38" s="8">
        <f t="shared" si="14"/>
        <v>5.3751620383598562</v>
      </c>
      <c r="AV38" s="8">
        <f t="shared" ref="AV38:AV69" si="28">100*Y38/$C38</f>
        <v>4.405839296044209</v>
      </c>
      <c r="AW38" s="8"/>
      <c r="AX38" s="8"/>
      <c r="AY38" s="8">
        <f t="shared" si="16"/>
        <v>1.6217370512176563</v>
      </c>
      <c r="AZ38" s="8">
        <f t="shared" si="17"/>
        <v>1.2387600769563156</v>
      </c>
      <c r="BA38" s="8">
        <f t="shared" si="18"/>
        <v>43.45916432820124</v>
      </c>
      <c r="BB38" s="8">
        <f t="shared" si="19"/>
        <v>32.832656105725704</v>
      </c>
    </row>
    <row r="39" spans="1:55" x14ac:dyDescent="0.3">
      <c r="A39">
        <f t="shared" si="8"/>
        <v>2015</v>
      </c>
      <c r="B39">
        <v>42005</v>
      </c>
      <c r="C39" s="3">
        <v>1990441</v>
      </c>
      <c r="D39" s="3">
        <v>1936100.25</v>
      </c>
      <c r="E39" s="4">
        <v>35.702908000000001</v>
      </c>
      <c r="F39" s="3">
        <v>61.659592609062642</v>
      </c>
      <c r="G39" s="3">
        <v>17797.083333333274</v>
      </c>
      <c r="H39" s="3">
        <v>287521</v>
      </c>
      <c r="I39" s="3">
        <v>256264</v>
      </c>
      <c r="J39" s="3">
        <v>45122</v>
      </c>
      <c r="K39" s="3">
        <v>18280</v>
      </c>
      <c r="L39" s="3">
        <v>16965</v>
      </c>
      <c r="M39" s="3">
        <v>0</v>
      </c>
      <c r="N39" s="3">
        <v>84768</v>
      </c>
      <c r="O39" s="3">
        <v>33571</v>
      </c>
      <c r="P39" s="3">
        <v>31342</v>
      </c>
      <c r="Q39" s="3">
        <v>12824</v>
      </c>
      <c r="R39" s="3">
        <v>11513</v>
      </c>
      <c r="S39" s="3">
        <v>17471</v>
      </c>
      <c r="T39" s="3">
        <v>3542</v>
      </c>
      <c r="U39" s="3">
        <v>20900</v>
      </c>
      <c r="V39" s="3">
        <v>0</v>
      </c>
      <c r="W39" s="3">
        <v>18463</v>
      </c>
      <c r="X39" s="3">
        <v>109592</v>
      </c>
      <c r="Y39" s="3">
        <v>91129</v>
      </c>
      <c r="Z39" s="3">
        <v>0</v>
      </c>
      <c r="AA39" s="3">
        <v>0</v>
      </c>
      <c r="AB39" s="3">
        <v>31257</v>
      </c>
      <c r="AC39" s="3">
        <v>23334</v>
      </c>
      <c r="AD39" s="3">
        <v>899771</v>
      </c>
      <c r="AE39" s="3">
        <v>657299</v>
      </c>
      <c r="AF39" s="8">
        <f t="shared" si="20"/>
        <v>2.6914550282248668</v>
      </c>
      <c r="AG39" s="8">
        <f t="shared" si="21"/>
        <v>14.4450903091325</v>
      </c>
      <c r="AH39" s="8">
        <f t="shared" si="22"/>
        <v>12.874734794952476</v>
      </c>
      <c r="AI39" s="8">
        <f t="shared" si="23"/>
        <v>2.2669348149480442</v>
      </c>
      <c r="AJ39" s="8">
        <f t="shared" si="24"/>
        <v>0.91838944233966247</v>
      </c>
      <c r="AK39" s="8">
        <f t="shared" si="25"/>
        <v>0.85232368103349965</v>
      </c>
      <c r="AL39" s="8"/>
      <c r="AM39" s="8">
        <f t="shared" si="26"/>
        <v>4.2587547181755196</v>
      </c>
      <c r="AN39" s="8">
        <f t="shared" si="27"/>
        <v>1.5746259246066576</v>
      </c>
      <c r="AO39" s="8">
        <f t="shared" si="9"/>
        <v>0.57841453225692196</v>
      </c>
      <c r="AP39" s="8">
        <f t="shared" si="10"/>
        <v>0.87774518310263905</v>
      </c>
      <c r="AQ39" s="8">
        <f t="shared" si="11"/>
        <v>0.17795051448397617</v>
      </c>
      <c r="AR39" s="8">
        <f t="shared" si="12"/>
        <v>1.0500185637253252</v>
      </c>
      <c r="AS39" s="8"/>
      <c r="AT39" s="8">
        <f t="shared" si="13"/>
        <v>0.92758338478759228</v>
      </c>
      <c r="AU39" s="8">
        <f t="shared" si="14"/>
        <v>5.5059155232433419</v>
      </c>
      <c r="AV39" s="8">
        <f t="shared" si="28"/>
        <v>4.5783321384557496</v>
      </c>
      <c r="AW39" s="8"/>
      <c r="AX39" s="8"/>
      <c r="AY39" s="8">
        <f t="shared" si="16"/>
        <v>1.5703555141800234</v>
      </c>
      <c r="AZ39" s="8">
        <f t="shared" si="17"/>
        <v>1.1723030222950592</v>
      </c>
      <c r="BA39" s="8">
        <f t="shared" si="18"/>
        <v>45.204605411564572</v>
      </c>
      <c r="BB39" s="8">
        <f t="shared" si="19"/>
        <v>33.022782388425476</v>
      </c>
    </row>
    <row r="40" spans="1:55" x14ac:dyDescent="0.3">
      <c r="A40">
        <f t="shared" si="8"/>
        <v>2016</v>
      </c>
      <c r="B40">
        <v>42370</v>
      </c>
      <c r="C40" s="3">
        <v>2025535</v>
      </c>
      <c r="D40" s="3">
        <v>1955488.25</v>
      </c>
      <c r="E40" s="4">
        <v>36.109487000000001</v>
      </c>
      <c r="F40" s="3">
        <v>61.954623053624893</v>
      </c>
      <c r="G40" s="3">
        <v>17915.824999999935</v>
      </c>
      <c r="H40" s="3">
        <v>293186</v>
      </c>
      <c r="I40" s="3">
        <v>273727</v>
      </c>
      <c r="J40" s="3">
        <v>47466</v>
      </c>
      <c r="K40" s="3">
        <v>21024</v>
      </c>
      <c r="L40" s="3">
        <v>18271</v>
      </c>
      <c r="M40" s="3">
        <v>0</v>
      </c>
      <c r="N40" s="3">
        <v>89108</v>
      </c>
      <c r="O40" s="3">
        <v>35544</v>
      </c>
      <c r="P40" s="3">
        <v>33274</v>
      </c>
      <c r="Q40" s="3">
        <v>13186</v>
      </c>
      <c r="R40" s="3">
        <v>11851</v>
      </c>
      <c r="S40" s="3">
        <v>17883</v>
      </c>
      <c r="T40" s="3">
        <v>3607</v>
      </c>
      <c r="U40" s="3">
        <v>22493</v>
      </c>
      <c r="V40" s="3">
        <v>0</v>
      </c>
      <c r="W40" s="3">
        <v>19666</v>
      </c>
      <c r="X40" s="3">
        <v>117524</v>
      </c>
      <c r="Y40" s="3">
        <v>97858</v>
      </c>
      <c r="Z40" s="3">
        <v>0</v>
      </c>
      <c r="AA40" s="3">
        <v>0</v>
      </c>
      <c r="AB40" s="3">
        <v>19459</v>
      </c>
      <c r="AC40" s="3">
        <v>21972</v>
      </c>
      <c r="AD40" s="3">
        <v>918486</v>
      </c>
      <c r="AE40" s="3">
        <v>655564</v>
      </c>
      <c r="AF40" s="8">
        <f t="shared" si="20"/>
        <v>2.4419546751340064</v>
      </c>
      <c r="AG40" s="8">
        <f t="shared" si="21"/>
        <v>14.474496861323058</v>
      </c>
      <c r="AH40" s="8">
        <f t="shared" si="22"/>
        <v>13.513812400180694</v>
      </c>
      <c r="AI40" s="8">
        <f t="shared" si="23"/>
        <v>2.3433808845564257</v>
      </c>
      <c r="AJ40" s="8">
        <f t="shared" si="24"/>
        <v>1.0379479989237412</v>
      </c>
      <c r="AK40" s="8">
        <f t="shared" si="25"/>
        <v>0.90203328997030419</v>
      </c>
      <c r="AL40" s="8"/>
      <c r="AM40" s="8">
        <f t="shared" si="26"/>
        <v>4.3992327952861841</v>
      </c>
      <c r="AN40" s="8">
        <f t="shared" si="27"/>
        <v>1.6427264895447375</v>
      </c>
      <c r="AO40" s="8">
        <f t="shared" si="9"/>
        <v>0.58507999121219822</v>
      </c>
      <c r="AP40" s="8">
        <f t="shared" si="10"/>
        <v>0.88287785696124732</v>
      </c>
      <c r="AQ40" s="8">
        <f t="shared" si="11"/>
        <v>0.1780764094424436</v>
      </c>
      <c r="AR40" s="8">
        <f t="shared" si="12"/>
        <v>1.110472048125557</v>
      </c>
      <c r="AS40" s="8"/>
      <c r="AT40" s="8">
        <f t="shared" si="13"/>
        <v>0.97090398339204209</v>
      </c>
      <c r="AU40" s="8">
        <f t="shared" si="14"/>
        <v>5.8021214148360807</v>
      </c>
      <c r="AV40" s="8">
        <f t="shared" si="28"/>
        <v>4.8312174314440384</v>
      </c>
      <c r="AW40" s="8"/>
      <c r="AX40" s="8"/>
      <c r="AY40" s="8">
        <f t="shared" si="16"/>
        <v>0.96068446114236483</v>
      </c>
      <c r="AZ40" s="8">
        <f t="shared" si="17"/>
        <v>1.0847504486469006</v>
      </c>
      <c r="BA40" s="8">
        <f t="shared" si="18"/>
        <v>45.345353202980938</v>
      </c>
      <c r="BB40" s="8">
        <f t="shared" si="19"/>
        <v>32.364980116364322</v>
      </c>
    </row>
    <row r="41" spans="1:55" x14ac:dyDescent="0.3">
      <c r="A41">
        <f t="shared" si="8"/>
        <v>2017</v>
      </c>
      <c r="B41">
        <v>42736</v>
      </c>
      <c r="C41" s="3">
        <v>2140641</v>
      </c>
      <c r="D41" s="3">
        <v>2014932.75</v>
      </c>
      <c r="E41" s="4">
        <v>36.545236000000003</v>
      </c>
      <c r="F41" s="3">
        <v>62.772331381873457</v>
      </c>
      <c r="G41" s="3">
        <v>18284.683333333291</v>
      </c>
      <c r="H41" s="3">
        <v>312261</v>
      </c>
      <c r="I41" s="3">
        <v>293668</v>
      </c>
      <c r="J41" s="3">
        <v>50142</v>
      </c>
      <c r="K41" s="3">
        <v>23762</v>
      </c>
      <c r="L41" s="3">
        <v>17935</v>
      </c>
      <c r="M41" s="3">
        <v>0</v>
      </c>
      <c r="N41" s="3">
        <v>95261</v>
      </c>
      <c r="O41" s="3">
        <v>36985</v>
      </c>
      <c r="P41" s="3">
        <v>34562</v>
      </c>
      <c r="Q41" s="3">
        <v>13660</v>
      </c>
      <c r="R41" s="3">
        <v>12235</v>
      </c>
      <c r="S41" s="3">
        <v>18338</v>
      </c>
      <c r="T41" s="3">
        <v>3652</v>
      </c>
      <c r="U41" s="3">
        <v>26474</v>
      </c>
      <c r="V41" s="3">
        <v>0</v>
      </c>
      <c r="W41" s="3">
        <v>23548</v>
      </c>
      <c r="X41" s="3">
        <v>130116</v>
      </c>
      <c r="Y41" s="3">
        <v>106568</v>
      </c>
      <c r="Z41" s="3">
        <v>0</v>
      </c>
      <c r="AA41" s="3">
        <v>0</v>
      </c>
      <c r="AB41" s="3">
        <v>18593</v>
      </c>
      <c r="AC41" s="3">
        <v>21424</v>
      </c>
      <c r="AD41" s="3">
        <v>916353</v>
      </c>
      <c r="AE41" s="3">
        <v>636173</v>
      </c>
      <c r="AF41" s="8">
        <f t="shared" si="20"/>
        <v>2.3325341921379312</v>
      </c>
      <c r="AG41" s="8">
        <f t="shared" si="21"/>
        <v>14.587266150653006</v>
      </c>
      <c r="AH41" s="8">
        <f t="shared" si="22"/>
        <v>13.718694540560515</v>
      </c>
      <c r="AI41" s="8">
        <f t="shared" si="23"/>
        <v>2.3423824919731988</v>
      </c>
      <c r="AJ41" s="8">
        <f t="shared" si="24"/>
        <v>1.110041338085181</v>
      </c>
      <c r="AK41" s="8">
        <f t="shared" si="25"/>
        <v>0.83783315371423794</v>
      </c>
      <c r="AL41" s="8"/>
      <c r="AM41" s="8">
        <f t="shared" si="26"/>
        <v>4.4501156429312525</v>
      </c>
      <c r="AN41" s="8">
        <f t="shared" si="27"/>
        <v>1.6145631145063557</v>
      </c>
      <c r="AO41" s="8">
        <f t="shared" si="9"/>
        <v>0.57155777171417343</v>
      </c>
      <c r="AP41" s="8">
        <f t="shared" si="10"/>
        <v>0.85665929037143551</v>
      </c>
      <c r="AQ41" s="8">
        <f t="shared" si="11"/>
        <v>0.17060310439723428</v>
      </c>
      <c r="AR41" s="8">
        <f t="shared" si="12"/>
        <v>1.2367323619420538</v>
      </c>
      <c r="AS41" s="8"/>
      <c r="AT41" s="8">
        <f t="shared" si="13"/>
        <v>1.1000443325153539</v>
      </c>
      <c r="AU41" s="8">
        <f t="shared" si="14"/>
        <v>6.0783662463719983</v>
      </c>
      <c r="AV41" s="8">
        <f t="shared" si="28"/>
        <v>4.9783219138566439</v>
      </c>
      <c r="AW41" s="8"/>
      <c r="AX41" s="8"/>
      <c r="AY41" s="8">
        <f t="shared" si="16"/>
        <v>0.86857161009249095</v>
      </c>
      <c r="AZ41" s="8">
        <f t="shared" si="17"/>
        <v>1.0008217164858564</v>
      </c>
      <c r="BA41" s="8">
        <f t="shared" si="18"/>
        <v>42.807411424895626</v>
      </c>
      <c r="BB41" s="8">
        <f t="shared" si="19"/>
        <v>29.718808525110003</v>
      </c>
    </row>
    <row r="42" spans="1:55" x14ac:dyDescent="0.3">
      <c r="A42">
        <f t="shared" si="8"/>
        <v>2018</v>
      </c>
      <c r="B42">
        <v>43101</v>
      </c>
      <c r="C42" s="3">
        <v>2235675</v>
      </c>
      <c r="D42" s="3">
        <v>2070888.25</v>
      </c>
      <c r="E42" s="4">
        <v>37.065083999999999</v>
      </c>
      <c r="F42" s="3">
        <v>63.241713939150763</v>
      </c>
      <c r="G42" s="3">
        <v>18569.441666666673</v>
      </c>
      <c r="H42" s="3">
        <v>337092</v>
      </c>
      <c r="I42" s="3">
        <v>306661</v>
      </c>
      <c r="J42" s="3">
        <v>52618</v>
      </c>
      <c r="K42" s="3">
        <v>24175</v>
      </c>
      <c r="L42" s="3">
        <v>16958</v>
      </c>
      <c r="M42" s="3">
        <v>0</v>
      </c>
      <c r="N42" s="3">
        <v>99548</v>
      </c>
      <c r="O42" s="3">
        <v>38241</v>
      </c>
      <c r="P42" s="3">
        <v>35697</v>
      </c>
      <c r="Q42" s="3">
        <v>14021</v>
      </c>
      <c r="R42" s="3">
        <v>12524</v>
      </c>
      <c r="S42" s="3">
        <v>18793</v>
      </c>
      <c r="T42" s="3">
        <v>3764</v>
      </c>
      <c r="U42" s="3">
        <v>28770</v>
      </c>
      <c r="V42" s="3">
        <v>0</v>
      </c>
      <c r="W42" s="3">
        <v>25031</v>
      </c>
      <c r="X42" s="3">
        <v>138393</v>
      </c>
      <c r="Y42" s="3">
        <v>113362</v>
      </c>
      <c r="Z42" s="3">
        <v>0</v>
      </c>
      <c r="AA42" s="3">
        <v>0</v>
      </c>
      <c r="AB42" s="3">
        <v>30431</v>
      </c>
      <c r="AC42" s="3">
        <v>23678</v>
      </c>
      <c r="AD42" s="3">
        <v>939090</v>
      </c>
      <c r="AE42" s="3">
        <v>627618</v>
      </c>
      <c r="AF42" s="8">
        <f t="shared" si="20"/>
        <v>2.5839387223046142</v>
      </c>
      <c r="AG42" s="8">
        <f t="shared" si="21"/>
        <v>15.077862390553189</v>
      </c>
      <c r="AH42" s="8">
        <f t="shared" si="22"/>
        <v>13.716707482080356</v>
      </c>
      <c r="AI42" s="8">
        <f t="shared" si="23"/>
        <v>2.3535621232960962</v>
      </c>
      <c r="AJ42" s="8">
        <f t="shared" si="24"/>
        <v>1.0813289051405057</v>
      </c>
      <c r="AK42" s="8">
        <f t="shared" si="25"/>
        <v>0.75851812092544757</v>
      </c>
      <c r="AL42" s="8"/>
      <c r="AM42" s="8">
        <f t="shared" si="26"/>
        <v>4.4527044404933633</v>
      </c>
      <c r="AN42" s="8">
        <f t="shared" si="27"/>
        <v>1.5966989835284646</v>
      </c>
      <c r="AO42" s="8">
        <f t="shared" si="9"/>
        <v>0.56018875731043194</v>
      </c>
      <c r="AP42" s="8">
        <f t="shared" si="10"/>
        <v>0.84059624050901849</v>
      </c>
      <c r="AQ42" s="8">
        <f t="shared" si="11"/>
        <v>0.16836078589240386</v>
      </c>
      <c r="AR42" s="8">
        <f t="shared" si="12"/>
        <v>1.2868596732530444</v>
      </c>
      <c r="AS42" s="8"/>
      <c r="AT42" s="8">
        <f t="shared" si="13"/>
        <v>1.1196171178726784</v>
      </c>
      <c r="AU42" s="8">
        <f t="shared" si="14"/>
        <v>6.1902110100976211</v>
      </c>
      <c r="AV42" s="8">
        <f t="shared" si="28"/>
        <v>5.0705938922249434</v>
      </c>
      <c r="AW42" s="8"/>
      <c r="AX42" s="8"/>
      <c r="AY42" s="8">
        <f t="shared" si="16"/>
        <v>1.3611549084728325</v>
      </c>
      <c r="AZ42" s="8">
        <f t="shared" si="17"/>
        <v>1.0590984825611951</v>
      </c>
      <c r="BA42" s="8">
        <f t="shared" si="18"/>
        <v>42.004763661981279</v>
      </c>
      <c r="BB42" s="8">
        <f t="shared" si="19"/>
        <v>28.072863900164378</v>
      </c>
    </row>
    <row r="43" spans="1:55" x14ac:dyDescent="0.3">
      <c r="A43">
        <f t="shared" si="8"/>
        <v>2019</v>
      </c>
      <c r="B43">
        <v>43466</v>
      </c>
      <c r="C43" s="3">
        <v>2311294</v>
      </c>
      <c r="D43" s="3">
        <v>2109812.5</v>
      </c>
      <c r="E43" s="4">
        <v>37.601230000000001</v>
      </c>
      <c r="F43" s="3">
        <v>63.736167132338153</v>
      </c>
      <c r="G43" s="3">
        <v>18978.491666666654</v>
      </c>
      <c r="H43" s="3">
        <v>340676</v>
      </c>
      <c r="I43" s="3">
        <v>324896</v>
      </c>
      <c r="J43" s="3">
        <v>55380</v>
      </c>
      <c r="K43" s="3">
        <v>24472</v>
      </c>
      <c r="L43" s="3">
        <v>16886</v>
      </c>
      <c r="M43" s="3">
        <v>4739.2090000000117</v>
      </c>
      <c r="N43" s="3">
        <v>111585</v>
      </c>
      <c r="O43" s="3">
        <v>39835</v>
      </c>
      <c r="P43" s="3">
        <v>37172</v>
      </c>
      <c r="Q43" s="3">
        <v>14370</v>
      </c>
      <c r="R43" s="3">
        <v>12803</v>
      </c>
      <c r="S43" s="3">
        <v>19844</v>
      </c>
      <c r="T43" s="3">
        <v>3914</v>
      </c>
      <c r="U43" s="3">
        <v>37852</v>
      </c>
      <c r="V43" s="3">
        <v>0</v>
      </c>
      <c r="W43" s="3">
        <v>31531</v>
      </c>
      <c r="X43" s="3">
        <v>143364.79999999999</v>
      </c>
      <c r="Y43" s="3">
        <v>111833.8</v>
      </c>
      <c r="Z43" s="3">
        <v>0</v>
      </c>
      <c r="AA43" s="3">
        <v>0</v>
      </c>
      <c r="AB43" s="3">
        <v>15780</v>
      </c>
      <c r="AC43" s="3">
        <v>24655</v>
      </c>
      <c r="AD43" s="3">
        <v>963971</v>
      </c>
      <c r="AE43" s="3">
        <v>615813</v>
      </c>
      <c r="AF43" s="8">
        <f t="shared" si="20"/>
        <v>2.6254139645827341</v>
      </c>
      <c r="AG43" s="8">
        <f t="shared" si="21"/>
        <v>14.739622047216841</v>
      </c>
      <c r="AH43" s="8">
        <f t="shared" si="22"/>
        <v>14.056887613605193</v>
      </c>
      <c r="AI43" s="8">
        <f t="shared" si="23"/>
        <v>2.3960603886827032</v>
      </c>
      <c r="AJ43" s="8">
        <f t="shared" si="24"/>
        <v>1.0588008275883554</v>
      </c>
      <c r="AK43" s="8">
        <f t="shared" si="25"/>
        <v>0.73058641609418795</v>
      </c>
      <c r="AL43" s="8"/>
      <c r="AM43" s="8">
        <f t="shared" si="26"/>
        <v>4.8278150680960534</v>
      </c>
      <c r="AN43" s="8">
        <f t="shared" si="27"/>
        <v>1.6082765758055877</v>
      </c>
      <c r="AO43" s="8">
        <f t="shared" si="9"/>
        <v>0.55393212633269506</v>
      </c>
      <c r="AP43" s="8">
        <f t="shared" si="10"/>
        <v>0.85856667304116219</v>
      </c>
      <c r="AQ43" s="8">
        <f t="shared" si="11"/>
        <v>0.16934236838757857</v>
      </c>
      <c r="AR43" s="8">
        <f t="shared" si="12"/>
        <v>1.6376973245290301</v>
      </c>
      <c r="AS43" s="8"/>
      <c r="AT43" s="8">
        <f t="shared" si="13"/>
        <v>1.3642141588218548</v>
      </c>
      <c r="AU43" s="8">
        <f t="shared" si="14"/>
        <v>6.2027937596861316</v>
      </c>
      <c r="AV43" s="8">
        <f t="shared" si="28"/>
        <v>4.8385796008642776</v>
      </c>
      <c r="AW43" s="8"/>
      <c r="AX43" s="8"/>
      <c r="AY43" s="8">
        <f t="shared" si="16"/>
        <v>0.68273443361164787</v>
      </c>
      <c r="AZ43" s="8">
        <f t="shared" si="17"/>
        <v>1.0667184702595169</v>
      </c>
      <c r="BA43" s="8">
        <f t="shared" si="18"/>
        <v>41.706983187772735</v>
      </c>
      <c r="BB43" s="8">
        <f t="shared" si="19"/>
        <v>26.643646372984136</v>
      </c>
    </row>
    <row r="44" spans="1:55" x14ac:dyDescent="0.3">
      <c r="A44">
        <f t="shared" si="8"/>
        <v>2020</v>
      </c>
      <c r="B44">
        <v>43831</v>
      </c>
      <c r="C44" s="3">
        <v>2206764</v>
      </c>
      <c r="D44" s="3">
        <v>1999405.5</v>
      </c>
      <c r="E44" s="4">
        <v>38.037203999999996</v>
      </c>
      <c r="F44" s="3">
        <v>66.945539176646918</v>
      </c>
      <c r="G44" s="3">
        <v>18004.416666666646</v>
      </c>
      <c r="H44" s="3">
        <v>332916</v>
      </c>
      <c r="I44" s="3">
        <v>549574.1</v>
      </c>
      <c r="J44" s="3">
        <v>60764</v>
      </c>
      <c r="K44" s="3">
        <v>27096</v>
      </c>
      <c r="L44" s="3">
        <v>51677</v>
      </c>
      <c r="M44" s="3">
        <v>55832.363999999965</v>
      </c>
      <c r="N44" s="3">
        <v>136144</v>
      </c>
      <c r="O44" s="3">
        <v>41633</v>
      </c>
      <c r="P44" s="3">
        <v>39034</v>
      </c>
      <c r="Q44" s="3">
        <v>14628</v>
      </c>
      <c r="R44" s="3">
        <v>13099</v>
      </c>
      <c r="S44" s="3">
        <v>20390</v>
      </c>
      <c r="T44" s="3">
        <v>4133</v>
      </c>
      <c r="U44" s="3">
        <v>59488</v>
      </c>
      <c r="V44" s="3">
        <v>0</v>
      </c>
      <c r="W44" s="3">
        <v>55054</v>
      </c>
      <c r="X44" s="3">
        <v>192948.6</v>
      </c>
      <c r="Y44" s="3">
        <v>137894.6</v>
      </c>
      <c r="Z44" s="3">
        <v>80166.052999999971</v>
      </c>
      <c r="AA44" s="3">
        <v>0</v>
      </c>
      <c r="AB44" s="3">
        <v>-216658.1</v>
      </c>
      <c r="AC44" s="3">
        <v>21836</v>
      </c>
      <c r="AD44" s="3">
        <v>1368632</v>
      </c>
      <c r="AE44" s="3">
        <v>881827</v>
      </c>
      <c r="AF44" s="8">
        <f t="shared" si="20"/>
        <v>2.2652133726014578</v>
      </c>
      <c r="AG44" s="8">
        <f t="shared" si="21"/>
        <v>15.086162362626906</v>
      </c>
      <c r="AH44" s="8">
        <f t="shared" si="22"/>
        <v>24.904072207086937</v>
      </c>
      <c r="AI44" s="8">
        <f t="shared" si="23"/>
        <v>2.7535341341439321</v>
      </c>
      <c r="AJ44" s="8">
        <f t="shared" si="24"/>
        <v>1.227861248416233</v>
      </c>
      <c r="AK44" s="8">
        <f t="shared" si="25"/>
        <v>2.3417547141425183</v>
      </c>
      <c r="AL44" s="8">
        <f>100*M44/$C44</f>
        <v>2.53005595523581</v>
      </c>
      <c r="AM44" s="8">
        <f t="shared" si="26"/>
        <v>6.1693955493201811</v>
      </c>
      <c r="AN44" s="8">
        <f t="shared" si="27"/>
        <v>1.7688343656140848</v>
      </c>
      <c r="AO44" s="8">
        <f t="shared" si="9"/>
        <v>0.59358408964438425</v>
      </c>
      <c r="AP44" s="8">
        <f t="shared" si="10"/>
        <v>0.92397737139086922</v>
      </c>
      <c r="AQ44" s="8">
        <f t="shared" si="11"/>
        <v>0.18728781147417667</v>
      </c>
      <c r="AR44" s="8">
        <f t="shared" si="12"/>
        <v>2.6957119111966663</v>
      </c>
      <c r="AS44" s="8"/>
      <c r="AT44" s="8">
        <f t="shared" si="13"/>
        <v>2.494784217977092</v>
      </c>
      <c r="AU44" s="8">
        <f t="shared" si="14"/>
        <v>8.7435085944849558</v>
      </c>
      <c r="AV44" s="8">
        <f t="shared" si="28"/>
        <v>6.2487243765078642</v>
      </c>
      <c r="AW44" s="8">
        <f t="shared" ref="AW44:AW45" si="29">100*Z44/$C44</f>
        <v>3.6327424681569922</v>
      </c>
      <c r="AX44" s="8"/>
      <c r="AY44" s="8">
        <f t="shared" si="16"/>
        <v>-9.8179098444600328</v>
      </c>
      <c r="AZ44" s="8">
        <f t="shared" si="17"/>
        <v>0.98950318203487098</v>
      </c>
      <c r="BA44" s="8">
        <f t="shared" si="18"/>
        <v>62.019862567995489</v>
      </c>
      <c r="BB44" s="8">
        <f t="shared" si="19"/>
        <v>39.9601860461744</v>
      </c>
      <c r="BC44" s="2"/>
    </row>
    <row r="45" spans="1:55" x14ac:dyDescent="0.3">
      <c r="A45">
        <f t="shared" si="8"/>
        <v>2021</v>
      </c>
      <c r="B45">
        <v>44197</v>
      </c>
      <c r="C45" s="3">
        <v>2487748</v>
      </c>
      <c r="D45" s="3">
        <v>2092442.25</v>
      </c>
      <c r="E45" s="4">
        <v>38.246108000000007</v>
      </c>
      <c r="F45" s="3">
        <v>64.028651054585325</v>
      </c>
      <c r="G45" s="3">
        <v>18871.848333333288</v>
      </c>
      <c r="H45" s="3">
        <v>377946</v>
      </c>
      <c r="I45" s="3">
        <v>464917</v>
      </c>
      <c r="J45" s="3">
        <v>61794</v>
      </c>
      <c r="K45" s="3">
        <v>26966</v>
      </c>
      <c r="L45" s="3">
        <v>43849</v>
      </c>
      <c r="M45" s="3">
        <v>16441.633261580027</v>
      </c>
      <c r="N45" s="3">
        <v>130148</v>
      </c>
      <c r="O45" s="3">
        <v>46670</v>
      </c>
      <c r="P45" s="3">
        <v>43771</v>
      </c>
      <c r="Q45" s="3">
        <v>15198</v>
      </c>
      <c r="R45" s="3">
        <v>13493</v>
      </c>
      <c r="S45" s="3">
        <v>20913</v>
      </c>
      <c r="T45" s="3">
        <v>4338</v>
      </c>
      <c r="U45" s="3">
        <v>44672</v>
      </c>
      <c r="V45" s="3">
        <v>0</v>
      </c>
      <c r="W45" s="3">
        <v>38296</v>
      </c>
      <c r="X45" s="3">
        <v>208911.6</v>
      </c>
      <c r="Y45" s="3">
        <v>170615.6</v>
      </c>
      <c r="Z45" s="3">
        <v>15102.75</v>
      </c>
      <c r="AA45" s="3">
        <v>2961</v>
      </c>
      <c r="AB45" s="3">
        <v>-86970.95</v>
      </c>
      <c r="AC45" s="3">
        <v>23409</v>
      </c>
      <c r="AD45" s="3">
        <v>1459645</v>
      </c>
      <c r="AE45" s="3">
        <v>979581</v>
      </c>
      <c r="AF45" s="8">
        <f t="shared" si="20"/>
        <v>1.7103940284897621</v>
      </c>
      <c r="AG45" s="8">
        <f t="shared" si="21"/>
        <v>15.192294396377768</v>
      </c>
      <c r="AH45" s="8">
        <f t="shared" si="22"/>
        <v>18.688267461173719</v>
      </c>
      <c r="AI45" s="8">
        <f t="shared" si="23"/>
        <v>2.4839332601212019</v>
      </c>
      <c r="AJ45" s="8">
        <f t="shared" si="24"/>
        <v>1.0839522331039961</v>
      </c>
      <c r="AK45" s="8">
        <f t="shared" si="25"/>
        <v>1.7625981409692622</v>
      </c>
      <c r="AL45" s="8">
        <f>100*M45/$C45</f>
        <v>0.66090429020865571</v>
      </c>
      <c r="AM45" s="8">
        <f t="shared" si="26"/>
        <v>5.2315588234821213</v>
      </c>
      <c r="AN45" s="8">
        <f t="shared" si="27"/>
        <v>1.7594627751685461</v>
      </c>
      <c r="AO45" s="8">
        <f t="shared" si="9"/>
        <v>0.54237808652644881</v>
      </c>
      <c r="AP45" s="8">
        <f t="shared" si="10"/>
        <v>0.84063980756893386</v>
      </c>
      <c r="AQ45" s="8">
        <f t="shared" si="11"/>
        <v>0.17437457491675201</v>
      </c>
      <c r="AR45" s="8">
        <f t="shared" si="12"/>
        <v>1.7956802698665622</v>
      </c>
      <c r="AS45" s="8">
        <f t="shared" si="13"/>
        <v>0</v>
      </c>
      <c r="AT45" s="8">
        <f t="shared" si="13"/>
        <v>1.5393842141567393</v>
      </c>
      <c r="AU45" s="8">
        <f t="shared" si="14"/>
        <v>8.3976190514473323</v>
      </c>
      <c r="AV45" s="8">
        <f t="shared" si="28"/>
        <v>6.8582348372905937</v>
      </c>
      <c r="AW45" s="8">
        <f t="shared" si="29"/>
        <v>0.60708520316366443</v>
      </c>
      <c r="AX45" s="8">
        <f t="shared" ref="AX45:AX69" si="30">100*AA45/$C45</f>
        <v>0.11902330943487845</v>
      </c>
      <c r="AY45" s="8">
        <f t="shared" si="16"/>
        <v>-3.4959710549460796</v>
      </c>
      <c r="AZ45" s="8">
        <f t="shared" si="17"/>
        <v>0.94097151319185057</v>
      </c>
      <c r="BA45" s="8">
        <f t="shared" si="18"/>
        <v>58.673346335722108</v>
      </c>
      <c r="BB45" s="8">
        <f t="shared" si="19"/>
        <v>39.376214954247779</v>
      </c>
      <c r="BC45" s="2"/>
    </row>
    <row r="46" spans="1:55" x14ac:dyDescent="0.3">
      <c r="A46">
        <f t="shared" si="8"/>
        <v>2022</v>
      </c>
      <c r="B46">
        <v>44562</v>
      </c>
      <c r="C46" s="3">
        <v>2695357.25</v>
      </c>
      <c r="D46" s="3">
        <v>2174031</v>
      </c>
      <c r="E46" s="4">
        <v>38.804059758990903</v>
      </c>
      <c r="F46" s="3">
        <v>64.159513504293315</v>
      </c>
      <c r="G46" s="3">
        <v>19544.212499999947</v>
      </c>
      <c r="H46" s="3">
        <v>402269.5</v>
      </c>
      <c r="I46" s="3">
        <v>418343.8</v>
      </c>
      <c r="J46" s="3">
        <v>69049.31</v>
      </c>
      <c r="K46" s="3">
        <v>25976.03</v>
      </c>
      <c r="L46" s="3">
        <v>27001.7</v>
      </c>
      <c r="M46" s="3">
        <v>0</v>
      </c>
      <c r="N46" s="3">
        <v>127291.4</v>
      </c>
      <c r="O46" s="3">
        <v>47024</v>
      </c>
      <c r="P46" s="3">
        <v>43954.54</v>
      </c>
      <c r="Q46" s="3">
        <v>15654</v>
      </c>
      <c r="R46" s="3">
        <v>13848.24</v>
      </c>
      <c r="S46" s="3">
        <v>22067.09</v>
      </c>
      <c r="T46" s="3">
        <v>4541.2700000000004</v>
      </c>
      <c r="U46" s="3">
        <v>38378.29</v>
      </c>
      <c r="V46" s="3">
        <v>0</v>
      </c>
      <c r="W46" s="3">
        <v>31748.16</v>
      </c>
      <c r="X46" s="3">
        <v>195739.3</v>
      </c>
      <c r="Y46" s="3">
        <v>163991.1</v>
      </c>
      <c r="Z46" s="3">
        <v>5034.2500000000291</v>
      </c>
      <c r="AA46" s="3">
        <v>4502</v>
      </c>
      <c r="AB46" s="3">
        <v>-16074.28</v>
      </c>
      <c r="AC46" s="3">
        <v>25054.87</v>
      </c>
      <c r="AD46" s="3">
        <v>1500774</v>
      </c>
      <c r="AE46" s="3">
        <v>1020710</v>
      </c>
      <c r="AF46" s="8">
        <f t="shared" si="20"/>
        <v>1.7165043555111004</v>
      </c>
      <c r="AG46" s="8">
        <f t="shared" si="21"/>
        <v>14.92453365875711</v>
      </c>
      <c r="AH46" s="8">
        <f t="shared" si="22"/>
        <v>15.520903583374709</v>
      </c>
      <c r="AI46" s="8">
        <f t="shared" si="23"/>
        <v>2.5617869393751049</v>
      </c>
      <c r="AJ46" s="8">
        <f t="shared" si="24"/>
        <v>0.96373235866970886</v>
      </c>
      <c r="AK46" s="8">
        <f t="shared" si="25"/>
        <v>1.0017855703543566</v>
      </c>
      <c r="AL46" s="8"/>
      <c r="AM46" s="8">
        <f t="shared" si="26"/>
        <v>4.7226170111587251</v>
      </c>
      <c r="AN46" s="8">
        <f t="shared" si="27"/>
        <v>1.6307500610540588</v>
      </c>
      <c r="AO46" s="8">
        <f t="shared" si="9"/>
        <v>0.51378124365517785</v>
      </c>
      <c r="AP46" s="8">
        <f t="shared" si="10"/>
        <v>0.81870742737349567</v>
      </c>
      <c r="AQ46" s="8">
        <f t="shared" si="11"/>
        <v>0.1684849012130025</v>
      </c>
      <c r="AR46" s="8">
        <f t="shared" si="12"/>
        <v>1.4238665393984415</v>
      </c>
      <c r="AS46" s="8"/>
      <c r="AT46" s="8">
        <f t="shared" si="13"/>
        <v>1.1778831915509531</v>
      </c>
      <c r="AU46" s="8">
        <f t="shared" si="14"/>
        <v>7.2620911383824911</v>
      </c>
      <c r="AV46" s="8">
        <f t="shared" si="28"/>
        <v>6.084206462798206</v>
      </c>
      <c r="AW46" s="8"/>
      <c r="AX46" s="8">
        <f t="shared" si="30"/>
        <v>0.16702795148954744</v>
      </c>
      <c r="AY46" s="8">
        <f t="shared" si="16"/>
        <v>-0.59636918260093352</v>
      </c>
      <c r="AZ46" s="8">
        <f t="shared" si="17"/>
        <v>0.92955655507261603</v>
      </c>
      <c r="BA46" s="8">
        <f t="shared" si="18"/>
        <v>55.679965985956038</v>
      </c>
      <c r="BB46" s="8">
        <f t="shared" si="19"/>
        <v>37.869191551509545</v>
      </c>
      <c r="BC46" s="2"/>
    </row>
    <row r="47" spans="1:55" x14ac:dyDescent="0.3">
      <c r="A47">
        <f t="shared" si="8"/>
        <v>2023</v>
      </c>
      <c r="B47">
        <v>44927</v>
      </c>
      <c r="C47" s="3">
        <v>2821299.75</v>
      </c>
      <c r="D47" s="3">
        <v>2238030.5</v>
      </c>
      <c r="E47" s="4">
        <v>39.298752914140429</v>
      </c>
      <c r="F47" s="3">
        <v>64.898139148065781</v>
      </c>
      <c r="G47" s="3">
        <v>19835.884999999962</v>
      </c>
      <c r="H47" s="3">
        <v>423725.1</v>
      </c>
      <c r="I47" s="3">
        <v>426303.5</v>
      </c>
      <c r="J47" s="3">
        <v>73697.98</v>
      </c>
      <c r="K47" s="3">
        <v>27112.720000000001</v>
      </c>
      <c r="L47" s="3">
        <v>24506.720000000001</v>
      </c>
      <c r="M47" s="3">
        <v>0</v>
      </c>
      <c r="N47" s="3">
        <v>132990.39999999999</v>
      </c>
      <c r="O47" s="3">
        <v>48889</v>
      </c>
      <c r="P47" s="3">
        <v>45688.57</v>
      </c>
      <c r="Q47" s="3">
        <v>16124</v>
      </c>
      <c r="R47" s="3">
        <v>14241</v>
      </c>
      <c r="S47" s="3">
        <v>23961.23</v>
      </c>
      <c r="T47" s="3">
        <v>4772.3339999999998</v>
      </c>
      <c r="U47" s="3">
        <v>38733.03</v>
      </c>
      <c r="V47" s="3">
        <v>0</v>
      </c>
      <c r="W47" s="3">
        <v>31969.32</v>
      </c>
      <c r="X47" s="3">
        <v>199965</v>
      </c>
      <c r="Y47" s="3">
        <v>167995.7</v>
      </c>
      <c r="Z47" s="3">
        <v>0</v>
      </c>
      <c r="AA47" s="3">
        <v>5594.2510000000002</v>
      </c>
      <c r="AB47" s="3">
        <v>-2578.415</v>
      </c>
      <c r="AC47" s="3">
        <v>27662.21</v>
      </c>
      <c r="AD47" s="3">
        <v>1531015</v>
      </c>
      <c r="AE47" s="3">
        <v>1050951</v>
      </c>
      <c r="AF47" s="8">
        <f t="shared" si="20"/>
        <v>1.8431962440713925</v>
      </c>
      <c r="AG47" s="8">
        <f t="shared" si="21"/>
        <v>15.018790541487128</v>
      </c>
      <c r="AH47" s="8">
        <f t="shared" si="22"/>
        <v>15.110181043329408</v>
      </c>
      <c r="AI47" s="8">
        <f t="shared" si="23"/>
        <v>2.6121995722007205</v>
      </c>
      <c r="AJ47" s="8">
        <f t="shared" si="24"/>
        <v>0.96100104216150728</v>
      </c>
      <c r="AK47" s="8">
        <f t="shared" si="25"/>
        <v>0.86863226780493641</v>
      </c>
      <c r="AL47" s="8"/>
      <c r="AM47" s="8">
        <f t="shared" si="26"/>
        <v>4.7137990211780938</v>
      </c>
      <c r="AN47" s="8">
        <f t="shared" si="27"/>
        <v>1.6194156611682258</v>
      </c>
      <c r="AO47" s="8">
        <f t="shared" si="9"/>
        <v>0.50476735058017141</v>
      </c>
      <c r="AP47" s="8">
        <f t="shared" si="10"/>
        <v>0.8492975622317338</v>
      </c>
      <c r="AQ47" s="8">
        <f t="shared" si="11"/>
        <v>0.16915373844980491</v>
      </c>
      <c r="AR47" s="8">
        <f t="shared" si="12"/>
        <v>1.3728789363838423</v>
      </c>
      <c r="AS47" s="8"/>
      <c r="AT47" s="8">
        <f t="shared" si="13"/>
        <v>1.1331415600203416</v>
      </c>
      <c r="AU47" s="8">
        <f t="shared" si="14"/>
        <v>7.0876907000044929</v>
      </c>
      <c r="AV47" s="8">
        <f t="shared" si="28"/>
        <v>5.954549848877277</v>
      </c>
      <c r="AW47" s="8"/>
      <c r="AX47" s="8">
        <f t="shared" si="30"/>
        <v>0.19828630403416014</v>
      </c>
      <c r="AY47" s="8">
        <f t="shared" si="16"/>
        <v>-9.1391033512125047E-2</v>
      </c>
      <c r="AZ47" s="8">
        <f t="shared" si="17"/>
        <v>0.98047752635996932</v>
      </c>
      <c r="BA47" s="8">
        <f t="shared" si="18"/>
        <v>54.26630048792228</v>
      </c>
      <c r="BB47" s="8">
        <f t="shared" si="19"/>
        <v>37.250596998776892</v>
      </c>
      <c r="BC47" s="12"/>
    </row>
    <row r="48" spans="1:55" x14ac:dyDescent="0.3">
      <c r="A48">
        <f t="shared" si="8"/>
        <v>2024</v>
      </c>
      <c r="B48">
        <v>45292</v>
      </c>
      <c r="C48" s="3">
        <v>2930405</v>
      </c>
      <c r="D48" s="3">
        <v>2278670.75</v>
      </c>
      <c r="E48" s="4">
        <v>39.789742437199614</v>
      </c>
      <c r="F48" s="3">
        <v>65.617831911432305</v>
      </c>
      <c r="G48" s="3">
        <v>20013.914999999994</v>
      </c>
      <c r="H48" s="3">
        <v>445345.9</v>
      </c>
      <c r="I48" s="3">
        <v>434705.4</v>
      </c>
      <c r="J48" s="3">
        <v>77707.539999999994</v>
      </c>
      <c r="K48" s="3">
        <v>27843.77</v>
      </c>
      <c r="L48" s="3">
        <v>24883.03</v>
      </c>
      <c r="M48" s="3">
        <v>0</v>
      </c>
      <c r="N48" s="3">
        <v>137778.9</v>
      </c>
      <c r="O48" s="3">
        <v>51641</v>
      </c>
      <c r="P48" s="3">
        <v>48345.77</v>
      </c>
      <c r="Q48" s="3">
        <v>16607</v>
      </c>
      <c r="R48" s="3">
        <v>14669.15</v>
      </c>
      <c r="S48" s="3">
        <v>25309.85</v>
      </c>
      <c r="T48" s="3">
        <v>5036.55</v>
      </c>
      <c r="U48" s="3">
        <v>37794.339999999997</v>
      </c>
      <c r="V48" s="3">
        <v>0</v>
      </c>
      <c r="W48" s="3">
        <v>30891.51</v>
      </c>
      <c r="X48" s="3">
        <v>197383.7</v>
      </c>
      <c r="Y48" s="3">
        <v>166492.20000000001</v>
      </c>
      <c r="Z48" s="3">
        <v>0</v>
      </c>
      <c r="AA48" s="3">
        <v>6623.25</v>
      </c>
      <c r="AB48" s="3">
        <v>10640.49</v>
      </c>
      <c r="AC48" s="3">
        <v>31166.49</v>
      </c>
      <c r="AD48" s="3">
        <v>1551541</v>
      </c>
      <c r="AE48" s="3">
        <v>1071477</v>
      </c>
      <c r="AF48" s="8">
        <f t="shared" si="20"/>
        <v>2.0356750260448133</v>
      </c>
      <c r="AG48" s="8">
        <f t="shared" si="21"/>
        <v>15.197418104323464</v>
      </c>
      <c r="AH48" s="8">
        <f t="shared" si="22"/>
        <v>14.834311298267645</v>
      </c>
      <c r="AI48" s="8">
        <f t="shared" si="23"/>
        <v>2.6517679296888992</v>
      </c>
      <c r="AJ48" s="8">
        <f t="shared" si="24"/>
        <v>0.95016798019386395</v>
      </c>
      <c r="AK48" s="8">
        <f t="shared" si="25"/>
        <v>0.84913279904996064</v>
      </c>
      <c r="AL48" s="8"/>
      <c r="AM48" s="8">
        <f t="shared" si="26"/>
        <v>4.7017016419232158</v>
      </c>
      <c r="AN48" s="8">
        <f t="shared" si="27"/>
        <v>1.6497982360799959</v>
      </c>
      <c r="AO48" s="8">
        <f t="shared" si="9"/>
        <v>0.50058439021227441</v>
      </c>
      <c r="AP48" s="8">
        <f t="shared" si="10"/>
        <v>0.86369802126327244</v>
      </c>
      <c r="AQ48" s="8">
        <f t="shared" si="11"/>
        <v>0.17187214736529594</v>
      </c>
      <c r="AR48" s="8">
        <f t="shared" si="12"/>
        <v>1.2897309416275222</v>
      </c>
      <c r="AS48" s="8"/>
      <c r="AT48" s="8">
        <f t="shared" si="13"/>
        <v>1.0541720342410008</v>
      </c>
      <c r="AU48" s="8">
        <f t="shared" si="14"/>
        <v>6.7357140054019835</v>
      </c>
      <c r="AV48" s="8">
        <f t="shared" si="28"/>
        <v>5.6815423124107429</v>
      </c>
      <c r="AW48" s="8"/>
      <c r="AX48" s="8">
        <f t="shared" si="30"/>
        <v>0.22601824662461331</v>
      </c>
      <c r="AY48" s="8">
        <f t="shared" si="16"/>
        <v>0.36310646480605924</v>
      </c>
      <c r="AZ48" s="8">
        <f t="shared" si="17"/>
        <v>1.0635557201137726</v>
      </c>
      <c r="BA48" s="8">
        <f t="shared" si="18"/>
        <v>52.946299231676164</v>
      </c>
      <c r="BB48" s="8">
        <f t="shared" si="19"/>
        <v>36.564126801585445</v>
      </c>
      <c r="BC48" s="2"/>
    </row>
    <row r="49" spans="1:55" x14ac:dyDescent="0.3">
      <c r="A49">
        <f t="shared" si="8"/>
        <v>2025</v>
      </c>
      <c r="B49">
        <v>45658</v>
      </c>
      <c r="C49" s="3">
        <v>3044893.25</v>
      </c>
      <c r="D49" s="3">
        <v>2319911.25</v>
      </c>
      <c r="E49" s="4">
        <v>40.276229247511026</v>
      </c>
      <c r="F49" s="3">
        <v>66.408058926239647</v>
      </c>
      <c r="G49" s="3">
        <v>20175.942499999968</v>
      </c>
      <c r="H49" s="3">
        <v>466474.7</v>
      </c>
      <c r="I49" s="3">
        <v>451009.4</v>
      </c>
      <c r="J49" s="3">
        <v>82043.86</v>
      </c>
      <c r="K49" s="3">
        <v>28527.65</v>
      </c>
      <c r="L49" s="3">
        <v>25456.639999999999</v>
      </c>
      <c r="M49" s="3">
        <v>0</v>
      </c>
      <c r="N49" s="3">
        <v>142588</v>
      </c>
      <c r="O49" s="3">
        <v>53783</v>
      </c>
      <c r="P49" s="3">
        <v>50389.760000000002</v>
      </c>
      <c r="Q49" s="3">
        <v>17106</v>
      </c>
      <c r="R49" s="3">
        <v>15109.41</v>
      </c>
      <c r="S49" s="3">
        <v>26359.93</v>
      </c>
      <c r="T49" s="3">
        <v>5245.9880000000003</v>
      </c>
      <c r="U49" s="3">
        <v>37576.46</v>
      </c>
      <c r="V49" s="3">
        <v>0</v>
      </c>
      <c r="W49" s="3">
        <v>30529</v>
      </c>
      <c r="X49" s="3">
        <v>202922.3</v>
      </c>
      <c r="Y49" s="3">
        <v>172393.3</v>
      </c>
      <c r="Z49" s="3">
        <v>0</v>
      </c>
      <c r="AA49" s="3">
        <v>7906.5</v>
      </c>
      <c r="AB49" s="3">
        <v>15465.25</v>
      </c>
      <c r="AC49" s="3">
        <v>34080.22</v>
      </c>
      <c r="AD49" s="3">
        <v>1570156</v>
      </c>
      <c r="AE49" s="3">
        <v>1090092</v>
      </c>
      <c r="AF49" s="8">
        <f t="shared" si="20"/>
        <v>2.1965400849864749</v>
      </c>
      <c r="AG49" s="8">
        <f t="shared" si="21"/>
        <v>15.319903251123828</v>
      </c>
      <c r="AH49" s="8">
        <f t="shared" si="22"/>
        <v>14.811993819487761</v>
      </c>
      <c r="AI49" s="8">
        <f t="shared" si="23"/>
        <v>2.6944741002003929</v>
      </c>
      <c r="AJ49" s="8">
        <f t="shared" si="24"/>
        <v>0.93690148250681693</v>
      </c>
      <c r="AK49" s="8">
        <f t="shared" si="25"/>
        <v>0.83604375949797249</v>
      </c>
      <c r="AL49" s="8"/>
      <c r="AM49" s="8">
        <f t="shared" si="26"/>
        <v>4.6828571083731756</v>
      </c>
      <c r="AN49" s="8">
        <f t="shared" si="27"/>
        <v>1.6548941411985461</v>
      </c>
      <c r="AO49" s="8">
        <f t="shared" si="9"/>
        <v>0.49622133715196748</v>
      </c>
      <c r="AP49" s="8">
        <f t="shared" si="10"/>
        <v>0.86570949572698486</v>
      </c>
      <c r="AQ49" s="8">
        <f t="shared" si="11"/>
        <v>0.17228807610907215</v>
      </c>
      <c r="AR49" s="8">
        <f t="shared" si="12"/>
        <v>1.2340813590098767</v>
      </c>
      <c r="AS49" s="8"/>
      <c r="AT49" s="8">
        <f t="shared" si="13"/>
        <v>1.0026295667344003</v>
      </c>
      <c r="AU49" s="8">
        <f t="shared" si="14"/>
        <v>6.6643485777374956</v>
      </c>
      <c r="AV49" s="8">
        <f t="shared" si="28"/>
        <v>5.661719011003095</v>
      </c>
      <c r="AW49" s="8"/>
      <c r="AX49" s="8">
        <f t="shared" si="30"/>
        <v>0.25966427558667288</v>
      </c>
      <c r="AY49" s="8">
        <f t="shared" si="16"/>
        <v>0.50790778954237559</v>
      </c>
      <c r="AZ49" s="8">
        <f t="shared" si="17"/>
        <v>1.1192582859842459</v>
      </c>
      <c r="BA49" s="8">
        <f t="shared" si="18"/>
        <v>51.566865275161945</v>
      </c>
      <c r="BB49" s="8">
        <f t="shared" si="19"/>
        <v>35.80066394774267</v>
      </c>
      <c r="BC49" s="2"/>
    </row>
    <row r="50" spans="1:55" x14ac:dyDescent="0.3">
      <c r="A50">
        <f t="shared" si="8"/>
        <v>2026</v>
      </c>
      <c r="B50">
        <v>46023</v>
      </c>
      <c r="C50" s="3">
        <v>3164191.5</v>
      </c>
      <c r="D50" s="3">
        <v>2362025.75</v>
      </c>
      <c r="E50" s="4">
        <v>40.757880777928698</v>
      </c>
      <c r="F50" s="3">
        <v>67.235967206740611</v>
      </c>
      <c r="G50" s="3">
        <v>20330.237499999948</v>
      </c>
      <c r="H50" s="3">
        <v>487290.6</v>
      </c>
      <c r="I50" s="3">
        <v>467516.8</v>
      </c>
      <c r="J50" s="3">
        <v>86555.77</v>
      </c>
      <c r="K50" s="3">
        <v>29147.81</v>
      </c>
      <c r="L50" s="3">
        <v>26423.35</v>
      </c>
      <c r="M50" s="3">
        <v>0</v>
      </c>
      <c r="N50" s="3">
        <v>146001.5</v>
      </c>
      <c r="O50" s="3">
        <v>55879</v>
      </c>
      <c r="P50" s="3">
        <v>52382.26</v>
      </c>
      <c r="Q50" s="3">
        <v>17619</v>
      </c>
      <c r="R50" s="3">
        <v>15561.63</v>
      </c>
      <c r="S50" s="3">
        <v>27387.27</v>
      </c>
      <c r="T50" s="3">
        <v>5379.9229999999998</v>
      </c>
      <c r="U50" s="3">
        <v>37371.449999999997</v>
      </c>
      <c r="V50" s="3">
        <v>0</v>
      </c>
      <c r="W50" s="3">
        <v>30175.360000000001</v>
      </c>
      <c r="X50" s="3">
        <v>209563.8</v>
      </c>
      <c r="Y50" s="3">
        <v>179388.4</v>
      </c>
      <c r="Z50" s="3">
        <v>0</v>
      </c>
      <c r="AA50" s="3">
        <v>7919</v>
      </c>
      <c r="AB50" s="3">
        <v>19773.77</v>
      </c>
      <c r="AC50" s="3">
        <v>36509.769999999997</v>
      </c>
      <c r="AD50" s="3">
        <v>1586892</v>
      </c>
      <c r="AE50" s="3">
        <v>1106828</v>
      </c>
      <c r="AF50" s="8">
        <f t="shared" si="20"/>
        <v>2.3252320151628241</v>
      </c>
      <c r="AG50" s="8">
        <f t="shared" si="21"/>
        <v>15.400161463046722</v>
      </c>
      <c r="AH50" s="8">
        <f t="shared" si="22"/>
        <v>14.775237213044786</v>
      </c>
      <c r="AI50" s="8">
        <f t="shared" si="23"/>
        <v>2.735478241440191</v>
      </c>
      <c r="AJ50" s="8">
        <f t="shared" si="24"/>
        <v>0.9211771790677018</v>
      </c>
      <c r="AK50" s="8">
        <f t="shared" si="25"/>
        <v>0.83507429939053945</v>
      </c>
      <c r="AL50" s="8"/>
      <c r="AM50" s="8">
        <f t="shared" si="26"/>
        <v>4.6141802732230337</v>
      </c>
      <c r="AN50" s="8">
        <f t="shared" si="27"/>
        <v>1.6554705996776744</v>
      </c>
      <c r="AO50" s="8">
        <f t="shared" si="9"/>
        <v>0.49180430451191087</v>
      </c>
      <c r="AP50" s="8">
        <f t="shared" si="10"/>
        <v>0.86553768948560794</v>
      </c>
      <c r="AQ50" s="8">
        <f t="shared" si="11"/>
        <v>0.17002520233051632</v>
      </c>
      <c r="AR50" s="8">
        <f t="shared" si="12"/>
        <v>1.1810742175370863</v>
      </c>
      <c r="AS50" s="8"/>
      <c r="AT50" s="8">
        <f t="shared" si="13"/>
        <v>0.95365150939821441</v>
      </c>
      <c r="AU50" s="8">
        <f t="shared" si="14"/>
        <v>6.6229809415770191</v>
      </c>
      <c r="AV50" s="8">
        <f t="shared" si="28"/>
        <v>5.6693281680328136</v>
      </c>
      <c r="AW50" s="8"/>
      <c r="AX50" s="8">
        <f t="shared" si="30"/>
        <v>0.25026930260068014</v>
      </c>
      <c r="AY50" s="8">
        <f t="shared" si="16"/>
        <v>0.62492330189244238</v>
      </c>
      <c r="AZ50" s="8">
        <f t="shared" si="17"/>
        <v>1.1538419845954329</v>
      </c>
      <c r="BA50" s="8">
        <f t="shared" si="18"/>
        <v>50.151579005252998</v>
      </c>
      <c r="BB50" s="8">
        <f t="shared" si="19"/>
        <v>34.979804477699915</v>
      </c>
      <c r="BC50" s="2"/>
    </row>
    <row r="51" spans="1:55" x14ac:dyDescent="0.3">
      <c r="A51">
        <f t="shared" si="8"/>
        <v>2027</v>
      </c>
      <c r="B51">
        <v>46388</v>
      </c>
      <c r="C51" s="3">
        <v>3290256</v>
      </c>
      <c r="D51" s="3">
        <v>2407972</v>
      </c>
      <c r="E51" s="4">
        <v>41.234495894941738</v>
      </c>
      <c r="F51" s="3">
        <v>68.130049255700769</v>
      </c>
      <c r="G51" s="3">
        <v>20488.503421293444</v>
      </c>
      <c r="H51" s="3">
        <v>506704.8</v>
      </c>
      <c r="I51" s="3">
        <v>486688.4</v>
      </c>
      <c r="J51" s="3">
        <v>91045.88</v>
      </c>
      <c r="K51" s="3">
        <v>29950.57</v>
      </c>
      <c r="L51" s="3">
        <v>27707.79</v>
      </c>
      <c r="M51" s="3">
        <v>0</v>
      </c>
      <c r="N51" s="3">
        <v>151448.79999999999</v>
      </c>
      <c r="O51" s="3">
        <v>58079</v>
      </c>
      <c r="P51" s="3">
        <v>54471.02</v>
      </c>
      <c r="Q51" s="3">
        <v>18147</v>
      </c>
      <c r="R51" s="3">
        <v>16024.99</v>
      </c>
      <c r="S51" s="3">
        <v>28465.32</v>
      </c>
      <c r="T51" s="3">
        <v>5481.7209999999995</v>
      </c>
      <c r="U51" s="3">
        <v>38860.370000000003</v>
      </c>
      <c r="V51" s="3">
        <v>0</v>
      </c>
      <c r="W51" s="3">
        <v>31377.58</v>
      </c>
      <c r="X51" s="3">
        <v>217913</v>
      </c>
      <c r="Y51" s="3">
        <v>186535.4</v>
      </c>
      <c r="Z51" s="3">
        <v>0</v>
      </c>
      <c r="AA51" s="3">
        <v>8145.3911378653893</v>
      </c>
      <c r="AB51" s="3">
        <v>20016.39</v>
      </c>
      <c r="AC51" s="3">
        <v>38532.68</v>
      </c>
      <c r="AD51" s="3">
        <v>1605408</v>
      </c>
      <c r="AE51" s="3">
        <v>1125344</v>
      </c>
      <c r="AF51" s="8">
        <f t="shared" si="20"/>
        <v>2.4281854089629289</v>
      </c>
      <c r="AG51" s="8">
        <f t="shared" si="21"/>
        <v>15.40016339154157</v>
      </c>
      <c r="AH51" s="8">
        <f t="shared" si="22"/>
        <v>14.791809512694453</v>
      </c>
      <c r="AI51" s="8">
        <f t="shared" si="23"/>
        <v>2.7671366604908556</v>
      </c>
      <c r="AJ51" s="8">
        <f t="shared" si="24"/>
        <v>0.91028084136918219</v>
      </c>
      <c r="AK51" s="8">
        <f t="shared" si="25"/>
        <v>0.84211654047587792</v>
      </c>
      <c r="AL51" s="8"/>
      <c r="AM51" s="8">
        <f t="shared" si="26"/>
        <v>4.6029488282978583</v>
      </c>
      <c r="AN51" s="8">
        <f t="shared" si="27"/>
        <v>1.6555252843547736</v>
      </c>
      <c r="AO51" s="8">
        <f t="shared" si="9"/>
        <v>0.48704386527978372</v>
      </c>
      <c r="AP51" s="8">
        <f t="shared" si="10"/>
        <v>0.86513997695012179</v>
      </c>
      <c r="AQ51" s="8">
        <f t="shared" si="11"/>
        <v>0.1666046958048249</v>
      </c>
      <c r="AR51" s="8">
        <f t="shared" si="12"/>
        <v>1.1810743601713667</v>
      </c>
      <c r="AS51" s="8"/>
      <c r="AT51" s="8">
        <f t="shared" si="13"/>
        <v>0.95365163075456738</v>
      </c>
      <c r="AU51" s="8">
        <f t="shared" si="14"/>
        <v>6.6229800963815579</v>
      </c>
      <c r="AV51" s="8">
        <f t="shared" si="28"/>
        <v>5.6693278577715533</v>
      </c>
      <c r="AW51" s="8"/>
      <c r="AX51" s="8">
        <f t="shared" si="30"/>
        <v>0.24756101464036201</v>
      </c>
      <c r="AY51" s="8">
        <f t="shared" si="16"/>
        <v>0.60835357491939834</v>
      </c>
      <c r="AZ51" s="8">
        <f t="shared" si="17"/>
        <v>1.1711149527574753</v>
      </c>
      <c r="BA51" s="8">
        <f t="shared" si="18"/>
        <v>48.792799101346525</v>
      </c>
      <c r="BB51" s="8">
        <f t="shared" si="19"/>
        <v>34.202323466623874</v>
      </c>
      <c r="BC51" s="2"/>
    </row>
    <row r="52" spans="1:55" x14ac:dyDescent="0.3">
      <c r="A52">
        <f t="shared" si="8"/>
        <v>2028</v>
      </c>
      <c r="B52">
        <v>46753</v>
      </c>
      <c r="C52" s="3">
        <v>3420529</v>
      </c>
      <c r="D52" s="3">
        <v>2454228</v>
      </c>
      <c r="E52" s="4">
        <v>41.705731124000202</v>
      </c>
      <c r="F52" s="3">
        <v>68.982300463548256</v>
      </c>
      <c r="G52" s="3">
        <v>20655.3187003815</v>
      </c>
      <c r="H52" s="3">
        <v>526767</v>
      </c>
      <c r="I52" s="3">
        <v>506416</v>
      </c>
      <c r="J52" s="3">
        <v>95741.18</v>
      </c>
      <c r="K52" s="3">
        <v>30772.1</v>
      </c>
      <c r="L52" s="3">
        <v>28858.65</v>
      </c>
      <c r="M52" s="3">
        <v>0</v>
      </c>
      <c r="N52" s="3">
        <v>157123.1</v>
      </c>
      <c r="O52" s="3">
        <v>60375</v>
      </c>
      <c r="P52" s="3">
        <v>56652.98</v>
      </c>
      <c r="Q52" s="3">
        <v>18692</v>
      </c>
      <c r="R52" s="3">
        <v>16502.13</v>
      </c>
      <c r="S52" s="3">
        <v>29590.79</v>
      </c>
      <c r="T52" s="3">
        <v>5601.7089999999998</v>
      </c>
      <c r="U52" s="3">
        <v>40398.99</v>
      </c>
      <c r="V52" s="3">
        <v>0</v>
      </c>
      <c r="W52" s="3">
        <v>32619.93</v>
      </c>
      <c r="X52" s="3">
        <v>226540.9</v>
      </c>
      <c r="Y52" s="3">
        <v>193921</v>
      </c>
      <c r="Z52" s="3">
        <v>0</v>
      </c>
      <c r="AA52" s="3">
        <v>8376.5460021851122</v>
      </c>
      <c r="AB52" s="3">
        <v>20350.95</v>
      </c>
      <c r="AC52" s="3">
        <v>40304.550000000003</v>
      </c>
      <c r="AD52" s="3">
        <v>1625362</v>
      </c>
      <c r="AE52" s="3">
        <v>1145298</v>
      </c>
      <c r="AF52" s="8">
        <f t="shared" si="20"/>
        <v>2.5105487203253007</v>
      </c>
      <c r="AG52" s="8">
        <f t="shared" si="21"/>
        <v>15.400161787840419</v>
      </c>
      <c r="AH52" s="8">
        <f t="shared" si="22"/>
        <v>14.805195336744697</v>
      </c>
      <c r="AI52" s="8">
        <f t="shared" si="23"/>
        <v>2.7990167602730454</v>
      </c>
      <c r="AJ52" s="8">
        <f t="shared" si="24"/>
        <v>0.89962985257543493</v>
      </c>
      <c r="AK52" s="8">
        <f t="shared" si="25"/>
        <v>0.84368967490116298</v>
      </c>
      <c r="AL52" s="8"/>
      <c r="AM52" s="8">
        <f t="shared" si="26"/>
        <v>4.5935321700239937</v>
      </c>
      <c r="AN52" s="8">
        <f t="shared" si="27"/>
        <v>1.6562636948846217</v>
      </c>
      <c r="AO52" s="8">
        <f t="shared" si="9"/>
        <v>0.48244379743601062</v>
      </c>
      <c r="AP52" s="8">
        <f t="shared" si="10"/>
        <v>0.86509396645957393</v>
      </c>
      <c r="AQ52" s="8">
        <f t="shared" si="11"/>
        <v>0.16376732955633472</v>
      </c>
      <c r="AR52" s="8">
        <f t="shared" si="12"/>
        <v>1.1810743309002789</v>
      </c>
      <c r="AS52" s="8"/>
      <c r="AT52" s="8">
        <f t="shared" si="13"/>
        <v>0.95365161353697048</v>
      </c>
      <c r="AU52" s="8">
        <f t="shared" si="14"/>
        <v>6.6229784925080306</v>
      </c>
      <c r="AV52" s="8">
        <f t="shared" si="28"/>
        <v>5.6693277560283803</v>
      </c>
      <c r="AW52" s="8"/>
      <c r="AX52" s="8">
        <f t="shared" si="30"/>
        <v>0.24489036643703685</v>
      </c>
      <c r="AY52" s="8">
        <f t="shared" si="16"/>
        <v>0.59496498933352127</v>
      </c>
      <c r="AZ52" s="8">
        <f t="shared" si="17"/>
        <v>1.1783133544548228</v>
      </c>
      <c r="BA52" s="8">
        <f t="shared" si="18"/>
        <v>47.517854694405457</v>
      </c>
      <c r="BB52" s="8">
        <f t="shared" si="19"/>
        <v>33.483066508133682</v>
      </c>
      <c r="BC52" s="2"/>
    </row>
    <row r="53" spans="1:55" x14ac:dyDescent="0.3">
      <c r="A53">
        <f t="shared" si="8"/>
        <v>2029</v>
      </c>
      <c r="B53">
        <v>47119</v>
      </c>
      <c r="C53" s="3">
        <v>3555032</v>
      </c>
      <c r="D53" s="3">
        <v>2500719</v>
      </c>
      <c r="E53" s="4">
        <v>42.170882388648785</v>
      </c>
      <c r="F53" s="3">
        <v>69.8168779813995</v>
      </c>
      <c r="G53" s="3">
        <v>20823.349658628769</v>
      </c>
      <c r="H53" s="3">
        <v>547480.69999999995</v>
      </c>
      <c r="I53" s="3">
        <v>526673.4</v>
      </c>
      <c r="J53" s="3">
        <v>100471.2</v>
      </c>
      <c r="K53" s="3">
        <v>31634.1</v>
      </c>
      <c r="L53" s="3">
        <v>29980.81</v>
      </c>
      <c r="M53" s="3">
        <v>0</v>
      </c>
      <c r="N53" s="3">
        <v>163040.9</v>
      </c>
      <c r="O53" s="3">
        <v>62765</v>
      </c>
      <c r="P53" s="3">
        <v>58925.19</v>
      </c>
      <c r="Q53" s="3">
        <v>19253</v>
      </c>
      <c r="R53" s="3">
        <v>16993.599999999999</v>
      </c>
      <c r="S53" s="3">
        <v>30762.16</v>
      </c>
      <c r="T53" s="3">
        <v>5764.558</v>
      </c>
      <c r="U53" s="3">
        <v>41987.57</v>
      </c>
      <c r="V53" s="3">
        <v>0</v>
      </c>
      <c r="W53" s="3">
        <v>33902.620000000003</v>
      </c>
      <c r="X53" s="3">
        <v>235449</v>
      </c>
      <c r="Y53" s="3">
        <v>201546.4</v>
      </c>
      <c r="Z53" s="3">
        <v>0</v>
      </c>
      <c r="AA53" s="3">
        <v>8607.8043048567415</v>
      </c>
      <c r="AB53" s="3">
        <v>20807.32</v>
      </c>
      <c r="AC53" s="3">
        <v>41876.449999999997</v>
      </c>
      <c r="AD53" s="3">
        <v>1646431</v>
      </c>
      <c r="AE53" s="3">
        <v>1166367</v>
      </c>
      <c r="AF53" s="8">
        <f t="shared" si="20"/>
        <v>2.5764383565015052</v>
      </c>
      <c r="AG53" s="8">
        <f t="shared" si="21"/>
        <v>15.400162361407714</v>
      </c>
      <c r="AH53" s="8">
        <f t="shared" si="22"/>
        <v>14.814870864734832</v>
      </c>
      <c r="AI53" s="8">
        <f t="shared" si="23"/>
        <v>2.8261686533342036</v>
      </c>
      <c r="AJ53" s="8">
        <f t="shared" si="24"/>
        <v>0.88984009145346654</v>
      </c>
      <c r="AK53" s="8">
        <f t="shared" si="25"/>
        <v>0.84333446224956621</v>
      </c>
      <c r="AL53" s="8"/>
      <c r="AM53" s="8">
        <f t="shared" si="26"/>
        <v>4.5862006305428471</v>
      </c>
      <c r="AN53" s="8">
        <f t="shared" si="27"/>
        <v>1.6575150378393217</v>
      </c>
      <c r="AO53" s="8">
        <f t="shared" si="9"/>
        <v>0.47801538776584845</v>
      </c>
      <c r="AP53" s="8">
        <f t="shared" si="10"/>
        <v>0.8653131673638943</v>
      </c>
      <c r="AQ53" s="8">
        <f t="shared" si="11"/>
        <v>0.16215207064240211</v>
      </c>
      <c r="AR53" s="8">
        <f t="shared" si="12"/>
        <v>1.181074319443538</v>
      </c>
      <c r="AS53" s="8"/>
      <c r="AT53" s="8">
        <f t="shared" si="13"/>
        <v>0.95365161269997023</v>
      </c>
      <c r="AU53" s="8">
        <f t="shared" si="14"/>
        <v>6.6229783585632989</v>
      </c>
      <c r="AV53" s="8">
        <f t="shared" si="28"/>
        <v>5.6693273084461691</v>
      </c>
      <c r="AW53" s="8"/>
      <c r="AX53" s="8">
        <f t="shared" si="30"/>
        <v>0.24213014973864488</v>
      </c>
      <c r="AY53" s="8">
        <f t="shared" si="16"/>
        <v>0.58529205925572536</v>
      </c>
      <c r="AZ53" s="8">
        <f t="shared" si="17"/>
        <v>1.1779486091827021</v>
      </c>
      <c r="BA53" s="8">
        <f t="shared" si="18"/>
        <v>46.312691418811418</v>
      </c>
      <c r="BB53" s="8">
        <f t="shared" si="19"/>
        <v>32.808902985964686</v>
      </c>
      <c r="BC53" s="2"/>
    </row>
    <row r="54" spans="1:55" x14ac:dyDescent="0.3">
      <c r="A54">
        <f t="shared" si="8"/>
        <v>2030</v>
      </c>
      <c r="B54">
        <v>47484</v>
      </c>
      <c r="C54" s="3">
        <v>3693754</v>
      </c>
      <c r="D54" s="3">
        <v>2547353</v>
      </c>
      <c r="E54" s="4">
        <v>42.629264031181613</v>
      </c>
      <c r="F54" s="3">
        <v>70.645126667494907</v>
      </c>
      <c r="G54" s="3">
        <v>20990.012846281799</v>
      </c>
      <c r="H54" s="3">
        <v>568844.1</v>
      </c>
      <c r="I54" s="3">
        <v>547317.1</v>
      </c>
      <c r="J54" s="3">
        <v>105102.9</v>
      </c>
      <c r="K54" s="3">
        <v>32505.14</v>
      </c>
      <c r="L54" s="3">
        <v>31125.06</v>
      </c>
      <c r="M54" s="3">
        <v>0</v>
      </c>
      <c r="N54" s="3">
        <v>169173</v>
      </c>
      <c r="O54" s="3">
        <v>65233</v>
      </c>
      <c r="P54" s="3">
        <v>61272.18</v>
      </c>
      <c r="Q54" s="3">
        <v>19830</v>
      </c>
      <c r="R54" s="3">
        <v>17500.310000000001</v>
      </c>
      <c r="S54" s="3">
        <v>31971.49</v>
      </c>
      <c r="T54" s="3">
        <v>5960.9889999999996</v>
      </c>
      <c r="U54" s="3">
        <v>43625.98</v>
      </c>
      <c r="V54" s="3">
        <v>0</v>
      </c>
      <c r="W54" s="3">
        <v>35225.54</v>
      </c>
      <c r="X54" s="3">
        <v>244636.6</v>
      </c>
      <c r="Y54" s="3">
        <v>209411</v>
      </c>
      <c r="Z54" s="3">
        <v>0</v>
      </c>
      <c r="AA54" s="3">
        <v>8842.0418116381243</v>
      </c>
      <c r="AB54" s="3">
        <v>21527.01</v>
      </c>
      <c r="AC54" s="3">
        <v>43287.15</v>
      </c>
      <c r="AD54" s="3">
        <v>1668191</v>
      </c>
      <c r="AE54" s="3">
        <v>1188127</v>
      </c>
      <c r="AF54" s="8">
        <f t="shared" si="20"/>
        <v>2.6291505687149961</v>
      </c>
      <c r="AG54" s="8">
        <f t="shared" si="21"/>
        <v>15.40016200320866</v>
      </c>
      <c r="AH54" s="8">
        <f t="shared" si="22"/>
        <v>14.817367372055637</v>
      </c>
      <c r="AI54" s="8">
        <f t="shared" si="23"/>
        <v>2.845422299373483</v>
      </c>
      <c r="AJ54" s="8">
        <f t="shared" si="24"/>
        <v>0.88000283722196981</v>
      </c>
      <c r="AK54" s="8">
        <f t="shared" si="25"/>
        <v>0.8426403057702273</v>
      </c>
      <c r="AL54" s="8"/>
      <c r="AM54" s="8">
        <f t="shared" si="26"/>
        <v>4.579974735729559</v>
      </c>
      <c r="AN54" s="8">
        <f t="shared" si="27"/>
        <v>1.6588051072161276</v>
      </c>
      <c r="AO54" s="8">
        <f t="shared" si="9"/>
        <v>0.47378114514393765</v>
      </c>
      <c r="AP54" s="8">
        <f t="shared" si="10"/>
        <v>0.86555547554060175</v>
      </c>
      <c r="AQ54" s="8">
        <f t="shared" si="11"/>
        <v>0.16138023809923452</v>
      </c>
      <c r="AR54" s="8">
        <f t="shared" si="12"/>
        <v>1.1810743216792456</v>
      </c>
      <c r="AS54" s="8"/>
      <c r="AT54" s="8">
        <f t="shared" si="13"/>
        <v>0.95365148843155234</v>
      </c>
      <c r="AU54" s="8">
        <f t="shared" si="14"/>
        <v>6.6229803067556743</v>
      </c>
      <c r="AV54" s="8">
        <f t="shared" si="28"/>
        <v>5.6693271939603989</v>
      </c>
      <c r="AW54" s="8"/>
      <c r="AX54" s="8">
        <f t="shared" si="30"/>
        <v>0.23937819929638313</v>
      </c>
      <c r="AY54" s="8">
        <f t="shared" si="16"/>
        <v>0.58279490188030925</v>
      </c>
      <c r="AZ54" s="8">
        <f t="shared" si="17"/>
        <v>1.171901269007086</v>
      </c>
      <c r="BA54" s="8">
        <f t="shared" si="18"/>
        <v>45.162482395958151</v>
      </c>
      <c r="BB54" s="8">
        <f t="shared" si="19"/>
        <v>32.16583995577399</v>
      </c>
      <c r="BC54" s="2"/>
    </row>
    <row r="55" spans="1:55" x14ac:dyDescent="0.3">
      <c r="A55">
        <f t="shared" si="8"/>
        <v>2031</v>
      </c>
      <c r="B55">
        <v>47849</v>
      </c>
      <c r="C55" s="3">
        <v>3838200</v>
      </c>
      <c r="D55" s="3">
        <v>2595067</v>
      </c>
      <c r="E55" s="4">
        <v>43.080554825700794</v>
      </c>
      <c r="F55" s="3">
        <v>71.472896014582901</v>
      </c>
      <c r="G55" s="3">
        <v>21159.226246083788</v>
      </c>
      <c r="H55" s="3">
        <v>591089</v>
      </c>
      <c r="I55" s="3">
        <v>568308.80000000005</v>
      </c>
      <c r="J55" s="3">
        <v>109448.1</v>
      </c>
      <c r="K55" s="3">
        <v>33395.24</v>
      </c>
      <c r="L55" s="3">
        <v>32317.41</v>
      </c>
      <c r="M55" s="3">
        <v>0</v>
      </c>
      <c r="N55" s="3">
        <v>175548</v>
      </c>
      <c r="O55" s="3">
        <v>67787</v>
      </c>
      <c r="P55" s="3">
        <v>63700.24</v>
      </c>
      <c r="Q55" s="3">
        <v>20425</v>
      </c>
      <c r="R55" s="3">
        <v>18021.22</v>
      </c>
      <c r="S55" s="3">
        <v>33223.17</v>
      </c>
      <c r="T55" s="3">
        <v>6190.9189999999999</v>
      </c>
      <c r="U55" s="3">
        <v>45331.99</v>
      </c>
      <c r="V55" s="3">
        <v>0</v>
      </c>
      <c r="W55" s="3">
        <v>36603.050000000003</v>
      </c>
      <c r="X55" s="3">
        <v>254203.2</v>
      </c>
      <c r="Y55" s="3">
        <v>217600.1</v>
      </c>
      <c r="Z55" s="3">
        <v>0</v>
      </c>
      <c r="AA55" s="3">
        <v>9080.4798733939169</v>
      </c>
      <c r="AB55" s="3">
        <v>22780.18</v>
      </c>
      <c r="AC55" s="3">
        <v>44562.73</v>
      </c>
      <c r="AD55" s="3">
        <v>1689973</v>
      </c>
      <c r="AE55" s="3">
        <v>1209909</v>
      </c>
      <c r="AF55" s="8">
        <f t="shared" si="20"/>
        <v>2.6713206101699387</v>
      </c>
      <c r="AG55" s="8">
        <f t="shared" si="21"/>
        <v>15.400161534052421</v>
      </c>
      <c r="AH55" s="8">
        <f t="shared" si="22"/>
        <v>14.806648950028661</v>
      </c>
      <c r="AI55" s="8">
        <f t="shared" si="23"/>
        <v>2.8515476004377054</v>
      </c>
      <c r="AJ55" s="8">
        <f t="shared" si="24"/>
        <v>0.87007555625032562</v>
      </c>
      <c r="AK55" s="8">
        <f t="shared" si="25"/>
        <v>0.84199390339221514</v>
      </c>
      <c r="AL55" s="8"/>
      <c r="AM55" s="8">
        <f t="shared" si="26"/>
        <v>4.5737064248866659</v>
      </c>
      <c r="AN55" s="8">
        <f t="shared" si="27"/>
        <v>1.6596383721536137</v>
      </c>
      <c r="AO55" s="8">
        <f t="shared" si="9"/>
        <v>0.46952269292897714</v>
      </c>
      <c r="AP55" s="8">
        <f t="shared" si="10"/>
        <v>0.86559246521807098</v>
      </c>
      <c r="AQ55" s="8">
        <f t="shared" si="11"/>
        <v>0.16129745714136837</v>
      </c>
      <c r="AR55" s="8">
        <f t="shared" si="12"/>
        <v>1.1810742014485958</v>
      </c>
      <c r="AS55" s="8"/>
      <c r="AT55" s="8">
        <f t="shared" si="13"/>
        <v>0.95365145120108397</v>
      </c>
      <c r="AU55" s="8">
        <f t="shared" si="14"/>
        <v>6.6229795216507741</v>
      </c>
      <c r="AV55" s="8">
        <f t="shared" si="28"/>
        <v>5.6693267677557184</v>
      </c>
      <c r="AW55" s="8"/>
      <c r="AX55" s="8">
        <f t="shared" si="30"/>
        <v>0.23658172772116923</v>
      </c>
      <c r="AY55" s="8">
        <f t="shared" si="16"/>
        <v>0.59351206294617265</v>
      </c>
      <c r="AZ55" s="8">
        <f t="shared" si="17"/>
        <v>1.1610319941639311</v>
      </c>
      <c r="BA55" s="8">
        <f t="shared" si="18"/>
        <v>44.030352769527383</v>
      </c>
      <c r="BB55" s="8">
        <f t="shared" si="19"/>
        <v>31.522823198374237</v>
      </c>
      <c r="BC55" s="2"/>
    </row>
    <row r="56" spans="1:55" x14ac:dyDescent="0.3">
      <c r="A56">
        <f t="shared" si="8"/>
        <v>2032</v>
      </c>
      <c r="B56">
        <v>48214</v>
      </c>
      <c r="C56" s="3">
        <v>3990526</v>
      </c>
      <c r="D56" s="3">
        <v>2645154</v>
      </c>
      <c r="E56" s="4">
        <v>43.524299982208504</v>
      </c>
      <c r="F56" s="3">
        <v>72.303450172428967</v>
      </c>
      <c r="G56" s="3">
        <v>21336.666924460289</v>
      </c>
      <c r="H56" s="3">
        <v>614547.5</v>
      </c>
      <c r="I56" s="3">
        <v>589869.30000000005</v>
      </c>
      <c r="J56" s="3">
        <v>113557.6</v>
      </c>
      <c r="K56" s="3">
        <v>34311.660000000003</v>
      </c>
      <c r="L56" s="3">
        <v>33566.019999999997</v>
      </c>
      <c r="M56" s="3">
        <v>0</v>
      </c>
      <c r="N56" s="3">
        <v>182198</v>
      </c>
      <c r="O56" s="3">
        <v>70449</v>
      </c>
      <c r="P56" s="3">
        <v>66230.11</v>
      </c>
      <c r="Q56" s="3">
        <v>21038</v>
      </c>
      <c r="R56" s="3">
        <v>18556.21</v>
      </c>
      <c r="S56" s="3">
        <v>34527.879999999997</v>
      </c>
      <c r="T56" s="3">
        <v>6428.0910000000003</v>
      </c>
      <c r="U56" s="3">
        <v>47131.07</v>
      </c>
      <c r="V56" s="3">
        <v>0</v>
      </c>
      <c r="W56" s="3">
        <v>38055.71</v>
      </c>
      <c r="X56" s="3">
        <v>264291.7</v>
      </c>
      <c r="Y56" s="3">
        <v>226236</v>
      </c>
      <c r="Z56" s="3">
        <v>0</v>
      </c>
      <c r="AA56" s="3">
        <v>9324.6311601622601</v>
      </c>
      <c r="AB56" s="3">
        <v>24678.21</v>
      </c>
      <c r="AC56" s="3">
        <v>45714.74</v>
      </c>
      <c r="AD56" s="3">
        <v>1711010</v>
      </c>
      <c r="AE56" s="3">
        <v>1230946</v>
      </c>
      <c r="AF56" s="8">
        <f t="shared" si="20"/>
        <v>2.7050574180770934</v>
      </c>
      <c r="AG56" s="8">
        <f t="shared" si="21"/>
        <v>15.400162785557594</v>
      </c>
      <c r="AH56" s="8">
        <f t="shared" si="22"/>
        <v>14.781743058433902</v>
      </c>
      <c r="AI56" s="8">
        <f t="shared" si="23"/>
        <v>2.845679993063571</v>
      </c>
      <c r="AJ56" s="8">
        <f t="shared" si="24"/>
        <v>0.85982800262421555</v>
      </c>
      <c r="AK56" s="8">
        <f t="shared" si="25"/>
        <v>0.84114274659531085</v>
      </c>
      <c r="AL56" s="8"/>
      <c r="AM56" s="8">
        <f t="shared" si="26"/>
        <v>4.5657640120625702</v>
      </c>
      <c r="AN56" s="8">
        <f t="shared" si="27"/>
        <v>1.6596837108691938</v>
      </c>
      <c r="AO56" s="8">
        <f t="shared" si="9"/>
        <v>0.46500661817514782</v>
      </c>
      <c r="AP56" s="8">
        <f t="shared" si="10"/>
        <v>0.86524633594668965</v>
      </c>
      <c r="AQ56" s="8">
        <f t="shared" si="11"/>
        <v>0.1610838019850015</v>
      </c>
      <c r="AR56" s="8">
        <f t="shared" si="12"/>
        <v>1.1810741240628428</v>
      </c>
      <c r="AS56" s="8"/>
      <c r="AT56" s="8">
        <f t="shared" si="13"/>
        <v>0.95365147351502033</v>
      </c>
      <c r="AU56" s="8">
        <f t="shared" si="14"/>
        <v>6.6229790258226613</v>
      </c>
      <c r="AV56" s="8">
        <f t="shared" si="28"/>
        <v>5.6693278029011713</v>
      </c>
      <c r="AW56" s="8"/>
      <c r="AX56" s="8">
        <f t="shared" si="30"/>
        <v>0.23366922456243264</v>
      </c>
      <c r="AY56" s="8">
        <f t="shared" si="16"/>
        <v>0.61841997771722323</v>
      </c>
      <c r="AZ56" s="8">
        <f t="shared" si="17"/>
        <v>1.1455818105182123</v>
      </c>
      <c r="BA56" s="8">
        <f t="shared" si="18"/>
        <v>42.876803709586156</v>
      </c>
      <c r="BB56" s="8">
        <f t="shared" si="19"/>
        <v>30.846710433662128</v>
      </c>
      <c r="BC56" s="2"/>
    </row>
    <row r="57" spans="1:55" x14ac:dyDescent="0.3">
      <c r="A57">
        <f t="shared" si="8"/>
        <v>2033</v>
      </c>
      <c r="B57">
        <v>48580</v>
      </c>
      <c r="C57" s="3">
        <v>4149601</v>
      </c>
      <c r="D57" s="3">
        <v>2696665</v>
      </c>
      <c r="E57" s="4">
        <v>43.960269898933369</v>
      </c>
      <c r="F57" s="3">
        <v>73.138804421823764</v>
      </c>
      <c r="G57" s="3">
        <v>21514.22084281551</v>
      </c>
      <c r="H57" s="3">
        <v>639045.30000000005</v>
      </c>
      <c r="I57" s="3">
        <v>612150.5</v>
      </c>
      <c r="J57" s="3">
        <v>117647</v>
      </c>
      <c r="K57" s="3">
        <v>35252.79</v>
      </c>
      <c r="L57" s="3">
        <v>34857.82</v>
      </c>
      <c r="M57" s="3">
        <v>0</v>
      </c>
      <c r="N57" s="3">
        <v>189138.4</v>
      </c>
      <c r="O57" s="3">
        <v>73235</v>
      </c>
      <c r="P57" s="3">
        <v>68878.16</v>
      </c>
      <c r="Q57" s="3">
        <v>21669</v>
      </c>
      <c r="R57" s="3">
        <v>19105.98</v>
      </c>
      <c r="S57" s="3">
        <v>35893.519999999997</v>
      </c>
      <c r="T57" s="3">
        <v>6674.7449999999999</v>
      </c>
      <c r="U57" s="3">
        <v>49009.87</v>
      </c>
      <c r="V57" s="3">
        <v>0</v>
      </c>
      <c r="W57" s="3">
        <v>39572.74</v>
      </c>
      <c r="X57" s="3">
        <v>274827.2</v>
      </c>
      <c r="Y57" s="3">
        <v>235254.5</v>
      </c>
      <c r="Z57" s="3">
        <v>0</v>
      </c>
      <c r="AA57" s="3">
        <v>9576.1532170928258</v>
      </c>
      <c r="AB57" s="3">
        <v>26894.77</v>
      </c>
      <c r="AC57" s="3">
        <v>46745.57</v>
      </c>
      <c r="AD57" s="3">
        <v>1730861</v>
      </c>
      <c r="AE57" s="3">
        <v>1250797</v>
      </c>
      <c r="AF57" s="8">
        <f t="shared" si="20"/>
        <v>2.7320454000853296</v>
      </c>
      <c r="AG57" s="8">
        <f t="shared" si="21"/>
        <v>15.400162569847078</v>
      </c>
      <c r="AH57" s="8">
        <f t="shared" si="22"/>
        <v>14.752032785802779</v>
      </c>
      <c r="AI57" s="8">
        <f t="shared" si="23"/>
        <v>2.8351400532243942</v>
      </c>
      <c r="AJ57" s="8">
        <f t="shared" si="24"/>
        <v>0.84954649856697062</v>
      </c>
      <c r="AK57" s="8">
        <f t="shared" si="25"/>
        <v>0.84002823403985105</v>
      </c>
      <c r="AL57" s="8"/>
      <c r="AM57" s="8">
        <f t="shared" si="26"/>
        <v>4.5579900332586192</v>
      </c>
      <c r="AN57" s="8">
        <f t="shared" si="27"/>
        <v>1.6598742867085294</v>
      </c>
      <c r="AO57" s="8">
        <f t="shared" si="9"/>
        <v>0.46042932802454983</v>
      </c>
      <c r="AP57" s="8">
        <f t="shared" si="10"/>
        <v>0.86498726022092232</v>
      </c>
      <c r="AQ57" s="8">
        <f t="shared" si="11"/>
        <v>0.16085269403010072</v>
      </c>
      <c r="AR57" s="8">
        <f t="shared" si="12"/>
        <v>1.1810742767798639</v>
      </c>
      <c r="AS57" s="8"/>
      <c r="AT57" s="8">
        <f t="shared" si="13"/>
        <v>0.9536516884394427</v>
      </c>
      <c r="AU57" s="8">
        <f t="shared" si="14"/>
        <v>6.6229789321913115</v>
      </c>
      <c r="AV57" s="8">
        <f t="shared" si="28"/>
        <v>5.6693282076999694</v>
      </c>
      <c r="AW57" s="8"/>
      <c r="AX57" s="8">
        <f t="shared" si="30"/>
        <v>0.23077286748997858</v>
      </c>
      <c r="AY57" s="8">
        <f t="shared" si="16"/>
        <v>0.64812906108322221</v>
      </c>
      <c r="AZ57" s="8">
        <f t="shared" si="17"/>
        <v>1.1265075847051318</v>
      </c>
      <c r="BA57" s="8">
        <f t="shared" si="18"/>
        <v>41.711504310896395</v>
      </c>
      <c r="BB57" s="8">
        <f t="shared" si="19"/>
        <v>30.142584793092155</v>
      </c>
      <c r="BC57" s="2"/>
    </row>
    <row r="58" spans="1:55" x14ac:dyDescent="0.3">
      <c r="A58">
        <f t="shared" si="8"/>
        <v>2034</v>
      </c>
      <c r="B58">
        <v>48945</v>
      </c>
      <c r="C58" s="3">
        <v>4313618</v>
      </c>
      <c r="D58" s="3">
        <v>2748287</v>
      </c>
      <c r="E58" s="4">
        <v>44.388386119177078</v>
      </c>
      <c r="F58" s="3">
        <v>73.980177494561929</v>
      </c>
      <c r="G58" s="3">
        <v>21683.951935052235</v>
      </c>
      <c r="H58" s="3">
        <v>664304.19999999995</v>
      </c>
      <c r="I58" s="3">
        <v>635118.19999999995</v>
      </c>
      <c r="J58" s="3">
        <v>121806.3</v>
      </c>
      <c r="K58" s="3">
        <v>36222.75</v>
      </c>
      <c r="L58" s="3">
        <v>36185.24</v>
      </c>
      <c r="M58" s="3">
        <v>0</v>
      </c>
      <c r="N58" s="3">
        <v>196350.7</v>
      </c>
      <c r="O58" s="3">
        <v>76142</v>
      </c>
      <c r="P58" s="3">
        <v>71642.62</v>
      </c>
      <c r="Q58" s="3">
        <v>22319</v>
      </c>
      <c r="R58" s="3">
        <v>19672.28</v>
      </c>
      <c r="S58" s="3">
        <v>37318.21</v>
      </c>
      <c r="T58" s="3">
        <v>6933.598</v>
      </c>
      <c r="U58" s="3">
        <v>50947.03</v>
      </c>
      <c r="V58" s="3">
        <v>0</v>
      </c>
      <c r="W58" s="3">
        <v>41136.89</v>
      </c>
      <c r="X58" s="3">
        <v>285690</v>
      </c>
      <c r="Y58" s="3">
        <v>244553.2</v>
      </c>
      <c r="Z58" s="3">
        <v>0</v>
      </c>
      <c r="AA58" s="3">
        <v>9836.9206135113145</v>
      </c>
      <c r="AB58" s="3">
        <v>29186.04</v>
      </c>
      <c r="AC58" s="3">
        <v>47661.61</v>
      </c>
      <c r="AD58" s="3">
        <v>1749336</v>
      </c>
      <c r="AE58" s="3">
        <v>1269272</v>
      </c>
      <c r="AF58" s="8">
        <f t="shared" si="20"/>
        <v>2.7536359072161196</v>
      </c>
      <c r="AG58" s="8">
        <f t="shared" si="21"/>
        <v>15.400162925877996</v>
      </c>
      <c r="AH58" s="8">
        <f t="shared" si="22"/>
        <v>14.723561520746619</v>
      </c>
      <c r="AI58" s="8">
        <f t="shared" si="23"/>
        <v>2.8237618630115136</v>
      </c>
      <c r="AJ58" s="8">
        <f t="shared" si="24"/>
        <v>0.83973012909348954</v>
      </c>
      <c r="AK58" s="8">
        <f t="shared" si="25"/>
        <v>0.8388605574253446</v>
      </c>
      <c r="AL58" s="8"/>
      <c r="AM58" s="8">
        <f t="shared" si="26"/>
        <v>4.5518796518375062</v>
      </c>
      <c r="AN58" s="8">
        <f t="shared" si="27"/>
        <v>1.6608475762109671</v>
      </c>
      <c r="AO58" s="8">
        <f t="shared" si="9"/>
        <v>0.45605058213314209</v>
      </c>
      <c r="AP58" s="8">
        <f t="shared" si="10"/>
        <v>0.86512551644582347</v>
      </c>
      <c r="AQ58" s="8">
        <f t="shared" si="11"/>
        <v>0.16073741346591192</v>
      </c>
      <c r="AR58" s="8">
        <f t="shared" si="12"/>
        <v>1.181074216585706</v>
      </c>
      <c r="AS58" s="8"/>
      <c r="AT58" s="8">
        <f t="shared" si="13"/>
        <v>0.95365166781110422</v>
      </c>
      <c r="AU58" s="8">
        <f t="shared" si="14"/>
        <v>6.622978668950287</v>
      </c>
      <c r="AV58" s="8">
        <f t="shared" si="28"/>
        <v>5.669329087554809</v>
      </c>
      <c r="AW58" s="8"/>
      <c r="AX58" s="8">
        <f t="shared" si="30"/>
        <v>0.22804338755799225</v>
      </c>
      <c r="AY58" s="8">
        <f t="shared" si="16"/>
        <v>0.6766023324272108</v>
      </c>
      <c r="AZ58" s="8">
        <f t="shared" si="17"/>
        <v>1.1049103096287154</v>
      </c>
      <c r="BA58" s="8">
        <f t="shared" si="18"/>
        <v>40.553799617861387</v>
      </c>
      <c r="BB58" s="8">
        <f t="shared" si="19"/>
        <v>29.42476593894035</v>
      </c>
      <c r="BC58" s="2"/>
    </row>
    <row r="59" spans="1:55" x14ac:dyDescent="0.3">
      <c r="A59">
        <f t="shared" si="8"/>
        <v>2035</v>
      </c>
      <c r="B59">
        <v>49310</v>
      </c>
      <c r="C59" s="3">
        <v>4483535</v>
      </c>
      <c r="D59" s="3">
        <v>2800534</v>
      </c>
      <c r="E59" s="4">
        <v>44.808501753073408</v>
      </c>
      <c r="F59" s="3">
        <v>74.828528741962728</v>
      </c>
      <c r="G59" s="3">
        <v>21851.950876575182</v>
      </c>
      <c r="H59" s="3">
        <v>690471.7</v>
      </c>
      <c r="I59" s="3">
        <v>658887.19999999995</v>
      </c>
      <c r="J59" s="3">
        <v>126059.2</v>
      </c>
      <c r="K59" s="3">
        <v>37243.040000000001</v>
      </c>
      <c r="L59" s="3">
        <v>37567.81</v>
      </c>
      <c r="M59" s="3">
        <v>0</v>
      </c>
      <c r="N59" s="3">
        <v>203830.9</v>
      </c>
      <c r="O59" s="3">
        <v>79157</v>
      </c>
      <c r="P59" s="3">
        <v>74511.14</v>
      </c>
      <c r="Q59" s="3">
        <v>22988</v>
      </c>
      <c r="R59" s="3">
        <v>20255.86</v>
      </c>
      <c r="S59" s="3">
        <v>38795.760000000002</v>
      </c>
      <c r="T59" s="3">
        <v>7205.5820000000003</v>
      </c>
      <c r="U59" s="3">
        <v>52953.88</v>
      </c>
      <c r="V59" s="3">
        <v>0</v>
      </c>
      <c r="W59" s="3">
        <v>42757.3</v>
      </c>
      <c r="X59" s="3">
        <v>296943.59999999998</v>
      </c>
      <c r="Y59" s="3">
        <v>254186.3</v>
      </c>
      <c r="Z59" s="3">
        <v>0</v>
      </c>
      <c r="AA59" s="3">
        <v>10108.71638760044</v>
      </c>
      <c r="AB59" s="3">
        <v>31584.46</v>
      </c>
      <c r="AC59" s="3">
        <v>48472.52</v>
      </c>
      <c r="AD59" s="3">
        <v>1766224</v>
      </c>
      <c r="AE59" s="3">
        <v>1286160</v>
      </c>
      <c r="AF59" s="8">
        <f t="shared" si="20"/>
        <v>2.7709096480035855</v>
      </c>
      <c r="AG59" s="8">
        <f t="shared" si="21"/>
        <v>15.400163040993323</v>
      </c>
      <c r="AH59" s="8">
        <f t="shared" si="22"/>
        <v>14.695707739540339</v>
      </c>
      <c r="AI59" s="8">
        <f t="shared" si="23"/>
        <v>2.8116028981595993</v>
      </c>
      <c r="AJ59" s="8">
        <f t="shared" si="24"/>
        <v>0.83066241258292839</v>
      </c>
      <c r="AK59" s="8">
        <f t="shared" si="25"/>
        <v>0.83790602727535302</v>
      </c>
      <c r="AL59" s="8"/>
      <c r="AM59" s="8">
        <f t="shared" si="26"/>
        <v>4.5462096314626743</v>
      </c>
      <c r="AN59" s="8">
        <f t="shared" si="27"/>
        <v>1.6618837591320241</v>
      </c>
      <c r="AO59" s="8">
        <f t="shared" si="9"/>
        <v>0.45178324692458072</v>
      </c>
      <c r="AP59" s="8">
        <f t="shared" si="10"/>
        <v>0.86529401465584632</v>
      </c>
      <c r="AQ59" s="8">
        <f t="shared" si="11"/>
        <v>0.16071207205921223</v>
      </c>
      <c r="AR59" s="8">
        <f t="shared" si="12"/>
        <v>1.181074308553407</v>
      </c>
      <c r="AS59" s="8"/>
      <c r="AT59" s="8">
        <f t="shared" si="13"/>
        <v>0.9536515271989624</v>
      </c>
      <c r="AU59" s="8">
        <f t="shared" si="14"/>
        <v>6.6229794124502197</v>
      </c>
      <c r="AV59" s="8">
        <f t="shared" si="28"/>
        <v>5.6693278852512581</v>
      </c>
      <c r="AW59" s="8"/>
      <c r="AX59" s="8">
        <f t="shared" si="30"/>
        <v>0.22546308632809692</v>
      </c>
      <c r="AY59" s="8">
        <f t="shared" si="16"/>
        <v>0.70445440929980474</v>
      </c>
      <c r="AZ59" s="8">
        <f t="shared" si="17"/>
        <v>1.0811228193824738</v>
      </c>
      <c r="BA59" s="8">
        <f t="shared" si="18"/>
        <v>39.393558877091401</v>
      </c>
      <c r="BB59" s="8">
        <f t="shared" si="19"/>
        <v>28.686293293126962</v>
      </c>
      <c r="BC59" s="2"/>
    </row>
    <row r="60" spans="1:55" x14ac:dyDescent="0.3">
      <c r="A60">
        <f t="shared" si="8"/>
        <v>2036</v>
      </c>
      <c r="B60">
        <v>49675</v>
      </c>
      <c r="C60" s="3">
        <v>4661053</v>
      </c>
      <c r="D60" s="3">
        <v>2854330</v>
      </c>
      <c r="E60" s="4">
        <v>45.220544395089888</v>
      </c>
      <c r="F60" s="3">
        <v>75.684491145876962</v>
      </c>
      <c r="G60" s="3">
        <v>22029.583256311336</v>
      </c>
      <c r="H60" s="3">
        <v>717809.7</v>
      </c>
      <c r="I60" s="3">
        <v>683548.3</v>
      </c>
      <c r="J60" s="3">
        <v>130343.7</v>
      </c>
      <c r="K60" s="3">
        <v>38314.550000000003</v>
      </c>
      <c r="L60" s="3">
        <v>39037.53</v>
      </c>
      <c r="M60" s="3">
        <v>0</v>
      </c>
      <c r="N60" s="3">
        <v>211602.1</v>
      </c>
      <c r="O60" s="3">
        <v>82284</v>
      </c>
      <c r="P60" s="3">
        <v>77485.36</v>
      </c>
      <c r="Q60" s="3">
        <v>23678</v>
      </c>
      <c r="R60" s="3">
        <v>20855.669999999998</v>
      </c>
      <c r="S60" s="3">
        <v>40328.32</v>
      </c>
      <c r="T60" s="3">
        <v>7489.0770000000002</v>
      </c>
      <c r="U60" s="3">
        <v>55050.49</v>
      </c>
      <c r="V60" s="3">
        <v>0</v>
      </c>
      <c r="W60" s="3">
        <v>44450.21</v>
      </c>
      <c r="X60" s="3">
        <v>308700.59999999998</v>
      </c>
      <c r="Y60" s="3">
        <v>264250.40000000002</v>
      </c>
      <c r="Z60" s="3">
        <v>0</v>
      </c>
      <c r="AA60" s="3">
        <v>10393.208884521906</v>
      </c>
      <c r="AB60" s="3">
        <v>34261.370000000003</v>
      </c>
      <c r="AC60" s="3">
        <v>49184.53</v>
      </c>
      <c r="AD60" s="3">
        <v>1781148</v>
      </c>
      <c r="AE60" s="3">
        <v>1301084</v>
      </c>
      <c r="AF60" s="8">
        <f t="shared" si="20"/>
        <v>2.7847277582005452</v>
      </c>
      <c r="AG60" s="8">
        <f t="shared" si="21"/>
        <v>15.400161723112781</v>
      </c>
      <c r="AH60" s="8">
        <f t="shared" si="22"/>
        <v>14.665104644808801</v>
      </c>
      <c r="AI60" s="8">
        <f t="shared" si="23"/>
        <v>2.7964432071465395</v>
      </c>
      <c r="AJ60" s="8">
        <f t="shared" si="24"/>
        <v>0.82201489663387228</v>
      </c>
      <c r="AK60" s="8">
        <f t="shared" si="25"/>
        <v>0.83752598393538968</v>
      </c>
      <c r="AL60" s="8"/>
      <c r="AM60" s="8">
        <f t="shared" si="26"/>
        <v>4.5397917595015551</v>
      </c>
      <c r="AN60" s="8">
        <f t="shared" si="27"/>
        <v>1.6624003202709774</v>
      </c>
      <c r="AO60" s="8">
        <f t="shared" si="9"/>
        <v>0.44744545921275725</v>
      </c>
      <c r="AP60" s="8">
        <f t="shared" si="10"/>
        <v>0.86521908246913304</v>
      </c>
      <c r="AQ60" s="8">
        <f t="shared" si="11"/>
        <v>0.16067350017260049</v>
      </c>
      <c r="AR60" s="8">
        <f t="shared" si="12"/>
        <v>1.1810741049286502</v>
      </c>
      <c r="AS60" s="8"/>
      <c r="AT60" s="8">
        <f t="shared" si="13"/>
        <v>0.95365167484686397</v>
      </c>
      <c r="AU60" s="8">
        <f t="shared" si="14"/>
        <v>6.6229798288069235</v>
      </c>
      <c r="AV60" s="8">
        <f t="shared" si="28"/>
        <v>5.669328368503856</v>
      </c>
      <c r="AW60" s="8"/>
      <c r="AX60" s="8">
        <f t="shared" si="30"/>
        <v>0.22297984778379276</v>
      </c>
      <c r="AY60" s="8">
        <f t="shared" si="16"/>
        <v>0.73505643467259452</v>
      </c>
      <c r="AZ60" s="8">
        <f t="shared" si="17"/>
        <v>1.0552235728707655</v>
      </c>
      <c r="BA60" s="8">
        <f t="shared" si="18"/>
        <v>38.213425163798824</v>
      </c>
      <c r="BB60" s="8">
        <f t="shared" si="19"/>
        <v>27.913949916467374</v>
      </c>
      <c r="BC60" s="2"/>
    </row>
    <row r="61" spans="1:55" x14ac:dyDescent="0.3">
      <c r="A61">
        <f t="shared" si="8"/>
        <v>2037</v>
      </c>
      <c r="B61">
        <v>50041</v>
      </c>
      <c r="C61" s="3">
        <v>4845589</v>
      </c>
      <c r="D61" s="3">
        <v>2909153</v>
      </c>
      <c r="E61" s="4">
        <v>45.624476182828836</v>
      </c>
      <c r="F61" s="3">
        <v>76.548590978147288</v>
      </c>
      <c r="G61" s="3">
        <v>22207.205563147447</v>
      </c>
      <c r="H61" s="3">
        <v>746228.6</v>
      </c>
      <c r="I61" s="3">
        <v>708855.8</v>
      </c>
      <c r="J61" s="3">
        <v>134457</v>
      </c>
      <c r="K61" s="3">
        <v>39442.870000000003</v>
      </c>
      <c r="L61" s="3">
        <v>40567.279999999999</v>
      </c>
      <c r="M61" s="3">
        <v>0</v>
      </c>
      <c r="N61" s="3">
        <v>219676.3</v>
      </c>
      <c r="O61" s="3">
        <v>85536</v>
      </c>
      <c r="P61" s="3">
        <v>80577.89</v>
      </c>
      <c r="Q61" s="3">
        <v>24388</v>
      </c>
      <c r="R61" s="3">
        <v>21472.06</v>
      </c>
      <c r="S61" s="3">
        <v>41922.300000000003</v>
      </c>
      <c r="T61" s="3">
        <v>7782.4539999999997</v>
      </c>
      <c r="U61" s="3">
        <v>57230</v>
      </c>
      <c r="V61" s="3">
        <v>0</v>
      </c>
      <c r="W61" s="3">
        <v>46210.04</v>
      </c>
      <c r="X61" s="3">
        <v>320922.40000000002</v>
      </c>
      <c r="Y61" s="3">
        <v>274712.3</v>
      </c>
      <c r="Z61" s="3">
        <v>0</v>
      </c>
      <c r="AA61" s="3">
        <v>10691.582672344965</v>
      </c>
      <c r="AB61" s="3">
        <v>37372.81</v>
      </c>
      <c r="AC61" s="3">
        <v>49797</v>
      </c>
      <c r="AD61" s="3">
        <v>1793572</v>
      </c>
      <c r="AE61" s="3">
        <v>1313508</v>
      </c>
      <c r="AF61" s="8">
        <f t="shared" si="20"/>
        <v>2.7957811478888894</v>
      </c>
      <c r="AG61" s="8">
        <f t="shared" si="21"/>
        <v>15.40016291105168</v>
      </c>
      <c r="AH61" s="8">
        <f t="shared" si="22"/>
        <v>14.628888252800641</v>
      </c>
      <c r="AI61" s="8">
        <f t="shared" si="23"/>
        <v>2.7748329460051191</v>
      </c>
      <c r="AJ61" s="8">
        <f t="shared" si="24"/>
        <v>0.81399536774579939</v>
      </c>
      <c r="AK61" s="8">
        <f t="shared" si="25"/>
        <v>0.83720018350710301</v>
      </c>
      <c r="AL61" s="8"/>
      <c r="AM61" s="8">
        <f t="shared" si="26"/>
        <v>4.5335314241467861</v>
      </c>
      <c r="AN61" s="8">
        <f t="shared" si="27"/>
        <v>1.6629121867331298</v>
      </c>
      <c r="AO61" s="8">
        <f t="shared" si="9"/>
        <v>0.44312590275403052</v>
      </c>
      <c r="AP61" s="8">
        <f t="shared" si="10"/>
        <v>0.86516417302416704</v>
      </c>
      <c r="AQ61" s="8">
        <f t="shared" si="11"/>
        <v>0.16060904051086464</v>
      </c>
      <c r="AR61" s="8">
        <f t="shared" si="12"/>
        <v>1.1810741686923922</v>
      </c>
      <c r="AS61" s="8"/>
      <c r="AT61" s="8">
        <f t="shared" si="13"/>
        <v>0.95365166133570145</v>
      </c>
      <c r="AU61" s="8">
        <f t="shared" si="14"/>
        <v>6.622980199104795</v>
      </c>
      <c r="AV61" s="8">
        <f t="shared" si="28"/>
        <v>5.669327299529531</v>
      </c>
      <c r="AW61" s="8"/>
      <c r="AX61" s="8">
        <f t="shared" si="30"/>
        <v>0.22064567738503957</v>
      </c>
      <c r="AY61" s="8">
        <f t="shared" si="16"/>
        <v>0.77127486462430062</v>
      </c>
      <c r="AZ61" s="8">
        <f t="shared" si="17"/>
        <v>1.0276769243119876</v>
      </c>
      <c r="BA61" s="8">
        <f t="shared" si="18"/>
        <v>37.014530122137884</v>
      </c>
      <c r="BB61" s="8">
        <f t="shared" si="19"/>
        <v>27.107292838909778</v>
      </c>
      <c r="BC61" s="2"/>
    </row>
    <row r="62" spans="1:55" x14ac:dyDescent="0.3">
      <c r="A62">
        <f t="shared" si="8"/>
        <v>2038</v>
      </c>
      <c r="B62">
        <v>50406</v>
      </c>
      <c r="C62" s="3">
        <v>5036656</v>
      </c>
      <c r="D62" s="3">
        <v>2964573</v>
      </c>
      <c r="E62" s="4">
        <v>46.019771237277411</v>
      </c>
      <c r="F62" s="3">
        <v>77.42125346707995</v>
      </c>
      <c r="G62" s="3">
        <v>22382.09469941866</v>
      </c>
      <c r="H62" s="3">
        <v>775653.2</v>
      </c>
      <c r="I62" s="3">
        <v>734866.2</v>
      </c>
      <c r="J62" s="3">
        <v>138512.9</v>
      </c>
      <c r="K62" s="3">
        <v>40599.58</v>
      </c>
      <c r="L62" s="3">
        <v>42151.82</v>
      </c>
      <c r="M62" s="3">
        <v>0</v>
      </c>
      <c r="N62" s="3">
        <v>228057.4</v>
      </c>
      <c r="O62" s="3">
        <v>88918</v>
      </c>
      <c r="P62" s="3">
        <v>83793.56</v>
      </c>
      <c r="Q62" s="3">
        <v>25120</v>
      </c>
      <c r="R62" s="3">
        <v>22105.89</v>
      </c>
      <c r="S62" s="3">
        <v>43579.85</v>
      </c>
      <c r="T62" s="3">
        <v>8086.9629999999997</v>
      </c>
      <c r="U62" s="3">
        <v>59486.65</v>
      </c>
      <c r="V62" s="3">
        <v>0</v>
      </c>
      <c r="W62" s="3">
        <v>48032.15</v>
      </c>
      <c r="X62" s="3">
        <v>333576.7</v>
      </c>
      <c r="Y62" s="3">
        <v>285544.5</v>
      </c>
      <c r="Z62" s="3">
        <v>0</v>
      </c>
      <c r="AA62" s="3">
        <v>11004.484878414345</v>
      </c>
      <c r="AB62" s="3">
        <v>40787</v>
      </c>
      <c r="AC62" s="3">
        <v>50302.97</v>
      </c>
      <c r="AD62" s="3">
        <v>1803088</v>
      </c>
      <c r="AE62" s="3">
        <v>1323024</v>
      </c>
      <c r="AF62" s="8">
        <f t="shared" si="20"/>
        <v>2.804625072202287</v>
      </c>
      <c r="AG62" s="8">
        <f t="shared" si="21"/>
        <v>15.40016232992684</v>
      </c>
      <c r="AH62" s="8">
        <f t="shared" si="22"/>
        <v>14.590359158934023</v>
      </c>
      <c r="AI62" s="8">
        <f t="shared" si="23"/>
        <v>2.7500964925934985</v>
      </c>
      <c r="AJ62" s="8">
        <f t="shared" si="24"/>
        <v>0.80608205126576049</v>
      </c>
      <c r="AK62" s="8">
        <f t="shared" si="25"/>
        <v>0.83690091203369854</v>
      </c>
      <c r="AL62" s="8"/>
      <c r="AM62" s="8">
        <f t="shared" si="26"/>
        <v>4.5279526733610558</v>
      </c>
      <c r="AN62" s="8">
        <f t="shared" si="27"/>
        <v>1.6636744697275334</v>
      </c>
      <c r="AO62" s="8">
        <f t="shared" si="9"/>
        <v>0.43890013532788419</v>
      </c>
      <c r="AP62" s="8">
        <f t="shared" si="10"/>
        <v>0.86525365242335395</v>
      </c>
      <c r="AQ62" s="8">
        <f t="shared" si="11"/>
        <v>0.16056214678945713</v>
      </c>
      <c r="AR62" s="8">
        <f t="shared" si="12"/>
        <v>1.1810743080329489</v>
      </c>
      <c r="AS62" s="8"/>
      <c r="AT62" s="8">
        <f t="shared" si="13"/>
        <v>0.95365158946729733</v>
      </c>
      <c r="AU62" s="8">
        <f t="shared" si="14"/>
        <v>6.6229796118694626</v>
      </c>
      <c r="AV62" s="8">
        <f t="shared" si="28"/>
        <v>5.6693270296800096</v>
      </c>
      <c r="AW62" s="8"/>
      <c r="AX62" s="8">
        <f t="shared" si="30"/>
        <v>0.21848791893697614</v>
      </c>
      <c r="AY62" s="8">
        <f t="shared" si="16"/>
        <v>0.80980317099281751</v>
      </c>
      <c r="AZ62" s="8">
        <f t="shared" si="17"/>
        <v>0.99873745596284524</v>
      </c>
      <c r="BA62" s="8">
        <f t="shared" si="18"/>
        <v>35.799308112366617</v>
      </c>
      <c r="BB62" s="8">
        <f t="shared" si="19"/>
        <v>26.267904736793618</v>
      </c>
      <c r="BC62" s="2"/>
    </row>
    <row r="63" spans="1:55" x14ac:dyDescent="0.3">
      <c r="A63">
        <f t="shared" si="8"/>
        <v>2039</v>
      </c>
      <c r="B63">
        <v>50771</v>
      </c>
      <c r="C63" s="3">
        <v>5233329</v>
      </c>
      <c r="D63" s="3">
        <v>3019936</v>
      </c>
      <c r="E63" s="4">
        <v>46.406468060020991</v>
      </c>
      <c r="F63" s="3">
        <v>78.302792174894876</v>
      </c>
      <c r="G63" s="3">
        <v>22549.876228355537</v>
      </c>
      <c r="H63" s="3">
        <v>805941.2</v>
      </c>
      <c r="I63" s="3">
        <v>761519.1</v>
      </c>
      <c r="J63" s="3">
        <v>142604.20000000001</v>
      </c>
      <c r="K63" s="3">
        <v>41714.6</v>
      </c>
      <c r="L63" s="3">
        <v>43784.31</v>
      </c>
      <c r="M63" s="3">
        <v>0</v>
      </c>
      <c r="N63" s="3">
        <v>236721.4</v>
      </c>
      <c r="O63" s="3">
        <v>92417</v>
      </c>
      <c r="P63" s="3">
        <v>87122.22</v>
      </c>
      <c r="Q63" s="3">
        <v>25874</v>
      </c>
      <c r="R63" s="3">
        <v>22758.99</v>
      </c>
      <c r="S63" s="3">
        <v>45295.01</v>
      </c>
      <c r="T63" s="3">
        <v>8403.8179999999993</v>
      </c>
      <c r="U63" s="3">
        <v>61809.5</v>
      </c>
      <c r="V63" s="3">
        <v>0</v>
      </c>
      <c r="W63" s="3">
        <v>49907.72</v>
      </c>
      <c r="X63" s="3">
        <v>346602.3</v>
      </c>
      <c r="Y63" s="3">
        <v>296694.59999999998</v>
      </c>
      <c r="Z63" s="3">
        <v>0</v>
      </c>
      <c r="AA63" s="3">
        <v>11331.842850075764</v>
      </c>
      <c r="AB63" s="3">
        <v>44422.12</v>
      </c>
      <c r="AC63" s="3">
        <v>50697.42</v>
      </c>
      <c r="AD63" s="3">
        <v>1809363</v>
      </c>
      <c r="AE63" s="3">
        <v>1329299</v>
      </c>
      <c r="AF63" s="8">
        <f t="shared" si="20"/>
        <v>2.8116997062816678</v>
      </c>
      <c r="AG63" s="8">
        <f t="shared" si="21"/>
        <v>15.400163070198721</v>
      </c>
      <c r="AH63" s="8">
        <f t="shared" si="22"/>
        <v>14.551332431039592</v>
      </c>
      <c r="AI63" s="8">
        <f t="shared" si="23"/>
        <v>2.7249232754141777</v>
      </c>
      <c r="AJ63" s="8">
        <f t="shared" si="24"/>
        <v>0.79709492753083167</v>
      </c>
      <c r="AK63" s="8">
        <f t="shared" si="25"/>
        <v>0.83664355900422083</v>
      </c>
      <c r="AL63" s="8"/>
      <c r="AM63" s="8">
        <f t="shared" si="26"/>
        <v>4.5233425989461011</v>
      </c>
      <c r="AN63" s="8">
        <f t="shared" si="27"/>
        <v>1.6647571746396987</v>
      </c>
      <c r="AO63" s="8">
        <f t="shared" si="9"/>
        <v>0.43488551933195868</v>
      </c>
      <c r="AP63" s="8">
        <f t="shared" si="10"/>
        <v>0.86551046188764358</v>
      </c>
      <c r="AQ63" s="8">
        <f t="shared" si="11"/>
        <v>0.1605826425206594</v>
      </c>
      <c r="AR63" s="8">
        <f t="shared" si="12"/>
        <v>1.1810742263671938</v>
      </c>
      <c r="AS63" s="8"/>
      <c r="AT63" s="8">
        <f t="shared" si="13"/>
        <v>0.95365149028467344</v>
      </c>
      <c r="AU63" s="8">
        <f t="shared" si="14"/>
        <v>6.6229793693459742</v>
      </c>
      <c r="AV63" s="8">
        <f t="shared" si="28"/>
        <v>5.6693282612272222</v>
      </c>
      <c r="AW63" s="8"/>
      <c r="AX63" s="8">
        <f t="shared" si="30"/>
        <v>0.21653220827652464</v>
      </c>
      <c r="AY63" s="8">
        <f t="shared" si="16"/>
        <v>0.84883102132504951</v>
      </c>
      <c r="AZ63" s="8">
        <f t="shared" si="17"/>
        <v>0.96874131169662747</v>
      </c>
      <c r="BA63" s="8">
        <f t="shared" si="18"/>
        <v>34.573843914647824</v>
      </c>
      <c r="BB63" s="8">
        <f t="shared" si="19"/>
        <v>25.400638866771036</v>
      </c>
      <c r="BC63" s="2"/>
    </row>
    <row r="64" spans="1:55" x14ac:dyDescent="0.3">
      <c r="A64">
        <f t="shared" si="8"/>
        <v>2040</v>
      </c>
      <c r="B64">
        <v>51136</v>
      </c>
      <c r="C64" s="3">
        <v>5435524</v>
      </c>
      <c r="D64" s="3">
        <v>3075112</v>
      </c>
      <c r="E64" s="4">
        <v>46.78495588785708</v>
      </c>
      <c r="F64" s="3">
        <v>79.193542368206622</v>
      </c>
      <c r="G64" s="3">
        <v>22709.578388781225</v>
      </c>
      <c r="H64" s="3">
        <v>837079.5</v>
      </c>
      <c r="I64" s="3">
        <v>788982.7</v>
      </c>
      <c r="J64" s="3">
        <v>146843.20000000001</v>
      </c>
      <c r="K64" s="3">
        <v>42863.46</v>
      </c>
      <c r="L64" s="3">
        <v>45463.16</v>
      </c>
      <c r="M64" s="3">
        <v>0</v>
      </c>
      <c r="N64" s="3">
        <v>245655.2</v>
      </c>
      <c r="O64" s="3">
        <v>96025</v>
      </c>
      <c r="P64" s="3">
        <v>90555.59</v>
      </c>
      <c r="Q64" s="3">
        <v>26650</v>
      </c>
      <c r="R64" s="3">
        <v>23432.58</v>
      </c>
      <c r="S64" s="3">
        <v>47063.26</v>
      </c>
      <c r="T64" s="3">
        <v>8733.2990000000009</v>
      </c>
      <c r="U64" s="3">
        <v>64197.57</v>
      </c>
      <c r="V64" s="3">
        <v>0</v>
      </c>
      <c r="W64" s="3">
        <v>51835.96</v>
      </c>
      <c r="X64" s="3">
        <v>359993.59999999998</v>
      </c>
      <c r="Y64" s="3">
        <v>308157.7</v>
      </c>
      <c r="Z64" s="3">
        <v>0</v>
      </c>
      <c r="AA64" s="3">
        <v>11672.895777609498</v>
      </c>
      <c r="AB64" s="3">
        <v>48096.81</v>
      </c>
      <c r="AC64" s="3">
        <v>50976.27</v>
      </c>
      <c r="AD64" s="3">
        <v>1812242</v>
      </c>
      <c r="AE64" s="3">
        <v>1332178</v>
      </c>
      <c r="AF64" s="8">
        <f t="shared" si="20"/>
        <v>2.817360032232338</v>
      </c>
      <c r="AG64" s="8">
        <f t="shared" si="21"/>
        <v>15.400161971504495</v>
      </c>
      <c r="AH64" s="8">
        <f t="shared" si="22"/>
        <v>14.515301560622307</v>
      </c>
      <c r="AI64" s="8">
        <f t="shared" si="23"/>
        <v>2.7015463458536844</v>
      </c>
      <c r="AJ64" s="8">
        <f t="shared" si="24"/>
        <v>0.78858008905857102</v>
      </c>
      <c r="AK64" s="8">
        <f t="shared" si="25"/>
        <v>0.83640804456019324</v>
      </c>
      <c r="AL64" s="8"/>
      <c r="AM64" s="8">
        <f t="shared" si="26"/>
        <v>4.5194391561880698</v>
      </c>
      <c r="AN64" s="8">
        <f t="shared" si="27"/>
        <v>1.6659955875459294</v>
      </c>
      <c r="AO64" s="8">
        <f t="shared" si="9"/>
        <v>0.43110066297196004</v>
      </c>
      <c r="AP64" s="8">
        <f t="shared" si="10"/>
        <v>0.86584586876996583</v>
      </c>
      <c r="AQ64" s="8">
        <f t="shared" si="11"/>
        <v>0.1606707835343934</v>
      </c>
      <c r="AR64" s="8">
        <f t="shared" si="12"/>
        <v>1.1810741705859453</v>
      </c>
      <c r="AS64" s="8"/>
      <c r="AT64" s="8">
        <f t="shared" si="13"/>
        <v>0.95365157066733586</v>
      </c>
      <c r="AU64" s="8">
        <f t="shared" si="14"/>
        <v>6.6229787597295129</v>
      </c>
      <c r="AV64" s="8">
        <f t="shared" si="28"/>
        <v>5.6693282929115938</v>
      </c>
      <c r="AW64" s="8"/>
      <c r="AX64" s="8">
        <f t="shared" si="30"/>
        <v>0.21475198670099696</v>
      </c>
      <c r="AY64" s="8">
        <f t="shared" si="16"/>
        <v>0.88486059485709201</v>
      </c>
      <c r="AZ64" s="8">
        <f t="shared" si="17"/>
        <v>0.93783543224167532</v>
      </c>
      <c r="BA64" s="8">
        <f t="shared" si="18"/>
        <v>33.340704594442045</v>
      </c>
      <c r="BB64" s="8">
        <f t="shared" si="19"/>
        <v>24.508731816840474</v>
      </c>
    </row>
    <row r="65" spans="1:54" x14ac:dyDescent="0.3">
      <c r="A65">
        <f t="shared" si="8"/>
        <v>2041</v>
      </c>
      <c r="B65">
        <v>51502</v>
      </c>
      <c r="C65" s="3">
        <v>5645352</v>
      </c>
      <c r="D65" s="3">
        <v>3131196</v>
      </c>
      <c r="E65" s="4">
        <v>47.155303672715007</v>
      </c>
      <c r="F65" s="3">
        <v>80.093761446679679</v>
      </c>
      <c r="G65" s="3">
        <v>22867.944765787961</v>
      </c>
      <c r="H65" s="3">
        <v>869393.4</v>
      </c>
      <c r="I65" s="3">
        <v>817323.4</v>
      </c>
      <c r="J65" s="3">
        <v>151143.5</v>
      </c>
      <c r="K65" s="3">
        <v>44040.28</v>
      </c>
      <c r="L65" s="3">
        <v>47200.92</v>
      </c>
      <c r="M65" s="3">
        <v>0</v>
      </c>
      <c r="N65" s="3">
        <v>254885.2</v>
      </c>
      <c r="O65" s="3">
        <v>99747</v>
      </c>
      <c r="P65" s="3">
        <v>94096.22</v>
      </c>
      <c r="Q65" s="3">
        <v>27449</v>
      </c>
      <c r="R65" s="3">
        <v>24125.279999999999</v>
      </c>
      <c r="S65" s="3">
        <v>48887.55</v>
      </c>
      <c r="T65" s="3">
        <v>9074.1090000000004</v>
      </c>
      <c r="U65" s="3">
        <v>66675.8</v>
      </c>
      <c r="V65" s="3">
        <v>0</v>
      </c>
      <c r="W65" s="3">
        <v>53836.99</v>
      </c>
      <c r="X65" s="3">
        <v>373890.5</v>
      </c>
      <c r="Y65" s="3">
        <v>320053.5</v>
      </c>
      <c r="Z65" s="3">
        <v>0</v>
      </c>
      <c r="AA65" s="3">
        <v>12026.249416030871</v>
      </c>
      <c r="AB65" s="3">
        <v>52069.99</v>
      </c>
      <c r="AC65" s="3">
        <v>51139.46</v>
      </c>
      <c r="AD65" s="3">
        <v>1811312</v>
      </c>
      <c r="AE65" s="3">
        <v>1331248</v>
      </c>
      <c r="AF65" s="8">
        <f t="shared" si="20"/>
        <v>2.8218891295974822</v>
      </c>
      <c r="AG65" s="8">
        <f t="shared" si="21"/>
        <v>15.400162824213618</v>
      </c>
      <c r="AH65" s="8">
        <f t="shared" si="22"/>
        <v>14.477811126746392</v>
      </c>
      <c r="AI65" s="8">
        <f t="shared" si="23"/>
        <v>2.6773086957199479</v>
      </c>
      <c r="AJ65" s="8">
        <f t="shared" si="24"/>
        <v>0.78011574831826258</v>
      </c>
      <c r="AK65" s="8">
        <f t="shared" si="25"/>
        <v>0.83610233693133751</v>
      </c>
      <c r="AL65" s="8"/>
      <c r="AM65" s="8">
        <f t="shared" si="26"/>
        <v>4.514956729004675</v>
      </c>
      <c r="AN65" s="8">
        <f t="shared" si="27"/>
        <v>1.6667910167514799</v>
      </c>
      <c r="AO65" s="8">
        <f t="shared" si="9"/>
        <v>0.42734766583199774</v>
      </c>
      <c r="AP65" s="8">
        <f t="shared" si="10"/>
        <v>0.86597877333424023</v>
      </c>
      <c r="AQ65" s="8">
        <f t="shared" si="11"/>
        <v>0.16073592930963385</v>
      </c>
      <c r="AR65" s="8">
        <f t="shared" si="12"/>
        <v>1.1810742713651867</v>
      </c>
      <c r="AS65" s="8"/>
      <c r="AT65" s="8">
        <f t="shared" si="13"/>
        <v>0.95365160578118069</v>
      </c>
      <c r="AU65" s="8">
        <f t="shared" si="14"/>
        <v>6.6229793996902231</v>
      </c>
      <c r="AV65" s="8">
        <f t="shared" si="28"/>
        <v>5.6693276167721693</v>
      </c>
      <c r="AW65" s="8"/>
      <c r="AX65" s="8">
        <f t="shared" si="30"/>
        <v>0.2130292214910757</v>
      </c>
      <c r="AY65" s="8">
        <f t="shared" si="16"/>
        <v>0.92235152033035317</v>
      </c>
      <c r="AZ65" s="8">
        <f t="shared" si="17"/>
        <v>0.90586840289144055</v>
      </c>
      <c r="BA65" s="8">
        <f t="shared" si="18"/>
        <v>32.08501436225766</v>
      </c>
      <c r="BB65" s="8">
        <f t="shared" si="19"/>
        <v>23.581310784517953</v>
      </c>
    </row>
    <row r="66" spans="1:54" x14ac:dyDescent="0.3">
      <c r="A66">
        <f t="shared" si="8"/>
        <v>2042</v>
      </c>
      <c r="B66">
        <v>51867</v>
      </c>
      <c r="C66" s="3">
        <v>5862351</v>
      </c>
      <c r="D66" s="3">
        <v>3187799</v>
      </c>
      <c r="E66" s="4">
        <v>47.517510343665045</v>
      </c>
      <c r="F66" s="3">
        <v>81.003715630989518</v>
      </c>
      <c r="G66" s="3">
        <v>23024.724213230715</v>
      </c>
      <c r="H66" s="3">
        <v>902811.6</v>
      </c>
      <c r="I66" s="3">
        <v>846537.3</v>
      </c>
      <c r="J66" s="3">
        <v>155509.20000000001</v>
      </c>
      <c r="K66" s="3">
        <v>45249.39</v>
      </c>
      <c r="L66" s="3">
        <v>49005.31</v>
      </c>
      <c r="M66" s="3">
        <v>0</v>
      </c>
      <c r="N66" s="3">
        <v>264417.5</v>
      </c>
      <c r="O66" s="3">
        <v>103594</v>
      </c>
      <c r="P66" s="3">
        <v>97753.51</v>
      </c>
      <c r="Q66" s="3">
        <v>28273</v>
      </c>
      <c r="R66" s="3">
        <v>24837.66</v>
      </c>
      <c r="S66" s="3">
        <v>50772.61</v>
      </c>
      <c r="T66" s="3">
        <v>9424.7510000000002</v>
      </c>
      <c r="U66" s="3">
        <v>69238.720000000001</v>
      </c>
      <c r="V66" s="3">
        <v>0</v>
      </c>
      <c r="W66" s="3">
        <v>55906.400000000001</v>
      </c>
      <c r="X66" s="3">
        <v>388262.3</v>
      </c>
      <c r="Y66" s="3">
        <v>332355.90000000002</v>
      </c>
      <c r="Z66" s="3">
        <v>0</v>
      </c>
      <c r="AA66" s="3">
        <v>12390.208473779108</v>
      </c>
      <c r="AB66" s="3">
        <v>56274.34</v>
      </c>
      <c r="AC66" s="3">
        <v>51178.81</v>
      </c>
      <c r="AD66" s="3">
        <v>1806216</v>
      </c>
      <c r="AE66" s="3">
        <v>1326152</v>
      </c>
      <c r="AF66" s="8">
        <f t="shared" si="20"/>
        <v>2.8255104587172171</v>
      </c>
      <c r="AG66" s="8">
        <f t="shared" si="21"/>
        <v>15.400162835695099</v>
      </c>
      <c r="AH66" s="8">
        <f t="shared" si="22"/>
        <v>14.440235666544019</v>
      </c>
      <c r="AI66" s="8">
        <f t="shared" si="23"/>
        <v>2.6526763750584026</v>
      </c>
      <c r="AJ66" s="8">
        <f t="shared" si="24"/>
        <v>0.771864223073644</v>
      </c>
      <c r="AK66" s="8">
        <f t="shared" si="25"/>
        <v>0.83593271709592276</v>
      </c>
      <c r="AL66" s="8"/>
      <c r="AM66" s="8">
        <f t="shared" si="26"/>
        <v>4.5104344656265036</v>
      </c>
      <c r="AN66" s="8">
        <f t="shared" si="27"/>
        <v>1.6674796510819636</v>
      </c>
      <c r="AO66" s="8">
        <f t="shared" si="9"/>
        <v>0.42368087478897121</v>
      </c>
      <c r="AP66" s="8">
        <f t="shared" si="10"/>
        <v>0.86607932551292133</v>
      </c>
      <c r="AQ66" s="8">
        <f t="shared" si="11"/>
        <v>0.16076742931291557</v>
      </c>
      <c r="AR66" s="8">
        <f t="shared" si="12"/>
        <v>1.1810742823143821</v>
      </c>
      <c r="AS66" s="8"/>
      <c r="AT66" s="8">
        <f t="shared" si="13"/>
        <v>0.95365152990668756</v>
      </c>
      <c r="AU66" s="8">
        <f t="shared" si="14"/>
        <v>6.6229794155962347</v>
      </c>
      <c r="AV66" s="8">
        <f t="shared" si="28"/>
        <v>5.6693278856895475</v>
      </c>
      <c r="AW66" s="8"/>
      <c r="AX66" s="8">
        <f t="shared" si="30"/>
        <v>0.21135221131895901</v>
      </c>
      <c r="AY66" s="8">
        <f t="shared" si="16"/>
        <v>0.95992785147119308</v>
      </c>
      <c r="AZ66" s="8">
        <f t="shared" si="17"/>
        <v>0.87300828626603899</v>
      </c>
      <c r="BA66" s="8">
        <f t="shared" si="18"/>
        <v>30.810437655473034</v>
      </c>
      <c r="BB66" s="8">
        <f t="shared" si="19"/>
        <v>22.621504580670791</v>
      </c>
    </row>
    <row r="67" spans="1:54" x14ac:dyDescent="0.3">
      <c r="A67">
        <f t="shared" si="8"/>
        <v>2043</v>
      </c>
      <c r="B67">
        <v>52232</v>
      </c>
      <c r="C67" s="3">
        <v>6086455</v>
      </c>
      <c r="D67" s="3">
        <v>3244766</v>
      </c>
      <c r="E67" s="4">
        <v>47.871354185477237</v>
      </c>
      <c r="F67" s="3">
        <v>81.923562026895766</v>
      </c>
      <c r="G67" s="3">
        <v>23178.405910147732</v>
      </c>
      <c r="H67" s="3">
        <v>937324</v>
      </c>
      <c r="I67" s="3">
        <v>876650.3</v>
      </c>
      <c r="J67" s="3">
        <v>159955.4</v>
      </c>
      <c r="K67" s="3">
        <v>46491.99</v>
      </c>
      <c r="L67" s="3">
        <v>50875.87</v>
      </c>
      <c r="M67" s="3">
        <v>0</v>
      </c>
      <c r="N67" s="3">
        <v>274265.90000000002</v>
      </c>
      <c r="O67" s="3">
        <v>107574</v>
      </c>
      <c r="P67" s="3">
        <v>101538</v>
      </c>
      <c r="Q67" s="3">
        <v>29121</v>
      </c>
      <c r="R67" s="3">
        <v>25570.6</v>
      </c>
      <c r="S67" s="3">
        <v>52723.45</v>
      </c>
      <c r="T67" s="3">
        <v>9785.3770000000004</v>
      </c>
      <c r="U67" s="3">
        <v>71885.55</v>
      </c>
      <c r="V67" s="3">
        <v>0</v>
      </c>
      <c r="W67" s="3">
        <v>58043.57</v>
      </c>
      <c r="X67" s="3">
        <v>403104.7</v>
      </c>
      <c r="Y67" s="3">
        <v>345061.1</v>
      </c>
      <c r="Z67" s="3">
        <v>0</v>
      </c>
      <c r="AA67" s="3">
        <v>12762.942890899869</v>
      </c>
      <c r="AB67" s="3">
        <v>60673.68</v>
      </c>
      <c r="AC67" s="3">
        <v>51087.18</v>
      </c>
      <c r="AD67" s="3">
        <v>1796630</v>
      </c>
      <c r="AE67" s="3">
        <v>1316566</v>
      </c>
      <c r="AF67" s="8">
        <f t="shared" si="20"/>
        <v>2.8284092268034389</v>
      </c>
      <c r="AG67" s="8">
        <f t="shared" si="21"/>
        <v>15.400163149156612</v>
      </c>
      <c r="AH67" s="8">
        <f t="shared" si="22"/>
        <v>14.403298800369017</v>
      </c>
      <c r="AI67" s="8">
        <f t="shared" si="23"/>
        <v>2.6280552472662659</v>
      </c>
      <c r="AJ67" s="8">
        <f t="shared" si="24"/>
        <v>0.76385991517229657</v>
      </c>
      <c r="AK67" s="8">
        <f t="shared" si="25"/>
        <v>0.83588673538209024</v>
      </c>
      <c r="AL67" s="8"/>
      <c r="AM67" s="8">
        <f t="shared" si="26"/>
        <v>4.5061682046445766</v>
      </c>
      <c r="AN67" s="8">
        <f t="shared" si="27"/>
        <v>1.6682617385653882</v>
      </c>
      <c r="AO67" s="8">
        <f t="shared" si="9"/>
        <v>0.42012304370935133</v>
      </c>
      <c r="AP67" s="8">
        <f t="shared" si="10"/>
        <v>0.86624233646679394</v>
      </c>
      <c r="AQ67" s="8">
        <f t="shared" si="11"/>
        <v>0.1607730115477729</v>
      </c>
      <c r="AR67" s="8">
        <f t="shared" si="12"/>
        <v>1.1810742049353853</v>
      </c>
      <c r="AS67" s="8"/>
      <c r="AT67" s="8">
        <f t="shared" si="13"/>
        <v>0.95365150978689561</v>
      </c>
      <c r="AU67" s="8">
        <f t="shared" si="14"/>
        <v>6.6229800433914319</v>
      </c>
      <c r="AV67" s="8">
        <f t="shared" si="28"/>
        <v>5.6693280407067821</v>
      </c>
      <c r="AW67" s="8"/>
      <c r="AX67" s="8">
        <f t="shared" si="30"/>
        <v>0.20969419622587973</v>
      </c>
      <c r="AY67" s="8">
        <f t="shared" si="16"/>
        <v>0.99686402018909204</v>
      </c>
      <c r="AZ67" s="8">
        <f t="shared" si="17"/>
        <v>0.83935854286279943</v>
      </c>
      <c r="BA67" s="8">
        <f t="shared" si="18"/>
        <v>29.518496398971159</v>
      </c>
      <c r="BB67" s="8">
        <f t="shared" si="19"/>
        <v>21.631080817980251</v>
      </c>
    </row>
    <row r="68" spans="1:54" x14ac:dyDescent="0.3">
      <c r="A68">
        <f t="shared" si="8"/>
        <v>2044</v>
      </c>
      <c r="B68">
        <v>52597</v>
      </c>
      <c r="C68" s="3">
        <v>6317134</v>
      </c>
      <c r="D68" s="3">
        <v>3301709</v>
      </c>
      <c r="E68" s="4">
        <v>48.221747756533141</v>
      </c>
      <c r="F68" s="3">
        <v>82.853523419749493</v>
      </c>
      <c r="G68" s="3">
        <v>23326.705163138966</v>
      </c>
      <c r="H68" s="3">
        <v>972848.9</v>
      </c>
      <c r="I68" s="3">
        <v>907731.9</v>
      </c>
      <c r="J68" s="3">
        <v>164598.39999999999</v>
      </c>
      <c r="K68" s="3">
        <v>47768.57</v>
      </c>
      <c r="L68" s="3">
        <v>52815.58</v>
      </c>
      <c r="M68" s="3">
        <v>0</v>
      </c>
      <c r="N68" s="3">
        <v>284410.3</v>
      </c>
      <c r="O68" s="3">
        <v>111682</v>
      </c>
      <c r="P68" s="3">
        <v>105444.3</v>
      </c>
      <c r="Q68" s="3">
        <v>29995</v>
      </c>
      <c r="R68" s="3">
        <v>26325.51</v>
      </c>
      <c r="S68" s="3">
        <v>54736.9</v>
      </c>
      <c r="T68" s="3">
        <v>10156.02</v>
      </c>
      <c r="U68" s="3">
        <v>74610.039999999994</v>
      </c>
      <c r="V68" s="3">
        <v>0</v>
      </c>
      <c r="W68" s="3">
        <v>60243.45</v>
      </c>
      <c r="X68" s="3">
        <v>418382.5</v>
      </c>
      <c r="Y68" s="3">
        <v>358139</v>
      </c>
      <c r="Z68" s="3">
        <v>0</v>
      </c>
      <c r="AA68" s="3">
        <v>13137.512625861147</v>
      </c>
      <c r="AB68" s="3">
        <v>65117.02</v>
      </c>
      <c r="AC68" s="3">
        <v>50857.68</v>
      </c>
      <c r="AD68" s="3">
        <v>1782371</v>
      </c>
      <c r="AE68" s="3">
        <v>1302307</v>
      </c>
      <c r="AF68" s="8">
        <f t="shared" si="20"/>
        <v>2.8307264155669225</v>
      </c>
      <c r="AG68" s="8">
        <f t="shared" si="21"/>
        <v>15.400162478744317</v>
      </c>
      <c r="AH68" s="8">
        <f t="shared" si="22"/>
        <v>14.369362752159445</v>
      </c>
      <c r="AI68" s="8">
        <f t="shared" si="23"/>
        <v>2.605586647362554</v>
      </c>
      <c r="AJ68" s="8">
        <f t="shared" si="24"/>
        <v>0.75617471467282471</v>
      </c>
      <c r="AK68" s="8">
        <f t="shared" si="25"/>
        <v>0.83606869824195595</v>
      </c>
      <c r="AL68" s="8"/>
      <c r="AM68" s="8">
        <f t="shared" si="26"/>
        <v>4.502204639002434</v>
      </c>
      <c r="AN68" s="8">
        <f t="shared" si="27"/>
        <v>1.6691794095233694</v>
      </c>
      <c r="AO68" s="8">
        <f t="shared" si="9"/>
        <v>0.41673185973259391</v>
      </c>
      <c r="AP68" s="8">
        <f t="shared" si="10"/>
        <v>0.86648312351772183</v>
      </c>
      <c r="AQ68" s="8">
        <f t="shared" si="11"/>
        <v>0.16076942486893581</v>
      </c>
      <c r="AR68" s="8">
        <f t="shared" si="12"/>
        <v>1.1810742023202292</v>
      </c>
      <c r="AS68" s="8"/>
      <c r="AT68" s="8">
        <f t="shared" si="13"/>
        <v>0.9536516084667509</v>
      </c>
      <c r="AU68" s="8">
        <f t="shared" si="14"/>
        <v>6.6229796613464273</v>
      </c>
      <c r="AV68" s="8">
        <f t="shared" si="28"/>
        <v>5.6693272613815067</v>
      </c>
      <c r="AW68" s="8"/>
      <c r="AX68" s="8">
        <f t="shared" si="30"/>
        <v>0.20796634400760133</v>
      </c>
      <c r="AY68" s="8">
        <f t="shared" si="16"/>
        <v>1.0308000431841402</v>
      </c>
      <c r="AZ68" s="8">
        <f t="shared" si="17"/>
        <v>0.80507521290509276</v>
      </c>
      <c r="BA68" s="8">
        <f t="shared" si="18"/>
        <v>28.214867691582924</v>
      </c>
      <c r="BB68" s="8">
        <f t="shared" si="19"/>
        <v>20.615472142905311</v>
      </c>
    </row>
    <row r="69" spans="1:54" x14ac:dyDescent="0.3">
      <c r="A69">
        <f t="shared" si="8"/>
        <v>2045</v>
      </c>
      <c r="B69">
        <v>52963</v>
      </c>
      <c r="C69" s="3">
        <v>6554256</v>
      </c>
      <c r="D69" s="3">
        <v>3358474</v>
      </c>
      <c r="E69" s="4">
        <v>48.570328136629271</v>
      </c>
      <c r="F69" s="3">
        <v>83.793761186372592</v>
      </c>
      <c r="G69" s="3">
        <v>23467.885466471325</v>
      </c>
      <c r="H69" s="3">
        <v>1009366</v>
      </c>
      <c r="I69" s="3">
        <v>939835.2</v>
      </c>
      <c r="J69" s="3">
        <v>169509.9</v>
      </c>
      <c r="K69" s="3">
        <v>49079.96</v>
      </c>
      <c r="L69" s="3">
        <v>54817.29</v>
      </c>
      <c r="M69" s="3">
        <v>0</v>
      </c>
      <c r="N69" s="3">
        <v>294845.7</v>
      </c>
      <c r="O69" s="3">
        <v>115913</v>
      </c>
      <c r="P69" s="3">
        <v>109470.1</v>
      </c>
      <c r="Q69" s="3">
        <v>30895</v>
      </c>
      <c r="R69" s="3">
        <v>27104.400000000001</v>
      </c>
      <c r="S69" s="3">
        <v>56810.78</v>
      </c>
      <c r="T69" s="3">
        <v>10538.43</v>
      </c>
      <c r="U69" s="3">
        <v>77410.63</v>
      </c>
      <c r="V69" s="3">
        <v>0</v>
      </c>
      <c r="W69" s="3">
        <v>62504.77</v>
      </c>
      <c r="X69" s="3">
        <v>434087</v>
      </c>
      <c r="Y69" s="3">
        <v>371582.3</v>
      </c>
      <c r="Z69" s="3">
        <v>0</v>
      </c>
      <c r="AA69" s="3">
        <v>13511.406854575951</v>
      </c>
      <c r="AB69" s="3">
        <v>69530.75</v>
      </c>
      <c r="AC69" s="3">
        <v>50487.1</v>
      </c>
      <c r="AD69" s="3">
        <v>1763327</v>
      </c>
      <c r="AE69" s="3">
        <v>1283263</v>
      </c>
      <c r="AF69" s="8">
        <f t="shared" si="20"/>
        <v>2.8325808712103147</v>
      </c>
      <c r="AG69" s="8">
        <f t="shared" ref="AG69:AG100" si="31">100*H69/$C69</f>
        <v>15.400161360801286</v>
      </c>
      <c r="AH69" s="8">
        <f t="shared" ref="AH69:AH100" si="32">100*I69/$C69</f>
        <v>14.339311738815207</v>
      </c>
      <c r="AI69" s="8">
        <f t="shared" ref="AI69:AI100" si="33">100*J69/$C69</f>
        <v>2.5862569298483304</v>
      </c>
      <c r="AJ69" s="8">
        <f t="shared" ref="AJ69:AJ100" si="34">100*K69/$C69</f>
        <v>0.74882580112830499</v>
      </c>
      <c r="AK69" s="8">
        <f t="shared" ref="AK69:AK100" si="35">100*L69/$C69</f>
        <v>0.83636174723721501</v>
      </c>
      <c r="AL69" s="8"/>
      <c r="AM69" s="8">
        <f t="shared" ref="AM69:AM100" si="36">100*N69/$C69</f>
        <v>4.4985380491698832</v>
      </c>
      <c r="AN69" s="8">
        <f t="shared" ref="AN69:AN100" si="37">100*P69/$C69</f>
        <v>1.6702139800459426</v>
      </c>
      <c r="AO69" s="8">
        <f t="shared" si="9"/>
        <v>0.41353892798816527</v>
      </c>
      <c r="AP69" s="8">
        <f t="shared" si="10"/>
        <v>0.86677694615529211</v>
      </c>
      <c r="AQ69" s="8">
        <f t="shared" si="11"/>
        <v>0.16078758595941325</v>
      </c>
      <c r="AR69" s="8">
        <f t="shared" si="12"/>
        <v>1.1810742516007919</v>
      </c>
      <c r="AS69" s="8"/>
      <c r="AT69" s="8">
        <f t="shared" si="13"/>
        <v>0.95365164253578139</v>
      </c>
      <c r="AU69" s="8">
        <f t="shared" si="14"/>
        <v>6.6229790230958328</v>
      </c>
      <c r="AV69" s="8">
        <f t="shared" si="28"/>
        <v>5.6693284485683808</v>
      </c>
      <c r="AW69" s="8"/>
      <c r="AX69" s="8">
        <f t="shared" si="30"/>
        <v>0.20614707229281176</v>
      </c>
      <c r="AY69" s="8">
        <f t="shared" si="16"/>
        <v>1.0608488591229881</v>
      </c>
      <c r="AZ69" s="8">
        <f t="shared" si="17"/>
        <v>0.77029490456277572</v>
      </c>
      <c r="BA69" s="8">
        <f t="shared" si="18"/>
        <v>26.903541759735965</v>
      </c>
      <c r="BB69" s="8">
        <f t="shared" si="19"/>
        <v>19.57907960873057</v>
      </c>
    </row>
    <row r="70" spans="1:54" x14ac:dyDescent="0.3">
      <c r="A70">
        <f t="shared" ref="A70:A116" si="38">YEAR(B70)</f>
        <v>2046</v>
      </c>
      <c r="B70">
        <v>53328</v>
      </c>
      <c r="C70" s="3">
        <v>6800602</v>
      </c>
      <c r="D70" s="3">
        <v>3416377</v>
      </c>
      <c r="E70" s="4">
        <v>48.91731617262456</v>
      </c>
      <c r="F70" s="3">
        <v>84.744464739916708</v>
      </c>
      <c r="G70" s="3">
        <v>23608.13664034415</v>
      </c>
      <c r="H70" s="3">
        <v>1047304</v>
      </c>
      <c r="I70" s="3">
        <v>973095.1</v>
      </c>
      <c r="J70" s="3">
        <v>174614.7</v>
      </c>
      <c r="K70" s="3">
        <v>50426.720000000001</v>
      </c>
      <c r="L70" s="3">
        <v>56889.56</v>
      </c>
      <c r="M70" s="3">
        <v>0</v>
      </c>
      <c r="N70" s="3">
        <v>305615.8</v>
      </c>
      <c r="O70" s="3">
        <v>120280</v>
      </c>
      <c r="P70" s="3">
        <v>113623.6</v>
      </c>
      <c r="Q70" s="3">
        <v>31821</v>
      </c>
      <c r="R70" s="3">
        <v>27905.69</v>
      </c>
      <c r="S70" s="3">
        <v>58951.08</v>
      </c>
      <c r="T70" s="3">
        <v>10932.11</v>
      </c>
      <c r="U70" s="3">
        <v>80320.160000000003</v>
      </c>
      <c r="V70" s="3">
        <v>0</v>
      </c>
      <c r="W70" s="3">
        <v>64854.05</v>
      </c>
      <c r="X70" s="3">
        <v>450402.5</v>
      </c>
      <c r="Y70" s="3">
        <v>385548.4</v>
      </c>
      <c r="Z70" s="3">
        <v>0</v>
      </c>
      <c r="AA70" s="3">
        <v>13883.161144524091</v>
      </c>
      <c r="AB70" s="3">
        <v>74208.899999999994</v>
      </c>
      <c r="AC70" s="3">
        <v>49973.83</v>
      </c>
      <c r="AD70" s="3">
        <v>1739092</v>
      </c>
      <c r="AE70" s="3">
        <v>1259028</v>
      </c>
      <c r="AF70" s="8">
        <f t="shared" si="20"/>
        <v>2.8340648104407182</v>
      </c>
      <c r="AG70" s="8">
        <f t="shared" si="31"/>
        <v>15.400166044123742</v>
      </c>
      <c r="AH70" s="8">
        <f t="shared" si="32"/>
        <v>14.308955295428257</v>
      </c>
      <c r="AI70" s="8">
        <f t="shared" si="33"/>
        <v>2.5676359239961402</v>
      </c>
      <c r="AJ70" s="8">
        <f t="shared" si="34"/>
        <v>0.74150376687240338</v>
      </c>
      <c r="AK70" s="8">
        <f t="shared" si="35"/>
        <v>0.83653711833158295</v>
      </c>
      <c r="AL70" s="8"/>
      <c r="AM70" s="8">
        <f t="shared" si="36"/>
        <v>4.4939521530593911</v>
      </c>
      <c r="AN70" s="8">
        <f t="shared" si="37"/>
        <v>1.6707873802936857</v>
      </c>
      <c r="AO70" s="8">
        <f t="shared" ref="AO70:AO116" si="39">100*R70/$C70</f>
        <v>0.41034146682896605</v>
      </c>
      <c r="AP70" s="8">
        <f t="shared" ref="AP70:AP116" si="40">100*S70/$C70</f>
        <v>0.86685090525809327</v>
      </c>
      <c r="AQ70" s="8">
        <f t="shared" ref="AQ70:AQ116" si="41">100*T70/$C70</f>
        <v>0.1607520922412457</v>
      </c>
      <c r="AR70" s="8">
        <f t="shared" ref="AR70:AR116" si="42">100*U70/$C70</f>
        <v>1.1810742637195943</v>
      </c>
      <c r="AS70" s="8"/>
      <c r="AT70" s="8">
        <f t="shared" ref="AT70:AT116" si="43">100*W70/$C70</f>
        <v>0.95365160319630526</v>
      </c>
      <c r="AU70" s="8">
        <f t="shared" ref="AU70:AU116" si="44">100*X70/$C70</f>
        <v>6.6229798479605186</v>
      </c>
      <c r="AV70" s="8">
        <f t="shared" ref="AV70:AV116" si="45">100*Y70/$C70</f>
        <v>5.6693275095351856</v>
      </c>
      <c r="AW70" s="8"/>
      <c r="AX70" s="8">
        <f t="shared" ref="AX70:AX116" si="46">100*AA70/$C70</f>
        <v>0.20414606154755258</v>
      </c>
      <c r="AY70" s="8">
        <f t="shared" ref="AY70:AY116" si="47">100*AB70/$C70</f>
        <v>1.091210748695483</v>
      </c>
      <c r="AZ70" s="8">
        <f t="shared" ref="AZ70:AZ116" si="48">100*AC70/$C70</f>
        <v>0.73484420938028716</v>
      </c>
      <c r="BA70" s="8">
        <f t="shared" ref="BA70:BA116" si="49">100*AD70/$C70</f>
        <v>25.572618424074811</v>
      </c>
      <c r="BB70" s="8">
        <f t="shared" ref="BB70:BB116" si="50">100*AE70/$C70</f>
        <v>18.513478659683365</v>
      </c>
    </row>
    <row r="71" spans="1:54" x14ac:dyDescent="0.3">
      <c r="A71">
        <f t="shared" si="38"/>
        <v>2047</v>
      </c>
      <c r="B71">
        <v>53693</v>
      </c>
      <c r="C71" s="3">
        <v>7056315</v>
      </c>
      <c r="D71" s="3">
        <v>3475332</v>
      </c>
      <c r="E71" s="4">
        <v>49.263044269347567</v>
      </c>
      <c r="F71" s="3">
        <v>85.70579219260344</v>
      </c>
      <c r="G71" s="3">
        <v>23748.698258320488</v>
      </c>
      <c r="H71" s="3">
        <v>1086684</v>
      </c>
      <c r="I71" s="3">
        <v>1007522</v>
      </c>
      <c r="J71" s="3">
        <v>179879.9</v>
      </c>
      <c r="K71" s="3">
        <v>51809.38</v>
      </c>
      <c r="L71" s="3">
        <v>59041</v>
      </c>
      <c r="M71" s="3">
        <v>0</v>
      </c>
      <c r="N71" s="3">
        <v>316745.7</v>
      </c>
      <c r="O71" s="3">
        <v>124800</v>
      </c>
      <c r="P71" s="3">
        <v>117920.8</v>
      </c>
      <c r="Q71" s="3">
        <v>32776</v>
      </c>
      <c r="R71" s="3">
        <v>28729.62</v>
      </c>
      <c r="S71" s="3">
        <v>61166.13</v>
      </c>
      <c r="T71" s="3">
        <v>11336.83</v>
      </c>
      <c r="U71" s="3">
        <v>83340.320000000007</v>
      </c>
      <c r="V71" s="3">
        <v>0</v>
      </c>
      <c r="W71" s="3">
        <v>67292.66</v>
      </c>
      <c r="X71" s="3">
        <v>467338.3</v>
      </c>
      <c r="Y71" s="3">
        <v>400045.6</v>
      </c>
      <c r="Z71" s="3">
        <v>0</v>
      </c>
      <c r="AA71" s="3">
        <v>14251.993261589125</v>
      </c>
      <c r="AB71" s="3">
        <v>79162.41</v>
      </c>
      <c r="AC71" s="3">
        <v>49307.64</v>
      </c>
      <c r="AD71" s="3">
        <v>1709237</v>
      </c>
      <c r="AE71" s="3">
        <v>1229173</v>
      </c>
      <c r="AF71" s="8">
        <f t="shared" si="20"/>
        <v>2.8352519590682954</v>
      </c>
      <c r="AG71" s="8">
        <f t="shared" si="31"/>
        <v>15.40016283286673</v>
      </c>
      <c r="AH71" s="8">
        <f t="shared" si="32"/>
        <v>14.278302485078969</v>
      </c>
      <c r="AI71" s="8">
        <f t="shared" si="33"/>
        <v>2.5492045068849674</v>
      </c>
      <c r="AJ71" s="8">
        <f t="shared" si="34"/>
        <v>0.73422714263748146</v>
      </c>
      <c r="AK71" s="8">
        <f t="shared" si="35"/>
        <v>0.83671151302060631</v>
      </c>
      <c r="AL71" s="8"/>
      <c r="AM71" s="8">
        <f t="shared" si="36"/>
        <v>4.4888259665278545</v>
      </c>
      <c r="AN71" s="8">
        <f t="shared" si="37"/>
        <v>1.6711385475279945</v>
      </c>
      <c r="AO71" s="8">
        <f t="shared" si="39"/>
        <v>0.40714764009259791</v>
      </c>
      <c r="AP71" s="8">
        <f t="shared" si="40"/>
        <v>0.86682822408013249</v>
      </c>
      <c r="AQ71" s="8">
        <f t="shared" si="41"/>
        <v>0.16066218699136872</v>
      </c>
      <c r="AR71" s="8">
        <f t="shared" si="42"/>
        <v>1.1810742575976272</v>
      </c>
      <c r="AS71" s="8"/>
      <c r="AT71" s="8">
        <f t="shared" si="43"/>
        <v>0.95365158726615806</v>
      </c>
      <c r="AU71" s="8">
        <f t="shared" si="44"/>
        <v>6.6229795580271009</v>
      </c>
      <c r="AV71" s="8">
        <f t="shared" si="45"/>
        <v>5.669327403892825</v>
      </c>
      <c r="AW71" s="8"/>
      <c r="AX71" s="8">
        <f t="shared" si="46"/>
        <v>0.20197501474337701</v>
      </c>
      <c r="AY71" s="8">
        <f t="shared" si="47"/>
        <v>1.1218661581859652</v>
      </c>
      <c r="AZ71" s="8">
        <f t="shared" si="48"/>
        <v>0.69877322653537999</v>
      </c>
      <c r="BA71" s="8">
        <f t="shared" si="49"/>
        <v>24.222799010531702</v>
      </c>
      <c r="BB71" s="8">
        <f t="shared" si="50"/>
        <v>17.419474612457069</v>
      </c>
    </row>
    <row r="72" spans="1:54" x14ac:dyDescent="0.3">
      <c r="A72">
        <f t="shared" si="38"/>
        <v>2048</v>
      </c>
      <c r="B72">
        <v>54058</v>
      </c>
      <c r="C72" s="3">
        <v>7322011</v>
      </c>
      <c r="D72" s="3">
        <v>3535481</v>
      </c>
      <c r="E72" s="4">
        <v>49.607995648591121</v>
      </c>
      <c r="F72" s="3">
        <v>86.677864580908917</v>
      </c>
      <c r="G72" s="3">
        <v>23890.971012252667</v>
      </c>
      <c r="H72" s="3">
        <v>1127602</v>
      </c>
      <c r="I72" s="3">
        <v>1043245</v>
      </c>
      <c r="J72" s="3">
        <v>185353.7</v>
      </c>
      <c r="K72" s="3">
        <v>53228.45</v>
      </c>
      <c r="L72" s="3">
        <v>61279.66</v>
      </c>
      <c r="M72" s="3">
        <v>0</v>
      </c>
      <c r="N72" s="3">
        <v>328274.09999999998</v>
      </c>
      <c r="O72" s="3">
        <v>129494</v>
      </c>
      <c r="P72" s="3">
        <v>122383.4</v>
      </c>
      <c r="Q72" s="3">
        <v>33759</v>
      </c>
      <c r="R72" s="3">
        <v>29576.65</v>
      </c>
      <c r="S72" s="3">
        <v>63466.81</v>
      </c>
      <c r="T72" s="3">
        <v>11751.18</v>
      </c>
      <c r="U72" s="3">
        <v>86478.38</v>
      </c>
      <c r="V72" s="3">
        <v>0</v>
      </c>
      <c r="W72" s="3">
        <v>69826.47</v>
      </c>
      <c r="X72" s="3">
        <v>484935.3</v>
      </c>
      <c r="Y72" s="3">
        <v>415108.8</v>
      </c>
      <c r="Z72" s="3">
        <v>0</v>
      </c>
      <c r="AA72" s="3">
        <v>14617.717963405345</v>
      </c>
      <c r="AB72" s="3">
        <v>84357.26</v>
      </c>
      <c r="AC72" s="3">
        <v>48477.41</v>
      </c>
      <c r="AD72" s="3">
        <v>1673357</v>
      </c>
      <c r="AE72" s="3">
        <v>1193293</v>
      </c>
      <c r="AF72" s="8">
        <f t="shared" si="20"/>
        <v>2.8362017672212807</v>
      </c>
      <c r="AG72" s="8">
        <f t="shared" si="31"/>
        <v>15.400168068581159</v>
      </c>
      <c r="AH72" s="8">
        <f t="shared" si="32"/>
        <v>14.248066548930341</v>
      </c>
      <c r="AI72" s="8">
        <f t="shared" si="33"/>
        <v>2.5314589120393292</v>
      </c>
      <c r="AJ72" s="8">
        <f t="shared" si="34"/>
        <v>0.72696490076291886</v>
      </c>
      <c r="AK72" s="8">
        <f t="shared" si="35"/>
        <v>0.83692389973191794</v>
      </c>
      <c r="AL72" s="8"/>
      <c r="AM72" s="8">
        <f t="shared" si="36"/>
        <v>4.4833871459630412</v>
      </c>
      <c r="AN72" s="8">
        <f t="shared" si="37"/>
        <v>1.6714451808389799</v>
      </c>
      <c r="AO72" s="8">
        <f t="shared" si="39"/>
        <v>0.40394162204891526</v>
      </c>
      <c r="AP72" s="8">
        <f t="shared" si="40"/>
        <v>0.86679479175871221</v>
      </c>
      <c r="AQ72" s="8">
        <f t="shared" si="41"/>
        <v>0.16049115468414346</v>
      </c>
      <c r="AR72" s="8">
        <f t="shared" si="42"/>
        <v>1.1810741611833142</v>
      </c>
      <c r="AS72" s="8"/>
      <c r="AT72" s="8">
        <f t="shared" si="43"/>
        <v>0.95365153097967215</v>
      </c>
      <c r="AU72" s="8">
        <f t="shared" si="44"/>
        <v>6.6229796704757753</v>
      </c>
      <c r="AV72" s="8">
        <f t="shared" si="45"/>
        <v>5.6693277297725997</v>
      </c>
      <c r="AW72" s="8"/>
      <c r="AX72" s="8">
        <f t="shared" si="46"/>
        <v>0.19964075393229189</v>
      </c>
      <c r="AY72" s="8">
        <f t="shared" si="47"/>
        <v>1.1521050705878482</v>
      </c>
      <c r="AZ72" s="8">
        <f t="shared" si="48"/>
        <v>0.66207780895166646</v>
      </c>
      <c r="BA72" s="8">
        <f t="shared" si="49"/>
        <v>22.85378975803232</v>
      </c>
      <c r="BB72" s="8">
        <f t="shared" si="50"/>
        <v>16.297339624319058</v>
      </c>
    </row>
    <row r="73" spans="1:54" x14ac:dyDescent="0.3">
      <c r="A73">
        <f t="shared" si="38"/>
        <v>2049</v>
      </c>
      <c r="B73">
        <v>54424</v>
      </c>
      <c r="C73" s="3">
        <v>7595620</v>
      </c>
      <c r="D73" s="3">
        <v>3595681</v>
      </c>
      <c r="E73" s="4">
        <v>49.952695509279145</v>
      </c>
      <c r="F73" s="3">
        <v>87.66085923768965</v>
      </c>
      <c r="G73" s="3">
        <v>24028.321280951859</v>
      </c>
      <c r="H73" s="3">
        <v>1169738</v>
      </c>
      <c r="I73" s="3">
        <v>1080122</v>
      </c>
      <c r="J73" s="3">
        <v>191052.3</v>
      </c>
      <c r="K73" s="3">
        <v>54684.47</v>
      </c>
      <c r="L73" s="3">
        <v>63593.33</v>
      </c>
      <c r="M73" s="3">
        <v>0</v>
      </c>
      <c r="N73" s="3">
        <v>340171</v>
      </c>
      <c r="O73" s="3">
        <v>134355</v>
      </c>
      <c r="P73" s="3">
        <v>127006.3</v>
      </c>
      <c r="Q73" s="3">
        <v>34772</v>
      </c>
      <c r="R73" s="3">
        <v>30449.200000000001</v>
      </c>
      <c r="S73" s="3">
        <v>65849.42</v>
      </c>
      <c r="T73" s="3">
        <v>12175.41</v>
      </c>
      <c r="U73" s="3">
        <v>89709.91</v>
      </c>
      <c r="V73" s="3">
        <v>0</v>
      </c>
      <c r="W73" s="3">
        <v>72435.75</v>
      </c>
      <c r="X73" s="3">
        <v>503056.4</v>
      </c>
      <c r="Y73" s="3">
        <v>430620.6</v>
      </c>
      <c r="Z73" s="3">
        <v>0</v>
      </c>
      <c r="AA73" s="3">
        <v>14980.809394837721</v>
      </c>
      <c r="AB73" s="3">
        <v>89616.25</v>
      </c>
      <c r="AC73" s="3">
        <v>47472.5</v>
      </c>
      <c r="AD73" s="3">
        <v>1631213</v>
      </c>
      <c r="AE73" s="3">
        <v>1151149</v>
      </c>
      <c r="AF73" s="8">
        <f t="shared" si="20"/>
        <v>2.8369618676707957</v>
      </c>
      <c r="AG73" s="8">
        <f t="shared" si="31"/>
        <v>15.400164831837296</v>
      </c>
      <c r="AH73" s="8">
        <f t="shared" si="32"/>
        <v>14.220326977916221</v>
      </c>
      <c r="AI73" s="8">
        <f t="shared" si="33"/>
        <v>2.5152956572340375</v>
      </c>
      <c r="AJ73" s="8">
        <f t="shared" si="34"/>
        <v>0.71994741706404486</v>
      </c>
      <c r="AK73" s="8">
        <f t="shared" si="35"/>
        <v>0.83723685492428535</v>
      </c>
      <c r="AL73" s="8"/>
      <c r="AM73" s="8">
        <f t="shared" si="36"/>
        <v>4.478515249578046</v>
      </c>
      <c r="AN73" s="8">
        <f t="shared" si="37"/>
        <v>1.6720991834767931</v>
      </c>
      <c r="AO73" s="8">
        <f t="shared" si="39"/>
        <v>0.40087840097319244</v>
      </c>
      <c r="AP73" s="8">
        <f t="shared" si="40"/>
        <v>0.86693936768822033</v>
      </c>
      <c r="AQ73" s="8">
        <f t="shared" si="41"/>
        <v>0.16029514378023124</v>
      </c>
      <c r="AR73" s="8">
        <f t="shared" si="42"/>
        <v>1.1810742243556154</v>
      </c>
      <c r="AS73" s="8"/>
      <c r="AT73" s="8">
        <f t="shared" si="43"/>
        <v>0.95365157814635282</v>
      </c>
      <c r="AU73" s="8">
        <f t="shared" si="44"/>
        <v>6.6229800858916059</v>
      </c>
      <c r="AV73" s="8">
        <f t="shared" si="45"/>
        <v>5.6693278494711423</v>
      </c>
      <c r="AW73" s="8"/>
      <c r="AX73" s="8">
        <f t="shared" si="46"/>
        <v>0.197229579610851</v>
      </c>
      <c r="AY73" s="8">
        <f t="shared" si="47"/>
        <v>1.1798411452916286</v>
      </c>
      <c r="AZ73" s="8">
        <f t="shared" si="48"/>
        <v>0.6249983543147235</v>
      </c>
      <c r="BA73" s="8">
        <f t="shared" si="49"/>
        <v>21.47570573567398</v>
      </c>
      <c r="BB73" s="8">
        <f t="shared" si="50"/>
        <v>15.155431682996253</v>
      </c>
    </row>
    <row r="74" spans="1:54" x14ac:dyDescent="0.3">
      <c r="A74">
        <f t="shared" si="38"/>
        <v>2050</v>
      </c>
      <c r="B74">
        <v>54789</v>
      </c>
      <c r="C74" s="3">
        <v>7877146</v>
      </c>
      <c r="D74" s="3">
        <v>3655836</v>
      </c>
      <c r="E74" s="4">
        <v>50.297855953993761</v>
      </c>
      <c r="F74" s="3">
        <v>88.654922597382978</v>
      </c>
      <c r="G74" s="3">
        <v>24160.471716813936</v>
      </c>
      <c r="H74" s="3">
        <v>1213093</v>
      </c>
      <c r="I74" s="3">
        <v>1118161</v>
      </c>
      <c r="J74" s="3">
        <v>196978.1</v>
      </c>
      <c r="K74" s="3">
        <v>56177.63</v>
      </c>
      <c r="L74" s="3">
        <v>65984.61</v>
      </c>
      <c r="M74" s="3">
        <v>0</v>
      </c>
      <c r="N74" s="3">
        <v>352439.2</v>
      </c>
      <c r="O74" s="3">
        <v>139375</v>
      </c>
      <c r="P74" s="3">
        <v>131782.29999999999</v>
      </c>
      <c r="Q74" s="3">
        <v>35815</v>
      </c>
      <c r="R74" s="3">
        <v>31348.94</v>
      </c>
      <c r="S74" s="3">
        <v>68309.69</v>
      </c>
      <c r="T74" s="3">
        <v>12611.42</v>
      </c>
      <c r="U74" s="3">
        <v>93034.94</v>
      </c>
      <c r="V74" s="3">
        <v>0</v>
      </c>
      <c r="W74" s="3">
        <v>75120.53</v>
      </c>
      <c r="X74" s="3">
        <v>521701.8</v>
      </c>
      <c r="Y74" s="3">
        <v>446581.2</v>
      </c>
      <c r="Z74" s="3">
        <v>0</v>
      </c>
      <c r="AA74" s="3">
        <v>15351.874542656506</v>
      </c>
      <c r="AB74" s="3">
        <v>94932.24</v>
      </c>
      <c r="AC74" s="3">
        <v>46286.81</v>
      </c>
      <c r="AD74" s="3">
        <v>1582568</v>
      </c>
      <c r="AE74" s="3">
        <v>1102504</v>
      </c>
      <c r="AF74" s="8">
        <f t="shared" si="20"/>
        <v>2.8375699556097209</v>
      </c>
      <c r="AG74" s="8">
        <f t="shared" si="31"/>
        <v>15.400158890034538</v>
      </c>
      <c r="AH74" s="8">
        <f t="shared" si="32"/>
        <v>14.19500159067764</v>
      </c>
      <c r="AI74" s="8">
        <f t="shared" si="33"/>
        <v>2.5006277654368727</v>
      </c>
      <c r="AJ74" s="8">
        <f t="shared" si="34"/>
        <v>0.71317238502371294</v>
      </c>
      <c r="AK74" s="8">
        <f t="shared" si="35"/>
        <v>0.8376715373816862</v>
      </c>
      <c r="AL74" s="8"/>
      <c r="AM74" s="8">
        <f t="shared" si="36"/>
        <v>4.4741991579183624</v>
      </c>
      <c r="AN74" s="8">
        <f t="shared" si="37"/>
        <v>1.6729701341069467</v>
      </c>
      <c r="AO74" s="8">
        <f t="shared" si="39"/>
        <v>0.39797332688768244</v>
      </c>
      <c r="AP74" s="8">
        <f t="shared" si="40"/>
        <v>0.86718831922120021</v>
      </c>
      <c r="AQ74" s="8">
        <f t="shared" si="41"/>
        <v>0.16010138697441942</v>
      </c>
      <c r="AR74" s="8">
        <f t="shared" si="42"/>
        <v>1.1810742113958532</v>
      </c>
      <c r="AS74" s="8"/>
      <c r="AT74" s="8">
        <f t="shared" si="43"/>
        <v>0.95365161442989632</v>
      </c>
      <c r="AU74" s="8">
        <f t="shared" si="44"/>
        <v>6.6229799473057884</v>
      </c>
      <c r="AV74" s="8">
        <f t="shared" si="45"/>
        <v>5.6693274442291663</v>
      </c>
      <c r="AW74" s="8"/>
      <c r="AX74" s="8">
        <f t="shared" si="46"/>
        <v>0.19489132920294364</v>
      </c>
      <c r="AY74" s="8">
        <f t="shared" si="47"/>
        <v>1.2051603461456726</v>
      </c>
      <c r="AZ74" s="8">
        <f t="shared" si="48"/>
        <v>0.58760888778753118</v>
      </c>
      <c r="BA74" s="8">
        <f t="shared" si="49"/>
        <v>20.09062673206768</v>
      </c>
      <c r="BB74" s="8">
        <f t="shared" si="50"/>
        <v>13.996236708066602</v>
      </c>
    </row>
    <row r="75" spans="1:54" x14ac:dyDescent="0.3">
      <c r="A75">
        <f t="shared" si="38"/>
        <v>2051</v>
      </c>
      <c r="B75">
        <v>55154</v>
      </c>
      <c r="C75" s="3">
        <v>8167933</v>
      </c>
      <c r="D75" s="3">
        <v>3716462</v>
      </c>
      <c r="E75" s="4">
        <v>50.644239974169871</v>
      </c>
      <c r="F75" s="3">
        <v>89.66015869335321</v>
      </c>
      <c r="G75" s="3">
        <v>24290.114430376463</v>
      </c>
      <c r="H75" s="3">
        <v>1257875</v>
      </c>
      <c r="I75" s="3">
        <v>1157444</v>
      </c>
      <c r="J75" s="3">
        <v>203128.8</v>
      </c>
      <c r="K75" s="3">
        <v>57708.04</v>
      </c>
      <c r="L75" s="3">
        <v>68453.84</v>
      </c>
      <c r="M75" s="3">
        <v>0</v>
      </c>
      <c r="N75" s="3">
        <v>365086.1</v>
      </c>
      <c r="O75" s="3">
        <v>144548</v>
      </c>
      <c r="P75" s="3">
        <v>136703.70000000001</v>
      </c>
      <c r="Q75" s="3">
        <v>36890</v>
      </c>
      <c r="R75" s="3">
        <v>32275.38</v>
      </c>
      <c r="S75" s="3">
        <v>70845.06</v>
      </c>
      <c r="T75" s="3">
        <v>13059.8</v>
      </c>
      <c r="U75" s="3">
        <v>96469.35</v>
      </c>
      <c r="V75" s="3">
        <v>0</v>
      </c>
      <c r="W75" s="3">
        <v>77893.62</v>
      </c>
      <c r="X75" s="3">
        <v>540960.5</v>
      </c>
      <c r="Y75" s="3">
        <v>463066.9</v>
      </c>
      <c r="Z75" s="3">
        <v>0</v>
      </c>
      <c r="AA75" s="3">
        <v>15732.845328526651</v>
      </c>
      <c r="AB75" s="3">
        <v>100431.3</v>
      </c>
      <c r="AC75" s="3">
        <v>44914.16</v>
      </c>
      <c r="AD75" s="3">
        <v>1527051</v>
      </c>
      <c r="AE75" s="3">
        <v>1046987</v>
      </c>
      <c r="AF75" s="8">
        <f t="shared" si="20"/>
        <v>2.8380556159356187</v>
      </c>
      <c r="AG75" s="8">
        <f t="shared" si="31"/>
        <v>15.400163052267937</v>
      </c>
      <c r="AH75" s="8">
        <f t="shared" si="32"/>
        <v>14.170586364995893</v>
      </c>
      <c r="AI75" s="8">
        <f t="shared" si="33"/>
        <v>2.4869058059119733</v>
      </c>
      <c r="AJ75" s="8">
        <f t="shared" si="34"/>
        <v>0.70651950744453951</v>
      </c>
      <c r="AK75" s="8">
        <f t="shared" si="35"/>
        <v>0.83808033195179243</v>
      </c>
      <c r="AL75" s="8"/>
      <c r="AM75" s="8">
        <f t="shared" si="36"/>
        <v>4.4697489560700365</v>
      </c>
      <c r="AN75" s="8">
        <f t="shared" si="37"/>
        <v>1.6736633368564606</v>
      </c>
      <c r="AO75" s="8">
        <f t="shared" si="39"/>
        <v>0.39514746264446587</v>
      </c>
      <c r="AP75" s="8">
        <f t="shared" si="40"/>
        <v>0.86735603732302902</v>
      </c>
      <c r="AQ75" s="8">
        <f t="shared" si="41"/>
        <v>0.15989112545364906</v>
      </c>
      <c r="AR75" s="8">
        <f t="shared" si="42"/>
        <v>1.1810742081258503</v>
      </c>
      <c r="AS75" s="8"/>
      <c r="AT75" s="8">
        <f t="shared" si="43"/>
        <v>0.95365155419369874</v>
      </c>
      <c r="AU75" s="8">
        <f t="shared" si="44"/>
        <v>6.6229791551914055</v>
      </c>
      <c r="AV75" s="8">
        <f t="shared" si="45"/>
        <v>5.6693278458576977</v>
      </c>
      <c r="AW75" s="8"/>
      <c r="AX75" s="8">
        <f t="shared" si="46"/>
        <v>0.19261721819371744</v>
      </c>
      <c r="AY75" s="8">
        <f t="shared" si="47"/>
        <v>1.2295803601719064</v>
      </c>
      <c r="AZ75" s="8">
        <f t="shared" si="48"/>
        <v>0.54988404042981254</v>
      </c>
      <c r="BA75" s="8">
        <f t="shared" si="49"/>
        <v>18.695684697707485</v>
      </c>
      <c r="BB75" s="8">
        <f t="shared" si="50"/>
        <v>12.81826136428886</v>
      </c>
    </row>
    <row r="76" spans="1:54" x14ac:dyDescent="0.3">
      <c r="A76">
        <f t="shared" si="38"/>
        <v>2052</v>
      </c>
      <c r="B76">
        <v>55519</v>
      </c>
      <c r="C76" s="3">
        <v>8470438</v>
      </c>
      <c r="D76" s="3">
        <v>3778533</v>
      </c>
      <c r="E76" s="4">
        <v>50.992613166628487</v>
      </c>
      <c r="F76" s="3">
        <v>90.676756725371277</v>
      </c>
      <c r="G76" s="3">
        <v>24422.68707606522</v>
      </c>
      <c r="H76" s="3">
        <v>1304461</v>
      </c>
      <c r="I76" s="3">
        <v>1198056</v>
      </c>
      <c r="J76" s="3">
        <v>209371.6</v>
      </c>
      <c r="K76" s="3">
        <v>59275.33</v>
      </c>
      <c r="L76" s="3">
        <v>71020.42</v>
      </c>
      <c r="M76" s="3">
        <v>0</v>
      </c>
      <c r="N76" s="3">
        <v>378171.6</v>
      </c>
      <c r="O76" s="3">
        <v>149897</v>
      </c>
      <c r="P76" s="3">
        <v>141789.6</v>
      </c>
      <c r="Q76" s="3">
        <v>37996</v>
      </c>
      <c r="R76" s="3">
        <v>33227.300000000003</v>
      </c>
      <c r="S76" s="3">
        <v>73466.69</v>
      </c>
      <c r="T76" s="3">
        <v>13520.26</v>
      </c>
      <c r="U76" s="3">
        <v>100042.2</v>
      </c>
      <c r="V76" s="3">
        <v>0</v>
      </c>
      <c r="W76" s="3">
        <v>80778.47</v>
      </c>
      <c r="X76" s="3">
        <v>560995.4</v>
      </c>
      <c r="Y76" s="3">
        <v>480216.9</v>
      </c>
      <c r="Z76" s="3">
        <v>0</v>
      </c>
      <c r="AA76" s="3">
        <v>16125.590112303889</v>
      </c>
      <c r="AB76" s="3">
        <v>106405.1</v>
      </c>
      <c r="AC76" s="3">
        <v>43344.49</v>
      </c>
      <c r="AD76" s="3">
        <v>1463990</v>
      </c>
      <c r="AE76" s="3">
        <v>983926.3</v>
      </c>
      <c r="AF76" s="8">
        <f t="shared" si="20"/>
        <v>2.83844416460223</v>
      </c>
      <c r="AG76" s="8">
        <f t="shared" si="31"/>
        <v>15.400159944503461</v>
      </c>
      <c r="AH76" s="8">
        <f t="shared" si="32"/>
        <v>14.143967525646254</v>
      </c>
      <c r="AI76" s="8">
        <f t="shared" si="33"/>
        <v>2.4717918955312581</v>
      </c>
      <c r="AJ76" s="8">
        <f t="shared" si="34"/>
        <v>0.69979061295295475</v>
      </c>
      <c r="AK76" s="8">
        <f t="shared" si="35"/>
        <v>0.83845038473807376</v>
      </c>
      <c r="AL76" s="8"/>
      <c r="AM76" s="8">
        <f t="shared" si="36"/>
        <v>4.4646050180640007</v>
      </c>
      <c r="AN76" s="8">
        <f t="shared" si="37"/>
        <v>1.6739346890916385</v>
      </c>
      <c r="AO76" s="8">
        <f t="shared" si="39"/>
        <v>0.39227369352092539</v>
      </c>
      <c r="AP76" s="8">
        <f t="shared" si="40"/>
        <v>0.86733047334742308</v>
      </c>
      <c r="AQ76" s="8">
        <f t="shared" si="41"/>
        <v>0.15961701154060745</v>
      </c>
      <c r="AR76" s="8">
        <f t="shared" si="42"/>
        <v>1.1810746976720685</v>
      </c>
      <c r="AS76" s="8"/>
      <c r="AT76" s="8">
        <f t="shared" si="43"/>
        <v>0.95365162934903724</v>
      </c>
      <c r="AU76" s="8">
        <f t="shared" si="44"/>
        <v>6.6229798270172093</v>
      </c>
      <c r="AV76" s="8">
        <f t="shared" si="45"/>
        <v>5.6693278434952239</v>
      </c>
      <c r="AW76" s="8"/>
      <c r="AX76" s="8">
        <f t="shared" si="46"/>
        <v>0.19037492644776915</v>
      </c>
      <c r="AY76" s="8">
        <f t="shared" si="47"/>
        <v>1.256193599433701</v>
      </c>
      <c r="AZ76" s="8">
        <f t="shared" si="48"/>
        <v>0.51171486055384618</v>
      </c>
      <c r="BA76" s="8">
        <f t="shared" si="49"/>
        <v>17.283521820241173</v>
      </c>
      <c r="BB76" s="8">
        <f t="shared" si="50"/>
        <v>11.616002619935356</v>
      </c>
    </row>
    <row r="77" spans="1:54" x14ac:dyDescent="0.3">
      <c r="A77">
        <f t="shared" si="38"/>
        <v>2053</v>
      </c>
      <c r="B77">
        <v>55885</v>
      </c>
      <c r="C77" s="3">
        <v>8785473</v>
      </c>
      <c r="D77" s="3">
        <v>3842221</v>
      </c>
      <c r="E77" s="4">
        <v>51.34383455953796</v>
      </c>
      <c r="F77" s="3">
        <v>91.704837795688249</v>
      </c>
      <c r="G77" s="3">
        <v>24559.570161480646</v>
      </c>
      <c r="H77" s="3">
        <v>1352977</v>
      </c>
      <c r="I77" s="3">
        <v>1240229</v>
      </c>
      <c r="J77" s="3">
        <v>215836.3</v>
      </c>
      <c r="K77" s="3">
        <v>60878.9</v>
      </c>
      <c r="L77" s="3">
        <v>73690.31</v>
      </c>
      <c r="M77" s="3">
        <v>0</v>
      </c>
      <c r="N77" s="3">
        <v>391746.3</v>
      </c>
      <c r="O77" s="3">
        <v>155451</v>
      </c>
      <c r="P77" s="3">
        <v>147067.1</v>
      </c>
      <c r="Q77" s="3">
        <v>39136</v>
      </c>
      <c r="R77" s="3">
        <v>34204.93</v>
      </c>
      <c r="S77" s="3">
        <v>76188.460000000006</v>
      </c>
      <c r="T77" s="3">
        <v>13991.01</v>
      </c>
      <c r="U77" s="3">
        <v>103763</v>
      </c>
      <c r="V77" s="3">
        <v>0</v>
      </c>
      <c r="W77" s="3">
        <v>83782.8</v>
      </c>
      <c r="X77" s="3">
        <v>581860.1</v>
      </c>
      <c r="Y77" s="3">
        <v>498077.3</v>
      </c>
      <c r="Z77" s="3">
        <v>0</v>
      </c>
      <c r="AA77" s="3">
        <v>16531.81465051807</v>
      </c>
      <c r="AB77" s="3">
        <v>112747.9</v>
      </c>
      <c r="AC77" s="3">
        <v>41559.1</v>
      </c>
      <c r="AD77" s="3">
        <v>1392802</v>
      </c>
      <c r="AE77" s="3">
        <v>912737.5</v>
      </c>
      <c r="AF77" s="8">
        <f t="shared" si="20"/>
        <v>2.8387557292058005</v>
      </c>
      <c r="AG77" s="8">
        <f t="shared" si="31"/>
        <v>15.400161152393276</v>
      </c>
      <c r="AH77" s="8">
        <f t="shared" si="32"/>
        <v>14.116815338229371</v>
      </c>
      <c r="AI77" s="8">
        <f t="shared" si="33"/>
        <v>2.4567408038246774</v>
      </c>
      <c r="AJ77" s="8">
        <f t="shared" si="34"/>
        <v>0.69294959986787275</v>
      </c>
      <c r="AK77" s="8">
        <f t="shared" si="35"/>
        <v>0.83877453154770376</v>
      </c>
      <c r="AL77" s="8"/>
      <c r="AM77" s="8">
        <f t="shared" si="36"/>
        <v>4.4590234356192315</v>
      </c>
      <c r="AN77" s="8">
        <f t="shared" si="37"/>
        <v>1.6739804447637594</v>
      </c>
      <c r="AO77" s="8">
        <f t="shared" si="39"/>
        <v>0.38933509897531982</v>
      </c>
      <c r="AP77" s="8">
        <f t="shared" si="40"/>
        <v>0.86720954011241069</v>
      </c>
      <c r="AQ77" s="8">
        <f t="shared" si="41"/>
        <v>0.15925164188655522</v>
      </c>
      <c r="AR77" s="8">
        <f t="shared" si="42"/>
        <v>1.1810747127673149</v>
      </c>
      <c r="AS77" s="8"/>
      <c r="AT77" s="8">
        <f t="shared" si="43"/>
        <v>0.95365155638176791</v>
      </c>
      <c r="AU77" s="8">
        <f t="shared" si="44"/>
        <v>6.6229797758185587</v>
      </c>
      <c r="AV77" s="8">
        <f t="shared" si="45"/>
        <v>5.6693282194367907</v>
      </c>
      <c r="AW77" s="8"/>
      <c r="AX77" s="8">
        <f t="shared" si="46"/>
        <v>0.18817216387231592</v>
      </c>
      <c r="AY77" s="8">
        <f t="shared" si="47"/>
        <v>1.2833446759212623</v>
      </c>
      <c r="AZ77" s="8">
        <f t="shared" si="48"/>
        <v>0.47304339789104127</v>
      </c>
      <c r="BA77" s="8">
        <f t="shared" si="49"/>
        <v>15.853466284626906</v>
      </c>
      <c r="BB77" s="8">
        <f t="shared" si="50"/>
        <v>10.389167435834132</v>
      </c>
    </row>
    <row r="78" spans="1:54" x14ac:dyDescent="0.3">
      <c r="A78">
        <f t="shared" si="38"/>
        <v>2054</v>
      </c>
      <c r="B78">
        <v>56250</v>
      </c>
      <c r="C78" s="3">
        <v>9111294</v>
      </c>
      <c r="D78" s="3">
        <v>3906584</v>
      </c>
      <c r="E78" s="4">
        <v>51.698628750910494</v>
      </c>
      <c r="F78" s="3">
        <v>92.744553340155292</v>
      </c>
      <c r="G78" s="3">
        <v>24695.490879664099</v>
      </c>
      <c r="H78" s="3">
        <v>1403154</v>
      </c>
      <c r="I78" s="3">
        <v>1284074</v>
      </c>
      <c r="J78" s="3">
        <v>222742.8</v>
      </c>
      <c r="K78" s="3">
        <v>62517.96</v>
      </c>
      <c r="L78" s="3">
        <v>76452.05</v>
      </c>
      <c r="M78" s="3">
        <v>0</v>
      </c>
      <c r="N78" s="3">
        <v>405812.5</v>
      </c>
      <c r="O78" s="3">
        <v>161219</v>
      </c>
      <c r="P78" s="3">
        <v>152549.20000000001</v>
      </c>
      <c r="Q78" s="3">
        <v>40310</v>
      </c>
      <c r="R78" s="3">
        <v>35210.86</v>
      </c>
      <c r="S78" s="3">
        <v>79015.42</v>
      </c>
      <c r="T78" s="3">
        <v>14473.08</v>
      </c>
      <c r="U78" s="3">
        <v>107611.1</v>
      </c>
      <c r="V78" s="3">
        <v>0</v>
      </c>
      <c r="W78" s="3">
        <v>86890</v>
      </c>
      <c r="X78" s="3">
        <v>603439.1</v>
      </c>
      <c r="Y78" s="3">
        <v>516549.1</v>
      </c>
      <c r="Z78" s="3">
        <v>0</v>
      </c>
      <c r="AA78" s="3">
        <v>16952.816077203235</v>
      </c>
      <c r="AB78" s="3">
        <v>119079.6</v>
      </c>
      <c r="AC78" s="3">
        <v>39541.69</v>
      </c>
      <c r="AD78" s="3">
        <v>1313264</v>
      </c>
      <c r="AE78" s="3">
        <v>833199.6</v>
      </c>
      <c r="AF78" s="8">
        <f t="shared" si="20"/>
        <v>2.8390029595017814</v>
      </c>
      <c r="AG78" s="8">
        <f t="shared" si="31"/>
        <v>15.400161601634192</v>
      </c>
      <c r="AH78" s="8">
        <f t="shared" si="32"/>
        <v>14.093212226496039</v>
      </c>
      <c r="AI78" s="8">
        <f t="shared" si="33"/>
        <v>2.444688976121284</v>
      </c>
      <c r="AJ78" s="8">
        <f t="shared" si="34"/>
        <v>0.68615895832139762</v>
      </c>
      <c r="AK78" s="8">
        <f t="shared" si="35"/>
        <v>0.83909102263630175</v>
      </c>
      <c r="AL78" s="8"/>
      <c r="AM78" s="8">
        <f t="shared" si="36"/>
        <v>4.4539502292429596</v>
      </c>
      <c r="AN78" s="8">
        <f t="shared" si="37"/>
        <v>1.6742868795584911</v>
      </c>
      <c r="AO78" s="8">
        <f t="shared" si="39"/>
        <v>0.38645290120151976</v>
      </c>
      <c r="AP78" s="8">
        <f t="shared" si="40"/>
        <v>0.86722500667852442</v>
      </c>
      <c r="AQ78" s="8">
        <f t="shared" si="41"/>
        <v>0.15884768947198938</v>
      </c>
      <c r="AR78" s="8">
        <f t="shared" si="42"/>
        <v>1.1810737311297386</v>
      </c>
      <c r="AS78" s="8"/>
      <c r="AT78" s="8">
        <f t="shared" si="43"/>
        <v>0.95365158889615464</v>
      </c>
      <c r="AU78" s="8">
        <f t="shared" si="44"/>
        <v>6.6229791289799236</v>
      </c>
      <c r="AV78" s="8">
        <f t="shared" si="45"/>
        <v>5.6693275400837688</v>
      </c>
      <c r="AW78" s="8"/>
      <c r="AX78" s="8">
        <f t="shared" si="46"/>
        <v>0.18606375864068525</v>
      </c>
      <c r="AY78" s="8">
        <f t="shared" si="47"/>
        <v>1.3069449849823747</v>
      </c>
      <c r="AZ78" s="8">
        <f t="shared" si="48"/>
        <v>0.43398544707261122</v>
      </c>
      <c r="BA78" s="8">
        <f t="shared" si="49"/>
        <v>14.413583844402343</v>
      </c>
      <c r="BB78" s="8">
        <f t="shared" si="50"/>
        <v>9.1446900956110078</v>
      </c>
    </row>
    <row r="79" spans="1:54" x14ac:dyDescent="0.3">
      <c r="A79">
        <f t="shared" si="38"/>
        <v>2055</v>
      </c>
      <c r="B79">
        <v>56615</v>
      </c>
      <c r="C79" s="3">
        <v>9447244</v>
      </c>
      <c r="D79" s="3">
        <v>3971202</v>
      </c>
      <c r="E79" s="4">
        <v>52.057745617125775</v>
      </c>
      <c r="F79" s="3">
        <v>93.79597236295497</v>
      </c>
      <c r="G79" s="3">
        <v>24828.108135514212</v>
      </c>
      <c r="H79" s="3">
        <v>1454891</v>
      </c>
      <c r="I79" s="3">
        <v>1329623</v>
      </c>
      <c r="J79" s="3">
        <v>230167.5</v>
      </c>
      <c r="K79" s="3">
        <v>64191.86</v>
      </c>
      <c r="L79" s="3">
        <v>79309.27</v>
      </c>
      <c r="M79" s="3">
        <v>0</v>
      </c>
      <c r="N79" s="3">
        <v>420359</v>
      </c>
      <c r="O79" s="3">
        <v>167192</v>
      </c>
      <c r="P79" s="3">
        <v>158230.29999999999</v>
      </c>
      <c r="Q79" s="3">
        <v>41520</v>
      </c>
      <c r="R79" s="3">
        <v>36248.39</v>
      </c>
      <c r="S79" s="3">
        <v>81942.95</v>
      </c>
      <c r="T79" s="3">
        <v>14968.92</v>
      </c>
      <c r="U79" s="3">
        <v>111579</v>
      </c>
      <c r="V79" s="3">
        <v>0</v>
      </c>
      <c r="W79" s="3">
        <v>90093.79</v>
      </c>
      <c r="X79" s="3">
        <v>625689</v>
      </c>
      <c r="Y79" s="3">
        <v>535595.19999999995</v>
      </c>
      <c r="Z79" s="3">
        <v>0</v>
      </c>
      <c r="AA79" s="3">
        <v>17389.458804867721</v>
      </c>
      <c r="AB79" s="3">
        <v>125268.2</v>
      </c>
      <c r="AC79" s="3">
        <v>37286.230000000003</v>
      </c>
      <c r="AD79" s="3">
        <v>1225282</v>
      </c>
      <c r="AE79" s="3">
        <v>745217.6</v>
      </c>
      <c r="AF79" s="8">
        <f t="shared" si="20"/>
        <v>2.8392029325406014</v>
      </c>
      <c r="AG79" s="8">
        <f t="shared" si="31"/>
        <v>15.400163264545723</v>
      </c>
      <c r="AH79" s="8">
        <f t="shared" si="32"/>
        <v>14.07418925561783</v>
      </c>
      <c r="AI79" s="8">
        <f t="shared" si="33"/>
        <v>2.4363454569396112</v>
      </c>
      <c r="AJ79" s="8">
        <f t="shared" si="34"/>
        <v>0.67947710464554534</v>
      </c>
      <c r="AK79" s="8">
        <f t="shared" si="35"/>
        <v>0.83949636528917848</v>
      </c>
      <c r="AL79" s="8"/>
      <c r="AM79" s="8">
        <f t="shared" si="36"/>
        <v>4.4495410513372997</v>
      </c>
      <c r="AN79" s="8">
        <f t="shared" si="37"/>
        <v>1.6748831722775444</v>
      </c>
      <c r="AO79" s="8">
        <f t="shared" si="39"/>
        <v>0.38369274679472659</v>
      </c>
      <c r="AP79" s="8">
        <f t="shared" si="40"/>
        <v>0.86737412519460699</v>
      </c>
      <c r="AQ79" s="8">
        <f t="shared" si="41"/>
        <v>0.15844747949772442</v>
      </c>
      <c r="AR79" s="8">
        <f t="shared" si="42"/>
        <v>1.1810746075786758</v>
      </c>
      <c r="AS79" s="8"/>
      <c r="AT79" s="8">
        <f t="shared" si="43"/>
        <v>0.9536515622968984</v>
      </c>
      <c r="AU79" s="8">
        <f t="shared" si="44"/>
        <v>6.6229791460874727</v>
      </c>
      <c r="AV79" s="8">
        <f t="shared" si="45"/>
        <v>5.6693274779395972</v>
      </c>
      <c r="AW79" s="8"/>
      <c r="AX79" s="8">
        <f t="shared" si="46"/>
        <v>0.18406911904538215</v>
      </c>
      <c r="AY79" s="8">
        <f t="shared" si="47"/>
        <v>1.3259761259474192</v>
      </c>
      <c r="AZ79" s="8">
        <f t="shared" si="48"/>
        <v>0.39467838451086906</v>
      </c>
      <c r="BA79" s="8">
        <f t="shared" si="49"/>
        <v>12.969729584628068</v>
      </c>
      <c r="BB79" s="8">
        <f t="shared" si="50"/>
        <v>7.8882010457229645</v>
      </c>
    </row>
    <row r="80" spans="1:54" x14ac:dyDescent="0.3">
      <c r="A80">
        <f t="shared" si="38"/>
        <v>2056</v>
      </c>
      <c r="B80">
        <v>56980</v>
      </c>
      <c r="C80" s="3">
        <v>9796852</v>
      </c>
      <c r="D80" s="3">
        <v>4037414</v>
      </c>
      <c r="E80" s="4">
        <v>52.421800194504023</v>
      </c>
      <c r="F80" s="3">
        <v>94.859347785161674</v>
      </c>
      <c r="G80" s="3">
        <v>24964.32615880408</v>
      </c>
      <c r="H80" s="3">
        <v>1508731</v>
      </c>
      <c r="I80" s="3">
        <v>1376861</v>
      </c>
      <c r="J80" s="3">
        <v>237839.2</v>
      </c>
      <c r="K80" s="3">
        <v>65900.12</v>
      </c>
      <c r="L80" s="3">
        <v>82273.539999999994</v>
      </c>
      <c r="M80" s="3">
        <v>0</v>
      </c>
      <c r="N80" s="3">
        <v>435432.2</v>
      </c>
      <c r="O80" s="3">
        <v>173376</v>
      </c>
      <c r="P80" s="3">
        <v>164111.29999999999</v>
      </c>
      <c r="Q80" s="3">
        <v>42765</v>
      </c>
      <c r="R80" s="3">
        <v>37315.69</v>
      </c>
      <c r="S80" s="3">
        <v>84973.87</v>
      </c>
      <c r="T80" s="3">
        <v>15481.08</v>
      </c>
      <c r="U80" s="3">
        <v>115708.1</v>
      </c>
      <c r="V80" s="3">
        <v>0</v>
      </c>
      <c r="W80" s="3">
        <v>93427.83</v>
      </c>
      <c r="X80" s="3">
        <v>648843.5</v>
      </c>
      <c r="Y80" s="3">
        <v>555415.69999999995</v>
      </c>
      <c r="Z80" s="3">
        <v>0</v>
      </c>
      <c r="AA80" s="3">
        <v>17842.12866072336</v>
      </c>
      <c r="AB80" s="3">
        <v>131870.29999999999</v>
      </c>
      <c r="AC80" s="3">
        <v>34790.19</v>
      </c>
      <c r="AD80" s="3">
        <v>1128202</v>
      </c>
      <c r="AE80" s="3">
        <v>648137.5</v>
      </c>
      <c r="AF80" s="8">
        <f t="shared" ref="AF80:AF115" si="51">100*AC80/AD79</f>
        <v>2.8393618775106466</v>
      </c>
      <c r="AG80" s="8">
        <f t="shared" si="31"/>
        <v>15.400161194636809</v>
      </c>
      <c r="AH80" s="8">
        <f t="shared" si="32"/>
        <v>14.05411656724017</v>
      </c>
      <c r="AI80" s="8">
        <f t="shared" si="33"/>
        <v>2.4277104522963091</v>
      </c>
      <c r="AJ80" s="8">
        <f t="shared" si="34"/>
        <v>0.6726662809645384</v>
      </c>
      <c r="AK80" s="8">
        <f t="shared" si="35"/>
        <v>0.83979568130660742</v>
      </c>
      <c r="AL80" s="8"/>
      <c r="AM80" s="8">
        <f t="shared" si="36"/>
        <v>4.4446134329680591</v>
      </c>
      <c r="AN80" s="8">
        <f t="shared" si="37"/>
        <v>1.6751431990602694</v>
      </c>
      <c r="AO80" s="8">
        <f t="shared" si="39"/>
        <v>0.38089469964433476</v>
      </c>
      <c r="AP80" s="8">
        <f t="shared" si="40"/>
        <v>0.86735892304997564</v>
      </c>
      <c r="AQ80" s="8">
        <f t="shared" si="41"/>
        <v>0.15802096428526224</v>
      </c>
      <c r="AR80" s="8">
        <f t="shared" si="42"/>
        <v>1.1810742879447398</v>
      </c>
      <c r="AS80" s="8"/>
      <c r="AT80" s="8">
        <f t="shared" si="43"/>
        <v>0.95365154031111221</v>
      </c>
      <c r="AU80" s="8">
        <f t="shared" si="44"/>
        <v>6.6229795040284367</v>
      </c>
      <c r="AV80" s="8">
        <f t="shared" si="45"/>
        <v>5.6693282699381387</v>
      </c>
      <c r="AW80" s="8"/>
      <c r="AX80" s="8">
        <f t="shared" si="46"/>
        <v>0.1821210390921835</v>
      </c>
      <c r="AY80" s="8">
        <f t="shared" si="47"/>
        <v>1.346047689604783</v>
      </c>
      <c r="AZ80" s="8">
        <f t="shared" si="48"/>
        <v>0.35511601073487686</v>
      </c>
      <c r="BA80" s="8">
        <f t="shared" si="49"/>
        <v>11.515964515948593</v>
      </c>
      <c r="BB80" s="8">
        <f t="shared" si="50"/>
        <v>6.6157731075247437</v>
      </c>
    </row>
    <row r="81" spans="1:54" x14ac:dyDescent="0.3">
      <c r="A81">
        <f t="shared" si="38"/>
        <v>2057</v>
      </c>
      <c r="B81">
        <v>57346</v>
      </c>
      <c r="C81" s="3">
        <v>10162990</v>
      </c>
      <c r="D81" s="3">
        <v>4106179</v>
      </c>
      <c r="E81" s="4">
        <v>52.791295045504818</v>
      </c>
      <c r="F81" s="3">
        <v>95.934742288382083</v>
      </c>
      <c r="G81" s="3">
        <v>25109.550608045582</v>
      </c>
      <c r="H81" s="3">
        <v>1565117</v>
      </c>
      <c r="I81" s="3">
        <v>1425964</v>
      </c>
      <c r="J81" s="3">
        <v>245672.2</v>
      </c>
      <c r="K81" s="3">
        <v>67642.66</v>
      </c>
      <c r="L81" s="3">
        <v>85364.15</v>
      </c>
      <c r="M81" s="3">
        <v>0</v>
      </c>
      <c r="N81" s="3">
        <v>451111.6</v>
      </c>
      <c r="O81" s="3">
        <v>179805</v>
      </c>
      <c r="P81" s="3">
        <v>170222.1</v>
      </c>
      <c r="Q81" s="3">
        <v>44048</v>
      </c>
      <c r="R81" s="3">
        <v>38411.230000000003</v>
      </c>
      <c r="S81" s="3">
        <v>88125.02</v>
      </c>
      <c r="T81" s="3">
        <v>16009.97</v>
      </c>
      <c r="U81" s="3">
        <v>120032.5</v>
      </c>
      <c r="V81" s="3">
        <v>0</v>
      </c>
      <c r="W81" s="3">
        <v>96919.51</v>
      </c>
      <c r="X81" s="3">
        <v>673092.7</v>
      </c>
      <c r="Y81" s="3">
        <v>576173.19999999995</v>
      </c>
      <c r="Z81" s="3">
        <v>0</v>
      </c>
      <c r="AA81" s="3">
        <v>18310.800343413353</v>
      </c>
      <c r="AB81" s="3">
        <v>139153.20000000001</v>
      </c>
      <c r="AC81" s="3">
        <v>32035.17</v>
      </c>
      <c r="AD81" s="3">
        <v>1021083</v>
      </c>
      <c r="AE81" s="3">
        <v>541019.5</v>
      </c>
      <c r="AF81" s="8">
        <f t="shared" si="51"/>
        <v>2.8394888504009033</v>
      </c>
      <c r="AG81" s="8">
        <f t="shared" si="31"/>
        <v>15.400162747380445</v>
      </c>
      <c r="AH81" s="8">
        <f t="shared" si="32"/>
        <v>14.030949553231874</v>
      </c>
      <c r="AI81" s="8">
        <f t="shared" si="33"/>
        <v>2.4173220676198639</v>
      </c>
      <c r="AJ81" s="8">
        <f t="shared" si="34"/>
        <v>0.66557833865820981</v>
      </c>
      <c r="AK81" s="8">
        <f t="shared" si="35"/>
        <v>0.83995113642737029</v>
      </c>
      <c r="AL81" s="8"/>
      <c r="AM81" s="8">
        <f t="shared" si="36"/>
        <v>4.4387685120225449</v>
      </c>
      <c r="AN81" s="8">
        <f t="shared" si="37"/>
        <v>1.674921455201668</v>
      </c>
      <c r="AO81" s="8">
        <f t="shared" si="39"/>
        <v>0.37795205938409865</v>
      </c>
      <c r="AP81" s="8">
        <f t="shared" si="40"/>
        <v>0.86711705905447123</v>
      </c>
      <c r="AQ81" s="8">
        <f t="shared" si="41"/>
        <v>0.1575320845538567</v>
      </c>
      <c r="AR81" s="8">
        <f t="shared" si="42"/>
        <v>1.1810746640506387</v>
      </c>
      <c r="AS81" s="8"/>
      <c r="AT81" s="8">
        <f t="shared" si="43"/>
        <v>0.95365153365298994</v>
      </c>
      <c r="AU81" s="8">
        <f t="shared" si="44"/>
        <v>6.6229790642320809</v>
      </c>
      <c r="AV81" s="8">
        <f t="shared" si="45"/>
        <v>5.6693276289753305</v>
      </c>
      <c r="AW81" s="8"/>
      <c r="AX81" s="8">
        <f t="shared" si="46"/>
        <v>0.18017138994934909</v>
      </c>
      <c r="AY81" s="8">
        <f t="shared" si="47"/>
        <v>1.3692151620733664</v>
      </c>
      <c r="AZ81" s="8">
        <f t="shared" si="48"/>
        <v>0.3152140265807602</v>
      </c>
      <c r="BA81" s="8">
        <f t="shared" si="49"/>
        <v>10.047072761067364</v>
      </c>
      <c r="BB81" s="8">
        <f t="shared" si="50"/>
        <v>5.3234284398587421</v>
      </c>
    </row>
    <row r="82" spans="1:54" x14ac:dyDescent="0.3">
      <c r="A82">
        <f t="shared" si="38"/>
        <v>2058</v>
      </c>
      <c r="B82">
        <v>57711</v>
      </c>
      <c r="C82" s="3">
        <v>10545640</v>
      </c>
      <c r="D82" s="3">
        <v>4177241</v>
      </c>
      <c r="E82" s="4">
        <v>53.166777672567576</v>
      </c>
      <c r="F82" s="3">
        <v>97.022303878959605</v>
      </c>
      <c r="G82" s="3">
        <v>25262.01156744645</v>
      </c>
      <c r="H82" s="3">
        <v>1624046</v>
      </c>
      <c r="I82" s="3">
        <v>1477028</v>
      </c>
      <c r="J82" s="3">
        <v>253694.7</v>
      </c>
      <c r="K82" s="3">
        <v>69419.66</v>
      </c>
      <c r="L82" s="3">
        <v>88588.05</v>
      </c>
      <c r="M82" s="3">
        <v>0</v>
      </c>
      <c r="N82" s="3">
        <v>467458.7</v>
      </c>
      <c r="O82" s="3">
        <v>186520</v>
      </c>
      <c r="P82" s="3">
        <v>176603.3</v>
      </c>
      <c r="Q82" s="3">
        <v>45370</v>
      </c>
      <c r="R82" s="3">
        <v>39536.57</v>
      </c>
      <c r="S82" s="3">
        <v>91415.92</v>
      </c>
      <c r="T82" s="3">
        <v>16556.009999999998</v>
      </c>
      <c r="U82" s="3">
        <v>124551.8</v>
      </c>
      <c r="V82" s="3">
        <v>0</v>
      </c>
      <c r="W82" s="3">
        <v>100568.7</v>
      </c>
      <c r="X82" s="3">
        <v>698435.6</v>
      </c>
      <c r="Y82" s="3">
        <v>597866.9</v>
      </c>
      <c r="Z82" s="3">
        <v>0</v>
      </c>
      <c r="AA82" s="3">
        <v>18795.109034401114</v>
      </c>
      <c r="AB82" s="3">
        <v>147018</v>
      </c>
      <c r="AC82" s="3">
        <v>28994.61</v>
      </c>
      <c r="AD82" s="3">
        <v>903060.1</v>
      </c>
      <c r="AE82" s="3">
        <v>422996.1</v>
      </c>
      <c r="AF82" s="8">
        <f t="shared" si="51"/>
        <v>2.8395938430078651</v>
      </c>
      <c r="AG82" s="8">
        <f t="shared" si="31"/>
        <v>15.400165376402001</v>
      </c>
      <c r="AH82" s="8">
        <f t="shared" si="32"/>
        <v>14.006053686642062</v>
      </c>
      <c r="AI82" s="8">
        <f t="shared" si="33"/>
        <v>2.4056832966040944</v>
      </c>
      <c r="AJ82" s="8">
        <f t="shared" si="34"/>
        <v>0.65827830269191823</v>
      </c>
      <c r="AK82" s="8">
        <f t="shared" si="35"/>
        <v>0.84004432163434373</v>
      </c>
      <c r="AL82" s="8"/>
      <c r="AM82" s="8">
        <f t="shared" si="36"/>
        <v>4.4327200625092456</v>
      </c>
      <c r="AN82" s="8">
        <f t="shared" si="37"/>
        <v>1.6746570146525008</v>
      </c>
      <c r="AO82" s="8">
        <f t="shared" si="39"/>
        <v>0.37490915677000164</v>
      </c>
      <c r="AP82" s="8">
        <f t="shared" si="40"/>
        <v>0.86685985867145099</v>
      </c>
      <c r="AQ82" s="8">
        <f t="shared" si="41"/>
        <v>0.15699388562477001</v>
      </c>
      <c r="AR82" s="8">
        <f t="shared" si="42"/>
        <v>1.1810738845627198</v>
      </c>
      <c r="AS82" s="8"/>
      <c r="AT82" s="8">
        <f t="shared" si="43"/>
        <v>0.95365193577630192</v>
      </c>
      <c r="AU82" s="8">
        <f t="shared" si="44"/>
        <v>6.622979733804681</v>
      </c>
      <c r="AV82" s="8">
        <f t="shared" si="45"/>
        <v>5.6693277980283794</v>
      </c>
      <c r="AW82" s="8"/>
      <c r="AX82" s="8">
        <f t="shared" si="46"/>
        <v>0.17822634789734063</v>
      </c>
      <c r="AY82" s="8">
        <f t="shared" si="47"/>
        <v>1.3941116897599386</v>
      </c>
      <c r="AZ82" s="8">
        <f t="shared" si="48"/>
        <v>0.27494405270803857</v>
      </c>
      <c r="BA82" s="8">
        <f t="shared" si="49"/>
        <v>8.5633503514248535</v>
      </c>
      <c r="BB82" s="8">
        <f t="shared" si="50"/>
        <v>4.0110993737696337</v>
      </c>
    </row>
    <row r="83" spans="1:54" x14ac:dyDescent="0.3">
      <c r="A83">
        <f t="shared" si="38"/>
        <v>2059</v>
      </c>
      <c r="B83">
        <v>58076</v>
      </c>
      <c r="C83" s="3">
        <v>10943000</v>
      </c>
      <c r="D83" s="3">
        <v>4249643</v>
      </c>
      <c r="E83" s="4">
        <v>53.548529764020103</v>
      </c>
      <c r="F83" s="3">
        <v>98.122172261685648</v>
      </c>
      <c r="G83" s="3">
        <v>25415.218410845471</v>
      </c>
      <c r="H83" s="3">
        <v>1685240</v>
      </c>
      <c r="I83" s="3">
        <v>1529953</v>
      </c>
      <c r="J83" s="3">
        <v>261926</v>
      </c>
      <c r="K83" s="3">
        <v>71232.039999999994</v>
      </c>
      <c r="L83" s="3">
        <v>91931.34</v>
      </c>
      <c r="M83" s="3">
        <v>0</v>
      </c>
      <c r="N83" s="3">
        <v>484469.2</v>
      </c>
      <c r="O83" s="3">
        <v>193527</v>
      </c>
      <c r="P83" s="3">
        <v>183264.3</v>
      </c>
      <c r="Q83" s="3">
        <v>46731</v>
      </c>
      <c r="R83" s="3">
        <v>40693.99</v>
      </c>
      <c r="S83" s="3">
        <v>94850.25</v>
      </c>
      <c r="T83" s="3">
        <v>17121.04</v>
      </c>
      <c r="U83" s="3">
        <v>129245</v>
      </c>
      <c r="V83" s="3">
        <v>0</v>
      </c>
      <c r="W83" s="3">
        <v>104358.1</v>
      </c>
      <c r="X83" s="3">
        <v>724752.6</v>
      </c>
      <c r="Y83" s="3">
        <v>620394.6</v>
      </c>
      <c r="Z83" s="3">
        <v>0</v>
      </c>
      <c r="AA83" s="3">
        <v>19294.64400460551</v>
      </c>
      <c r="AB83" s="3">
        <v>155286.79999999999</v>
      </c>
      <c r="AC83" s="3">
        <v>25643.96</v>
      </c>
      <c r="AD83" s="3">
        <v>773417.3</v>
      </c>
      <c r="AE83" s="3">
        <v>293353.3</v>
      </c>
      <c r="AF83" s="8">
        <f t="shared" si="51"/>
        <v>2.8396736828479079</v>
      </c>
      <c r="AG83" s="8">
        <f t="shared" si="31"/>
        <v>15.400164488714246</v>
      </c>
      <c r="AH83" s="8">
        <f t="shared" si="32"/>
        <v>13.981111212647354</v>
      </c>
      <c r="AI83" s="8">
        <f t="shared" si="33"/>
        <v>2.3935483870967742</v>
      </c>
      <c r="AJ83" s="8">
        <f t="shared" si="34"/>
        <v>0.65093703737549113</v>
      </c>
      <c r="AK83" s="8">
        <f t="shared" si="35"/>
        <v>0.84009266197569221</v>
      </c>
      <c r="AL83" s="8"/>
      <c r="AM83" s="8">
        <f t="shared" si="36"/>
        <v>4.4272064333363792</v>
      </c>
      <c r="AN83" s="8">
        <f t="shared" si="37"/>
        <v>1.6747171707941149</v>
      </c>
      <c r="AO83" s="8">
        <f t="shared" si="39"/>
        <v>0.37187233848122087</v>
      </c>
      <c r="AP83" s="8">
        <f t="shared" si="40"/>
        <v>0.86676642602576992</v>
      </c>
      <c r="AQ83" s="8">
        <f t="shared" si="41"/>
        <v>0.15645654756465321</v>
      </c>
      <c r="AR83" s="8">
        <f t="shared" si="42"/>
        <v>1.1810746595997441</v>
      </c>
      <c r="AS83" s="8"/>
      <c r="AT83" s="8">
        <f t="shared" si="43"/>
        <v>0.95365164945627345</v>
      </c>
      <c r="AU83" s="8">
        <f t="shared" si="44"/>
        <v>6.6229790733802432</v>
      </c>
      <c r="AV83" s="8">
        <f t="shared" si="45"/>
        <v>5.6693283377501595</v>
      </c>
      <c r="AW83" s="8"/>
      <c r="AX83" s="8">
        <f t="shared" si="46"/>
        <v>0.17631951023124839</v>
      </c>
      <c r="AY83" s="8">
        <f t="shared" si="47"/>
        <v>1.4190514484145114</v>
      </c>
      <c r="AZ83" s="8">
        <f t="shared" si="48"/>
        <v>0.23434122269944258</v>
      </c>
      <c r="BA83" s="8">
        <f t="shared" si="49"/>
        <v>7.0676898473910263</v>
      </c>
      <c r="BB83" s="8">
        <f t="shared" si="50"/>
        <v>2.6807392853879191</v>
      </c>
    </row>
    <row r="84" spans="1:54" x14ac:dyDescent="0.3">
      <c r="A84">
        <f t="shared" si="38"/>
        <v>2060</v>
      </c>
      <c r="B84">
        <v>58441</v>
      </c>
      <c r="C84" s="3">
        <v>11354460</v>
      </c>
      <c r="D84" s="3">
        <v>4322972</v>
      </c>
      <c r="E84" s="4">
        <v>53.936679264278574</v>
      </c>
      <c r="F84" s="3">
        <v>99.234514006844961</v>
      </c>
      <c r="G84" s="3">
        <v>25566.626173017154</v>
      </c>
      <c r="H84" s="3">
        <v>1748605</v>
      </c>
      <c r="I84" s="3">
        <v>1584798</v>
      </c>
      <c r="J84" s="3">
        <v>270489.40000000002</v>
      </c>
      <c r="K84" s="3">
        <v>73080.98</v>
      </c>
      <c r="L84" s="3">
        <v>95384.78</v>
      </c>
      <c r="M84" s="3">
        <v>0</v>
      </c>
      <c r="N84" s="3">
        <v>502120.8</v>
      </c>
      <c r="O84" s="3">
        <v>200812</v>
      </c>
      <c r="P84" s="3">
        <v>190191.5</v>
      </c>
      <c r="Q84" s="3">
        <v>48133</v>
      </c>
      <c r="R84" s="3">
        <v>41885.410000000003</v>
      </c>
      <c r="S84" s="3">
        <v>98420.78</v>
      </c>
      <c r="T84" s="3">
        <v>17709.509999999998</v>
      </c>
      <c r="U84" s="3">
        <v>134104.6</v>
      </c>
      <c r="V84" s="3">
        <v>0</v>
      </c>
      <c r="W84" s="3">
        <v>108282</v>
      </c>
      <c r="X84" s="3">
        <v>752003.6</v>
      </c>
      <c r="Y84" s="3">
        <v>643721.6</v>
      </c>
      <c r="Z84" s="3">
        <v>0</v>
      </c>
      <c r="AA84" s="3">
        <v>19808.999967229487</v>
      </c>
      <c r="AB84" s="3">
        <v>163807.4</v>
      </c>
      <c r="AC84" s="3">
        <v>21963.03</v>
      </c>
      <c r="AD84" s="3">
        <v>631572.9</v>
      </c>
      <c r="AE84" s="3">
        <v>151508.9</v>
      </c>
      <c r="AF84" s="8">
        <f t="shared" si="51"/>
        <v>2.8397386507904594</v>
      </c>
      <c r="AG84" s="8">
        <f t="shared" si="31"/>
        <v>15.400159937152448</v>
      </c>
      <c r="AH84" s="8">
        <f t="shared" si="32"/>
        <v>13.957493355034057</v>
      </c>
      <c r="AI84" s="8">
        <f t="shared" si="33"/>
        <v>2.382230418707715</v>
      </c>
      <c r="AJ84" s="8">
        <f t="shared" si="34"/>
        <v>0.64363237001143159</v>
      </c>
      <c r="AK84" s="8">
        <f t="shared" si="35"/>
        <v>0.84006443283079957</v>
      </c>
      <c r="AL84" s="8"/>
      <c r="AM84" s="8">
        <f t="shared" si="36"/>
        <v>4.4222340824662734</v>
      </c>
      <c r="AN84" s="8">
        <f t="shared" si="37"/>
        <v>1.6750378265456922</v>
      </c>
      <c r="AO84" s="8">
        <f t="shared" si="39"/>
        <v>0.36888949364390738</v>
      </c>
      <c r="AP84" s="8">
        <f t="shared" si="40"/>
        <v>0.8668028246169347</v>
      </c>
      <c r="AQ84" s="8">
        <f t="shared" si="41"/>
        <v>0.15596963660094798</v>
      </c>
      <c r="AR84" s="8">
        <f t="shared" si="42"/>
        <v>1.1810742210549863</v>
      </c>
      <c r="AS84" s="8"/>
      <c r="AT84" s="8">
        <f t="shared" si="43"/>
        <v>0.95365169281498197</v>
      </c>
      <c r="AU84" s="8">
        <f t="shared" si="44"/>
        <v>6.6229798687035757</v>
      </c>
      <c r="AV84" s="8">
        <f t="shared" si="45"/>
        <v>5.6693281758885936</v>
      </c>
      <c r="AW84" s="8"/>
      <c r="AX84" s="8">
        <f t="shared" si="46"/>
        <v>0.17446007971519109</v>
      </c>
      <c r="AY84" s="8">
        <f t="shared" si="47"/>
        <v>1.4426701049631598</v>
      </c>
      <c r="AZ84" s="8">
        <f t="shared" si="48"/>
        <v>0.19343086329072454</v>
      </c>
      <c r="BA84" s="8">
        <f t="shared" si="49"/>
        <v>5.5623332153180334</v>
      </c>
      <c r="BB84" s="8">
        <f t="shared" si="50"/>
        <v>1.3343558390271313</v>
      </c>
    </row>
    <row r="85" spans="1:54" x14ac:dyDescent="0.3">
      <c r="A85">
        <f t="shared" si="38"/>
        <v>2061</v>
      </c>
      <c r="B85">
        <v>58807</v>
      </c>
      <c r="C85" s="3">
        <v>11784410</v>
      </c>
      <c r="D85" s="3">
        <v>4398694</v>
      </c>
      <c r="E85" s="4">
        <v>54.331185862065176</v>
      </c>
      <c r="F85" s="3">
        <v>100.35944215187244</v>
      </c>
      <c r="G85" s="3">
        <v>25723.645277463143</v>
      </c>
      <c r="H85" s="3">
        <v>1814818</v>
      </c>
      <c r="I85" s="3">
        <v>1641762</v>
      </c>
      <c r="J85" s="3">
        <v>279235.09999999998</v>
      </c>
      <c r="K85" s="3">
        <v>74968.479999999996</v>
      </c>
      <c r="L85" s="3">
        <v>98981.59</v>
      </c>
      <c r="M85" s="3">
        <v>0</v>
      </c>
      <c r="N85" s="3">
        <v>520480.3</v>
      </c>
      <c r="O85" s="3">
        <v>208386</v>
      </c>
      <c r="P85" s="3">
        <v>197393</v>
      </c>
      <c r="Q85" s="3">
        <v>49577</v>
      </c>
      <c r="R85" s="3">
        <v>43110.43</v>
      </c>
      <c r="S85" s="3">
        <v>102132.8</v>
      </c>
      <c r="T85" s="3">
        <v>18323.439999999999</v>
      </c>
      <c r="U85" s="3">
        <v>139182.6</v>
      </c>
      <c r="V85" s="3">
        <v>0</v>
      </c>
      <c r="W85" s="3">
        <v>112382.2</v>
      </c>
      <c r="X85" s="3">
        <v>780479.1</v>
      </c>
      <c r="Y85" s="3">
        <v>668096.80000000005</v>
      </c>
      <c r="Z85" s="3">
        <v>0</v>
      </c>
      <c r="AA85" s="3">
        <v>20338.020651791769</v>
      </c>
      <c r="AB85" s="3">
        <v>173055.7</v>
      </c>
      <c r="AC85" s="3">
        <v>17935.349999999999</v>
      </c>
      <c r="AD85" s="3">
        <v>476452.5</v>
      </c>
      <c r="AE85" s="3">
        <v>-3611.4630000000002</v>
      </c>
      <c r="AF85" s="8">
        <f t="shared" si="51"/>
        <v>2.8397909409982596</v>
      </c>
      <c r="AG85" s="8">
        <f t="shared" si="31"/>
        <v>15.400160041953734</v>
      </c>
      <c r="AH85" s="8">
        <f t="shared" si="32"/>
        <v>13.931643586738751</v>
      </c>
      <c r="AI85" s="8">
        <f t="shared" si="33"/>
        <v>2.3695297431097524</v>
      </c>
      <c r="AJ85" s="8">
        <f t="shared" si="34"/>
        <v>0.63616659637605955</v>
      </c>
      <c r="AK85" s="8">
        <f t="shared" si="35"/>
        <v>0.83993674693938858</v>
      </c>
      <c r="AL85" s="8"/>
      <c r="AM85" s="8">
        <f t="shared" si="36"/>
        <v>4.4166852646844434</v>
      </c>
      <c r="AN85" s="8">
        <f t="shared" si="37"/>
        <v>1.6750350675171688</v>
      </c>
      <c r="AO85" s="8">
        <f t="shared" si="39"/>
        <v>0.36582595140528884</v>
      </c>
      <c r="AP85" s="8">
        <f t="shared" si="40"/>
        <v>0.86667724561518145</v>
      </c>
      <c r="AQ85" s="8">
        <f t="shared" si="41"/>
        <v>0.1554888195505757</v>
      </c>
      <c r="AR85" s="8">
        <f t="shared" si="42"/>
        <v>1.1810739782475321</v>
      </c>
      <c r="AS85" s="8"/>
      <c r="AT85" s="8">
        <f t="shared" si="43"/>
        <v>0.95365147682404128</v>
      </c>
      <c r="AU85" s="8">
        <f t="shared" si="44"/>
        <v>6.6229798521945522</v>
      </c>
      <c r="AV85" s="8">
        <f t="shared" si="45"/>
        <v>5.6693275267917533</v>
      </c>
      <c r="AW85" s="8"/>
      <c r="AX85" s="8">
        <f t="shared" si="46"/>
        <v>0.17258412302178699</v>
      </c>
      <c r="AY85" s="8">
        <f t="shared" si="47"/>
        <v>1.4685139094787096</v>
      </c>
      <c r="AZ85" s="8">
        <f t="shared" si="48"/>
        <v>0.15219557024916816</v>
      </c>
      <c r="BA85" s="8">
        <f t="shared" si="49"/>
        <v>4.0430747063281061</v>
      </c>
      <c r="BB85" s="8">
        <f t="shared" si="50"/>
        <v>-3.0646107866240231E-2</v>
      </c>
    </row>
    <row r="86" spans="1:54" x14ac:dyDescent="0.3">
      <c r="A86">
        <f t="shared" si="38"/>
        <v>2062</v>
      </c>
      <c r="B86">
        <v>59172</v>
      </c>
      <c r="C86" s="3">
        <v>12234540</v>
      </c>
      <c r="D86" s="3">
        <v>4477167</v>
      </c>
      <c r="E86" s="4">
        <v>54.731900187369284</v>
      </c>
      <c r="F86" s="3">
        <v>101.49716725693438</v>
      </c>
      <c r="G86" s="3">
        <v>25888.425421552871</v>
      </c>
      <c r="H86" s="3">
        <v>1884139</v>
      </c>
      <c r="I86" s="3">
        <v>1700937</v>
      </c>
      <c r="J86" s="3">
        <v>288055.2</v>
      </c>
      <c r="K86" s="3">
        <v>76910.600000000006</v>
      </c>
      <c r="L86" s="3">
        <v>102737.8</v>
      </c>
      <c r="M86" s="3">
        <v>0</v>
      </c>
      <c r="N86" s="3">
        <v>539617.1</v>
      </c>
      <c r="O86" s="3">
        <v>216281</v>
      </c>
      <c r="P86" s="3">
        <v>204900</v>
      </c>
      <c r="Q86" s="3">
        <v>51064</v>
      </c>
      <c r="R86" s="3">
        <v>44369.31</v>
      </c>
      <c r="S86" s="3">
        <v>106002.4</v>
      </c>
      <c r="T86" s="3">
        <v>18964.66</v>
      </c>
      <c r="U86" s="3">
        <v>144499</v>
      </c>
      <c r="V86" s="3">
        <v>0</v>
      </c>
      <c r="W86" s="3">
        <v>116674.9</v>
      </c>
      <c r="X86" s="3">
        <v>810291.1</v>
      </c>
      <c r="Y86" s="3">
        <v>693616.2</v>
      </c>
      <c r="Z86" s="3">
        <v>0</v>
      </c>
      <c r="AA86" s="3">
        <v>20881.724139160386</v>
      </c>
      <c r="AB86" s="3">
        <v>183202.1</v>
      </c>
      <c r="AC86" s="3">
        <v>13530.46</v>
      </c>
      <c r="AD86" s="3">
        <v>306780.90000000002</v>
      </c>
      <c r="AE86" s="3">
        <v>-173283.1</v>
      </c>
      <c r="AF86" s="8">
        <f t="shared" si="51"/>
        <v>2.8398339813517612</v>
      </c>
      <c r="AG86" s="8">
        <f t="shared" si="31"/>
        <v>15.40016216384106</v>
      </c>
      <c r="AH86" s="8">
        <f t="shared" si="32"/>
        <v>13.90274583269988</v>
      </c>
      <c r="AI86" s="8">
        <f t="shared" si="33"/>
        <v>2.354442422845485</v>
      </c>
      <c r="AJ86" s="8">
        <f t="shared" si="34"/>
        <v>0.62863499567617587</v>
      </c>
      <c r="AK86" s="8">
        <f t="shared" si="35"/>
        <v>0.83973569909453072</v>
      </c>
      <c r="AL86" s="8"/>
      <c r="AM86" s="8">
        <f t="shared" si="36"/>
        <v>4.4106039131834951</v>
      </c>
      <c r="AN86" s="8">
        <f t="shared" si="37"/>
        <v>1.6747666851389591</v>
      </c>
      <c r="AO86" s="8">
        <f t="shared" si="39"/>
        <v>0.3626561358252946</v>
      </c>
      <c r="AP86" s="8">
        <f t="shared" si="40"/>
        <v>0.86641917064311369</v>
      </c>
      <c r="AQ86" s="8">
        <f t="shared" si="41"/>
        <v>0.15500917893112451</v>
      </c>
      <c r="AR86" s="8">
        <f t="shared" si="42"/>
        <v>1.1810742373640528</v>
      </c>
      <c r="AS86" s="8"/>
      <c r="AT86" s="8">
        <f t="shared" si="43"/>
        <v>0.95365171064870435</v>
      </c>
      <c r="AU86" s="8">
        <f t="shared" si="44"/>
        <v>6.6229796951908284</v>
      </c>
      <c r="AV86" s="8">
        <f t="shared" si="45"/>
        <v>5.6693279845421243</v>
      </c>
      <c r="AW86" s="8"/>
      <c r="AX86" s="8">
        <f t="shared" si="46"/>
        <v>0.17067845737690493</v>
      </c>
      <c r="AY86" s="8">
        <f t="shared" si="47"/>
        <v>1.4974171484992489</v>
      </c>
      <c r="AZ86" s="8">
        <f t="shared" si="48"/>
        <v>0.11059230669890327</v>
      </c>
      <c r="BA86" s="8">
        <f t="shared" si="49"/>
        <v>2.507498442932877</v>
      </c>
      <c r="BB86" s="8">
        <f t="shared" si="50"/>
        <v>-1.4163434015500378</v>
      </c>
    </row>
    <row r="87" spans="1:54" x14ac:dyDescent="0.3">
      <c r="A87">
        <f t="shared" si="38"/>
        <v>2063</v>
      </c>
      <c r="B87">
        <v>59537</v>
      </c>
      <c r="C87" s="3">
        <v>12703320</v>
      </c>
      <c r="D87" s="3">
        <v>4557563</v>
      </c>
      <c r="E87" s="4">
        <v>55.138518050220121</v>
      </c>
      <c r="F87" s="3">
        <v>102.64771654338583</v>
      </c>
      <c r="G87" s="3">
        <v>26056.864664729757</v>
      </c>
      <c r="H87" s="3">
        <v>1956332</v>
      </c>
      <c r="I87" s="3">
        <v>1762379</v>
      </c>
      <c r="J87" s="3">
        <v>297062.7</v>
      </c>
      <c r="K87" s="3">
        <v>78910.61</v>
      </c>
      <c r="L87" s="3">
        <v>106653.8</v>
      </c>
      <c r="M87" s="3">
        <v>0</v>
      </c>
      <c r="N87" s="3">
        <v>559559.1</v>
      </c>
      <c r="O87" s="3">
        <v>224527</v>
      </c>
      <c r="P87" s="3">
        <v>212742.3</v>
      </c>
      <c r="Q87" s="3">
        <v>52596</v>
      </c>
      <c r="R87" s="3">
        <v>45663.79</v>
      </c>
      <c r="S87" s="3">
        <v>110043.9</v>
      </c>
      <c r="T87" s="3">
        <v>19633.150000000001</v>
      </c>
      <c r="U87" s="3">
        <v>150035.6</v>
      </c>
      <c r="V87" s="3">
        <v>0</v>
      </c>
      <c r="W87" s="3">
        <v>121145.4</v>
      </c>
      <c r="X87" s="3">
        <v>841338.3</v>
      </c>
      <c r="Y87" s="3">
        <v>720192.9</v>
      </c>
      <c r="Z87" s="3">
        <v>0</v>
      </c>
      <c r="AA87" s="3">
        <v>21440.406255963426</v>
      </c>
      <c r="AB87" s="3">
        <v>193953</v>
      </c>
      <c r="AC87" s="3">
        <v>8712.1669999999995</v>
      </c>
      <c r="AD87" s="3">
        <v>121540.1</v>
      </c>
      <c r="AE87" s="3">
        <v>-358523.9</v>
      </c>
      <c r="AF87" s="8">
        <f t="shared" si="51"/>
        <v>2.8398661715902129</v>
      </c>
      <c r="AG87" s="8">
        <f t="shared" si="31"/>
        <v>15.400163106967312</v>
      </c>
      <c r="AH87" s="8">
        <f t="shared" si="32"/>
        <v>13.87337325990371</v>
      </c>
      <c r="AI87" s="8">
        <f t="shared" si="33"/>
        <v>2.3384650626765286</v>
      </c>
      <c r="AJ87" s="8">
        <f t="shared" si="34"/>
        <v>0.62118099835318641</v>
      </c>
      <c r="AK87" s="8">
        <f t="shared" si="35"/>
        <v>0.83957422154208505</v>
      </c>
      <c r="AL87" s="8"/>
      <c r="AM87" s="8">
        <f t="shared" si="36"/>
        <v>4.4048256676207478</v>
      </c>
      <c r="AN87" s="8">
        <f t="shared" si="37"/>
        <v>1.6746984252935453</v>
      </c>
      <c r="AO87" s="8">
        <f t="shared" si="39"/>
        <v>0.35946343160685551</v>
      </c>
      <c r="AP87" s="8">
        <f t="shared" si="40"/>
        <v>0.86626094595743475</v>
      </c>
      <c r="AQ87" s="8">
        <f t="shared" si="41"/>
        <v>0.15455132988856457</v>
      </c>
      <c r="AR87" s="8">
        <f t="shared" si="42"/>
        <v>1.1810739239820771</v>
      </c>
      <c r="AS87" s="8"/>
      <c r="AT87" s="8">
        <f t="shared" si="43"/>
        <v>0.95365148638308728</v>
      </c>
      <c r="AU87" s="8">
        <f t="shared" si="44"/>
        <v>6.622979662009616</v>
      </c>
      <c r="AV87" s="8">
        <f t="shared" si="45"/>
        <v>5.6693281756265295</v>
      </c>
      <c r="AW87" s="8"/>
      <c r="AX87" s="8">
        <f t="shared" si="46"/>
        <v>0.16877797501726655</v>
      </c>
      <c r="AY87" s="8">
        <f t="shared" si="47"/>
        <v>1.5267898470636023</v>
      </c>
      <c r="AZ87" s="8">
        <f t="shared" si="48"/>
        <v>6.8581811683874769E-2</v>
      </c>
      <c r="BA87" s="8">
        <f t="shared" si="49"/>
        <v>0.95675854815906392</v>
      </c>
      <c r="BB87" s="8">
        <f t="shared" si="50"/>
        <v>-2.8222850404461197</v>
      </c>
    </row>
    <row r="88" spans="1:54" x14ac:dyDescent="0.3">
      <c r="A88">
        <f t="shared" si="38"/>
        <v>2064</v>
      </c>
      <c r="B88">
        <v>59902</v>
      </c>
      <c r="C88" s="3">
        <v>13189840</v>
      </c>
      <c r="D88" s="3">
        <v>4639327</v>
      </c>
      <c r="E88" s="4">
        <v>55.550652173739536</v>
      </c>
      <c r="F88" s="3">
        <v>103.81136488822418</v>
      </c>
      <c r="G88" s="3">
        <v>26226.085887986996</v>
      </c>
      <c r="H88" s="3">
        <v>2031257</v>
      </c>
      <c r="I88" s="3">
        <v>1826096</v>
      </c>
      <c r="J88" s="3">
        <v>306330.90000000002</v>
      </c>
      <c r="K88" s="3">
        <v>80971.56</v>
      </c>
      <c r="L88" s="3">
        <v>110722.6</v>
      </c>
      <c r="M88" s="3">
        <v>0</v>
      </c>
      <c r="N88" s="3">
        <v>580295.80000000005</v>
      </c>
      <c r="O88" s="3">
        <v>233120</v>
      </c>
      <c r="P88" s="3">
        <v>220916.8</v>
      </c>
      <c r="Q88" s="3">
        <v>54174</v>
      </c>
      <c r="R88" s="3">
        <v>46995.58</v>
      </c>
      <c r="S88" s="3">
        <v>114255.3</v>
      </c>
      <c r="T88" s="3">
        <v>20331.73</v>
      </c>
      <c r="U88" s="3">
        <v>155781.79999999999</v>
      </c>
      <c r="V88" s="3">
        <v>0</v>
      </c>
      <c r="W88" s="3">
        <v>125785.1</v>
      </c>
      <c r="X88" s="3">
        <v>873560.4</v>
      </c>
      <c r="Y88" s="3">
        <v>747775.3</v>
      </c>
      <c r="Z88" s="3">
        <v>0</v>
      </c>
      <c r="AA88" s="3">
        <v>22014.639201543287</v>
      </c>
      <c r="AB88" s="3">
        <v>205160.9</v>
      </c>
      <c r="AC88" s="3">
        <v>3451.6080000000002</v>
      </c>
      <c r="AD88" s="3">
        <v>-80169.23</v>
      </c>
      <c r="AE88" s="3">
        <v>-560233.19999999995</v>
      </c>
      <c r="AF88" s="8">
        <f t="shared" si="51"/>
        <v>2.8398923482866976</v>
      </c>
      <c r="AG88" s="8">
        <f t="shared" si="31"/>
        <v>15.400164065674792</v>
      </c>
      <c r="AH88" s="8">
        <f t="shared" si="32"/>
        <v>13.844716842660715</v>
      </c>
      <c r="AI88" s="8">
        <f t="shared" si="33"/>
        <v>2.3224762392872091</v>
      </c>
      <c r="AJ88" s="8">
        <f t="shared" si="34"/>
        <v>0.61389342099676725</v>
      </c>
      <c r="AK88" s="8">
        <f t="shared" si="35"/>
        <v>0.83945370072722636</v>
      </c>
      <c r="AL88" s="8"/>
      <c r="AM88" s="8">
        <f t="shared" si="36"/>
        <v>4.3995666361381192</v>
      </c>
      <c r="AN88" s="8">
        <f t="shared" si="37"/>
        <v>1.6749012876577729</v>
      </c>
      <c r="AO88" s="8">
        <f t="shared" si="39"/>
        <v>0.35630136529328632</v>
      </c>
      <c r="AP88" s="8">
        <f t="shared" si="40"/>
        <v>0.86623719468924565</v>
      </c>
      <c r="AQ88" s="8">
        <f t="shared" si="41"/>
        <v>0.15414690398063965</v>
      </c>
      <c r="AR88" s="8">
        <f t="shared" si="42"/>
        <v>1.1810742207638605</v>
      </c>
      <c r="AS88" s="8"/>
      <c r="AT88" s="8">
        <f t="shared" si="43"/>
        <v>0.95365144687122816</v>
      </c>
      <c r="AU88" s="8">
        <f t="shared" si="44"/>
        <v>6.6229795054375185</v>
      </c>
      <c r="AV88" s="8">
        <f t="shared" si="45"/>
        <v>5.6693280585662906</v>
      </c>
      <c r="AW88" s="8"/>
      <c r="AX88" s="8">
        <f t="shared" si="46"/>
        <v>0.16690603677939447</v>
      </c>
      <c r="AY88" s="8">
        <f t="shared" si="47"/>
        <v>1.555446464854767</v>
      </c>
      <c r="AZ88" s="8">
        <f t="shared" si="48"/>
        <v>2.6168687413948923E-2</v>
      </c>
      <c r="BA88" s="8">
        <f t="shared" si="49"/>
        <v>-0.60781048140083582</v>
      </c>
      <c r="BB88" s="8">
        <f t="shared" si="50"/>
        <v>-4.2474601663098257</v>
      </c>
    </row>
    <row r="89" spans="1:54" x14ac:dyDescent="0.3">
      <c r="A89">
        <f t="shared" si="38"/>
        <v>2065</v>
      </c>
      <c r="B89">
        <v>60268</v>
      </c>
      <c r="C89" s="3">
        <v>13694930</v>
      </c>
      <c r="D89" s="3">
        <v>4722533</v>
      </c>
      <c r="E89" s="4">
        <v>55.967898460337892</v>
      </c>
      <c r="F89" s="3">
        <v>104.98815941705989</v>
      </c>
      <c r="G89" s="3">
        <v>26395.682463234578</v>
      </c>
      <c r="H89" s="3">
        <v>2109042</v>
      </c>
      <c r="I89" s="3">
        <v>1892225</v>
      </c>
      <c r="J89" s="3">
        <v>315953.8</v>
      </c>
      <c r="K89" s="3">
        <v>83096.58</v>
      </c>
      <c r="L89" s="3">
        <v>114940.1</v>
      </c>
      <c r="M89" s="3">
        <v>0</v>
      </c>
      <c r="N89" s="3">
        <v>601824.4</v>
      </c>
      <c r="O89" s="3">
        <v>242049</v>
      </c>
      <c r="P89" s="3">
        <v>229413.5</v>
      </c>
      <c r="Q89" s="3">
        <v>55799</v>
      </c>
      <c r="R89" s="3">
        <v>48366.41</v>
      </c>
      <c r="S89" s="3">
        <v>118631.6</v>
      </c>
      <c r="T89" s="3">
        <v>21060.3</v>
      </c>
      <c r="U89" s="3">
        <v>161747.29999999999</v>
      </c>
      <c r="V89" s="3">
        <v>0</v>
      </c>
      <c r="W89" s="3">
        <v>130601.9</v>
      </c>
      <c r="X89" s="3">
        <v>907012.4</v>
      </c>
      <c r="Y89" s="3">
        <v>776410.5</v>
      </c>
      <c r="Z89" s="3">
        <v>0</v>
      </c>
      <c r="AA89" s="3">
        <v>22605.256382261658</v>
      </c>
      <c r="AB89" s="3">
        <v>216816.6</v>
      </c>
      <c r="AC89" s="3">
        <v>-2276.7379999999998</v>
      </c>
      <c r="AD89" s="3">
        <v>-299262.59999999998</v>
      </c>
      <c r="AE89" s="3">
        <v>-779326.6</v>
      </c>
      <c r="AF89" s="8">
        <f t="shared" si="51"/>
        <v>2.8399150147756189</v>
      </c>
      <c r="AG89" s="8">
        <f t="shared" si="31"/>
        <v>15.400166338929809</v>
      </c>
      <c r="AH89" s="8">
        <f t="shared" si="32"/>
        <v>13.816974603010019</v>
      </c>
      <c r="AI89" s="8">
        <f t="shared" si="33"/>
        <v>2.3070859069743328</v>
      </c>
      <c r="AJ89" s="8">
        <f t="shared" si="34"/>
        <v>0.60676892835523799</v>
      </c>
      <c r="AK89" s="8">
        <f t="shared" si="35"/>
        <v>0.8392894304680637</v>
      </c>
      <c r="AL89" s="8"/>
      <c r="AM89" s="8">
        <f t="shared" si="36"/>
        <v>4.3945051197779028</v>
      </c>
      <c r="AN89" s="8">
        <f t="shared" si="37"/>
        <v>1.675171030447034</v>
      </c>
      <c r="AO89" s="8">
        <f t="shared" si="39"/>
        <v>0.35317018779942649</v>
      </c>
      <c r="AP89" s="8">
        <f t="shared" si="40"/>
        <v>0.86624466134547606</v>
      </c>
      <c r="AQ89" s="8">
        <f t="shared" si="41"/>
        <v>0.15378172798254536</v>
      </c>
      <c r="AR89" s="8">
        <f t="shared" si="42"/>
        <v>1.181074309981869</v>
      </c>
      <c r="AS89" s="8"/>
      <c r="AT89" s="8">
        <f t="shared" si="43"/>
        <v>0.95365146079607566</v>
      </c>
      <c r="AU89" s="8">
        <f t="shared" si="44"/>
        <v>6.6229794529800445</v>
      </c>
      <c r="AV89" s="8">
        <f t="shared" si="45"/>
        <v>5.6693279921839688</v>
      </c>
      <c r="AW89" s="8"/>
      <c r="AX89" s="8">
        <f t="shared" si="46"/>
        <v>0.16506295674575672</v>
      </c>
      <c r="AY89" s="8">
        <f t="shared" si="47"/>
        <v>1.5831888151308551</v>
      </c>
      <c r="AZ89" s="8">
        <f t="shared" si="48"/>
        <v>-1.6624677891745338E-2</v>
      </c>
      <c r="BA89" s="8">
        <f t="shared" si="49"/>
        <v>-2.185207226323902</v>
      </c>
      <c r="BB89" s="8">
        <f t="shared" si="50"/>
        <v>-5.6906212737122424</v>
      </c>
    </row>
    <row r="90" spans="1:54" x14ac:dyDescent="0.3">
      <c r="A90">
        <f t="shared" si="38"/>
        <v>2066</v>
      </c>
      <c r="B90">
        <v>60633</v>
      </c>
      <c r="C90" s="3">
        <v>14221720</v>
      </c>
      <c r="D90" s="3">
        <v>4808031</v>
      </c>
      <c r="E90" s="4">
        <v>56.389703658663329</v>
      </c>
      <c r="F90" s="3">
        <v>106.17829266378789</v>
      </c>
      <c r="G90" s="3">
        <v>26570.252447214803</v>
      </c>
      <c r="H90" s="3">
        <v>2190168</v>
      </c>
      <c r="I90" s="3">
        <v>1960765</v>
      </c>
      <c r="J90" s="3">
        <v>325660.5</v>
      </c>
      <c r="K90" s="3">
        <v>85288.23</v>
      </c>
      <c r="L90" s="3">
        <v>119333.1</v>
      </c>
      <c r="M90" s="3">
        <v>0</v>
      </c>
      <c r="N90" s="3">
        <v>624207.5</v>
      </c>
      <c r="O90" s="3">
        <v>251332</v>
      </c>
      <c r="P90" s="3">
        <v>238247.5</v>
      </c>
      <c r="Q90" s="3">
        <v>57473</v>
      </c>
      <c r="R90" s="3">
        <v>49776.14</v>
      </c>
      <c r="S90" s="3">
        <v>123181.5</v>
      </c>
      <c r="T90" s="3">
        <v>21820.12</v>
      </c>
      <c r="U90" s="3">
        <v>167969.1</v>
      </c>
      <c r="V90" s="3">
        <v>0</v>
      </c>
      <c r="W90" s="3">
        <v>135625.70000000001</v>
      </c>
      <c r="X90" s="3">
        <v>941901.6</v>
      </c>
      <c r="Y90" s="3">
        <v>806275.9</v>
      </c>
      <c r="Z90" s="3">
        <v>0</v>
      </c>
      <c r="AA90" s="3">
        <v>23213.138793565231</v>
      </c>
      <c r="AB90" s="3">
        <v>229402.8</v>
      </c>
      <c r="AC90" s="3">
        <v>-8498.8520000000008</v>
      </c>
      <c r="AD90" s="3">
        <v>-537164.19999999995</v>
      </c>
      <c r="AE90" s="3">
        <v>-1017228</v>
      </c>
      <c r="AF90" s="8">
        <f t="shared" si="51"/>
        <v>2.8399312175995268</v>
      </c>
      <c r="AG90" s="8">
        <f t="shared" si="31"/>
        <v>15.400162568240692</v>
      </c>
      <c r="AH90" s="8">
        <f t="shared" si="32"/>
        <v>13.787115763775409</v>
      </c>
      <c r="AI90" s="8">
        <f t="shared" si="33"/>
        <v>2.2898812520567131</v>
      </c>
      <c r="AJ90" s="8">
        <f t="shared" si="34"/>
        <v>0.59970404423656209</v>
      </c>
      <c r="AK90" s="8">
        <f t="shared" si="35"/>
        <v>0.83909048975791956</v>
      </c>
      <c r="AL90" s="8"/>
      <c r="AM90" s="8">
        <f t="shared" si="36"/>
        <v>4.3891139749622408</v>
      </c>
      <c r="AN90" s="8">
        <f t="shared" si="37"/>
        <v>1.6752368911777198</v>
      </c>
      <c r="AO90" s="8">
        <f t="shared" si="39"/>
        <v>0.35000084377979596</v>
      </c>
      <c r="AP90" s="8">
        <f t="shared" si="40"/>
        <v>0.86615050781480718</v>
      </c>
      <c r="AQ90" s="8">
        <f t="shared" si="41"/>
        <v>0.15342813668107655</v>
      </c>
      <c r="AR90" s="8">
        <f t="shared" si="42"/>
        <v>1.1810744410662002</v>
      </c>
      <c r="AS90" s="8"/>
      <c r="AT90" s="8">
        <f t="shared" si="43"/>
        <v>0.95365187895697578</v>
      </c>
      <c r="AU90" s="8">
        <f t="shared" si="44"/>
        <v>6.6229794989635575</v>
      </c>
      <c r="AV90" s="8">
        <f t="shared" si="45"/>
        <v>5.6693276200065812</v>
      </c>
      <c r="AW90" s="8"/>
      <c r="AX90" s="8">
        <f t="shared" si="46"/>
        <v>0.16322314595959722</v>
      </c>
      <c r="AY90" s="8">
        <f t="shared" si="47"/>
        <v>1.6130453981656228</v>
      </c>
      <c r="AZ90" s="8">
        <f t="shared" si="48"/>
        <v>-5.97596633881134E-2</v>
      </c>
      <c r="BA90" s="8">
        <f t="shared" si="49"/>
        <v>-3.777069159004677</v>
      </c>
      <c r="BB90" s="8">
        <f t="shared" si="50"/>
        <v>-7.1526369524923847</v>
      </c>
    </row>
    <row r="91" spans="1:54" x14ac:dyDescent="0.3">
      <c r="A91">
        <f t="shared" si="38"/>
        <v>2067</v>
      </c>
      <c r="B91">
        <v>60998</v>
      </c>
      <c r="C91" s="3">
        <v>14770690</v>
      </c>
      <c r="D91" s="3">
        <v>4895708</v>
      </c>
      <c r="E91" s="4">
        <v>56.815582753868512</v>
      </c>
      <c r="F91" s="3">
        <v>107.3819282291652</v>
      </c>
      <c r="G91" s="3">
        <v>26749.504325716716</v>
      </c>
      <c r="H91" s="3">
        <v>2274710</v>
      </c>
      <c r="I91" s="3">
        <v>2031670</v>
      </c>
      <c r="J91" s="3">
        <v>335304.3</v>
      </c>
      <c r="K91" s="3">
        <v>87548.78</v>
      </c>
      <c r="L91" s="3">
        <v>123922.6</v>
      </c>
      <c r="M91" s="3">
        <v>0</v>
      </c>
      <c r="N91" s="3">
        <v>647496</v>
      </c>
      <c r="O91" s="3">
        <v>260997</v>
      </c>
      <c r="P91" s="3">
        <v>247446.9</v>
      </c>
      <c r="Q91" s="3">
        <v>59197</v>
      </c>
      <c r="R91" s="3">
        <v>51226.67</v>
      </c>
      <c r="S91" s="3">
        <v>127918.2</v>
      </c>
      <c r="T91" s="3">
        <v>22612.1</v>
      </c>
      <c r="U91" s="3">
        <v>174452.8</v>
      </c>
      <c r="V91" s="3">
        <v>0</v>
      </c>
      <c r="W91" s="3">
        <v>140860.9</v>
      </c>
      <c r="X91" s="3">
        <v>978259.8</v>
      </c>
      <c r="Y91" s="3">
        <v>837398.9</v>
      </c>
      <c r="Z91" s="3">
        <v>0</v>
      </c>
      <c r="AA91" s="3">
        <v>23839.294363686342</v>
      </c>
      <c r="AB91" s="3">
        <v>243039.5</v>
      </c>
      <c r="AC91" s="3">
        <v>-15255.17</v>
      </c>
      <c r="AD91" s="3">
        <v>-795458.9</v>
      </c>
      <c r="AE91" s="3">
        <v>-1275523</v>
      </c>
      <c r="AF91" s="8">
        <f t="shared" si="51"/>
        <v>2.8399454021693926</v>
      </c>
      <c r="AG91" s="8">
        <f t="shared" si="31"/>
        <v>15.400160723703497</v>
      </c>
      <c r="AH91" s="8">
        <f t="shared" si="32"/>
        <v>13.754739961369442</v>
      </c>
      <c r="AI91" s="8">
        <f t="shared" si="33"/>
        <v>2.270065244074583</v>
      </c>
      <c r="AJ91" s="8">
        <f t="shared" si="34"/>
        <v>0.59271963598179911</v>
      </c>
      <c r="AK91" s="8">
        <f t="shared" si="35"/>
        <v>0.83897637821929782</v>
      </c>
      <c r="AL91" s="8"/>
      <c r="AM91" s="8">
        <f t="shared" si="36"/>
        <v>4.3836543858140686</v>
      </c>
      <c r="AN91" s="8">
        <f t="shared" si="37"/>
        <v>1.6752561999473281</v>
      </c>
      <c r="AO91" s="8">
        <f t="shared" si="39"/>
        <v>0.34681297894681967</v>
      </c>
      <c r="AP91" s="8">
        <f t="shared" si="40"/>
        <v>0.86602724720375279</v>
      </c>
      <c r="AQ91" s="8">
        <f t="shared" si="41"/>
        <v>0.15308763503939221</v>
      </c>
      <c r="AR91" s="8">
        <f t="shared" si="42"/>
        <v>1.1810741407476564</v>
      </c>
      <c r="AS91" s="8"/>
      <c r="AT91" s="8">
        <f t="shared" si="43"/>
        <v>0.95365145433287135</v>
      </c>
      <c r="AU91" s="8">
        <f t="shared" si="44"/>
        <v>6.6229796983079332</v>
      </c>
      <c r="AV91" s="8">
        <f t="shared" si="45"/>
        <v>5.6693282439750616</v>
      </c>
      <c r="AW91" s="8"/>
      <c r="AX91" s="8">
        <f t="shared" si="46"/>
        <v>0.16139594266541604</v>
      </c>
      <c r="AY91" s="8">
        <f t="shared" si="47"/>
        <v>1.6454173772518412</v>
      </c>
      <c r="AZ91" s="8">
        <f t="shared" si="48"/>
        <v>-0.10328000926158494</v>
      </c>
      <c r="BA91" s="8">
        <f t="shared" si="49"/>
        <v>-5.3853875479073761</v>
      </c>
      <c r="BB91" s="8">
        <f t="shared" si="50"/>
        <v>-8.6355004403991966</v>
      </c>
    </row>
    <row r="92" spans="1:54" x14ac:dyDescent="0.3">
      <c r="A92">
        <f t="shared" si="38"/>
        <v>2068</v>
      </c>
      <c r="B92">
        <v>61363</v>
      </c>
      <c r="C92" s="3">
        <v>15340530</v>
      </c>
      <c r="D92" s="3">
        <v>4984885</v>
      </c>
      <c r="E92" s="4">
        <v>57.244975653439631</v>
      </c>
      <c r="F92" s="3">
        <v>108.59923090720278</v>
      </c>
      <c r="G92" s="3">
        <v>26929.803994298534</v>
      </c>
      <c r="H92" s="3">
        <v>2362467</v>
      </c>
      <c r="I92" s="3">
        <v>2105207</v>
      </c>
      <c r="J92" s="3">
        <v>345224.7</v>
      </c>
      <c r="K92" s="3">
        <v>89880.07</v>
      </c>
      <c r="L92" s="3">
        <v>128695</v>
      </c>
      <c r="M92" s="3">
        <v>0</v>
      </c>
      <c r="N92" s="3">
        <v>671702.3</v>
      </c>
      <c r="O92" s="3">
        <v>271058</v>
      </c>
      <c r="P92" s="3">
        <v>257027.20000000001</v>
      </c>
      <c r="Q92" s="3">
        <v>60973</v>
      </c>
      <c r="R92" s="3">
        <v>52719.75</v>
      </c>
      <c r="S92" s="3">
        <v>132849.29999999999</v>
      </c>
      <c r="T92" s="3">
        <v>23438.37</v>
      </c>
      <c r="U92" s="3">
        <v>181183</v>
      </c>
      <c r="V92" s="3">
        <v>0</v>
      </c>
      <c r="W92" s="3">
        <v>146295.20000000001</v>
      </c>
      <c r="X92" s="3">
        <v>1016000</v>
      </c>
      <c r="Y92" s="3">
        <v>869705</v>
      </c>
      <c r="Z92" s="3">
        <v>0</v>
      </c>
      <c r="AA92" s="3">
        <v>24484.66084523773</v>
      </c>
      <c r="AB92" s="3">
        <v>257259.9</v>
      </c>
      <c r="AC92" s="3">
        <v>-22590.68</v>
      </c>
      <c r="AD92" s="3">
        <v>-1075309</v>
      </c>
      <c r="AE92" s="3">
        <v>-1555373</v>
      </c>
      <c r="AF92" s="8">
        <f t="shared" si="51"/>
        <v>2.8399556532713381</v>
      </c>
      <c r="AG92" s="8">
        <f t="shared" si="31"/>
        <v>15.400165444088307</v>
      </c>
      <c r="AH92" s="8">
        <f t="shared" si="32"/>
        <v>13.723169929591741</v>
      </c>
      <c r="AI92" s="8">
        <f t="shared" si="33"/>
        <v>2.2504092101120365</v>
      </c>
      <c r="AJ92" s="8">
        <f t="shared" si="34"/>
        <v>0.58589937896539424</v>
      </c>
      <c r="AK92" s="8">
        <f t="shared" si="35"/>
        <v>0.83892147142243456</v>
      </c>
      <c r="AL92" s="8"/>
      <c r="AM92" s="8">
        <f t="shared" si="36"/>
        <v>4.3786120818511485</v>
      </c>
      <c r="AN92" s="8">
        <f t="shared" si="37"/>
        <v>1.6754779658851422</v>
      </c>
      <c r="AO92" s="8">
        <f t="shared" si="39"/>
        <v>0.34366315896517263</v>
      </c>
      <c r="AP92" s="8">
        <f t="shared" si="40"/>
        <v>0.86600202209441257</v>
      </c>
      <c r="AQ92" s="8">
        <f t="shared" si="41"/>
        <v>0.15278722443096815</v>
      </c>
      <c r="AR92" s="8">
        <f t="shared" si="42"/>
        <v>1.1810739263897663</v>
      </c>
      <c r="AS92" s="8"/>
      <c r="AT92" s="8">
        <f t="shared" si="43"/>
        <v>0.95365153615944176</v>
      </c>
      <c r="AU92" s="8">
        <f t="shared" si="44"/>
        <v>6.6229784759718209</v>
      </c>
      <c r="AV92" s="8">
        <f t="shared" si="45"/>
        <v>5.6693282435482999</v>
      </c>
      <c r="AW92" s="8"/>
      <c r="AX92" s="8">
        <f t="shared" si="46"/>
        <v>0.15960765922192863</v>
      </c>
      <c r="AY92" s="8">
        <f t="shared" si="47"/>
        <v>1.6769948626286053</v>
      </c>
      <c r="AZ92" s="8">
        <f t="shared" si="48"/>
        <v>-0.14726140491886525</v>
      </c>
      <c r="BA92" s="8">
        <f t="shared" si="49"/>
        <v>-7.009594844506676</v>
      </c>
      <c r="BB92" s="8">
        <f t="shared" si="50"/>
        <v>-10.13897824912177</v>
      </c>
    </row>
    <row r="93" spans="1:54" x14ac:dyDescent="0.3">
      <c r="A93">
        <f t="shared" si="38"/>
        <v>2069</v>
      </c>
      <c r="B93">
        <v>61729</v>
      </c>
      <c r="C93" s="3">
        <v>15930630</v>
      </c>
      <c r="D93" s="3">
        <v>5075132</v>
      </c>
      <c r="E93" s="4">
        <v>57.677456182408839</v>
      </c>
      <c r="F93" s="3">
        <v>109.83026484180067</v>
      </c>
      <c r="G93" s="3">
        <v>27108.788167652328</v>
      </c>
      <c r="H93" s="3">
        <v>2453343</v>
      </c>
      <c r="I93" s="3">
        <v>2181479</v>
      </c>
      <c r="J93" s="3">
        <v>355587.8</v>
      </c>
      <c r="K93" s="3">
        <v>92283.57</v>
      </c>
      <c r="L93" s="3">
        <v>133638.70000000001</v>
      </c>
      <c r="M93" s="3">
        <v>0</v>
      </c>
      <c r="N93" s="3">
        <v>696809.5</v>
      </c>
      <c r="O93" s="3">
        <v>281507</v>
      </c>
      <c r="P93" s="3">
        <v>266979.7</v>
      </c>
      <c r="Q93" s="3">
        <v>62802</v>
      </c>
      <c r="R93" s="3">
        <v>54256.87</v>
      </c>
      <c r="S93" s="3">
        <v>137970.5</v>
      </c>
      <c r="T93" s="3">
        <v>24299.74</v>
      </c>
      <c r="U93" s="3">
        <v>188152.6</v>
      </c>
      <c r="V93" s="3">
        <v>0</v>
      </c>
      <c r="W93" s="3">
        <v>151922.70000000001</v>
      </c>
      <c r="X93" s="3">
        <v>1055082</v>
      </c>
      <c r="Y93" s="3">
        <v>903159.7</v>
      </c>
      <c r="Z93" s="3">
        <v>0</v>
      </c>
      <c r="AA93" s="3">
        <v>25150.079309929883</v>
      </c>
      <c r="AB93" s="3">
        <v>271863.8</v>
      </c>
      <c r="AC93" s="3">
        <v>-30538.41</v>
      </c>
      <c r="AD93" s="3">
        <v>-1377712</v>
      </c>
      <c r="AE93" s="3">
        <v>-1857776</v>
      </c>
      <c r="AF93" s="8">
        <f t="shared" si="51"/>
        <v>2.8399660004705622</v>
      </c>
      <c r="AG93" s="8">
        <f t="shared" si="31"/>
        <v>15.400163082062669</v>
      </c>
      <c r="AH93" s="8">
        <f t="shared" si="32"/>
        <v>13.693614125743929</v>
      </c>
      <c r="AI93" s="8">
        <f t="shared" si="33"/>
        <v>2.2321013042170961</v>
      </c>
      <c r="AJ93" s="8">
        <f t="shared" si="34"/>
        <v>0.57928387012942995</v>
      </c>
      <c r="AK93" s="8">
        <f t="shared" si="35"/>
        <v>0.83887893950207881</v>
      </c>
      <c r="AL93" s="8"/>
      <c r="AM93" s="8">
        <f t="shared" si="36"/>
        <v>4.3740235006399617</v>
      </c>
      <c r="AN93" s="8">
        <f t="shared" si="37"/>
        <v>1.6758891519042247</v>
      </c>
      <c r="AO93" s="8">
        <f t="shared" si="39"/>
        <v>0.34058207365308213</v>
      </c>
      <c r="AP93" s="8">
        <f t="shared" si="40"/>
        <v>0.86607058226824674</v>
      </c>
      <c r="AQ93" s="8">
        <f t="shared" si="41"/>
        <v>0.15253470829464999</v>
      </c>
      <c r="AR93" s="8">
        <f t="shared" si="42"/>
        <v>1.1810744458944813</v>
      </c>
      <c r="AS93" s="8"/>
      <c r="AT93" s="8">
        <f t="shared" si="43"/>
        <v>0.95365155050365247</v>
      </c>
      <c r="AU93" s="8">
        <f t="shared" si="44"/>
        <v>6.6229772457209792</v>
      </c>
      <c r="AV93" s="8">
        <f t="shared" si="45"/>
        <v>5.6693282061035877</v>
      </c>
      <c r="AW93" s="8"/>
      <c r="AX93" s="8">
        <f t="shared" si="46"/>
        <v>0.15787247152140174</v>
      </c>
      <c r="AY93" s="8">
        <f t="shared" si="47"/>
        <v>1.7065477008756089</v>
      </c>
      <c r="AZ93" s="8">
        <f t="shared" si="48"/>
        <v>-0.19169618527327545</v>
      </c>
      <c r="BA93" s="8">
        <f t="shared" si="49"/>
        <v>-8.6481953318858071</v>
      </c>
      <c r="BB93" s="8">
        <f t="shared" si="50"/>
        <v>-11.661660587183306</v>
      </c>
    </row>
    <row r="94" spans="1:54" x14ac:dyDescent="0.3">
      <c r="A94">
        <f t="shared" si="38"/>
        <v>2070</v>
      </c>
      <c r="B94">
        <v>62094</v>
      </c>
      <c r="C94" s="3">
        <v>16543760</v>
      </c>
      <c r="D94" s="3">
        <v>5167121</v>
      </c>
      <c r="E94" s="4">
        <v>58.11256668785154</v>
      </c>
      <c r="F94" s="3">
        <v>111.07534050627439</v>
      </c>
      <c r="G94" s="3">
        <v>27289.486789573944</v>
      </c>
      <c r="H94" s="3">
        <v>2547766</v>
      </c>
      <c r="I94" s="3">
        <v>2260481</v>
      </c>
      <c r="J94" s="3">
        <v>366172.7</v>
      </c>
      <c r="K94" s="3">
        <v>94760.36</v>
      </c>
      <c r="L94" s="3">
        <v>138772.1</v>
      </c>
      <c r="M94" s="3">
        <v>0</v>
      </c>
      <c r="N94" s="3">
        <v>722855.9</v>
      </c>
      <c r="O94" s="3">
        <v>292348</v>
      </c>
      <c r="P94" s="3">
        <v>277307.3</v>
      </c>
      <c r="Q94" s="3">
        <v>64686</v>
      </c>
      <c r="R94" s="3">
        <v>55838.89</v>
      </c>
      <c r="S94" s="3">
        <v>143283.9</v>
      </c>
      <c r="T94" s="3">
        <v>25195.52</v>
      </c>
      <c r="U94" s="3">
        <v>195394.1</v>
      </c>
      <c r="V94" s="3">
        <v>0</v>
      </c>
      <c r="W94" s="3">
        <v>157769.79999999999</v>
      </c>
      <c r="X94" s="3">
        <v>1095690</v>
      </c>
      <c r="Y94" s="3">
        <v>937920</v>
      </c>
      <c r="Z94" s="3">
        <v>0</v>
      </c>
      <c r="AA94" s="3">
        <v>25836.182151158719</v>
      </c>
      <c r="AB94" s="3">
        <v>287284.90000000002</v>
      </c>
      <c r="AC94" s="3">
        <v>-39126.629999999997</v>
      </c>
      <c r="AD94" s="3">
        <v>-1704123</v>
      </c>
      <c r="AE94" s="3">
        <v>-2184187</v>
      </c>
      <c r="AF94" s="8">
        <f t="shared" si="51"/>
        <v>2.8399716341296291</v>
      </c>
      <c r="AG94" s="8">
        <f t="shared" si="31"/>
        <v>15.400162961745092</v>
      </c>
      <c r="AH94" s="8">
        <f t="shared" si="32"/>
        <v>13.663647199911024</v>
      </c>
      <c r="AI94" s="8">
        <f t="shared" si="33"/>
        <v>2.2133583901120422</v>
      </c>
      <c r="AJ94" s="8">
        <f t="shared" si="34"/>
        <v>0.57278611391848044</v>
      </c>
      <c r="AK94" s="8">
        <f t="shared" si="35"/>
        <v>0.83881838227827288</v>
      </c>
      <c r="AL94" s="8"/>
      <c r="AM94" s="8">
        <f t="shared" si="36"/>
        <v>4.3693567846728918</v>
      </c>
      <c r="AN94" s="8">
        <f t="shared" si="37"/>
        <v>1.6762048047118672</v>
      </c>
      <c r="AO94" s="8">
        <f t="shared" si="39"/>
        <v>0.33752236492792448</v>
      </c>
      <c r="AP94" s="8">
        <f t="shared" si="40"/>
        <v>0.86609029628089385</v>
      </c>
      <c r="AQ94" s="8">
        <f t="shared" si="41"/>
        <v>0.15229621319458211</v>
      </c>
      <c r="AR94" s="8">
        <f t="shared" si="42"/>
        <v>1.1810743144242906</v>
      </c>
      <c r="AS94" s="8"/>
      <c r="AT94" s="8">
        <f t="shared" si="43"/>
        <v>0.95365140693530359</v>
      </c>
      <c r="AU94" s="8">
        <f t="shared" si="44"/>
        <v>6.6229805074541703</v>
      </c>
      <c r="AV94" s="8">
        <f t="shared" si="45"/>
        <v>5.6693278916038432</v>
      </c>
      <c r="AW94" s="8"/>
      <c r="AX94" s="8">
        <f t="shared" si="46"/>
        <v>0.15616874369042297</v>
      </c>
      <c r="AY94" s="8">
        <f t="shared" si="47"/>
        <v>1.7365151573765578</v>
      </c>
      <c r="AZ94" s="8">
        <f t="shared" si="48"/>
        <v>-0.23650385402109311</v>
      </c>
      <c r="BA94" s="8">
        <f t="shared" si="49"/>
        <v>-10.300699478232277</v>
      </c>
      <c r="BB94" s="8">
        <f t="shared" si="50"/>
        <v>-13.202482386108116</v>
      </c>
    </row>
    <row r="95" spans="1:54" x14ac:dyDescent="0.3">
      <c r="A95">
        <f t="shared" si="38"/>
        <v>2071</v>
      </c>
      <c r="B95">
        <v>62459</v>
      </c>
      <c r="C95" s="3">
        <v>17182110</v>
      </c>
      <c r="D95" s="3">
        <v>5261271</v>
      </c>
      <c r="E95" s="4">
        <v>58.549915157586327</v>
      </c>
      <c r="F95" s="3">
        <v>112.33446537197531</v>
      </c>
      <c r="G95" s="3">
        <v>27474.478261468943</v>
      </c>
      <c r="H95" s="3">
        <v>2646073</v>
      </c>
      <c r="I95" s="3">
        <v>2342583</v>
      </c>
      <c r="J95" s="3">
        <v>377142.7</v>
      </c>
      <c r="K95" s="3">
        <v>97311.4</v>
      </c>
      <c r="L95" s="3">
        <v>144113</v>
      </c>
      <c r="M95" s="3">
        <v>0</v>
      </c>
      <c r="N95" s="3">
        <v>749906</v>
      </c>
      <c r="O95" s="3">
        <v>303607</v>
      </c>
      <c r="P95" s="3">
        <v>288035.40000000002</v>
      </c>
      <c r="Q95" s="3">
        <v>66627</v>
      </c>
      <c r="R95" s="3">
        <v>57467.02</v>
      </c>
      <c r="S95" s="3">
        <v>148802.20000000001</v>
      </c>
      <c r="T95" s="3">
        <v>26124.62</v>
      </c>
      <c r="U95" s="3">
        <v>202933.5</v>
      </c>
      <c r="V95" s="3">
        <v>0</v>
      </c>
      <c r="W95" s="3">
        <v>163857.5</v>
      </c>
      <c r="X95" s="3">
        <v>1137968</v>
      </c>
      <c r="Y95" s="3">
        <v>974110.2</v>
      </c>
      <c r="Z95" s="3">
        <v>0</v>
      </c>
      <c r="AA95" s="3">
        <v>26543.300029855476</v>
      </c>
      <c r="AB95" s="3">
        <v>303489.7</v>
      </c>
      <c r="AC95" s="3">
        <v>-48396.72</v>
      </c>
      <c r="AD95" s="3">
        <v>-2056010</v>
      </c>
      <c r="AE95" s="3">
        <v>-2536074</v>
      </c>
      <c r="AF95" s="8">
        <f t="shared" si="51"/>
        <v>2.8399781001723468</v>
      </c>
      <c r="AG95" s="8">
        <f t="shared" si="31"/>
        <v>15.400163309395644</v>
      </c>
      <c r="AH95" s="8">
        <f t="shared" si="32"/>
        <v>13.633849393351573</v>
      </c>
      <c r="AI95" s="8">
        <f t="shared" si="33"/>
        <v>2.1949731435778261</v>
      </c>
      <c r="AJ95" s="8">
        <f t="shared" si="34"/>
        <v>0.56635302649092578</v>
      </c>
      <c r="AK95" s="8">
        <f t="shared" si="35"/>
        <v>0.83873866480892045</v>
      </c>
      <c r="AL95" s="8"/>
      <c r="AM95" s="8">
        <f t="shared" si="36"/>
        <v>4.3644581486208622</v>
      </c>
      <c r="AN95" s="8">
        <f t="shared" si="37"/>
        <v>1.6763680362889077</v>
      </c>
      <c r="AO95" s="8">
        <f t="shared" si="39"/>
        <v>0.33445845708123156</v>
      </c>
      <c r="AP95" s="8">
        <f t="shared" si="40"/>
        <v>0.86602984150375018</v>
      </c>
      <c r="AQ95" s="8">
        <f t="shared" si="41"/>
        <v>0.15204547055047371</v>
      </c>
      <c r="AR95" s="8">
        <f t="shared" si="42"/>
        <v>1.1810743849271133</v>
      </c>
      <c r="AS95" s="8"/>
      <c r="AT95" s="8">
        <f t="shared" si="43"/>
        <v>0.95365179247484744</v>
      </c>
      <c r="AU95" s="8">
        <f t="shared" si="44"/>
        <v>6.6229816943320694</v>
      </c>
      <c r="AV95" s="8">
        <f t="shared" si="45"/>
        <v>5.6693281558551307</v>
      </c>
      <c r="AW95" s="8"/>
      <c r="AX95" s="8">
        <f t="shared" si="46"/>
        <v>0.15448219124342399</v>
      </c>
      <c r="AY95" s="8">
        <f t="shared" si="47"/>
        <v>1.7663121700419797</v>
      </c>
      <c r="AZ95" s="8">
        <f t="shared" si="48"/>
        <v>-0.28166924783975889</v>
      </c>
      <c r="BA95" s="8">
        <f t="shared" si="49"/>
        <v>-11.965992535259057</v>
      </c>
      <c r="BB95" s="8">
        <f t="shared" si="50"/>
        <v>-14.759968362442098</v>
      </c>
    </row>
    <row r="96" spans="1:54" x14ac:dyDescent="0.3">
      <c r="A96">
        <f t="shared" si="38"/>
        <v>2072</v>
      </c>
      <c r="B96">
        <v>62824</v>
      </c>
      <c r="C96" s="3">
        <v>17844610</v>
      </c>
      <c r="D96" s="3">
        <v>5356991</v>
      </c>
      <c r="E96" s="4">
        <v>58.989053658501497</v>
      </c>
      <c r="F96" s="3">
        <v>113.6078893621395</v>
      </c>
      <c r="G96" s="3">
        <v>27660.970225046054</v>
      </c>
      <c r="H96" s="3">
        <v>2748099</v>
      </c>
      <c r="I96" s="3">
        <v>2427878</v>
      </c>
      <c r="J96" s="3">
        <v>388616.1</v>
      </c>
      <c r="K96" s="3">
        <v>99937.52</v>
      </c>
      <c r="L96" s="3">
        <v>149664.29999999999</v>
      </c>
      <c r="M96" s="3">
        <v>0</v>
      </c>
      <c r="N96" s="3">
        <v>777990.7</v>
      </c>
      <c r="O96" s="3">
        <v>315310</v>
      </c>
      <c r="P96" s="3">
        <v>299189.2</v>
      </c>
      <c r="Q96" s="3">
        <v>68626</v>
      </c>
      <c r="R96" s="3">
        <v>59143.29</v>
      </c>
      <c r="S96" s="3">
        <v>154537.60000000001</v>
      </c>
      <c r="T96" s="3">
        <v>27090.97</v>
      </c>
      <c r="U96" s="3">
        <v>210758.1</v>
      </c>
      <c r="V96" s="3">
        <v>0</v>
      </c>
      <c r="W96" s="3">
        <v>170175.4</v>
      </c>
      <c r="X96" s="3">
        <v>1181845</v>
      </c>
      <c r="Y96" s="3">
        <v>1011669</v>
      </c>
      <c r="Z96" s="3">
        <v>0</v>
      </c>
      <c r="AA96" s="3">
        <v>27271.522747749434</v>
      </c>
      <c r="AB96" s="3">
        <v>320221.40000000002</v>
      </c>
      <c r="AC96" s="3">
        <v>-58390.3</v>
      </c>
      <c r="AD96" s="3">
        <v>-2434621</v>
      </c>
      <c r="AE96" s="3">
        <v>-2914685</v>
      </c>
      <c r="AF96" s="8">
        <f t="shared" si="51"/>
        <v>2.8399813230480397</v>
      </c>
      <c r="AG96" s="8">
        <f t="shared" si="31"/>
        <v>15.400162850294851</v>
      </c>
      <c r="AH96" s="8">
        <f t="shared" si="32"/>
        <v>13.605665800485413</v>
      </c>
      <c r="AI96" s="8">
        <f t="shared" si="33"/>
        <v>2.1777786121411453</v>
      </c>
      <c r="AJ96" s="8">
        <f t="shared" si="34"/>
        <v>0.560043172700328</v>
      </c>
      <c r="AK96" s="8">
        <f t="shared" si="35"/>
        <v>0.83870871932757274</v>
      </c>
      <c r="AL96" s="8"/>
      <c r="AM96" s="8">
        <f t="shared" si="36"/>
        <v>4.3598078075116238</v>
      </c>
      <c r="AN96" s="8">
        <f t="shared" si="37"/>
        <v>1.6766362503859709</v>
      </c>
      <c r="AO96" s="8">
        <f t="shared" si="39"/>
        <v>0.33143503836732774</v>
      </c>
      <c r="AP96" s="8">
        <f t="shared" si="40"/>
        <v>0.86601836633022522</v>
      </c>
      <c r="AQ96" s="8">
        <f t="shared" si="41"/>
        <v>0.15181598252917827</v>
      </c>
      <c r="AR96" s="8">
        <f t="shared" si="42"/>
        <v>1.1810742851763081</v>
      </c>
      <c r="AS96" s="8"/>
      <c r="AT96" s="8">
        <f t="shared" si="43"/>
        <v>0.95365155080441655</v>
      </c>
      <c r="AU96" s="8">
        <f t="shared" si="44"/>
        <v>6.6229802724744333</v>
      </c>
      <c r="AV96" s="8">
        <f t="shared" si="45"/>
        <v>5.6693253593101787</v>
      </c>
      <c r="AW96" s="8"/>
      <c r="AX96" s="8">
        <f t="shared" si="46"/>
        <v>0.15282778804215635</v>
      </c>
      <c r="AY96" s="8">
        <f t="shared" si="47"/>
        <v>1.7944992913826643</v>
      </c>
      <c r="AZ96" s="8">
        <f t="shared" si="48"/>
        <v>-0.3272153328091788</v>
      </c>
      <c r="BA96" s="8">
        <f t="shared" si="49"/>
        <v>-13.64345312113854</v>
      </c>
      <c r="BB96" s="8">
        <f t="shared" si="50"/>
        <v>-16.333699643757974</v>
      </c>
    </row>
    <row r="97" spans="1:54" x14ac:dyDescent="0.3">
      <c r="A97">
        <f t="shared" si="38"/>
        <v>2073</v>
      </c>
      <c r="B97">
        <v>63190</v>
      </c>
      <c r="C97" s="3">
        <v>18531750</v>
      </c>
      <c r="D97" s="3">
        <v>5454189</v>
      </c>
      <c r="E97" s="4">
        <v>59.429807142470878</v>
      </c>
      <c r="F97" s="3">
        <v>114.8957399206155</v>
      </c>
      <c r="G97" s="3">
        <v>27847.690881540282</v>
      </c>
      <c r="H97" s="3">
        <v>2853920</v>
      </c>
      <c r="I97" s="3">
        <v>2516420</v>
      </c>
      <c r="J97" s="3">
        <v>400607</v>
      </c>
      <c r="K97" s="3">
        <v>102639.6</v>
      </c>
      <c r="L97" s="3">
        <v>155416.6</v>
      </c>
      <c r="M97" s="3">
        <v>0</v>
      </c>
      <c r="N97" s="3">
        <v>807131.2</v>
      </c>
      <c r="O97" s="3">
        <v>327465</v>
      </c>
      <c r="P97" s="3">
        <v>310777.3</v>
      </c>
      <c r="Q97" s="3">
        <v>70685</v>
      </c>
      <c r="R97" s="3">
        <v>60868.49</v>
      </c>
      <c r="S97" s="3">
        <v>160495</v>
      </c>
      <c r="T97" s="3">
        <v>28096.19</v>
      </c>
      <c r="U97" s="3">
        <v>218873.7</v>
      </c>
      <c r="V97" s="3">
        <v>0</v>
      </c>
      <c r="W97" s="3">
        <v>176728.3</v>
      </c>
      <c r="X97" s="3">
        <v>1227354</v>
      </c>
      <c r="Y97" s="3">
        <v>1050626</v>
      </c>
      <c r="Z97" s="3">
        <v>0</v>
      </c>
      <c r="AA97" s="3">
        <v>28020.547275514051</v>
      </c>
      <c r="AB97" s="3">
        <v>337499.6</v>
      </c>
      <c r="AC97" s="3">
        <v>-69142.899999999994</v>
      </c>
      <c r="AD97" s="3">
        <v>-2841264</v>
      </c>
      <c r="AE97" s="3">
        <v>-3321328</v>
      </c>
      <c r="AF97" s="8">
        <f t="shared" si="51"/>
        <v>2.839986182654302</v>
      </c>
      <c r="AG97" s="8">
        <f t="shared" si="31"/>
        <v>15.400164582405871</v>
      </c>
      <c r="AH97" s="8">
        <f t="shared" si="32"/>
        <v>13.578965828915241</v>
      </c>
      <c r="AI97" s="8">
        <f t="shared" si="33"/>
        <v>2.1617332415988777</v>
      </c>
      <c r="AJ97" s="8">
        <f t="shared" si="34"/>
        <v>0.55385810838156135</v>
      </c>
      <c r="AK97" s="8">
        <f t="shared" si="35"/>
        <v>0.83865042427185776</v>
      </c>
      <c r="AL97" s="8"/>
      <c r="AM97" s="8">
        <f t="shared" si="36"/>
        <v>4.3553965491656212</v>
      </c>
      <c r="AN97" s="8">
        <f t="shared" si="37"/>
        <v>1.676999204068693</v>
      </c>
      <c r="AO97" s="8">
        <f t="shared" si="39"/>
        <v>0.32845516478476128</v>
      </c>
      <c r="AP97" s="8">
        <f t="shared" si="40"/>
        <v>0.86605420427104829</v>
      </c>
      <c r="AQ97" s="8">
        <f t="shared" si="41"/>
        <v>0.15161109986914351</v>
      </c>
      <c r="AR97" s="8">
        <f t="shared" si="42"/>
        <v>1.1810741025537255</v>
      </c>
      <c r="AS97" s="8"/>
      <c r="AT97" s="8">
        <f t="shared" si="43"/>
        <v>0.95365143604894298</v>
      </c>
      <c r="AU97" s="8">
        <f t="shared" si="44"/>
        <v>6.6229794811607103</v>
      </c>
      <c r="AV97" s="8">
        <f t="shared" si="45"/>
        <v>5.6693296639551045</v>
      </c>
      <c r="AW97" s="8"/>
      <c r="AX97" s="8">
        <f t="shared" si="46"/>
        <v>0.15120292080086367</v>
      </c>
      <c r="AY97" s="8">
        <f t="shared" si="47"/>
        <v>1.821196595032849</v>
      </c>
      <c r="AZ97" s="8">
        <f t="shared" si="48"/>
        <v>-0.37310507642289581</v>
      </c>
      <c r="BA97" s="8">
        <f t="shared" si="49"/>
        <v>-15.331870978186085</v>
      </c>
      <c r="BB97" s="8">
        <f t="shared" si="50"/>
        <v>-17.922365669728979</v>
      </c>
    </row>
    <row r="98" spans="1:54" x14ac:dyDescent="0.3">
      <c r="A98">
        <f t="shared" si="38"/>
        <v>2074</v>
      </c>
      <c r="B98">
        <v>63555</v>
      </c>
      <c r="C98" s="3">
        <v>19245630</v>
      </c>
      <c r="D98" s="3">
        <v>5553232</v>
      </c>
      <c r="E98" s="4">
        <v>59.871903717981347</v>
      </c>
      <c r="F98" s="3">
        <v>116.1981813166215</v>
      </c>
      <c r="G98" s="3">
        <v>28035.67451157713</v>
      </c>
      <c r="H98" s="3">
        <v>2963858</v>
      </c>
      <c r="I98" s="3">
        <v>2608167</v>
      </c>
      <c r="J98" s="3">
        <v>412904.8</v>
      </c>
      <c r="K98" s="3">
        <v>105418.5</v>
      </c>
      <c r="L98" s="3">
        <v>161380.5</v>
      </c>
      <c r="M98" s="3">
        <v>0</v>
      </c>
      <c r="N98" s="3">
        <v>837364.7</v>
      </c>
      <c r="O98" s="3">
        <v>340082</v>
      </c>
      <c r="P98" s="3">
        <v>322807.59999999998</v>
      </c>
      <c r="Q98" s="3">
        <v>72805</v>
      </c>
      <c r="R98" s="3">
        <v>62644.03</v>
      </c>
      <c r="S98" s="3">
        <v>166678.70000000001</v>
      </c>
      <c r="T98" s="3">
        <v>29139.26</v>
      </c>
      <c r="U98" s="3">
        <v>227305.2</v>
      </c>
      <c r="V98" s="3">
        <v>0</v>
      </c>
      <c r="W98" s="3">
        <v>183536.3</v>
      </c>
      <c r="X98" s="3">
        <v>1274634</v>
      </c>
      <c r="Y98" s="3">
        <v>1091098</v>
      </c>
      <c r="Z98" s="3">
        <v>0</v>
      </c>
      <c r="AA98" s="3">
        <v>28789.934810415762</v>
      </c>
      <c r="AB98" s="3">
        <v>355691.5</v>
      </c>
      <c r="AC98" s="3">
        <v>-80691.570000000007</v>
      </c>
      <c r="AD98" s="3">
        <v>-3277647</v>
      </c>
      <c r="AE98" s="3">
        <v>-3757711</v>
      </c>
      <c r="AF98" s="8">
        <f t="shared" si="51"/>
        <v>2.8399884699204301</v>
      </c>
      <c r="AG98" s="8">
        <f t="shared" si="31"/>
        <v>15.40016097160758</v>
      </c>
      <c r="AH98" s="8">
        <f t="shared" si="32"/>
        <v>13.551995959602257</v>
      </c>
      <c r="AI98" s="8">
        <f t="shared" si="33"/>
        <v>2.1454470443420144</v>
      </c>
      <c r="AJ98" s="8">
        <f t="shared" si="34"/>
        <v>0.54775291845473495</v>
      </c>
      <c r="AK98" s="8">
        <f t="shared" si="35"/>
        <v>0.83853061708034504</v>
      </c>
      <c r="AL98" s="8"/>
      <c r="AM98" s="8">
        <f t="shared" si="36"/>
        <v>4.3509342120782746</v>
      </c>
      <c r="AN98" s="8">
        <f t="shared" si="37"/>
        <v>1.6773033670500781</v>
      </c>
      <c r="AO98" s="8">
        <f t="shared" si="39"/>
        <v>0.32549742461015824</v>
      </c>
      <c r="AP98" s="8">
        <f t="shared" si="40"/>
        <v>0.86605998348716051</v>
      </c>
      <c r="AQ98" s="8">
        <f t="shared" si="41"/>
        <v>0.15140715061029439</v>
      </c>
      <c r="AR98" s="8">
        <f t="shared" si="42"/>
        <v>1.1810743529829888</v>
      </c>
      <c r="AS98" s="8"/>
      <c r="AT98" s="8">
        <f t="shared" si="43"/>
        <v>0.95365181602265037</v>
      </c>
      <c r="AU98" s="8">
        <f t="shared" si="44"/>
        <v>6.6229788268817389</v>
      </c>
      <c r="AV98" s="8">
        <f t="shared" si="45"/>
        <v>5.6693285696545139</v>
      </c>
      <c r="AW98" s="8"/>
      <c r="AX98" s="8">
        <f t="shared" si="46"/>
        <v>0.149592062252136</v>
      </c>
      <c r="AY98" s="8">
        <f t="shared" si="47"/>
        <v>1.8481676099976982</v>
      </c>
      <c r="AZ98" s="8">
        <f t="shared" si="48"/>
        <v>-0.41927216724004363</v>
      </c>
      <c r="BA98" s="8">
        <f t="shared" si="49"/>
        <v>-17.030603830583878</v>
      </c>
      <c r="BB98" s="8">
        <f t="shared" si="50"/>
        <v>-19.52500905400343</v>
      </c>
    </row>
    <row r="99" spans="1:54" x14ac:dyDescent="0.3">
      <c r="A99">
        <f t="shared" si="38"/>
        <v>2075</v>
      </c>
      <c r="B99">
        <v>63920</v>
      </c>
      <c r="C99" s="3">
        <v>19987680</v>
      </c>
      <c r="D99" s="3">
        <v>5654261</v>
      </c>
      <c r="E99" s="4">
        <v>60.315157610748017</v>
      </c>
      <c r="F99" s="3">
        <v>117.51539907925149</v>
      </c>
      <c r="G99" s="3">
        <v>28225.911720182161</v>
      </c>
      <c r="H99" s="3">
        <v>3078135</v>
      </c>
      <c r="I99" s="3">
        <v>2703229</v>
      </c>
      <c r="J99" s="3">
        <v>425462.8</v>
      </c>
      <c r="K99" s="3">
        <v>108275.2</v>
      </c>
      <c r="L99" s="3">
        <v>167581.6</v>
      </c>
      <c r="M99" s="3">
        <v>0</v>
      </c>
      <c r="N99" s="3">
        <v>868742.4</v>
      </c>
      <c r="O99" s="3">
        <v>353184</v>
      </c>
      <c r="P99" s="3">
        <v>335303.2</v>
      </c>
      <c r="Q99" s="3">
        <v>74989</v>
      </c>
      <c r="R99" s="3">
        <v>64470.97</v>
      </c>
      <c r="S99" s="3">
        <v>173100.6</v>
      </c>
      <c r="T99" s="3">
        <v>30219.32</v>
      </c>
      <c r="U99" s="3">
        <v>236069.3</v>
      </c>
      <c r="V99" s="3">
        <v>0</v>
      </c>
      <c r="W99" s="3">
        <v>190612.8</v>
      </c>
      <c r="X99" s="3">
        <v>1323780</v>
      </c>
      <c r="Y99" s="3">
        <v>1133167</v>
      </c>
      <c r="Z99" s="3">
        <v>0</v>
      </c>
      <c r="AA99" s="3">
        <v>29579.058556916327</v>
      </c>
      <c r="AB99" s="3">
        <v>374906.1</v>
      </c>
      <c r="AC99" s="3">
        <v>-93084.87</v>
      </c>
      <c r="AD99" s="3">
        <v>-3745638</v>
      </c>
      <c r="AE99" s="3">
        <v>-4225702</v>
      </c>
      <c r="AF99" s="8">
        <f t="shared" si="51"/>
        <v>2.8399907006459206</v>
      </c>
      <c r="AG99" s="8">
        <f t="shared" si="31"/>
        <v>15.400161499483682</v>
      </c>
      <c r="AH99" s="8">
        <f t="shared" si="32"/>
        <v>13.524476077263595</v>
      </c>
      <c r="AI99" s="8">
        <f t="shared" si="33"/>
        <v>2.1286252331436164</v>
      </c>
      <c r="AJ99" s="8">
        <f t="shared" si="34"/>
        <v>0.54170969317099338</v>
      </c>
      <c r="AK99" s="8">
        <f t="shared" si="35"/>
        <v>0.83842446947319549</v>
      </c>
      <c r="AL99" s="8"/>
      <c r="AM99" s="8">
        <f t="shared" si="36"/>
        <v>4.3463893758555274</v>
      </c>
      <c r="AN99" s="8">
        <f t="shared" si="37"/>
        <v>1.677549370412174</v>
      </c>
      <c r="AO99" s="8">
        <f t="shared" si="39"/>
        <v>0.32255354298247718</v>
      </c>
      <c r="AP99" s="8">
        <f t="shared" si="40"/>
        <v>0.86603647847073795</v>
      </c>
      <c r="AQ99" s="8">
        <f t="shared" si="41"/>
        <v>0.15118973287545129</v>
      </c>
      <c r="AR99" s="8">
        <f t="shared" si="42"/>
        <v>1.1810740416096315</v>
      </c>
      <c r="AS99" s="8"/>
      <c r="AT99" s="8">
        <f t="shared" si="43"/>
        <v>0.95365144929276435</v>
      </c>
      <c r="AU99" s="8">
        <f t="shared" si="44"/>
        <v>6.6229797555294061</v>
      </c>
      <c r="AV99" s="8">
        <f t="shared" si="45"/>
        <v>5.6693273056202624</v>
      </c>
      <c r="AW99" s="8"/>
      <c r="AX99" s="8">
        <f t="shared" si="46"/>
        <v>0.14798645243928424</v>
      </c>
      <c r="AY99" s="8">
        <f t="shared" si="47"/>
        <v>1.8756859225282774</v>
      </c>
      <c r="AZ99" s="8">
        <f t="shared" si="48"/>
        <v>-0.46571122811651977</v>
      </c>
      <c r="BA99" s="8">
        <f t="shared" si="49"/>
        <v>-18.739733675944382</v>
      </c>
      <c r="BB99" s="8">
        <f t="shared" si="50"/>
        <v>-21.141533184441617</v>
      </c>
    </row>
    <row r="100" spans="1:54" x14ac:dyDescent="0.3">
      <c r="A100">
        <f t="shared" si="38"/>
        <v>2076</v>
      </c>
      <c r="B100">
        <v>64285</v>
      </c>
      <c r="C100" s="3">
        <v>20758110</v>
      </c>
      <c r="D100" s="3">
        <v>5757064</v>
      </c>
      <c r="E100" s="4">
        <v>60.759545365681198</v>
      </c>
      <c r="F100" s="3">
        <v>118.84752794161304</v>
      </c>
      <c r="G100" s="3">
        <v>28417.016156031677</v>
      </c>
      <c r="H100" s="3">
        <v>3196783</v>
      </c>
      <c r="I100" s="3">
        <v>2801541</v>
      </c>
      <c r="J100" s="3">
        <v>438153</v>
      </c>
      <c r="K100" s="3">
        <v>111210.5</v>
      </c>
      <c r="L100" s="3">
        <v>174028.9</v>
      </c>
      <c r="M100" s="3">
        <v>0</v>
      </c>
      <c r="N100" s="3">
        <v>901303.7</v>
      </c>
      <c r="O100" s="3">
        <v>366797</v>
      </c>
      <c r="P100" s="3">
        <v>348287.8</v>
      </c>
      <c r="Q100" s="3">
        <v>77239</v>
      </c>
      <c r="R100" s="3">
        <v>66351.44</v>
      </c>
      <c r="S100" s="3">
        <v>179772.1</v>
      </c>
      <c r="T100" s="3">
        <v>31336.39</v>
      </c>
      <c r="U100" s="3">
        <v>245168.7</v>
      </c>
      <c r="V100" s="3">
        <v>0</v>
      </c>
      <c r="W100" s="3">
        <v>197960</v>
      </c>
      <c r="X100" s="3">
        <v>1374805</v>
      </c>
      <c r="Y100" s="3">
        <v>1176845</v>
      </c>
      <c r="Z100" s="3">
        <v>0</v>
      </c>
      <c r="AA100" s="3">
        <v>30387.260707715381</v>
      </c>
      <c r="AB100" s="3">
        <v>395241.9</v>
      </c>
      <c r="AC100" s="3">
        <v>-106375.8</v>
      </c>
      <c r="AD100" s="3">
        <v>-4247256</v>
      </c>
      <c r="AE100" s="3">
        <v>-4727320</v>
      </c>
      <c r="AF100" s="8">
        <f t="shared" si="51"/>
        <v>2.839991478087311</v>
      </c>
      <c r="AG100" s="8">
        <f t="shared" si="31"/>
        <v>15.400164080448556</v>
      </c>
      <c r="AH100" s="8">
        <f t="shared" si="32"/>
        <v>13.496127537622645</v>
      </c>
      <c r="AI100" s="8">
        <f t="shared" si="33"/>
        <v>2.1107557479943981</v>
      </c>
      <c r="AJ100" s="8">
        <f t="shared" si="34"/>
        <v>0.53574482455290973</v>
      </c>
      <c r="AK100" s="8">
        <f t="shared" si="35"/>
        <v>0.83836582424893213</v>
      </c>
      <c r="AL100" s="8"/>
      <c r="AM100" s="8">
        <f t="shared" si="36"/>
        <v>4.3419352725272198</v>
      </c>
      <c r="AN100" s="8">
        <f t="shared" si="37"/>
        <v>1.6778396491780803</v>
      </c>
      <c r="AO100" s="8">
        <f t="shared" si="39"/>
        <v>0.31964104631876411</v>
      </c>
      <c r="AP100" s="8">
        <f t="shared" si="40"/>
        <v>0.86603308297335357</v>
      </c>
      <c r="AQ100" s="8">
        <f t="shared" si="41"/>
        <v>0.1509597453718089</v>
      </c>
      <c r="AR100" s="8">
        <f t="shared" si="42"/>
        <v>1.1810742885551719</v>
      </c>
      <c r="AS100" s="8"/>
      <c r="AT100" s="8">
        <f t="shared" si="43"/>
        <v>0.95365136806770945</v>
      </c>
      <c r="AU100" s="8">
        <f t="shared" si="44"/>
        <v>6.6229777181063207</v>
      </c>
      <c r="AV100" s="8">
        <f t="shared" si="45"/>
        <v>5.6693263500386113</v>
      </c>
      <c r="AW100" s="8"/>
      <c r="AX100" s="8">
        <f t="shared" si="46"/>
        <v>0.14638741536544214</v>
      </c>
      <c r="AY100" s="8">
        <f t="shared" si="47"/>
        <v>1.9040360610864862</v>
      </c>
      <c r="AZ100" s="8">
        <f t="shared" si="48"/>
        <v>-0.51245416851534176</v>
      </c>
      <c r="BA100" s="8">
        <f t="shared" si="49"/>
        <v>-20.460706682833841</v>
      </c>
      <c r="BB100" s="8">
        <f t="shared" si="50"/>
        <v>-22.773364241734917</v>
      </c>
    </row>
    <row r="101" spans="1:54" x14ac:dyDescent="0.3">
      <c r="A101">
        <f t="shared" si="38"/>
        <v>2077</v>
      </c>
      <c r="B101">
        <v>64651</v>
      </c>
      <c r="C101" s="3">
        <v>21557050</v>
      </c>
      <c r="D101" s="3">
        <v>5861414</v>
      </c>
      <c r="E101" s="4">
        <v>61.205046101324598</v>
      </c>
      <c r="F101" s="3">
        <v>120.19477309803359</v>
      </c>
      <c r="G101" s="3">
        <v>28607.437192929989</v>
      </c>
      <c r="H101" s="3">
        <v>3319821</v>
      </c>
      <c r="I101" s="3">
        <v>2903317</v>
      </c>
      <c r="J101" s="3">
        <v>451177.1</v>
      </c>
      <c r="K101" s="3">
        <v>114225.8</v>
      </c>
      <c r="L101" s="3">
        <v>180703.2</v>
      </c>
      <c r="M101" s="3">
        <v>0</v>
      </c>
      <c r="N101" s="3">
        <v>935071.4</v>
      </c>
      <c r="O101" s="3">
        <v>380929</v>
      </c>
      <c r="P101" s="3">
        <v>361769.9</v>
      </c>
      <c r="Q101" s="3">
        <v>79556</v>
      </c>
      <c r="R101" s="3">
        <v>68285.929999999993</v>
      </c>
      <c r="S101" s="3">
        <v>186698.7</v>
      </c>
      <c r="T101" s="3">
        <v>32498.1</v>
      </c>
      <c r="U101" s="3">
        <v>254604.79999999999</v>
      </c>
      <c r="V101" s="3">
        <v>0</v>
      </c>
      <c r="W101" s="3">
        <v>205579.1</v>
      </c>
      <c r="X101" s="3">
        <v>1427719</v>
      </c>
      <c r="Y101" s="3">
        <v>1222140</v>
      </c>
      <c r="Z101" s="3">
        <v>0</v>
      </c>
      <c r="AA101" s="3">
        <v>31213.962895550801</v>
      </c>
      <c r="AB101" s="3">
        <v>416503.5</v>
      </c>
      <c r="AC101" s="3">
        <v>-120621.8</v>
      </c>
      <c r="AD101" s="3">
        <v>-4784381</v>
      </c>
      <c r="AE101" s="3">
        <v>-5264445</v>
      </c>
      <c r="AF101" s="8">
        <f t="shared" si="51"/>
        <v>2.8399936335365705</v>
      </c>
      <c r="AG101" s="8">
        <f t="shared" ref="AG101:AG120" si="52">100*H101/$C101</f>
        <v>15.400163751533722</v>
      </c>
      <c r="AH101" s="8">
        <f t="shared" ref="AH101:AH120" si="53">100*I101/$C101</f>
        <v>13.46806265235735</v>
      </c>
      <c r="AI101" s="8">
        <f t="shared" ref="AI101:AI120" si="54">100*J101/$C101</f>
        <v>2.0929445355463758</v>
      </c>
      <c r="AJ101" s="8">
        <f t="shared" ref="AJ101:AJ120" si="55">100*K101/$C101</f>
        <v>0.52987676885288104</v>
      </c>
      <c r="AK101" s="8">
        <f t="shared" ref="AK101:AK120" si="56">100*L101/$C101</f>
        <v>0.83825569825184798</v>
      </c>
      <c r="AL101" s="8"/>
      <c r="AM101" s="8">
        <f t="shared" ref="AM101:AM120" si="57">100*N101/$C101</f>
        <v>4.3376593736155922</v>
      </c>
      <c r="AN101" s="8">
        <f t="shared" ref="AN101:AN120" si="58">100*P101/$C101</f>
        <v>1.6781976198041939</v>
      </c>
      <c r="AO101" s="8">
        <f t="shared" si="39"/>
        <v>0.31676843538424782</v>
      </c>
      <c r="AP101" s="8">
        <f t="shared" si="40"/>
        <v>0.86606794528936004</v>
      </c>
      <c r="AQ101" s="8">
        <f t="shared" si="41"/>
        <v>0.15075392968889528</v>
      </c>
      <c r="AR101" s="8">
        <f t="shared" si="42"/>
        <v>1.1810744048930628</v>
      </c>
      <c r="AS101" s="8"/>
      <c r="AT101" s="8">
        <f t="shared" si="43"/>
        <v>0.95365135767649101</v>
      </c>
      <c r="AU101" s="8">
        <f t="shared" si="44"/>
        <v>6.6229794893086025</v>
      </c>
      <c r="AV101" s="8">
        <f t="shared" si="45"/>
        <v>5.6693285955174755</v>
      </c>
      <c r="AW101" s="8"/>
      <c r="AX101" s="8">
        <f t="shared" si="46"/>
        <v>0.14479700559933201</v>
      </c>
      <c r="AY101" s="8">
        <f t="shared" si="47"/>
        <v>1.9320987797495484</v>
      </c>
      <c r="AZ101" s="8">
        <f t="shared" si="48"/>
        <v>-0.55954687677581116</v>
      </c>
      <c r="BA101" s="8">
        <f t="shared" si="49"/>
        <v>-22.194043248032546</v>
      </c>
      <c r="BB101" s="8">
        <f t="shared" si="50"/>
        <v>-24.420989884979623</v>
      </c>
    </row>
    <row r="102" spans="1:54" x14ac:dyDescent="0.3">
      <c r="A102">
        <f t="shared" si="38"/>
        <v>2078</v>
      </c>
      <c r="B102">
        <v>65016</v>
      </c>
      <c r="C102" s="3">
        <v>22386360</v>
      </c>
      <c r="D102" s="3">
        <v>5967555</v>
      </c>
      <c r="E102" s="4">
        <v>61.651668779220572</v>
      </c>
      <c r="F102" s="3">
        <v>121.5573078873762</v>
      </c>
      <c r="G102" s="3">
        <v>28798.065806201346</v>
      </c>
      <c r="H102" s="3">
        <v>3447536</v>
      </c>
      <c r="I102" s="3">
        <v>3008675</v>
      </c>
      <c r="J102" s="3">
        <v>464489</v>
      </c>
      <c r="K102" s="3">
        <v>117321.9</v>
      </c>
      <c r="L102" s="3">
        <v>187619.9</v>
      </c>
      <c r="M102" s="3">
        <v>0</v>
      </c>
      <c r="N102" s="3">
        <v>970088.1</v>
      </c>
      <c r="O102" s="3">
        <v>395596</v>
      </c>
      <c r="P102" s="3">
        <v>375762.7</v>
      </c>
      <c r="Q102" s="3">
        <v>81943</v>
      </c>
      <c r="R102" s="3">
        <v>70276.44</v>
      </c>
      <c r="S102" s="3">
        <v>193886.9</v>
      </c>
      <c r="T102" s="3">
        <v>33703.800000000003</v>
      </c>
      <c r="U102" s="3">
        <v>264399.5</v>
      </c>
      <c r="V102" s="3">
        <v>0</v>
      </c>
      <c r="W102" s="3">
        <v>213487.9</v>
      </c>
      <c r="X102" s="3">
        <v>1482644</v>
      </c>
      <c r="Y102" s="3">
        <v>1269156</v>
      </c>
      <c r="Z102" s="3">
        <v>0</v>
      </c>
      <c r="AA102" s="3">
        <v>32058.772567814402</v>
      </c>
      <c r="AB102" s="3">
        <v>438861.1</v>
      </c>
      <c r="AC102" s="3">
        <v>-135876.20000000001</v>
      </c>
      <c r="AD102" s="3">
        <v>-5359118</v>
      </c>
      <c r="AE102" s="3">
        <v>-5839182</v>
      </c>
      <c r="AF102" s="8">
        <f t="shared" si="51"/>
        <v>2.8399953933434654</v>
      </c>
      <c r="AG102" s="8">
        <f t="shared" si="52"/>
        <v>15.400163313732111</v>
      </c>
      <c r="AH102" s="8">
        <f t="shared" si="53"/>
        <v>13.439768680571563</v>
      </c>
      <c r="AI102" s="8">
        <f t="shared" si="54"/>
        <v>2.0748750578477253</v>
      </c>
      <c r="AJ102" s="8">
        <f t="shared" si="55"/>
        <v>0.52407760797199721</v>
      </c>
      <c r="AK102" s="8">
        <f t="shared" si="56"/>
        <v>0.8380991818232173</v>
      </c>
      <c r="AL102" s="8"/>
      <c r="AM102" s="8">
        <f t="shared" si="57"/>
        <v>4.3333891709058552</v>
      </c>
      <c r="AN102" s="8">
        <f t="shared" si="58"/>
        <v>1.6785341609801683</v>
      </c>
      <c r="AO102" s="8">
        <f t="shared" si="39"/>
        <v>0.31392526520613445</v>
      </c>
      <c r="AP102" s="8">
        <f t="shared" si="40"/>
        <v>0.86609390718276669</v>
      </c>
      <c r="AQ102" s="8">
        <f t="shared" si="41"/>
        <v>0.15055507014092512</v>
      </c>
      <c r="AR102" s="8">
        <f t="shared" si="42"/>
        <v>1.1810741004790417</v>
      </c>
      <c r="AS102" s="8"/>
      <c r="AT102" s="8">
        <f t="shared" si="43"/>
        <v>0.9536516879028123</v>
      </c>
      <c r="AU102" s="8">
        <f t="shared" si="44"/>
        <v>6.62297934992558</v>
      </c>
      <c r="AV102" s="8">
        <f t="shared" si="45"/>
        <v>5.6693272153221876</v>
      </c>
      <c r="AW102" s="8"/>
      <c r="AX102" s="8">
        <f t="shared" si="46"/>
        <v>0.14320672305731885</v>
      </c>
      <c r="AY102" s="8">
        <f t="shared" si="47"/>
        <v>1.9603950798611298</v>
      </c>
      <c r="AZ102" s="8">
        <f t="shared" si="48"/>
        <v>-0.60695977371935417</v>
      </c>
      <c r="BA102" s="8">
        <f t="shared" si="49"/>
        <v>-23.939211198247506</v>
      </c>
      <c r="BB102" s="8">
        <f t="shared" si="50"/>
        <v>-26.083659871457442</v>
      </c>
    </row>
    <row r="103" spans="1:54" x14ac:dyDescent="0.3">
      <c r="A103">
        <f t="shared" si="38"/>
        <v>2079</v>
      </c>
      <c r="B103">
        <v>65381</v>
      </c>
      <c r="C103" s="3">
        <v>23249460</v>
      </c>
      <c r="D103" s="3">
        <v>6076111</v>
      </c>
      <c r="E103" s="4">
        <v>62.099662027821168</v>
      </c>
      <c r="F103" s="3">
        <v>122.93529705135468</v>
      </c>
      <c r="G103" s="3">
        <v>28991.925728690105</v>
      </c>
      <c r="H103" s="3">
        <v>3580455</v>
      </c>
      <c r="I103" s="3">
        <v>3117910</v>
      </c>
      <c r="J103" s="3">
        <v>478068.4</v>
      </c>
      <c r="K103" s="3">
        <v>120500.2</v>
      </c>
      <c r="L103" s="3">
        <v>194812.1</v>
      </c>
      <c r="M103" s="3">
        <v>0</v>
      </c>
      <c r="N103" s="3">
        <v>1006442</v>
      </c>
      <c r="O103" s="3">
        <v>410828</v>
      </c>
      <c r="P103" s="3">
        <v>390296.9</v>
      </c>
      <c r="Q103" s="3">
        <v>84401</v>
      </c>
      <c r="R103" s="3">
        <v>72324.2</v>
      </c>
      <c r="S103" s="3">
        <v>201352.4</v>
      </c>
      <c r="T103" s="3">
        <v>34953.17</v>
      </c>
      <c r="U103" s="3">
        <v>274593.40000000002</v>
      </c>
      <c r="V103" s="3">
        <v>0</v>
      </c>
      <c r="W103" s="3">
        <v>221718.8</v>
      </c>
      <c r="X103" s="3">
        <v>1539807</v>
      </c>
      <c r="Y103" s="3">
        <v>1318088</v>
      </c>
      <c r="Z103" s="3">
        <v>0</v>
      </c>
      <c r="AA103" s="3">
        <v>32921.672025591943</v>
      </c>
      <c r="AB103" s="3">
        <v>462544.6</v>
      </c>
      <c r="AC103" s="3">
        <v>-152198.79999999999</v>
      </c>
      <c r="AD103" s="3">
        <v>-5973862</v>
      </c>
      <c r="AE103" s="3">
        <v>-6453926</v>
      </c>
      <c r="AF103" s="8">
        <f t="shared" si="51"/>
        <v>2.8399971786402163</v>
      </c>
      <c r="AG103" s="8">
        <f t="shared" si="52"/>
        <v>15.400164132844376</v>
      </c>
      <c r="AH103" s="8">
        <f t="shared" si="53"/>
        <v>13.41067706518775</v>
      </c>
      <c r="AI103" s="8">
        <f t="shared" si="54"/>
        <v>2.0562559302452614</v>
      </c>
      <c r="AJ103" s="8">
        <f t="shared" si="55"/>
        <v>0.51829246786807093</v>
      </c>
      <c r="AK103" s="8">
        <f t="shared" si="56"/>
        <v>0.83792096676653993</v>
      </c>
      <c r="AL103" s="8"/>
      <c r="AM103" s="8">
        <f t="shared" si="57"/>
        <v>4.3288833375054736</v>
      </c>
      <c r="AN103" s="8">
        <f t="shared" si="58"/>
        <v>1.678735334067974</v>
      </c>
      <c r="AO103" s="8">
        <f t="shared" si="39"/>
        <v>0.31107905301886579</v>
      </c>
      <c r="AP103" s="8">
        <f t="shared" si="40"/>
        <v>0.86605194271178776</v>
      </c>
      <c r="AQ103" s="8">
        <f t="shared" si="41"/>
        <v>0.15033970681469591</v>
      </c>
      <c r="AR103" s="8">
        <f t="shared" si="42"/>
        <v>1.1810743131238319</v>
      </c>
      <c r="AS103" s="8"/>
      <c r="AT103" s="8">
        <f t="shared" si="43"/>
        <v>0.95365139663458853</v>
      </c>
      <c r="AU103" s="8">
        <f t="shared" si="44"/>
        <v>6.622979630494644</v>
      </c>
      <c r="AV103" s="8">
        <f t="shared" si="45"/>
        <v>5.6693273736250216</v>
      </c>
      <c r="AW103" s="8"/>
      <c r="AX103" s="8">
        <f t="shared" si="46"/>
        <v>0.14160187817520037</v>
      </c>
      <c r="AY103" s="8">
        <f t="shared" si="47"/>
        <v>1.9894853471865583</v>
      </c>
      <c r="AZ103" s="8">
        <f t="shared" si="48"/>
        <v>-0.65463369901924595</v>
      </c>
      <c r="BA103" s="8">
        <f t="shared" si="49"/>
        <v>-25.694626885957781</v>
      </c>
      <c r="BB103" s="8">
        <f t="shared" si="50"/>
        <v>-27.759466241366468</v>
      </c>
    </row>
    <row r="104" spans="1:54" x14ac:dyDescent="0.3">
      <c r="A104">
        <f t="shared" si="38"/>
        <v>2080</v>
      </c>
      <c r="B104">
        <v>65746</v>
      </c>
      <c r="C104" s="3">
        <v>24146250</v>
      </c>
      <c r="D104" s="3">
        <v>6186745</v>
      </c>
      <c r="E104" s="4">
        <v>62.549255342803001</v>
      </c>
      <c r="F104" s="3">
        <v>124.32886440896853</v>
      </c>
      <c r="G104" s="3">
        <v>29187.659130973872</v>
      </c>
      <c r="H104" s="3">
        <v>3718562</v>
      </c>
      <c r="I104" s="3">
        <v>3231105</v>
      </c>
      <c r="J104" s="3">
        <v>491950.3</v>
      </c>
      <c r="K104" s="3">
        <v>123761.7</v>
      </c>
      <c r="L104" s="3">
        <v>202284.6</v>
      </c>
      <c r="M104" s="3">
        <v>0</v>
      </c>
      <c r="N104" s="3">
        <v>1044178</v>
      </c>
      <c r="O104" s="3">
        <v>426658</v>
      </c>
      <c r="P104" s="3">
        <v>405404.4</v>
      </c>
      <c r="Q104" s="3">
        <v>86933</v>
      </c>
      <c r="R104" s="3">
        <v>74431.08</v>
      </c>
      <c r="S104" s="3">
        <v>209111</v>
      </c>
      <c r="T104" s="3">
        <v>36243.550000000003</v>
      </c>
      <c r="U104" s="3">
        <v>285185.09999999998</v>
      </c>
      <c r="V104" s="3">
        <v>0</v>
      </c>
      <c r="W104" s="3">
        <v>230271.1</v>
      </c>
      <c r="X104" s="3">
        <v>1599201</v>
      </c>
      <c r="Y104" s="3">
        <v>1368930</v>
      </c>
      <c r="Z104" s="3">
        <v>0</v>
      </c>
      <c r="AA104" s="3">
        <v>33802.893676086052</v>
      </c>
      <c r="AB104" s="3">
        <v>487457.3</v>
      </c>
      <c r="AC104" s="3">
        <v>-169657.5</v>
      </c>
      <c r="AD104" s="3">
        <v>-6630976</v>
      </c>
      <c r="AE104" s="3">
        <v>-7111040</v>
      </c>
      <c r="AF104" s="8">
        <f t="shared" si="51"/>
        <v>2.8399969734821462</v>
      </c>
      <c r="AG104" s="8">
        <f t="shared" si="52"/>
        <v>15.400163586478232</v>
      </c>
      <c r="AH104" s="8">
        <f t="shared" si="53"/>
        <v>13.381394626494798</v>
      </c>
      <c r="AI104" s="8">
        <f t="shared" si="54"/>
        <v>2.0373776466324998</v>
      </c>
      <c r="AJ104" s="8">
        <f t="shared" si="55"/>
        <v>0.51255039602422736</v>
      </c>
      <c r="AK104" s="8">
        <f t="shared" si="56"/>
        <v>0.83774747631619817</v>
      </c>
      <c r="AL104" s="8"/>
      <c r="AM104" s="8">
        <f t="shared" si="57"/>
        <v>4.3243899156183669</v>
      </c>
      <c r="AN104" s="8">
        <f t="shared" si="58"/>
        <v>1.6789538748252835</v>
      </c>
      <c r="AO104" s="8">
        <f t="shared" si="39"/>
        <v>0.30825109489051095</v>
      </c>
      <c r="AP104" s="8">
        <f t="shared" si="40"/>
        <v>0.86601853289848318</v>
      </c>
      <c r="AQ104" s="8">
        <f t="shared" si="41"/>
        <v>0.1501001190661076</v>
      </c>
      <c r="AR104" s="8">
        <f t="shared" si="42"/>
        <v>1.1810740798260597</v>
      </c>
      <c r="AS104" s="8"/>
      <c r="AT104" s="8">
        <f t="shared" si="43"/>
        <v>0.95365160221566492</v>
      </c>
      <c r="AU104" s="8">
        <f t="shared" si="44"/>
        <v>6.6229787234042554</v>
      </c>
      <c r="AV104" s="8">
        <f t="shared" si="45"/>
        <v>5.6693275353315729</v>
      </c>
      <c r="AW104" s="8"/>
      <c r="AX104" s="8">
        <f t="shared" si="46"/>
        <v>0.13999231216477115</v>
      </c>
      <c r="AY104" s="8">
        <f t="shared" si="47"/>
        <v>2.0187702024123828</v>
      </c>
      <c r="AZ104" s="8">
        <f t="shared" si="48"/>
        <v>-0.70262463115390583</v>
      </c>
      <c r="BA104" s="8">
        <f t="shared" si="49"/>
        <v>-27.461721799451261</v>
      </c>
      <c r="BB104" s="8">
        <f t="shared" si="50"/>
        <v>-29.449873168711498</v>
      </c>
    </row>
    <row r="105" spans="1:54" x14ac:dyDescent="0.3">
      <c r="A105">
        <f t="shared" si="38"/>
        <v>2081</v>
      </c>
      <c r="B105">
        <v>66112</v>
      </c>
      <c r="C105" s="3">
        <v>25076490</v>
      </c>
      <c r="D105" s="3">
        <v>6299111</v>
      </c>
      <c r="E105" s="4">
        <v>63.000494629734902</v>
      </c>
      <c r="F105" s="3">
        <v>125.73826732712192</v>
      </c>
      <c r="G105" s="3">
        <v>29384.364509104817</v>
      </c>
      <c r="H105" s="3">
        <v>3861820</v>
      </c>
      <c r="I105" s="3">
        <v>3348301</v>
      </c>
      <c r="J105" s="3">
        <v>506136.1</v>
      </c>
      <c r="K105" s="3">
        <v>127107.7</v>
      </c>
      <c r="L105" s="3">
        <v>210059.9</v>
      </c>
      <c r="M105" s="3">
        <v>0</v>
      </c>
      <c r="N105" s="3">
        <v>1083329</v>
      </c>
      <c r="O105" s="3">
        <v>443106</v>
      </c>
      <c r="P105" s="3">
        <v>421104.7</v>
      </c>
      <c r="Q105" s="3">
        <v>89541</v>
      </c>
      <c r="R105" s="3">
        <v>76599.240000000005</v>
      </c>
      <c r="S105" s="3">
        <v>217172.4</v>
      </c>
      <c r="T105" s="3">
        <v>37577.64</v>
      </c>
      <c r="U105" s="3">
        <v>296172</v>
      </c>
      <c r="V105" s="3">
        <v>0</v>
      </c>
      <c r="W105" s="3">
        <v>239142.3</v>
      </c>
      <c r="X105" s="3">
        <v>1660811</v>
      </c>
      <c r="Y105" s="3">
        <v>1421668</v>
      </c>
      <c r="Z105" s="3">
        <v>0</v>
      </c>
      <c r="AA105" s="3">
        <v>34703.013084545557</v>
      </c>
      <c r="AB105" s="3">
        <v>513519.3</v>
      </c>
      <c r="AC105" s="3">
        <v>-188319.6</v>
      </c>
      <c r="AD105" s="3">
        <v>-7332815</v>
      </c>
      <c r="AE105" s="3">
        <v>-7812879</v>
      </c>
      <c r="AF105" s="8">
        <f t="shared" si="51"/>
        <v>2.8399982144408304</v>
      </c>
      <c r="AG105" s="8">
        <f t="shared" si="52"/>
        <v>15.400161665368637</v>
      </c>
      <c r="AH105" s="8">
        <f t="shared" si="53"/>
        <v>13.352351146432376</v>
      </c>
      <c r="AI105" s="8">
        <f t="shared" si="54"/>
        <v>2.0183689982130675</v>
      </c>
      <c r="AJ105" s="8">
        <f t="shared" si="55"/>
        <v>0.5068799501046598</v>
      </c>
      <c r="AK105" s="8">
        <f t="shared" si="56"/>
        <v>0.83767664453837043</v>
      </c>
      <c r="AL105" s="8"/>
      <c r="AM105" s="8">
        <f t="shared" si="57"/>
        <v>4.3200982274632533</v>
      </c>
      <c r="AN105" s="8">
        <f t="shared" si="58"/>
        <v>1.6792808722432844</v>
      </c>
      <c r="AO105" s="8">
        <f t="shared" si="39"/>
        <v>0.30546236734088389</v>
      </c>
      <c r="AP105" s="8">
        <f t="shared" si="40"/>
        <v>0.86603986443078751</v>
      </c>
      <c r="AQ105" s="8">
        <f t="shared" si="41"/>
        <v>0.14985207259867708</v>
      </c>
      <c r="AR105" s="8">
        <f t="shared" si="42"/>
        <v>1.1810743848122285</v>
      </c>
      <c r="AS105" s="8"/>
      <c r="AT105" s="8">
        <f t="shared" si="43"/>
        <v>0.95365140815161931</v>
      </c>
      <c r="AU105" s="8">
        <f t="shared" si="44"/>
        <v>6.622980329384216</v>
      </c>
      <c r="AV105" s="8">
        <f t="shared" si="45"/>
        <v>5.6693261297733457</v>
      </c>
      <c r="AW105" s="8"/>
      <c r="AX105" s="8">
        <f t="shared" si="46"/>
        <v>0.13838863845995014</v>
      </c>
      <c r="AY105" s="8">
        <f t="shared" si="47"/>
        <v>2.0478117152759419</v>
      </c>
      <c r="AZ105" s="8">
        <f t="shared" si="48"/>
        <v>-0.75098069945195678</v>
      </c>
      <c r="BA105" s="8">
        <f t="shared" si="49"/>
        <v>-29.2417918137666</v>
      </c>
      <c r="BB105" s="8">
        <f t="shared" si="50"/>
        <v>-31.156190519486579</v>
      </c>
    </row>
    <row r="106" spans="1:54" x14ac:dyDescent="0.3">
      <c r="A106">
        <f t="shared" si="38"/>
        <v>2082</v>
      </c>
      <c r="B106">
        <v>66477</v>
      </c>
      <c r="C106" s="3">
        <v>26043210</v>
      </c>
      <c r="D106" s="3">
        <v>6413672</v>
      </c>
      <c r="E106" s="4">
        <v>63.453804970198455</v>
      </c>
      <c r="F106" s="3">
        <v>127.16358098864976</v>
      </c>
      <c r="G106" s="3">
        <v>29582.851401889042</v>
      </c>
      <c r="H106" s="3">
        <v>4010697</v>
      </c>
      <c r="I106" s="3">
        <v>3469634</v>
      </c>
      <c r="J106" s="3">
        <v>520527.9</v>
      </c>
      <c r="K106" s="3">
        <v>130539.6</v>
      </c>
      <c r="L106" s="3">
        <v>218133.5</v>
      </c>
      <c r="M106" s="3">
        <v>0</v>
      </c>
      <c r="N106" s="3">
        <v>1123958</v>
      </c>
      <c r="O106" s="3">
        <v>460188</v>
      </c>
      <c r="P106" s="3">
        <v>437409.2</v>
      </c>
      <c r="Q106" s="3">
        <v>92227</v>
      </c>
      <c r="R106" s="3">
        <v>78828.36</v>
      </c>
      <c r="S106" s="3">
        <v>225544.3</v>
      </c>
      <c r="T106" s="3">
        <v>38963</v>
      </c>
      <c r="U106" s="3">
        <v>307589.59999999998</v>
      </c>
      <c r="V106" s="3">
        <v>0</v>
      </c>
      <c r="W106" s="3">
        <v>248361.5</v>
      </c>
      <c r="X106" s="3">
        <v>1724836</v>
      </c>
      <c r="Y106" s="3">
        <v>1476475</v>
      </c>
      <c r="Z106" s="3">
        <v>0</v>
      </c>
      <c r="AA106" s="3">
        <v>35623.060392585765</v>
      </c>
      <c r="AB106" s="3">
        <v>541063.5</v>
      </c>
      <c r="AC106" s="3">
        <v>-208251.8</v>
      </c>
      <c r="AD106" s="3">
        <v>-8082131</v>
      </c>
      <c r="AE106" s="3">
        <v>-8562195</v>
      </c>
      <c r="AF106" s="8">
        <f t="shared" si="51"/>
        <v>2.839998008950178</v>
      </c>
      <c r="AG106" s="8">
        <f t="shared" si="52"/>
        <v>15.400163804692278</v>
      </c>
      <c r="AH106" s="8">
        <f t="shared" si="53"/>
        <v>13.322605009136739</v>
      </c>
      <c r="AI106" s="8">
        <f t="shared" si="54"/>
        <v>1.99870868452852</v>
      </c>
      <c r="AJ106" s="8">
        <f t="shared" si="55"/>
        <v>0.50124235837287334</v>
      </c>
      <c r="AK106" s="8">
        <f t="shared" si="56"/>
        <v>0.83758300148100018</v>
      </c>
      <c r="AL106" s="8"/>
      <c r="AM106" s="8">
        <f t="shared" si="57"/>
        <v>4.3157429518097041</v>
      </c>
      <c r="AN106" s="8">
        <f t="shared" si="58"/>
        <v>1.6795517910426556</v>
      </c>
      <c r="AO106" s="8">
        <f t="shared" si="39"/>
        <v>0.30268296419680984</v>
      </c>
      <c r="AP106" s="8">
        <f t="shared" si="40"/>
        <v>0.86603878707732262</v>
      </c>
      <c r="AQ106" s="8">
        <f t="shared" si="41"/>
        <v>0.14960905356904927</v>
      </c>
      <c r="AR106" s="8">
        <f t="shared" si="42"/>
        <v>1.181074068826385</v>
      </c>
      <c r="AS106" s="8"/>
      <c r="AT106" s="8">
        <f t="shared" si="43"/>
        <v>0.9536516427890418</v>
      </c>
      <c r="AU106" s="8">
        <f t="shared" si="44"/>
        <v>6.6229777358474626</v>
      </c>
      <c r="AV106" s="8">
        <f t="shared" si="45"/>
        <v>5.6693280129446411</v>
      </c>
      <c r="AW106" s="8"/>
      <c r="AX106" s="8">
        <f t="shared" si="46"/>
        <v>0.13678444551415039</v>
      </c>
      <c r="AY106" s="8">
        <f t="shared" si="47"/>
        <v>2.0775607154417601</v>
      </c>
      <c r="AZ106" s="8">
        <f t="shared" si="48"/>
        <v>-0.79963952216335854</v>
      </c>
      <c r="BA106" s="8">
        <f t="shared" si="49"/>
        <v>-31.033543868056203</v>
      </c>
      <c r="BB106" s="8">
        <f t="shared" si="50"/>
        <v>-32.876880384560891</v>
      </c>
    </row>
    <row r="107" spans="1:54" x14ac:dyDescent="0.3">
      <c r="A107">
        <f t="shared" si="38"/>
        <v>2083</v>
      </c>
      <c r="B107">
        <v>66842</v>
      </c>
      <c r="C107" s="3">
        <v>27049100</v>
      </c>
      <c r="D107" s="3">
        <v>6530777</v>
      </c>
      <c r="E107" s="4">
        <v>63.909253578378809</v>
      </c>
      <c r="F107" s="3">
        <v>128.60511679687835</v>
      </c>
      <c r="G107" s="3">
        <v>29784.764078594642</v>
      </c>
      <c r="H107" s="3">
        <v>4165605</v>
      </c>
      <c r="I107" s="3">
        <v>3595396</v>
      </c>
      <c r="J107" s="3">
        <v>535150.30000000005</v>
      </c>
      <c r="K107" s="3">
        <v>134058.6</v>
      </c>
      <c r="L107" s="3">
        <v>226536.5</v>
      </c>
      <c r="M107" s="3">
        <v>0</v>
      </c>
      <c r="N107" s="3">
        <v>1166149</v>
      </c>
      <c r="O107" s="3">
        <v>477936</v>
      </c>
      <c r="P107" s="3">
        <v>454351.2</v>
      </c>
      <c r="Q107" s="3">
        <v>94994</v>
      </c>
      <c r="R107" s="3">
        <v>81121.119999999995</v>
      </c>
      <c r="S107" s="3">
        <v>234242.8</v>
      </c>
      <c r="T107" s="3">
        <v>40399.33</v>
      </c>
      <c r="U107" s="3">
        <v>319469.90000000002</v>
      </c>
      <c r="V107" s="3">
        <v>0</v>
      </c>
      <c r="W107" s="3">
        <v>257954.2</v>
      </c>
      <c r="X107" s="3">
        <v>1791456</v>
      </c>
      <c r="Y107" s="3">
        <v>1533502</v>
      </c>
      <c r="Z107" s="3">
        <v>0</v>
      </c>
      <c r="AA107" s="3">
        <v>36564.15895514586</v>
      </c>
      <c r="AB107" s="3">
        <v>570209.1</v>
      </c>
      <c r="AC107" s="3">
        <v>-229532.4</v>
      </c>
      <c r="AD107" s="3">
        <v>-8881872</v>
      </c>
      <c r="AE107" s="3">
        <v>-9361936</v>
      </c>
      <c r="AF107" s="8">
        <f t="shared" si="51"/>
        <v>2.8399985102938818</v>
      </c>
      <c r="AG107" s="8">
        <f t="shared" si="52"/>
        <v>15.400161188357469</v>
      </c>
      <c r="AH107" s="8">
        <f t="shared" si="53"/>
        <v>13.292109534143465</v>
      </c>
      <c r="AI107" s="8">
        <f t="shared" si="54"/>
        <v>1.9784403177924592</v>
      </c>
      <c r="AJ107" s="8">
        <f t="shared" si="55"/>
        <v>0.49561205363579564</v>
      </c>
      <c r="AK107" s="8">
        <f t="shared" si="56"/>
        <v>0.83750106288194437</v>
      </c>
      <c r="AL107" s="8"/>
      <c r="AM107" s="8">
        <f t="shared" si="57"/>
        <v>4.3112303181991267</v>
      </c>
      <c r="AN107" s="8">
        <f t="shared" si="58"/>
        <v>1.6797276064638009</v>
      </c>
      <c r="AO107" s="8">
        <f t="shared" si="39"/>
        <v>0.29990321304590539</v>
      </c>
      <c r="AP107" s="8">
        <f t="shared" si="40"/>
        <v>0.86599110506449384</v>
      </c>
      <c r="AQ107" s="8">
        <f t="shared" si="41"/>
        <v>0.14935554232858025</v>
      </c>
      <c r="AR107" s="8">
        <f t="shared" si="42"/>
        <v>1.1810740468259573</v>
      </c>
      <c r="AS107" s="8"/>
      <c r="AT107" s="8">
        <f t="shared" si="43"/>
        <v>0.95365169266260241</v>
      </c>
      <c r="AU107" s="8">
        <f t="shared" si="44"/>
        <v>6.6229782136928774</v>
      </c>
      <c r="AV107" s="8">
        <f t="shared" si="45"/>
        <v>5.6693272604264093</v>
      </c>
      <c r="AW107" s="8"/>
      <c r="AX107" s="8">
        <f t="shared" si="46"/>
        <v>0.13517698908705228</v>
      </c>
      <c r="AY107" s="8">
        <f t="shared" si="47"/>
        <v>2.1080520239120708</v>
      </c>
      <c r="AZ107" s="8">
        <f t="shared" si="48"/>
        <v>-0.84857684728881921</v>
      </c>
      <c r="BA107" s="8">
        <f t="shared" si="49"/>
        <v>-32.836109149657474</v>
      </c>
      <c r="BB107" s="8">
        <f t="shared" si="50"/>
        <v>-34.610896480844097</v>
      </c>
    </row>
    <row r="108" spans="1:54" x14ac:dyDescent="0.3">
      <c r="A108">
        <f t="shared" si="38"/>
        <v>2084</v>
      </c>
      <c r="B108">
        <v>67207</v>
      </c>
      <c r="C108" s="3">
        <v>28095240</v>
      </c>
      <c r="D108" s="3">
        <v>6650351</v>
      </c>
      <c r="E108" s="4">
        <v>64.367338916191997</v>
      </c>
      <c r="F108" s="3">
        <v>130.06296423548042</v>
      </c>
      <c r="G108" s="3">
        <v>29989.4986880004</v>
      </c>
      <c r="H108" s="3">
        <v>4326713</v>
      </c>
      <c r="I108" s="3">
        <v>3725738</v>
      </c>
      <c r="J108" s="3">
        <v>550007.19999999995</v>
      </c>
      <c r="K108" s="3">
        <v>137666.20000000001</v>
      </c>
      <c r="L108" s="3">
        <v>235273.3</v>
      </c>
      <c r="M108" s="3">
        <v>0</v>
      </c>
      <c r="N108" s="3">
        <v>1209980</v>
      </c>
      <c r="O108" s="3">
        <v>496392</v>
      </c>
      <c r="P108" s="3">
        <v>471971.9</v>
      </c>
      <c r="Q108" s="3">
        <v>97844</v>
      </c>
      <c r="R108" s="3">
        <v>83479.399999999994</v>
      </c>
      <c r="S108" s="3">
        <v>243288.5</v>
      </c>
      <c r="T108" s="3">
        <v>41886.879999999997</v>
      </c>
      <c r="U108" s="3">
        <v>331825.59999999998</v>
      </c>
      <c r="V108" s="3">
        <v>0</v>
      </c>
      <c r="W108" s="3">
        <v>267930.7</v>
      </c>
      <c r="X108" s="3">
        <v>1860742</v>
      </c>
      <c r="Y108" s="3">
        <v>1592811</v>
      </c>
      <c r="Z108" s="3">
        <v>0</v>
      </c>
      <c r="AA108" s="3">
        <v>37527.811248970029</v>
      </c>
      <c r="AB108" s="3">
        <v>600975.19999999995</v>
      </c>
      <c r="AC108" s="3">
        <v>-252245.1</v>
      </c>
      <c r="AD108" s="3">
        <v>-9735092</v>
      </c>
      <c r="AE108" s="3">
        <v>-10215160</v>
      </c>
      <c r="AF108" s="8">
        <f t="shared" si="51"/>
        <v>2.8399992704240726</v>
      </c>
      <c r="AG108" s="8">
        <f t="shared" si="52"/>
        <v>15.40016387117533</v>
      </c>
      <c r="AH108" s="8">
        <f t="shared" si="53"/>
        <v>13.261100456874546</v>
      </c>
      <c r="AI108" s="8">
        <f t="shared" si="54"/>
        <v>1.9576526130405005</v>
      </c>
      <c r="AJ108" s="8">
        <f t="shared" si="55"/>
        <v>0.48999830576282677</v>
      </c>
      <c r="AK108" s="8">
        <f t="shared" si="56"/>
        <v>0.83741338390417741</v>
      </c>
      <c r="AL108" s="8"/>
      <c r="AM108" s="8">
        <f t="shared" si="57"/>
        <v>4.3067081825960551</v>
      </c>
      <c r="AN108" s="8">
        <f t="shared" si="58"/>
        <v>1.679899869159331</v>
      </c>
      <c r="AO108" s="8">
        <f t="shared" si="39"/>
        <v>0.29713004765220014</v>
      </c>
      <c r="AP108" s="8">
        <f t="shared" si="40"/>
        <v>0.86594205993613149</v>
      </c>
      <c r="AQ108" s="8">
        <f t="shared" si="41"/>
        <v>0.14908888480753321</v>
      </c>
      <c r="AR108" s="8">
        <f t="shared" si="42"/>
        <v>1.1810740894187057</v>
      </c>
      <c r="AS108" s="8"/>
      <c r="AT108" s="8">
        <f t="shared" si="43"/>
        <v>0.95365157941345224</v>
      </c>
      <c r="AU108" s="8">
        <f t="shared" si="44"/>
        <v>6.6229795509844376</v>
      </c>
      <c r="AV108" s="8">
        <f t="shared" si="45"/>
        <v>5.6693269037744471</v>
      </c>
      <c r="AW108" s="8"/>
      <c r="AX108" s="8">
        <f t="shared" si="46"/>
        <v>0.13357355640660135</v>
      </c>
      <c r="AY108" s="8">
        <f t="shared" si="47"/>
        <v>2.1390641261651435</v>
      </c>
      <c r="AZ108" s="8">
        <f t="shared" si="48"/>
        <v>-0.89782148150362839</v>
      </c>
      <c r="BA108" s="8">
        <f t="shared" si="49"/>
        <v>-34.650325108452535</v>
      </c>
      <c r="BB108" s="8">
        <f t="shared" si="50"/>
        <v>-36.359041602776841</v>
      </c>
    </row>
    <row r="109" spans="1:54" x14ac:dyDescent="0.3">
      <c r="A109">
        <f t="shared" si="38"/>
        <v>2085</v>
      </c>
      <c r="B109">
        <v>67573</v>
      </c>
      <c r="C109" s="3">
        <v>29182110</v>
      </c>
      <c r="D109" s="3">
        <v>6772179</v>
      </c>
      <c r="E109" s="4">
        <v>64.828640779184511</v>
      </c>
      <c r="F109" s="3">
        <v>131.53736313165726</v>
      </c>
      <c r="G109" s="3">
        <v>30196.181025133668</v>
      </c>
      <c r="H109" s="3">
        <v>4494092</v>
      </c>
      <c r="I109" s="3">
        <v>3860954</v>
      </c>
      <c r="J109" s="3">
        <v>565306.6</v>
      </c>
      <c r="K109" s="3">
        <v>141364.1</v>
      </c>
      <c r="L109" s="3">
        <v>244353.5</v>
      </c>
      <c r="M109" s="3">
        <v>0</v>
      </c>
      <c r="N109" s="3">
        <v>1255500</v>
      </c>
      <c r="O109" s="3">
        <v>515583</v>
      </c>
      <c r="P109" s="3">
        <v>490296.9</v>
      </c>
      <c r="Q109" s="3">
        <v>100779</v>
      </c>
      <c r="R109" s="3">
        <v>85905.19</v>
      </c>
      <c r="S109" s="3">
        <v>252694.39999999999</v>
      </c>
      <c r="T109" s="3">
        <v>43425.75</v>
      </c>
      <c r="U109" s="3">
        <v>344662.4</v>
      </c>
      <c r="V109" s="3">
        <v>0</v>
      </c>
      <c r="W109" s="3">
        <v>278295.7</v>
      </c>
      <c r="X109" s="3">
        <v>1932725</v>
      </c>
      <c r="Y109" s="3">
        <v>1654430</v>
      </c>
      <c r="Z109" s="3">
        <v>0</v>
      </c>
      <c r="AA109" s="3">
        <v>38515.61399145468</v>
      </c>
      <c r="AB109" s="3">
        <v>633137.5</v>
      </c>
      <c r="AC109" s="3">
        <v>-276476.5</v>
      </c>
      <c r="AD109" s="3">
        <v>-10644710</v>
      </c>
      <c r="AE109" s="3">
        <v>-11124770</v>
      </c>
      <c r="AF109" s="8">
        <f t="shared" si="51"/>
        <v>2.839998841305249</v>
      </c>
      <c r="AG109" s="8">
        <f t="shared" si="52"/>
        <v>15.400161263184875</v>
      </c>
      <c r="AH109" s="8">
        <f t="shared" si="53"/>
        <v>13.230551183584737</v>
      </c>
      <c r="AI109" s="8">
        <f t="shared" si="54"/>
        <v>1.9371683541731561</v>
      </c>
      <c r="AJ109" s="8">
        <f t="shared" si="55"/>
        <v>0.48442042059330187</v>
      </c>
      <c r="AK109" s="8">
        <f t="shared" si="56"/>
        <v>0.8373400689669116</v>
      </c>
      <c r="AL109" s="8"/>
      <c r="AM109" s="8">
        <f t="shared" si="57"/>
        <v>4.3022934256638745</v>
      </c>
      <c r="AN109" s="8">
        <f t="shared" si="58"/>
        <v>1.6801283389035269</v>
      </c>
      <c r="AO109" s="8">
        <f t="shared" si="39"/>
        <v>0.29437621200111985</v>
      </c>
      <c r="AP109" s="8">
        <f t="shared" si="40"/>
        <v>0.86592230650902213</v>
      </c>
      <c r="AQ109" s="8">
        <f t="shared" si="41"/>
        <v>0.14880949321347908</v>
      </c>
      <c r="AR109" s="8">
        <f t="shared" si="42"/>
        <v>1.1810742951760513</v>
      </c>
      <c r="AS109" s="8"/>
      <c r="AT109" s="8">
        <f t="shared" si="43"/>
        <v>0.95365174074115955</v>
      </c>
      <c r="AU109" s="8">
        <f t="shared" si="44"/>
        <v>6.6229789415501488</v>
      </c>
      <c r="AV109" s="8">
        <f t="shared" si="45"/>
        <v>5.6693295995388953</v>
      </c>
      <c r="AW109" s="8"/>
      <c r="AX109" s="8">
        <f t="shared" si="46"/>
        <v>0.13198365022767264</v>
      </c>
      <c r="AY109" s="8">
        <f t="shared" si="47"/>
        <v>2.1696083662216337</v>
      </c>
      <c r="AZ109" s="8">
        <f t="shared" si="48"/>
        <v>-0.94741778438913427</v>
      </c>
      <c r="BA109" s="8">
        <f t="shared" si="49"/>
        <v>-36.476834608600953</v>
      </c>
      <c r="BB109" s="8">
        <f t="shared" si="50"/>
        <v>-38.121883578672005</v>
      </c>
    </row>
    <row r="110" spans="1:54" x14ac:dyDescent="0.3">
      <c r="A110">
        <f t="shared" si="38"/>
        <v>2086</v>
      </c>
      <c r="B110">
        <v>67938</v>
      </c>
      <c r="C110" s="3">
        <v>30308090</v>
      </c>
      <c r="D110" s="3">
        <v>6895570</v>
      </c>
      <c r="E110" s="4">
        <v>65.293586932865779</v>
      </c>
      <c r="F110" s="3">
        <v>133.02843432724853</v>
      </c>
      <c r="G110" s="3">
        <v>30401.979281376269</v>
      </c>
      <c r="H110" s="3">
        <v>4667495</v>
      </c>
      <c r="I110" s="3">
        <v>4001397</v>
      </c>
      <c r="J110" s="3">
        <v>581515.1</v>
      </c>
      <c r="K110" s="3">
        <v>145153.79999999999</v>
      </c>
      <c r="L110" s="3">
        <v>253761.3</v>
      </c>
      <c r="M110" s="3">
        <v>0</v>
      </c>
      <c r="N110" s="3">
        <v>1302702</v>
      </c>
      <c r="O110" s="3">
        <v>535510</v>
      </c>
      <c r="P110" s="3">
        <v>509327.7</v>
      </c>
      <c r="Q110" s="3">
        <v>103803</v>
      </c>
      <c r="R110" s="3">
        <v>88401.65</v>
      </c>
      <c r="S110" s="3">
        <v>262460.7</v>
      </c>
      <c r="T110" s="3">
        <v>45021.37</v>
      </c>
      <c r="U110" s="3">
        <v>357961</v>
      </c>
      <c r="V110" s="3">
        <v>0</v>
      </c>
      <c r="W110" s="3">
        <v>289033.59999999998</v>
      </c>
      <c r="X110" s="3">
        <v>2007299</v>
      </c>
      <c r="Y110" s="3">
        <v>1718265</v>
      </c>
      <c r="Z110" s="3">
        <v>0</v>
      </c>
      <c r="AA110" s="3">
        <v>39529.155228654439</v>
      </c>
      <c r="AB110" s="3">
        <v>666098.30000000005</v>
      </c>
      <c r="AC110" s="3">
        <v>-302309.59999999998</v>
      </c>
      <c r="AD110" s="3">
        <v>-11613110</v>
      </c>
      <c r="AE110" s="3">
        <v>-12093180</v>
      </c>
      <c r="AF110" s="8">
        <f t="shared" si="51"/>
        <v>2.839998459328624</v>
      </c>
      <c r="AG110" s="8">
        <f t="shared" si="52"/>
        <v>15.400162134928332</v>
      </c>
      <c r="AH110" s="8">
        <f t="shared" si="53"/>
        <v>13.20240569432122</v>
      </c>
      <c r="AI110" s="8">
        <f t="shared" si="54"/>
        <v>1.9186794680892132</v>
      </c>
      <c r="AJ110" s="8">
        <f t="shared" si="55"/>
        <v>0.47892757346305881</v>
      </c>
      <c r="AK110" s="8">
        <f t="shared" si="56"/>
        <v>0.83727249061224251</v>
      </c>
      <c r="AL110" s="8"/>
      <c r="AM110" s="8">
        <f t="shared" si="57"/>
        <v>4.2981989297247036</v>
      </c>
      <c r="AN110" s="8">
        <f t="shared" si="58"/>
        <v>1.6805008167786224</v>
      </c>
      <c r="AO110" s="8">
        <f t="shared" si="39"/>
        <v>0.29167674373409874</v>
      </c>
      <c r="AP110" s="8">
        <f t="shared" si="40"/>
        <v>0.8659757180343598</v>
      </c>
      <c r="AQ110" s="8">
        <f t="shared" si="41"/>
        <v>0.14854571832141186</v>
      </c>
      <c r="AR110" s="8">
        <f t="shared" si="42"/>
        <v>1.1810740960581811</v>
      </c>
      <c r="AS110" s="8"/>
      <c r="AT110" s="8">
        <f t="shared" si="43"/>
        <v>0.95365164878420239</v>
      </c>
      <c r="AU110" s="8">
        <f t="shared" si="44"/>
        <v>6.622980860885658</v>
      </c>
      <c r="AV110" s="8">
        <f t="shared" si="45"/>
        <v>5.6693278923218191</v>
      </c>
      <c r="AW110" s="8"/>
      <c r="AX110" s="8">
        <f t="shared" si="46"/>
        <v>0.13042443528659986</v>
      </c>
      <c r="AY110" s="8">
        <f t="shared" si="47"/>
        <v>2.1977574304418392</v>
      </c>
      <c r="AZ110" s="8">
        <f t="shared" si="48"/>
        <v>-0.99745513491612292</v>
      </c>
      <c r="BA110" s="8">
        <f t="shared" si="49"/>
        <v>-38.316865233012045</v>
      </c>
      <c r="BB110" s="8">
        <f t="shared" si="50"/>
        <v>-39.900831758121349</v>
      </c>
    </row>
    <row r="111" spans="1:54" x14ac:dyDescent="0.3">
      <c r="A111">
        <f t="shared" si="38"/>
        <v>2087</v>
      </c>
      <c r="B111">
        <v>68303</v>
      </c>
      <c r="C111" s="3">
        <v>31478590</v>
      </c>
      <c r="D111" s="3">
        <v>7021448</v>
      </c>
      <c r="E111" s="4">
        <v>65.762637340280094</v>
      </c>
      <c r="F111" s="3">
        <v>134.53641685764771</v>
      </c>
      <c r="G111" s="3">
        <v>30610.387111452099</v>
      </c>
      <c r="H111" s="3">
        <v>4847754</v>
      </c>
      <c r="I111" s="3">
        <v>4147098</v>
      </c>
      <c r="J111" s="3">
        <v>598204.1</v>
      </c>
      <c r="K111" s="3">
        <v>149037.5</v>
      </c>
      <c r="L111" s="3">
        <v>263544</v>
      </c>
      <c r="M111" s="3">
        <v>0</v>
      </c>
      <c r="N111" s="3">
        <v>1351688</v>
      </c>
      <c r="O111" s="3">
        <v>556196</v>
      </c>
      <c r="P111" s="3">
        <v>529084.4</v>
      </c>
      <c r="Q111" s="3">
        <v>106917</v>
      </c>
      <c r="R111" s="3">
        <v>90968.73</v>
      </c>
      <c r="S111" s="3">
        <v>272599.5</v>
      </c>
      <c r="T111" s="3">
        <v>46679.91</v>
      </c>
      <c r="U111" s="3">
        <v>371785.5</v>
      </c>
      <c r="V111" s="3">
        <v>0</v>
      </c>
      <c r="W111" s="3">
        <v>300196.09999999998</v>
      </c>
      <c r="X111" s="3">
        <v>2084821</v>
      </c>
      <c r="Y111" s="3">
        <v>1784624</v>
      </c>
      <c r="Z111" s="3">
        <v>0</v>
      </c>
      <c r="AA111" s="3">
        <v>40570.013029776215</v>
      </c>
      <c r="AB111" s="3">
        <v>700655.9</v>
      </c>
      <c r="AC111" s="3">
        <v>-329812.40000000002</v>
      </c>
      <c r="AD111" s="3">
        <v>-12643580</v>
      </c>
      <c r="AE111" s="3">
        <v>-13123650</v>
      </c>
      <c r="AF111" s="8">
        <f t="shared" si="51"/>
        <v>2.8400006544327923</v>
      </c>
      <c r="AG111" s="8">
        <f t="shared" si="52"/>
        <v>15.400162459627321</v>
      </c>
      <c r="AH111" s="8">
        <f t="shared" si="53"/>
        <v>13.174344848355661</v>
      </c>
      <c r="AI111" s="8">
        <f t="shared" si="54"/>
        <v>1.9003522711786012</v>
      </c>
      <c r="AJ111" s="8">
        <f t="shared" si="55"/>
        <v>0.47345672090141266</v>
      </c>
      <c r="AK111" s="8">
        <f t="shared" si="56"/>
        <v>0.83721666059375599</v>
      </c>
      <c r="AL111" s="8"/>
      <c r="AM111" s="8">
        <f t="shared" si="57"/>
        <v>4.2939915669666275</v>
      </c>
      <c r="AN111" s="8">
        <f t="shared" si="58"/>
        <v>1.6807754095720298</v>
      </c>
      <c r="AO111" s="8">
        <f t="shared" si="39"/>
        <v>0.28898603781173171</v>
      </c>
      <c r="AP111" s="8">
        <f t="shared" si="40"/>
        <v>0.86598383218562203</v>
      </c>
      <c r="AQ111" s="8">
        <f t="shared" si="41"/>
        <v>0.14829098126695001</v>
      </c>
      <c r="AR111" s="8">
        <f t="shared" si="42"/>
        <v>1.1810741840724124</v>
      </c>
      <c r="AS111" s="8"/>
      <c r="AT111" s="8">
        <f t="shared" si="43"/>
        <v>0.95365167245419813</v>
      </c>
      <c r="AU111" s="8">
        <f t="shared" si="44"/>
        <v>6.6229808895506439</v>
      </c>
      <c r="AV111" s="8">
        <f t="shared" si="45"/>
        <v>5.6693263580103173</v>
      </c>
      <c r="AW111" s="8"/>
      <c r="AX111" s="8">
        <f t="shared" si="46"/>
        <v>0.12888129052087852</v>
      </c>
      <c r="AY111" s="8">
        <f t="shared" si="47"/>
        <v>2.2258172935954246</v>
      </c>
      <c r="AZ111" s="8">
        <f t="shared" si="48"/>
        <v>-1.0477356196703855</v>
      </c>
      <c r="BA111" s="8">
        <f t="shared" si="49"/>
        <v>-40.165649096735272</v>
      </c>
      <c r="BB111" s="8">
        <f t="shared" si="50"/>
        <v>-41.690717405068014</v>
      </c>
    </row>
    <row r="112" spans="1:54" x14ac:dyDescent="0.3">
      <c r="A112">
        <f t="shared" si="38"/>
        <v>2088</v>
      </c>
      <c r="B112">
        <v>68668</v>
      </c>
      <c r="C112" s="3">
        <v>32695650</v>
      </c>
      <c r="D112" s="3">
        <v>7149919</v>
      </c>
      <c r="E112" s="4">
        <v>66.236315171394097</v>
      </c>
      <c r="F112" s="3">
        <v>136.06152280565581</v>
      </c>
      <c r="G112" s="3">
        <v>30821.789927409449</v>
      </c>
      <c r="H112" s="3">
        <v>5035183</v>
      </c>
      <c r="I112" s="3">
        <v>4298344</v>
      </c>
      <c r="J112" s="3">
        <v>615443.4</v>
      </c>
      <c r="K112" s="3">
        <v>153017.60000000001</v>
      </c>
      <c r="L112" s="3">
        <v>273723.90000000002</v>
      </c>
      <c r="M112" s="3">
        <v>0</v>
      </c>
      <c r="N112" s="3">
        <v>1402535</v>
      </c>
      <c r="O112" s="3">
        <v>577678</v>
      </c>
      <c r="P112" s="3">
        <v>549601.5</v>
      </c>
      <c r="Q112" s="3">
        <v>110124</v>
      </c>
      <c r="R112" s="3">
        <v>93608.76</v>
      </c>
      <c r="S112" s="3">
        <v>283128</v>
      </c>
      <c r="T112" s="3">
        <v>48397.34</v>
      </c>
      <c r="U112" s="3">
        <v>386159.9</v>
      </c>
      <c r="V112" s="3">
        <v>0</v>
      </c>
      <c r="W112" s="3">
        <v>311802.59999999998</v>
      </c>
      <c r="X112" s="3">
        <v>2165426</v>
      </c>
      <c r="Y112" s="3">
        <v>1853624</v>
      </c>
      <c r="Z112" s="3">
        <v>0</v>
      </c>
      <c r="AA112" s="3">
        <v>41639.781273111017</v>
      </c>
      <c r="AB112" s="3">
        <v>736838.7</v>
      </c>
      <c r="AC112" s="3">
        <v>-359077.7</v>
      </c>
      <c r="AD112" s="3">
        <v>-13739500</v>
      </c>
      <c r="AE112" s="3">
        <v>-14219560</v>
      </c>
      <c r="AF112" s="8">
        <f t="shared" si="51"/>
        <v>2.8400002214562647</v>
      </c>
      <c r="AG112" s="8">
        <f t="shared" si="52"/>
        <v>15.400161795223523</v>
      </c>
      <c r="AH112" s="8">
        <f t="shared" si="53"/>
        <v>13.146531725168332</v>
      </c>
      <c r="AI112" s="8">
        <f t="shared" si="54"/>
        <v>1.8823403113258186</v>
      </c>
      <c r="AJ112" s="8">
        <f t="shared" si="55"/>
        <v>0.46800598856422798</v>
      </c>
      <c r="AK112" s="8">
        <f t="shared" si="56"/>
        <v>0.83718751577044659</v>
      </c>
      <c r="AL112" s="8"/>
      <c r="AM112" s="8">
        <f t="shared" si="57"/>
        <v>4.2896685033024271</v>
      </c>
      <c r="AN112" s="8">
        <f t="shared" si="58"/>
        <v>1.6809621463405682</v>
      </c>
      <c r="AO112" s="8">
        <f t="shared" si="39"/>
        <v>0.28630340733400317</v>
      </c>
      <c r="AP112" s="8">
        <f t="shared" si="40"/>
        <v>0.86595005757646659</v>
      </c>
      <c r="AQ112" s="8">
        <f t="shared" si="41"/>
        <v>0.14802378909732641</v>
      </c>
      <c r="AR112" s="8">
        <f t="shared" si="42"/>
        <v>1.1810742407629149</v>
      </c>
      <c r="AS112" s="8"/>
      <c r="AT112" s="8">
        <f t="shared" si="43"/>
        <v>0.95365163255662444</v>
      </c>
      <c r="AU112" s="8">
        <f t="shared" si="44"/>
        <v>6.6229788978044484</v>
      </c>
      <c r="AV112" s="8">
        <f t="shared" si="45"/>
        <v>5.6693291003543287</v>
      </c>
      <c r="AW112" s="8"/>
      <c r="AX112" s="8">
        <f t="shared" si="46"/>
        <v>0.12735572246800725</v>
      </c>
      <c r="AY112" s="8">
        <f t="shared" si="47"/>
        <v>2.2536291525019383</v>
      </c>
      <c r="AZ112" s="8">
        <f t="shared" si="48"/>
        <v>-1.0982430384470105</v>
      </c>
      <c r="BA112" s="8">
        <f t="shared" si="49"/>
        <v>-42.022409708936813</v>
      </c>
      <c r="BB112" s="8">
        <f t="shared" si="50"/>
        <v>-43.490678423582345</v>
      </c>
    </row>
    <row r="113" spans="1:54" x14ac:dyDescent="0.3">
      <c r="A113">
        <f t="shared" si="38"/>
        <v>2089</v>
      </c>
      <c r="B113">
        <v>69034</v>
      </c>
      <c r="C113" s="3">
        <v>33961180</v>
      </c>
      <c r="D113" s="3">
        <v>7281047</v>
      </c>
      <c r="E113" s="4">
        <v>66.714902101639126</v>
      </c>
      <c r="F113" s="3">
        <v>137.60391628925814</v>
      </c>
      <c r="G113" s="3">
        <v>31036.110401206239</v>
      </c>
      <c r="H113" s="3">
        <v>5230077</v>
      </c>
      <c r="I113" s="3">
        <v>4455370</v>
      </c>
      <c r="J113" s="3">
        <v>633231.30000000005</v>
      </c>
      <c r="K113" s="3">
        <v>157096.6</v>
      </c>
      <c r="L113" s="3">
        <v>284312.09999999998</v>
      </c>
      <c r="M113" s="3">
        <v>0</v>
      </c>
      <c r="N113" s="3">
        <v>1455359</v>
      </c>
      <c r="O113" s="3">
        <v>600013</v>
      </c>
      <c r="P113" s="3">
        <v>570936.6</v>
      </c>
      <c r="Q113" s="3">
        <v>113428</v>
      </c>
      <c r="R113" s="3">
        <v>96324.41</v>
      </c>
      <c r="S113" s="3">
        <v>294074.59999999998</v>
      </c>
      <c r="T113" s="3">
        <v>50176.4</v>
      </c>
      <c r="U113" s="3">
        <v>401106.7</v>
      </c>
      <c r="V113" s="3">
        <v>0</v>
      </c>
      <c r="W113" s="3">
        <v>323871.3</v>
      </c>
      <c r="X113" s="3">
        <v>2249242</v>
      </c>
      <c r="Y113" s="3">
        <v>1925371</v>
      </c>
      <c r="Z113" s="3">
        <v>0</v>
      </c>
      <c r="AA113" s="3">
        <v>42739.837906058754</v>
      </c>
      <c r="AB113" s="3">
        <v>774707.5</v>
      </c>
      <c r="AC113" s="3">
        <v>-390201.7</v>
      </c>
      <c r="AD113" s="3">
        <v>-14904410</v>
      </c>
      <c r="AE113" s="3">
        <v>-15384470</v>
      </c>
      <c r="AF113" s="8">
        <f t="shared" si="51"/>
        <v>2.8399992721714762</v>
      </c>
      <c r="AG113" s="8">
        <f t="shared" si="52"/>
        <v>15.400162774084999</v>
      </c>
      <c r="AH113" s="8">
        <f t="shared" si="53"/>
        <v>13.119008232340573</v>
      </c>
      <c r="AI113" s="8">
        <f t="shared" si="54"/>
        <v>1.8645739046758685</v>
      </c>
      <c r="AJ113" s="8">
        <f t="shared" si="55"/>
        <v>0.46257697759618482</v>
      </c>
      <c r="AK113" s="8">
        <f t="shared" si="56"/>
        <v>0.83716790759331672</v>
      </c>
      <c r="AL113" s="8"/>
      <c r="AM113" s="8">
        <f t="shared" si="57"/>
        <v>4.2853605204530583</v>
      </c>
      <c r="AN113" s="8">
        <f t="shared" si="58"/>
        <v>1.6811447658768039</v>
      </c>
      <c r="AO113" s="8">
        <f t="shared" si="39"/>
        <v>0.28363092801840217</v>
      </c>
      <c r="AP113" s="8">
        <f t="shared" si="40"/>
        <v>0.86591396412021004</v>
      </c>
      <c r="AQ113" s="8">
        <f t="shared" si="41"/>
        <v>0.14774633861367598</v>
      </c>
      <c r="AR113" s="8">
        <f t="shared" si="42"/>
        <v>1.1810740969542284</v>
      </c>
      <c r="AS113" s="8"/>
      <c r="AT113" s="8">
        <f t="shared" si="43"/>
        <v>0.9536514926748717</v>
      </c>
      <c r="AU113" s="8">
        <f t="shared" si="44"/>
        <v>6.622979531335484</v>
      </c>
      <c r="AV113" s="8">
        <f t="shared" si="45"/>
        <v>5.6693289220221441</v>
      </c>
      <c r="AW113" s="8"/>
      <c r="AX113" s="8">
        <f t="shared" si="46"/>
        <v>0.12584909566174896</v>
      </c>
      <c r="AY113" s="8">
        <f t="shared" si="47"/>
        <v>2.2811560140136473</v>
      </c>
      <c r="AZ113" s="8">
        <f t="shared" si="48"/>
        <v>-1.1489639052588867</v>
      </c>
      <c r="BA113" s="8">
        <f t="shared" si="49"/>
        <v>-43.886608180281129</v>
      </c>
      <c r="BB113" s="8">
        <f t="shared" si="50"/>
        <v>-45.300163304101922</v>
      </c>
    </row>
    <row r="114" spans="1:54" x14ac:dyDescent="0.3">
      <c r="A114">
        <f t="shared" si="38"/>
        <v>2090</v>
      </c>
      <c r="B114">
        <v>69399</v>
      </c>
      <c r="C114" s="3">
        <v>35276360</v>
      </c>
      <c r="D114" s="3">
        <v>7414718</v>
      </c>
      <c r="E114" s="4">
        <v>67.198758632338226</v>
      </c>
      <c r="F114" s="3">
        <v>139.16375358045417</v>
      </c>
      <c r="G114" s="3">
        <v>31252.51259120302</v>
      </c>
      <c r="H114" s="3">
        <v>5432617</v>
      </c>
      <c r="I114" s="3">
        <v>4618342</v>
      </c>
      <c r="J114" s="3">
        <v>651586.6</v>
      </c>
      <c r="K114" s="3">
        <v>161278</v>
      </c>
      <c r="L114" s="3">
        <v>295322.5</v>
      </c>
      <c r="M114" s="3">
        <v>0</v>
      </c>
      <c r="N114" s="3">
        <v>1510222</v>
      </c>
      <c r="O114" s="3">
        <v>623233</v>
      </c>
      <c r="P114" s="3">
        <v>593120.19999999995</v>
      </c>
      <c r="Q114" s="3">
        <v>116831</v>
      </c>
      <c r="R114" s="3">
        <v>99117.84</v>
      </c>
      <c r="S114" s="3">
        <v>305454.90000000002</v>
      </c>
      <c r="T114" s="3">
        <v>52017.9</v>
      </c>
      <c r="U114" s="3">
        <v>416640</v>
      </c>
      <c r="V114" s="3">
        <v>0</v>
      </c>
      <c r="W114" s="3">
        <v>336413.6</v>
      </c>
      <c r="X114" s="3">
        <v>2336346</v>
      </c>
      <c r="Y114" s="3">
        <v>1999933</v>
      </c>
      <c r="Z114" s="3">
        <v>0</v>
      </c>
      <c r="AA114" s="3">
        <v>43871.536448633364</v>
      </c>
      <c r="AB114" s="3">
        <v>814274.6</v>
      </c>
      <c r="AC114" s="3">
        <v>-423285.1</v>
      </c>
      <c r="AD114" s="3">
        <v>-16141970</v>
      </c>
      <c r="AE114" s="3">
        <v>-16622030</v>
      </c>
      <c r="AF114" s="8">
        <f t="shared" si="51"/>
        <v>2.8399990338430037</v>
      </c>
      <c r="AG114" s="8">
        <f t="shared" si="52"/>
        <v>15.40016316876231</v>
      </c>
      <c r="AH114" s="8">
        <f t="shared" si="53"/>
        <v>13.091889299236088</v>
      </c>
      <c r="AI114" s="8">
        <f t="shared" si="54"/>
        <v>1.8470913665695667</v>
      </c>
      <c r="AJ114" s="8">
        <f t="shared" si="55"/>
        <v>0.45718435802333346</v>
      </c>
      <c r="AK114" s="8">
        <f t="shared" si="56"/>
        <v>0.83716829060594689</v>
      </c>
      <c r="AL114" s="8"/>
      <c r="AM114" s="8">
        <f t="shared" si="57"/>
        <v>4.281116305650583</v>
      </c>
      <c r="AN114" s="8">
        <f t="shared" si="58"/>
        <v>1.6813531781623725</v>
      </c>
      <c r="AO114" s="8">
        <f t="shared" si="39"/>
        <v>0.28097524801311702</v>
      </c>
      <c r="AP114" s="8">
        <f t="shared" si="40"/>
        <v>0.86589120873015257</v>
      </c>
      <c r="AQ114" s="8">
        <f t="shared" si="41"/>
        <v>0.14745824115640049</v>
      </c>
      <c r="AR114" s="8">
        <f t="shared" si="42"/>
        <v>1.1810742378181875</v>
      </c>
      <c r="AS114" s="8"/>
      <c r="AT114" s="8">
        <f t="shared" si="43"/>
        <v>0.9536516806155737</v>
      </c>
      <c r="AU114" s="8">
        <f t="shared" si="44"/>
        <v>6.6229792416224349</v>
      </c>
      <c r="AV114" s="8">
        <f t="shared" si="45"/>
        <v>5.6693292618626181</v>
      </c>
      <c r="AW114" s="8"/>
      <c r="AX114" s="8">
        <f t="shared" si="46"/>
        <v>0.12436525891172832</v>
      </c>
      <c r="AY114" s="8">
        <f t="shared" si="47"/>
        <v>2.3082727356223827</v>
      </c>
      <c r="AZ114" s="8">
        <f t="shared" si="48"/>
        <v>-1.1999114988054322</v>
      </c>
      <c r="BA114" s="8">
        <f t="shared" si="49"/>
        <v>-45.758604345799853</v>
      </c>
      <c r="BB114" s="8">
        <f t="shared" si="50"/>
        <v>-47.119459037156894</v>
      </c>
    </row>
    <row r="115" spans="1:54" x14ac:dyDescent="0.3">
      <c r="A115">
        <f t="shared" si="38"/>
        <v>2091</v>
      </c>
      <c r="B115">
        <v>69764</v>
      </c>
      <c r="C115" s="3">
        <v>36640660</v>
      </c>
      <c r="D115" s="3">
        <v>7550469</v>
      </c>
      <c r="E115" s="4">
        <v>67.6880995198389</v>
      </c>
      <c r="F115" s="3">
        <v>140.7413319576886</v>
      </c>
      <c r="G115" s="3">
        <v>31468.362020555738</v>
      </c>
      <c r="H115" s="3">
        <v>5642721</v>
      </c>
      <c r="I115" s="3">
        <v>4787264</v>
      </c>
      <c r="J115" s="3">
        <v>670525</v>
      </c>
      <c r="K115" s="3">
        <v>165565.29999999999</v>
      </c>
      <c r="L115" s="3">
        <v>306738.3</v>
      </c>
      <c r="M115" s="3">
        <v>0</v>
      </c>
      <c r="N115" s="3">
        <v>1567156</v>
      </c>
      <c r="O115" s="3">
        <v>647353</v>
      </c>
      <c r="P115" s="3">
        <v>616167.4</v>
      </c>
      <c r="Q115" s="3">
        <v>120336</v>
      </c>
      <c r="R115" s="3">
        <v>101991.4</v>
      </c>
      <c r="S115" s="3">
        <v>317276.7</v>
      </c>
      <c r="T115" s="3">
        <v>53931.3</v>
      </c>
      <c r="U115" s="3">
        <v>432753.4</v>
      </c>
      <c r="V115" s="3">
        <v>0</v>
      </c>
      <c r="W115" s="3">
        <v>349424.2</v>
      </c>
      <c r="X115" s="3">
        <v>2426703</v>
      </c>
      <c r="Y115" s="3">
        <v>2077279</v>
      </c>
      <c r="Z115" s="3">
        <v>0</v>
      </c>
      <c r="AA115" s="3">
        <v>45036.000351187766</v>
      </c>
      <c r="AB115" s="3">
        <v>855456.8</v>
      </c>
      <c r="AC115" s="3">
        <v>-458431.8</v>
      </c>
      <c r="AD115" s="3">
        <v>-17455860</v>
      </c>
      <c r="AE115" s="3">
        <v>-17935920</v>
      </c>
      <c r="AF115" s="8">
        <f t="shared" si="51"/>
        <v>2.8399990831354538</v>
      </c>
      <c r="AG115" s="8">
        <f t="shared" si="52"/>
        <v>15.400162005815398</v>
      </c>
      <c r="AH115" s="8">
        <f t="shared" si="53"/>
        <v>13.065441506785085</v>
      </c>
      <c r="AI115" s="8">
        <f t="shared" si="54"/>
        <v>1.8300025163302189</v>
      </c>
      <c r="AJ115" s="8">
        <f t="shared" si="55"/>
        <v>0.45186222082244148</v>
      </c>
      <c r="AK115" s="8">
        <f t="shared" si="56"/>
        <v>0.83715276962805796</v>
      </c>
      <c r="AL115" s="8"/>
      <c r="AM115" s="8">
        <f t="shared" si="57"/>
        <v>4.2770954453331358</v>
      </c>
      <c r="AN115" s="8">
        <f t="shared" si="58"/>
        <v>1.6816492934352165</v>
      </c>
      <c r="AO115" s="8">
        <f t="shared" si="39"/>
        <v>0.27835579380939096</v>
      </c>
      <c r="AP115" s="8">
        <f t="shared" si="40"/>
        <v>0.86591426027806273</v>
      </c>
      <c r="AQ115" s="8">
        <f t="shared" si="41"/>
        <v>0.14718976131980155</v>
      </c>
      <c r="AR115" s="8">
        <f t="shared" si="42"/>
        <v>1.181074249208393</v>
      </c>
      <c r="AS115" s="8"/>
      <c r="AT115" s="8">
        <f t="shared" si="43"/>
        <v>0.9536514899022015</v>
      </c>
      <c r="AU115" s="8">
        <f t="shared" si="44"/>
        <v>6.6229784070483451</v>
      </c>
      <c r="AV115" s="8">
        <f t="shared" si="45"/>
        <v>5.6693274629878392</v>
      </c>
      <c r="AW115" s="8"/>
      <c r="AX115" s="8">
        <f t="shared" si="46"/>
        <v>0.12291263408243128</v>
      </c>
      <c r="AY115" s="8">
        <f t="shared" si="47"/>
        <v>2.3347199531886162</v>
      </c>
      <c r="AZ115" s="8">
        <f t="shared" si="48"/>
        <v>-1.2511559562518797</v>
      </c>
      <c r="BA115" s="8">
        <f t="shared" si="49"/>
        <v>-47.640681144935705</v>
      </c>
      <c r="BB115" s="8">
        <f t="shared" si="50"/>
        <v>-48.950864968043696</v>
      </c>
    </row>
    <row r="116" spans="1:54" x14ac:dyDescent="0.3">
      <c r="A116">
        <f t="shared" si="38"/>
        <v>2092</v>
      </c>
      <c r="B116">
        <v>70129</v>
      </c>
      <c r="C116" s="3">
        <v>38058490</v>
      </c>
      <c r="D116" s="3">
        <v>7688863</v>
      </c>
      <c r="E116" s="4">
        <v>68.18295379294959</v>
      </c>
      <c r="F116" s="3">
        <v>142.33674092238829</v>
      </c>
      <c r="G116" s="3">
        <v>31686.305660381899</v>
      </c>
      <c r="H116" s="3">
        <v>5861069</v>
      </c>
      <c r="I116" s="3">
        <v>4962561</v>
      </c>
      <c r="J116" s="3">
        <v>690057.8</v>
      </c>
      <c r="K116" s="3">
        <v>169962.5</v>
      </c>
      <c r="L116" s="3">
        <v>318617.3</v>
      </c>
      <c r="M116" s="3">
        <v>0</v>
      </c>
      <c r="N116" s="3">
        <v>1626262</v>
      </c>
      <c r="O116" s="3">
        <v>672405</v>
      </c>
      <c r="P116" s="3">
        <v>640106.69999999995</v>
      </c>
      <c r="Q116" s="3">
        <v>123946</v>
      </c>
      <c r="R116" s="3">
        <v>104947.1</v>
      </c>
      <c r="S116" s="3">
        <v>329554.90000000002</v>
      </c>
      <c r="T116" s="3">
        <v>55919.86</v>
      </c>
      <c r="U116" s="3">
        <v>449499</v>
      </c>
      <c r="V116" s="3">
        <v>0</v>
      </c>
      <c r="W116" s="3">
        <v>362945.4</v>
      </c>
      <c r="X116" s="3">
        <v>2520606</v>
      </c>
      <c r="Y116" s="3">
        <v>2157661</v>
      </c>
      <c r="Z116" s="3">
        <v>0</v>
      </c>
      <c r="AA116" s="3">
        <v>46234.311812276726</v>
      </c>
      <c r="AB116" s="3">
        <v>898508.1</v>
      </c>
      <c r="AC116" s="3">
        <v>-495746.3</v>
      </c>
      <c r="AD116" s="3">
        <v>-18850110</v>
      </c>
      <c r="AE116" s="3">
        <v>-19330170</v>
      </c>
      <c r="AF116" s="8">
        <f>100*AC116/AD115</f>
        <v>2.8399992896368325</v>
      </c>
      <c r="AG116" s="8">
        <f t="shared" si="52"/>
        <v>15.400161698480417</v>
      </c>
      <c r="AH116" s="8">
        <f t="shared" si="53"/>
        <v>13.039300823548176</v>
      </c>
      <c r="AI116" s="8">
        <f t="shared" si="54"/>
        <v>1.8131507582145272</v>
      </c>
      <c r="AJ116" s="8">
        <f t="shared" si="55"/>
        <v>0.44658235258414086</v>
      </c>
      <c r="AK116" s="8">
        <f t="shared" si="56"/>
        <v>0.83717798577925717</v>
      </c>
      <c r="AL116" s="8"/>
      <c r="AM116" s="8">
        <f t="shared" si="57"/>
        <v>4.2730597036298601</v>
      </c>
      <c r="AN116" s="8">
        <f t="shared" si="58"/>
        <v>1.6819025137360939</v>
      </c>
      <c r="AO116" s="8">
        <f t="shared" si="39"/>
        <v>0.27575213835336082</v>
      </c>
      <c r="AP116" s="8">
        <f t="shared" si="40"/>
        <v>0.86591690842174773</v>
      </c>
      <c r="AQ116" s="8">
        <f t="shared" si="41"/>
        <v>0.14693136800750634</v>
      </c>
      <c r="AR116" s="8">
        <f t="shared" si="42"/>
        <v>1.1810741834476355</v>
      </c>
      <c r="AS116" s="8"/>
      <c r="AT116" s="8">
        <f t="shared" si="43"/>
        <v>0.95365160309828367</v>
      </c>
      <c r="AU116" s="8">
        <f t="shared" si="44"/>
        <v>6.6229795244109786</v>
      </c>
      <c r="AV116" s="8">
        <f t="shared" si="45"/>
        <v>5.669328972326543</v>
      </c>
      <c r="AW116" s="8"/>
      <c r="AX116" s="8">
        <f t="shared" si="46"/>
        <v>0.12148225484583526</v>
      </c>
      <c r="AY116" s="8">
        <f t="shared" si="47"/>
        <v>2.3608611376857045</v>
      </c>
      <c r="AZ116" s="8">
        <f t="shared" si="48"/>
        <v>-1.3025905652063443</v>
      </c>
      <c r="BA116" s="8">
        <f t="shared" si="49"/>
        <v>-49.529316586128353</v>
      </c>
      <c r="BB116" s="8">
        <f t="shared" si="50"/>
        <v>-50.790690855049689</v>
      </c>
    </row>
    <row r="117" spans="1:54" x14ac:dyDescent="0.3">
      <c r="A117">
        <v>2093</v>
      </c>
      <c r="B117">
        <v>70495</v>
      </c>
      <c r="C117" s="3">
        <v>39531720</v>
      </c>
      <c r="D117" s="3">
        <v>7829898</v>
      </c>
      <c r="E117" s="4">
        <v>68.683463312901154</v>
      </c>
      <c r="F117" s="3">
        <v>143.95029452187953</v>
      </c>
      <c r="G117" s="3">
        <v>31906.073451481094</v>
      </c>
      <c r="H117" s="3">
        <v>6087949</v>
      </c>
      <c r="I117" s="3">
        <v>5144457</v>
      </c>
      <c r="J117" s="3">
        <v>710201.8</v>
      </c>
      <c r="K117" s="3">
        <v>174474.3</v>
      </c>
      <c r="L117" s="3">
        <v>330982.40000000002</v>
      </c>
      <c r="M117" s="3">
        <v>0</v>
      </c>
      <c r="N117" s="3">
        <v>1687616</v>
      </c>
      <c r="O117" s="3">
        <v>698422</v>
      </c>
      <c r="P117" s="3">
        <v>664971.30000000005</v>
      </c>
      <c r="Q117" s="3">
        <v>127664</v>
      </c>
      <c r="R117" s="3">
        <v>107987.3</v>
      </c>
      <c r="S117" s="3">
        <v>342306.4</v>
      </c>
      <c r="T117" s="3">
        <v>57984.83</v>
      </c>
      <c r="U117" s="3">
        <v>466898.9</v>
      </c>
      <c r="V117" s="3">
        <v>0</v>
      </c>
      <c r="W117" s="3">
        <v>376994.9</v>
      </c>
      <c r="X117" s="3">
        <v>2618178</v>
      </c>
      <c r="Y117" s="3">
        <v>2241183</v>
      </c>
      <c r="Z117" s="3">
        <v>0</v>
      </c>
      <c r="AA117" s="3">
        <v>47467.409157319365</v>
      </c>
      <c r="AB117" s="3">
        <v>943491.9</v>
      </c>
      <c r="AC117" s="3">
        <v>-535343.1</v>
      </c>
      <c r="AD117" s="3">
        <v>-20328950</v>
      </c>
      <c r="AE117" s="3">
        <v>-20809010</v>
      </c>
      <c r="AF117" s="8">
        <f>100*AC117/AD116</f>
        <v>2.8399998726797882</v>
      </c>
      <c r="AG117" s="8">
        <f t="shared" si="52"/>
        <v>15.400162198862079</v>
      </c>
      <c r="AH117" s="8">
        <f t="shared" si="53"/>
        <v>13.013491444338875</v>
      </c>
      <c r="AI117" s="8">
        <f t="shared" si="54"/>
        <v>1.7965365534310169</v>
      </c>
      <c r="AJ117" s="8">
        <f t="shared" si="55"/>
        <v>0.44135266565684467</v>
      </c>
      <c r="AK117" s="8">
        <f t="shared" si="56"/>
        <v>0.8372577767929148</v>
      </c>
      <c r="AL117" s="8"/>
      <c r="AM117" s="8">
        <f t="shared" si="57"/>
        <v>4.2690173865442738</v>
      </c>
      <c r="AN117" s="8">
        <f t="shared" si="58"/>
        <v>1.6821208386581714</v>
      </c>
      <c r="AO117" s="8">
        <f t="shared" ref="AO117:AV117" si="59">100*R117/$C117</f>
        <v>0.27316620678280629</v>
      </c>
      <c r="AP117" s="8">
        <f t="shared" si="59"/>
        <v>0.8659031279185424</v>
      </c>
      <c r="AQ117" s="8">
        <f t="shared" si="59"/>
        <v>0.14667924896766446</v>
      </c>
      <c r="AR117" s="8">
        <f t="shared" si="59"/>
        <v>1.1810740843049581</v>
      </c>
      <c r="AS117" s="8"/>
      <c r="AT117" s="8">
        <f t="shared" si="59"/>
        <v>0.9536516498649692</v>
      </c>
      <c r="AU117" s="8">
        <f t="shared" si="59"/>
        <v>6.6229802295473101</v>
      </c>
      <c r="AV117" s="8">
        <f t="shared" si="59"/>
        <v>5.6693283267209216</v>
      </c>
      <c r="AW117" s="8"/>
      <c r="AX117" s="8">
        <f>100*AA117/$C117</f>
        <v>0.12007423192646151</v>
      </c>
      <c r="AY117" s="8">
        <f t="shared" ref="AY117:BB118" si="60">100*AB117/$C117</f>
        <v>2.3866705015617837</v>
      </c>
      <c r="AZ117" s="8">
        <f t="shared" si="60"/>
        <v>-1.3542115040782441</v>
      </c>
      <c r="BA117" s="8">
        <f t="shared" si="60"/>
        <v>-51.424400456140035</v>
      </c>
      <c r="BB117" s="8">
        <f t="shared" si="60"/>
        <v>-52.638767045805245</v>
      </c>
    </row>
    <row r="118" spans="1:54" x14ac:dyDescent="0.3">
      <c r="A118">
        <v>2094</v>
      </c>
      <c r="B118">
        <v>70860</v>
      </c>
      <c r="C118" s="3">
        <v>41062280</v>
      </c>
      <c r="D118" s="3">
        <v>7973577</v>
      </c>
      <c r="E118" s="4">
        <v>69.189597895103063</v>
      </c>
      <c r="F118" s="3">
        <v>145.58208851526271</v>
      </c>
      <c r="G118" s="3">
        <v>32127.48896297492</v>
      </c>
      <c r="H118" s="3">
        <v>6323658</v>
      </c>
      <c r="I118" s="3">
        <v>5333217</v>
      </c>
      <c r="J118" s="3">
        <v>730972.5</v>
      </c>
      <c r="K118" s="3">
        <v>179105.5</v>
      </c>
      <c r="L118" s="3">
        <v>343862.4</v>
      </c>
      <c r="M118" s="3">
        <v>0</v>
      </c>
      <c r="N118" s="3">
        <v>1751322</v>
      </c>
      <c r="O118" s="3">
        <v>725457</v>
      </c>
      <c r="P118" s="3">
        <v>690811.2</v>
      </c>
      <c r="Q118" s="3">
        <v>131494</v>
      </c>
      <c r="R118" s="3">
        <v>111114.7</v>
      </c>
      <c r="S118" s="3">
        <v>355556.3</v>
      </c>
      <c r="T118" s="3">
        <v>60127.74</v>
      </c>
      <c r="U118" s="3">
        <v>484976</v>
      </c>
      <c r="V118" s="3">
        <v>0</v>
      </c>
      <c r="W118" s="3">
        <v>391591.1</v>
      </c>
      <c r="X118" s="3">
        <v>2719546</v>
      </c>
      <c r="Y118" s="3">
        <v>2327955</v>
      </c>
      <c r="Z118" s="3">
        <v>0</v>
      </c>
      <c r="AA118" s="3">
        <v>48736.266914484819</v>
      </c>
      <c r="AB118" s="3">
        <v>990440.8</v>
      </c>
      <c r="AC118" s="3">
        <v>-577342</v>
      </c>
      <c r="AD118" s="3">
        <v>-21896730</v>
      </c>
      <c r="AE118" s="3">
        <v>-22376790</v>
      </c>
      <c r="AF118" s="8">
        <f>100*AC118/AD117</f>
        <v>2.8399991145632213</v>
      </c>
      <c r="AG118" s="8">
        <f t="shared" si="52"/>
        <v>15.40016287454082</v>
      </c>
      <c r="AH118" s="8">
        <f t="shared" si="53"/>
        <v>12.988117074843384</v>
      </c>
      <c r="AI118" s="8">
        <f t="shared" si="54"/>
        <v>1.7801556562373058</v>
      </c>
      <c r="AJ118" s="8">
        <f t="shared" si="55"/>
        <v>0.43618011469406959</v>
      </c>
      <c r="AK118" s="8">
        <f t="shared" si="56"/>
        <v>0.8374167240591609</v>
      </c>
      <c r="AL118" s="8"/>
      <c r="AM118" s="8">
        <f t="shared" si="57"/>
        <v>4.2650383758524857</v>
      </c>
      <c r="AN118" s="8">
        <f t="shared" si="58"/>
        <v>1.6823498354207316</v>
      </c>
      <c r="AO118" s="8">
        <f t="shared" ref="AO118:AR118" si="61">100*R118/$C118</f>
        <v>0.27060041478456626</v>
      </c>
      <c r="AP118" s="8">
        <f t="shared" si="61"/>
        <v>0.86589517191933818</v>
      </c>
      <c r="AQ118" s="8">
        <f t="shared" si="61"/>
        <v>0.14643059274838124</v>
      </c>
      <c r="AR118" s="8">
        <f t="shared" si="61"/>
        <v>1.181074212147986</v>
      </c>
      <c r="AS118" s="8"/>
      <c r="AT118" s="8">
        <f t="shared" ref="AT118:AX119" si="62">100*W118/$C118</f>
        <v>0.95365162382605151</v>
      </c>
      <c r="AU118" s="8">
        <f t="shared" si="62"/>
        <v>6.6229785584239353</v>
      </c>
      <c r="AV118" s="8">
        <f t="shared" si="62"/>
        <v>5.6693271781303913</v>
      </c>
      <c r="AW118" s="8"/>
      <c r="AX118" s="8">
        <f t="shared" si="62"/>
        <v>0.11868865273551497</v>
      </c>
      <c r="AY118" s="8">
        <f t="shared" si="60"/>
        <v>2.4120453126324208</v>
      </c>
      <c r="AZ118" s="8">
        <f t="shared" si="60"/>
        <v>-1.406015447753997</v>
      </c>
      <c r="BA118" s="8">
        <f t="shared" si="60"/>
        <v>-53.325655565156147</v>
      </c>
      <c r="BB118" s="8">
        <f t="shared" si="60"/>
        <v>-54.494757719249883</v>
      </c>
    </row>
    <row r="119" spans="1:54" x14ac:dyDescent="0.3">
      <c r="A119">
        <v>2095</v>
      </c>
      <c r="B119">
        <v>71225</v>
      </c>
      <c r="C119" s="3">
        <v>42644910</v>
      </c>
      <c r="D119" s="3">
        <v>8118527</v>
      </c>
      <c r="E119" s="4">
        <v>69.701222671904802</v>
      </c>
      <c r="F119" s="3">
        <v>147.23237338963278</v>
      </c>
      <c r="G119" s="3">
        <v>32344.893635792538</v>
      </c>
      <c r="H119" s="3">
        <v>6567386</v>
      </c>
      <c r="I119" s="3">
        <v>5528473</v>
      </c>
      <c r="J119" s="3">
        <v>752381.6</v>
      </c>
      <c r="K119" s="3">
        <v>183861</v>
      </c>
      <c r="L119" s="3">
        <v>357225.9</v>
      </c>
      <c r="M119" s="3">
        <v>0</v>
      </c>
      <c r="N119" s="3">
        <v>1817324</v>
      </c>
      <c r="O119" s="3">
        <v>753500</v>
      </c>
      <c r="P119" s="3">
        <v>717623.7</v>
      </c>
      <c r="Q119" s="3">
        <v>135439</v>
      </c>
      <c r="R119" s="3">
        <v>114335.4</v>
      </c>
      <c r="S119" s="3">
        <v>369300.8</v>
      </c>
      <c r="T119" s="3">
        <v>62354.35</v>
      </c>
      <c r="U119" s="3">
        <v>503668</v>
      </c>
      <c r="V119" s="3">
        <v>0</v>
      </c>
      <c r="W119" s="3">
        <v>406683.9</v>
      </c>
      <c r="X119" s="3">
        <v>2824364</v>
      </c>
      <c r="Y119" s="3">
        <v>2417680</v>
      </c>
      <c r="Z119" s="3">
        <v>0</v>
      </c>
      <c r="AA119" s="3">
        <v>50041.699206245285</v>
      </c>
      <c r="AB119" s="3">
        <v>1038913</v>
      </c>
      <c r="AC119" s="3">
        <v>-621867.1</v>
      </c>
      <c r="AD119" s="3">
        <v>-23557510</v>
      </c>
      <c r="AE119" s="3">
        <v>-24037570</v>
      </c>
      <c r="AF119" s="8">
        <f>100*AC119/AD118</f>
        <v>2.8399998538594575</v>
      </c>
      <c r="AG119" s="8">
        <f t="shared" si="52"/>
        <v>15.400163817909336</v>
      </c>
      <c r="AH119" s="8">
        <f t="shared" si="53"/>
        <v>12.963969205234575</v>
      </c>
      <c r="AI119" s="8">
        <f t="shared" si="54"/>
        <v>1.7642940271183596</v>
      </c>
      <c r="AJ119" s="8">
        <f t="shared" si="55"/>
        <v>0.43114406854182596</v>
      </c>
      <c r="AK119" s="8">
        <f t="shared" si="56"/>
        <v>0.83767535211118982</v>
      </c>
      <c r="AL119" s="8"/>
      <c r="AM119" s="8">
        <f t="shared" si="57"/>
        <v>4.2615261704151797</v>
      </c>
      <c r="AN119" s="8">
        <f t="shared" si="58"/>
        <v>1.68278863761232</v>
      </c>
      <c r="AO119" s="8">
        <f t="shared" ref="AO119" si="63">100*R119/$C119</f>
        <v>0.26811030906150346</v>
      </c>
      <c r="AP119" s="8">
        <f t="shared" ref="AP119" si="64">100*S119/$C119</f>
        <v>0.86599033741658737</v>
      </c>
      <c r="AQ119" s="8">
        <f t="shared" ref="AQ119" si="65">100*T119/$C119</f>
        <v>0.14621756734860034</v>
      </c>
      <c r="AR119" s="8">
        <f t="shared" ref="AR119" si="66">100*U119/$C119</f>
        <v>1.1810741305351564</v>
      </c>
      <c r="AS119" s="8"/>
      <c r="AT119" s="8">
        <f t="shared" ref="AT119" si="67">100*W119/$C119</f>
        <v>0.95365167847698584</v>
      </c>
      <c r="AU119" s="8">
        <f t="shared" ref="AU119" si="68">100*X119/$C119</f>
        <v>6.6229803275467107</v>
      </c>
      <c r="AV119" s="8">
        <f t="shared" ref="AV119" si="69">100*Y119/$C119</f>
        <v>5.6693284145751512</v>
      </c>
      <c r="AW119" s="8"/>
      <c r="AX119" s="8">
        <f t="shared" si="62"/>
        <v>0.11734506933241337</v>
      </c>
      <c r="AY119" s="8">
        <f t="shared" ref="AY119" si="70">100*AB119/$C119</f>
        <v>2.4361946126747602</v>
      </c>
      <c r="AZ119" s="8">
        <f t="shared" ref="AZ119" si="71">100*AC119/$C119</f>
        <v>-1.4582446064489292</v>
      </c>
      <c r="BA119" s="8">
        <f t="shared" ref="BA119" si="72">100*AD119/$C119</f>
        <v>-55.241082698966885</v>
      </c>
      <c r="BB119" s="8">
        <f t="shared" ref="BB119" si="73">100*AE119/$C119</f>
        <v>-56.36679735049271</v>
      </c>
    </row>
    <row r="120" spans="1:54" x14ac:dyDescent="0.3">
      <c r="A120">
        <v>2096</v>
      </c>
      <c r="B120">
        <v>71590</v>
      </c>
      <c r="C120" s="3">
        <v>44296440</v>
      </c>
      <c r="D120" s="3">
        <v>8267585</v>
      </c>
      <c r="E120" s="4">
        <v>70.218168465201245</v>
      </c>
      <c r="F120" s="3">
        <v>148.9013846338886</v>
      </c>
      <c r="G120" s="3">
        <v>32569.488531023413</v>
      </c>
      <c r="H120" s="3">
        <v>6821724</v>
      </c>
      <c r="I120" s="3">
        <v>5731649</v>
      </c>
      <c r="J120" s="3">
        <v>774444.1</v>
      </c>
      <c r="K120" s="3">
        <v>188746.3</v>
      </c>
      <c r="L120" s="3">
        <v>371222.2</v>
      </c>
      <c r="M120" s="3">
        <v>0</v>
      </c>
      <c r="N120" s="3">
        <v>1885926</v>
      </c>
      <c r="O120" s="3">
        <v>782632</v>
      </c>
      <c r="P120" s="3">
        <v>745474.4</v>
      </c>
      <c r="Q120" s="3">
        <v>139502</v>
      </c>
      <c r="R120" s="3">
        <v>117644.8</v>
      </c>
      <c r="S120" s="3">
        <v>383578.8</v>
      </c>
      <c r="T120" s="3">
        <v>64669.34</v>
      </c>
      <c r="U120" s="3">
        <v>523173.8</v>
      </c>
      <c r="V120" s="3">
        <v>0</v>
      </c>
      <c r="W120" s="3">
        <v>422433.7</v>
      </c>
      <c r="X120" s="3">
        <v>2933744</v>
      </c>
      <c r="Y120" s="3">
        <v>2511310</v>
      </c>
      <c r="Z120" s="3">
        <v>0</v>
      </c>
      <c r="AA120" s="3">
        <v>51384.699614860518</v>
      </c>
      <c r="AB120" s="3">
        <v>1090075</v>
      </c>
      <c r="AC120" s="3">
        <v>-669033.19999999995</v>
      </c>
      <c r="AD120" s="3">
        <v>-25316620</v>
      </c>
      <c r="AE120" s="3">
        <v>-25796680</v>
      </c>
      <c r="AF120" s="8">
        <f>100*AC120/AD119</f>
        <v>2.8399996434258115</v>
      </c>
      <c r="AG120" s="8">
        <f t="shared" si="52"/>
        <v>15.400163083082974</v>
      </c>
      <c r="AH120" s="8">
        <f t="shared" si="53"/>
        <v>12.939299410968466</v>
      </c>
      <c r="AI120" s="8">
        <f t="shared" si="54"/>
        <v>1.7483213097937442</v>
      </c>
      <c r="AJ120" s="8">
        <f t="shared" si="55"/>
        <v>0.4260981243639444</v>
      </c>
      <c r="AK120" s="8">
        <f t="shared" si="56"/>
        <v>0.83804070936626063</v>
      </c>
      <c r="AL120" s="8"/>
      <c r="AM120" s="8">
        <f t="shared" si="57"/>
        <v>4.2575114388424895</v>
      </c>
      <c r="AN120" s="8">
        <f t="shared" si="58"/>
        <v>1.6829216975449945</v>
      </c>
      <c r="AO120" s="8">
        <f t="shared" ref="AO120" si="74">100*R120/$C120</f>
        <v>0.26558522535896789</v>
      </c>
      <c r="AP120" s="8">
        <f t="shared" ref="AP120" si="75">100*S120/$C120</f>
        <v>0.86593595331814477</v>
      </c>
      <c r="AQ120" s="8">
        <f t="shared" ref="AQ120" si="76">100*T120/$C120</f>
        <v>0.14599218357050814</v>
      </c>
      <c r="AR120" s="8">
        <f t="shared" ref="AR120" si="77">100*U120/$C120</f>
        <v>1.1810741450102988</v>
      </c>
      <c r="AS120" s="8"/>
      <c r="AT120" s="8">
        <f t="shared" ref="AT120" si="78">100*W120/$C120</f>
        <v>0.95365158012698081</v>
      </c>
      <c r="AU120" s="8">
        <f t="shared" ref="AU120" si="79">100*X120/$C120</f>
        <v>6.6229791829772324</v>
      </c>
      <c r="AV120" s="8">
        <f t="shared" ref="AV120" si="80">100*Y120/$C120</f>
        <v>5.6693269255949232</v>
      </c>
      <c r="AW120" s="8"/>
      <c r="AX120" s="8">
        <f t="shared" ref="AX120" si="81">100*AA120/$C120</f>
        <v>0.11600187196727439</v>
      </c>
      <c r="AY120" s="8">
        <f t="shared" ref="AY120" si="82">100*AB120/$C120</f>
        <v>2.4608636721145087</v>
      </c>
      <c r="AZ120" s="8">
        <f t="shared" ref="AZ120" si="83">100*AC120/$C120</f>
        <v>-1.5103543309575216</v>
      </c>
      <c r="BA120" s="8">
        <f t="shared" ref="BA120" si="84">100*AD120/$C120</f>
        <v>-57.152719270442503</v>
      </c>
      <c r="BB120" s="8">
        <f t="shared" ref="BB120" si="85">100*AE120/$C120</f>
        <v>-58.236463246256356</v>
      </c>
    </row>
    <row r="121" spans="1:54" x14ac:dyDescent="0.3"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</row>
    <row r="122" spans="1:54" x14ac:dyDescent="0.3">
      <c r="A122" t="s">
        <v>63</v>
      </c>
    </row>
    <row r="123" spans="1:54" x14ac:dyDescent="0.3">
      <c r="A123" s="10" t="s">
        <v>327</v>
      </c>
    </row>
    <row r="124" spans="1:54" x14ac:dyDescent="0.3">
      <c r="A124" t="s">
        <v>334</v>
      </c>
    </row>
  </sheetData>
  <mergeCells count="1">
    <mergeCell ref="C1:BB1"/>
  </mergeCells>
  <phoneticPr fontId="5" type="noConversion"/>
  <hyperlinks>
    <hyperlink ref="A123" r:id="rId1" xr:uid="{3721B794-23E5-41B3-8CB2-C8C0DAE35F83}"/>
  </hyperlinks>
  <pageMargins left="0.7" right="0.7" top="0.75" bottom="0.75" header="0.3" footer="0.3"/>
  <pageSetup orientation="portrait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R96"/>
  <sheetViews>
    <sheetView zoomScale="70" zoomScaleNormal="70" workbookViewId="0"/>
  </sheetViews>
  <sheetFormatPr defaultRowHeight="14.4" x14ac:dyDescent="0.3"/>
  <cols>
    <col min="2" max="2" width="9.109375" hidden="1" customWidth="1"/>
    <col min="3" max="38" width="15.44140625" customWidth="1"/>
  </cols>
  <sheetData>
    <row r="1" spans="1:38" x14ac:dyDescent="0.3">
      <c r="C1" s="40" t="s">
        <v>222</v>
      </c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  <c r="AG1" s="40"/>
      <c r="AH1" s="40"/>
      <c r="AI1" s="40"/>
      <c r="AJ1" s="40"/>
      <c r="AK1" s="40"/>
      <c r="AL1" s="40"/>
    </row>
    <row r="2" spans="1:38" s="9" customFormat="1" ht="100.8" x14ac:dyDescent="0.3">
      <c r="C2" s="17" t="s">
        <v>1</v>
      </c>
      <c r="D2" s="17" t="s">
        <v>2</v>
      </c>
      <c r="E2" s="17" t="s">
        <v>3</v>
      </c>
      <c r="F2" s="17" t="s">
        <v>4</v>
      </c>
      <c r="G2" s="17" t="s">
        <v>5</v>
      </c>
      <c r="H2" s="17" t="s">
        <v>6</v>
      </c>
      <c r="I2" s="17" t="s">
        <v>65</v>
      </c>
      <c r="J2" s="17" t="s">
        <v>66</v>
      </c>
      <c r="K2" s="17" t="s">
        <v>13</v>
      </c>
      <c r="L2" s="17" t="s">
        <v>14</v>
      </c>
      <c r="M2" s="17" t="s">
        <v>15</v>
      </c>
      <c r="N2" s="17" t="s">
        <v>7</v>
      </c>
      <c r="O2" s="17" t="s">
        <v>68</v>
      </c>
      <c r="P2" s="17" t="s">
        <v>69</v>
      </c>
      <c r="Q2" s="17" t="s">
        <v>70</v>
      </c>
      <c r="R2" s="17" t="s">
        <v>71</v>
      </c>
      <c r="S2" s="17" t="s">
        <v>24</v>
      </c>
      <c r="T2" s="17" t="s">
        <v>25</v>
      </c>
      <c r="U2" s="17" t="s">
        <v>72</v>
      </c>
      <c r="V2" s="17" t="s">
        <v>27</v>
      </c>
      <c r="W2" s="17" t="s">
        <v>28</v>
      </c>
      <c r="X2" s="17" t="s">
        <v>6</v>
      </c>
      <c r="Y2" s="17" t="s">
        <v>65</v>
      </c>
      <c r="Z2" s="17" t="s">
        <v>66</v>
      </c>
      <c r="AA2" s="17" t="s">
        <v>13</v>
      </c>
      <c r="AB2" s="17" t="s">
        <v>14</v>
      </c>
      <c r="AC2" s="17" t="s">
        <v>15</v>
      </c>
      <c r="AD2" s="17" t="s">
        <v>7</v>
      </c>
      <c r="AE2" s="17" t="s">
        <v>68</v>
      </c>
      <c r="AF2" s="17" t="s">
        <v>69</v>
      </c>
      <c r="AG2" s="17" t="s">
        <v>70</v>
      </c>
      <c r="AH2" s="17" t="s">
        <v>71</v>
      </c>
      <c r="AI2" s="17" t="s">
        <v>24</v>
      </c>
      <c r="AJ2" s="17" t="s">
        <v>25</v>
      </c>
      <c r="AK2" s="17" t="s">
        <v>72</v>
      </c>
      <c r="AL2" s="17" t="s">
        <v>27</v>
      </c>
    </row>
    <row r="3" spans="1:38" s="5" customFormat="1" x14ac:dyDescent="0.3">
      <c r="C3" s="6" t="s">
        <v>29</v>
      </c>
      <c r="D3" s="6" t="s">
        <v>29</v>
      </c>
      <c r="E3" s="6" t="s">
        <v>73</v>
      </c>
      <c r="F3" s="6" t="s">
        <v>74</v>
      </c>
      <c r="G3" s="6" t="s">
        <v>32</v>
      </c>
      <c r="H3" s="6" t="s">
        <v>29</v>
      </c>
      <c r="I3" s="6" t="s">
        <v>29</v>
      </c>
      <c r="J3" s="6" t="s">
        <v>29</v>
      </c>
      <c r="K3" s="6" t="s">
        <v>29</v>
      </c>
      <c r="L3" s="6" t="s">
        <v>29</v>
      </c>
      <c r="M3" s="6" t="s">
        <v>29</v>
      </c>
      <c r="N3" s="6" t="s">
        <v>29</v>
      </c>
      <c r="O3" s="6" t="s">
        <v>29</v>
      </c>
      <c r="P3" s="6" t="s">
        <v>29</v>
      </c>
      <c r="Q3" s="6" t="s">
        <v>29</v>
      </c>
      <c r="R3" s="6" t="s">
        <v>29</v>
      </c>
      <c r="S3" s="6" t="s">
        <v>29</v>
      </c>
      <c r="T3" s="6" t="s">
        <v>29</v>
      </c>
      <c r="U3" s="6" t="s">
        <v>29</v>
      </c>
      <c r="V3" s="6" t="s">
        <v>29</v>
      </c>
      <c r="W3" s="6" t="s">
        <v>33</v>
      </c>
      <c r="X3" s="7" t="s">
        <v>34</v>
      </c>
      <c r="Y3" s="7" t="s">
        <v>34</v>
      </c>
      <c r="Z3" s="7" t="s">
        <v>34</v>
      </c>
      <c r="AA3" s="7" t="s">
        <v>34</v>
      </c>
      <c r="AB3" s="7" t="s">
        <v>34</v>
      </c>
      <c r="AC3" s="7" t="s">
        <v>34</v>
      </c>
      <c r="AD3" s="7" t="s">
        <v>34</v>
      </c>
      <c r="AE3" s="7" t="s">
        <v>34</v>
      </c>
      <c r="AF3" s="7" t="s">
        <v>34</v>
      </c>
      <c r="AG3" s="7" t="s">
        <v>34</v>
      </c>
      <c r="AH3" s="7" t="s">
        <v>34</v>
      </c>
      <c r="AI3" s="7" t="s">
        <v>34</v>
      </c>
      <c r="AJ3" s="7" t="s">
        <v>34</v>
      </c>
      <c r="AK3" s="7" t="s">
        <v>34</v>
      </c>
      <c r="AL3" s="7" t="s">
        <v>34</v>
      </c>
    </row>
    <row r="4" spans="1:38" x14ac:dyDescent="0.3">
      <c r="B4" t="s">
        <v>35</v>
      </c>
      <c r="C4" t="s">
        <v>223</v>
      </c>
      <c r="D4" t="s">
        <v>224</v>
      </c>
      <c r="E4" t="s">
        <v>225</v>
      </c>
      <c r="F4" t="s">
        <v>226</v>
      </c>
      <c r="G4" t="s">
        <v>227</v>
      </c>
      <c r="H4" t="s">
        <v>228</v>
      </c>
      <c r="I4" t="s">
        <v>229</v>
      </c>
      <c r="J4" t="s">
        <v>230</v>
      </c>
      <c r="K4" t="s">
        <v>231</v>
      </c>
      <c r="L4" t="s">
        <v>232</v>
      </c>
      <c r="M4" t="s">
        <v>233</v>
      </c>
      <c r="N4" t="s">
        <v>234</v>
      </c>
      <c r="O4" t="s">
        <v>235</v>
      </c>
      <c r="P4" t="s">
        <v>236</v>
      </c>
      <c r="Q4" t="s">
        <v>237</v>
      </c>
      <c r="R4" t="s">
        <v>238</v>
      </c>
      <c r="S4" t="s">
        <v>239</v>
      </c>
      <c r="T4" t="s">
        <v>240</v>
      </c>
      <c r="U4" t="s">
        <v>241</v>
      </c>
      <c r="V4" t="s">
        <v>242</v>
      </c>
    </row>
    <row r="5" spans="1:38" x14ac:dyDescent="0.3">
      <c r="A5">
        <f>YEAR(B5)</f>
        <v>2008</v>
      </c>
      <c r="B5">
        <v>39448</v>
      </c>
      <c r="C5" s="3">
        <v>67656</v>
      </c>
      <c r="D5" s="3">
        <v>73518</v>
      </c>
      <c r="E5" s="4">
        <v>1.017404</v>
      </c>
      <c r="F5" s="3">
        <v>75.330833322277215</v>
      </c>
      <c r="G5" s="3">
        <v>516.57499999999993</v>
      </c>
      <c r="H5" s="3">
        <v>18371</v>
      </c>
      <c r="I5" s="3">
        <v>15344</v>
      </c>
      <c r="J5" s="3">
        <v>3027</v>
      </c>
      <c r="K5" s="3">
        <v>817</v>
      </c>
      <c r="L5" s="3">
        <v>346</v>
      </c>
      <c r="M5" s="3">
        <v>59</v>
      </c>
      <c r="N5" s="3">
        <v>14629</v>
      </c>
      <c r="O5" s="3">
        <v>3843</v>
      </c>
      <c r="P5" s="3">
        <v>2619</v>
      </c>
      <c r="Q5" s="3">
        <v>1778</v>
      </c>
      <c r="R5" s="3">
        <v>6389</v>
      </c>
      <c r="S5" s="3">
        <v>3742</v>
      </c>
      <c r="T5" s="3">
        <v>818</v>
      </c>
      <c r="U5" s="3">
        <v>19291</v>
      </c>
      <c r="V5" s="3">
        <v>947</v>
      </c>
      <c r="W5" s="2"/>
      <c r="X5" s="2">
        <f>100*H5/$C5</f>
        <v>27.15354144495684</v>
      </c>
      <c r="Y5" s="2">
        <f t="shared" ref="Y5:AL5" si="0">100*I5/$C5</f>
        <v>22.679437152654607</v>
      </c>
      <c r="Z5" s="2">
        <f t="shared" si="0"/>
        <v>4.4741042923022345</v>
      </c>
      <c r="AA5" s="2">
        <f t="shared" si="0"/>
        <v>1.2075795199243231</v>
      </c>
      <c r="AB5" s="2">
        <f t="shared" si="0"/>
        <v>0.5114106657207047</v>
      </c>
      <c r="AC5" s="2">
        <f t="shared" si="0"/>
        <v>8.7205864963935203E-2</v>
      </c>
      <c r="AD5" s="2">
        <f t="shared" si="0"/>
        <v>21.622620314532341</v>
      </c>
      <c r="AE5" s="2">
        <f t="shared" si="0"/>
        <v>5.6802057467186948</v>
      </c>
      <c r="AF5" s="2">
        <f t="shared" si="0"/>
        <v>3.8710535650940048</v>
      </c>
      <c r="AG5" s="2">
        <f t="shared" si="0"/>
        <v>2.6280004729809625</v>
      </c>
      <c r="AH5" s="2">
        <f t="shared" si="0"/>
        <v>9.443360529738678</v>
      </c>
      <c r="AI5" s="2">
        <f t="shared" si="0"/>
        <v>5.5309211304245007</v>
      </c>
      <c r="AJ5" s="2">
        <f t="shared" si="0"/>
        <v>1.2090575854321863</v>
      </c>
      <c r="AK5" s="2">
        <f t="shared" si="0"/>
        <v>28.513361712191085</v>
      </c>
      <c r="AL5" s="2">
        <f t="shared" si="0"/>
        <v>1.3997280359465532</v>
      </c>
    </row>
    <row r="6" spans="1:38" x14ac:dyDescent="0.3">
      <c r="A6">
        <f t="shared" ref="A6:A69" si="1">YEAR(B6)</f>
        <v>2009</v>
      </c>
      <c r="B6">
        <v>39814</v>
      </c>
      <c r="C6" s="3">
        <v>60117</v>
      </c>
      <c r="D6" s="3">
        <v>69597</v>
      </c>
      <c r="E6" s="4">
        <v>1.0348190000000002</v>
      </c>
      <c r="F6" s="3">
        <v>72.288472311090956</v>
      </c>
      <c r="G6" s="3">
        <v>524.85</v>
      </c>
      <c r="H6" s="3">
        <v>16169</v>
      </c>
      <c r="I6" s="3">
        <v>13233</v>
      </c>
      <c r="J6" s="3">
        <v>2936</v>
      </c>
      <c r="K6" s="3">
        <v>846</v>
      </c>
      <c r="L6" s="3">
        <v>327</v>
      </c>
      <c r="M6" s="3">
        <v>0</v>
      </c>
      <c r="N6" s="3">
        <v>15572</v>
      </c>
      <c r="O6" s="3">
        <v>4264</v>
      </c>
      <c r="P6" s="3">
        <v>2810</v>
      </c>
      <c r="Q6" s="3">
        <v>1965</v>
      </c>
      <c r="R6" s="3">
        <v>6533</v>
      </c>
      <c r="S6" s="3">
        <v>597</v>
      </c>
      <c r="T6" s="3">
        <v>795</v>
      </c>
      <c r="U6" s="3">
        <v>18813</v>
      </c>
      <c r="V6" s="3">
        <v>1490</v>
      </c>
      <c r="W6" s="2">
        <f>100*T6/U5</f>
        <v>4.1210927375460056</v>
      </c>
      <c r="X6" s="2">
        <f t="shared" ref="X6:X69" si="2">100*H6/$C6</f>
        <v>26.895886354941197</v>
      </c>
      <c r="Y6" s="2">
        <f t="shared" ref="Y6:Y69" si="3">100*I6/$C6</f>
        <v>22.012076450920706</v>
      </c>
      <c r="Z6" s="2">
        <f t="shared" ref="Z6:Z69" si="4">100*J6/$C6</f>
        <v>4.8838099040204934</v>
      </c>
      <c r="AA6" s="2">
        <f t="shared" ref="AA6:AA69" si="5">100*K6/$C6</f>
        <v>1.4072558510903739</v>
      </c>
      <c r="AB6" s="2">
        <f t="shared" ref="AB6:AB69" si="6">100*L6/$C6</f>
        <v>0.5439393183292579</v>
      </c>
      <c r="AC6" s="2">
        <f t="shared" ref="AC6:AC69" si="7">100*M6/$C6</f>
        <v>0</v>
      </c>
      <c r="AD6" s="2">
        <f t="shared" ref="AD6:AD69" si="8">100*N6/$C6</f>
        <v>25.90282282881714</v>
      </c>
      <c r="AE6" s="2">
        <f t="shared" ref="AE6:AE69" si="9">100*O6/$C6</f>
        <v>7.0928356371741774</v>
      </c>
      <c r="AF6" s="2">
        <f t="shared" ref="AF6:AF69" si="10">100*P6/$C6</f>
        <v>4.6742186070495864</v>
      </c>
      <c r="AG6" s="2">
        <f t="shared" ref="AG6:AG69" si="11">100*Q6/$C6</f>
        <v>3.2686261789510453</v>
      </c>
      <c r="AH6" s="2">
        <f t="shared" ref="AH6:AH69" si="12">100*R6/$C6</f>
        <v>10.867142405642332</v>
      </c>
      <c r="AI6" s="2">
        <f t="shared" ref="AI6:AI69" si="13">100*S6/$C6</f>
        <v>0.99306352612405813</v>
      </c>
      <c r="AJ6" s="2">
        <f t="shared" ref="AJ6:AJ69" si="14">100*T6/$C6</f>
        <v>1.3224212785069116</v>
      </c>
      <c r="AK6" s="2">
        <f t="shared" ref="AK6:AK69" si="15">100*U6/$C6</f>
        <v>31.293976745346573</v>
      </c>
      <c r="AL6" s="2">
        <f t="shared" ref="AL6:AL69" si="16">100*V6/$C6</f>
        <v>2.4785002578305639</v>
      </c>
    </row>
    <row r="7" spans="1:38" x14ac:dyDescent="0.3">
      <c r="A7">
        <f t="shared" si="1"/>
        <v>2010</v>
      </c>
      <c r="B7">
        <v>40179</v>
      </c>
      <c r="C7" s="3">
        <v>63402</v>
      </c>
      <c r="D7" s="3">
        <v>72851</v>
      </c>
      <c r="E7" s="4">
        <v>1.0514429999999999</v>
      </c>
      <c r="F7" s="3">
        <v>74.407632089185981</v>
      </c>
      <c r="G7" s="3">
        <v>531.04166666666663</v>
      </c>
      <c r="H7" s="3">
        <v>16947</v>
      </c>
      <c r="I7" s="3">
        <v>13781</v>
      </c>
      <c r="J7" s="3">
        <v>3166</v>
      </c>
      <c r="K7" s="3">
        <v>829</v>
      </c>
      <c r="L7" s="3">
        <v>336</v>
      </c>
      <c r="M7" s="3">
        <v>0</v>
      </c>
      <c r="N7" s="3">
        <v>17187</v>
      </c>
      <c r="O7" s="3">
        <v>4489</v>
      </c>
      <c r="P7" s="3">
        <v>2970</v>
      </c>
      <c r="Q7" s="3">
        <v>2055</v>
      </c>
      <c r="R7" s="3">
        <v>7673</v>
      </c>
      <c r="S7" s="3">
        <v>-240</v>
      </c>
      <c r="T7" s="3">
        <v>715</v>
      </c>
      <c r="U7" s="3">
        <v>19416</v>
      </c>
      <c r="V7" s="3">
        <v>930</v>
      </c>
      <c r="W7" s="2">
        <f t="shared" ref="W7:W70" si="17">100*T7/U6</f>
        <v>3.8005634401743476</v>
      </c>
      <c r="X7" s="2">
        <f t="shared" si="2"/>
        <v>26.729440711649474</v>
      </c>
      <c r="Y7" s="2">
        <f t="shared" si="3"/>
        <v>21.73590738462509</v>
      </c>
      <c r="Z7" s="2">
        <f t="shared" si="4"/>
        <v>4.9935333270243838</v>
      </c>
      <c r="AA7" s="2">
        <f t="shared" si="5"/>
        <v>1.3075297309233147</v>
      </c>
      <c r="AB7" s="2">
        <f t="shared" si="6"/>
        <v>0.52995173653827954</v>
      </c>
      <c r="AC7" s="2">
        <f t="shared" si="7"/>
        <v>0</v>
      </c>
      <c r="AD7" s="2">
        <f t="shared" si="8"/>
        <v>27.107977666319673</v>
      </c>
      <c r="AE7" s="2">
        <f t="shared" si="9"/>
        <v>7.0802182896438595</v>
      </c>
      <c r="AF7" s="2">
        <f t="shared" si="10"/>
        <v>4.6843948140437206</v>
      </c>
      <c r="AG7" s="2">
        <f t="shared" si="11"/>
        <v>3.2412226743635846</v>
      </c>
      <c r="AH7" s="2">
        <f t="shared" si="12"/>
        <v>12.102141888268509</v>
      </c>
      <c r="AI7" s="2">
        <f t="shared" si="13"/>
        <v>-0.37853695467019965</v>
      </c>
      <c r="AJ7" s="2">
        <f t="shared" si="14"/>
        <v>1.1277246774549698</v>
      </c>
      <c r="AK7" s="2">
        <f t="shared" si="15"/>
        <v>30.623639632819152</v>
      </c>
      <c r="AL7" s="2">
        <f t="shared" si="16"/>
        <v>1.4668306993470237</v>
      </c>
    </row>
    <row r="8" spans="1:38" x14ac:dyDescent="0.3">
      <c r="A8">
        <f t="shared" si="1"/>
        <v>2011</v>
      </c>
      <c r="B8">
        <v>40544</v>
      </c>
      <c r="C8" s="3">
        <v>74856</v>
      </c>
      <c r="D8" s="3">
        <v>76697</v>
      </c>
      <c r="E8" s="4">
        <v>1.0660259999999999</v>
      </c>
      <c r="F8" s="3">
        <v>76.947941553718564</v>
      </c>
      <c r="G8" s="3">
        <v>535.17499999999995</v>
      </c>
      <c r="H8" s="3">
        <v>17579</v>
      </c>
      <c r="I8" s="3">
        <v>14441</v>
      </c>
      <c r="J8" s="3">
        <v>3138</v>
      </c>
      <c r="K8" s="3">
        <v>849</v>
      </c>
      <c r="L8" s="3">
        <v>340</v>
      </c>
      <c r="M8" s="3">
        <v>0</v>
      </c>
      <c r="N8" s="3">
        <v>18139</v>
      </c>
      <c r="O8" s="3">
        <v>4921</v>
      </c>
      <c r="P8" s="3">
        <v>3313</v>
      </c>
      <c r="Q8" s="3">
        <v>2301</v>
      </c>
      <c r="R8" s="3">
        <v>7604</v>
      </c>
      <c r="S8" s="3">
        <v>-560</v>
      </c>
      <c r="T8" s="3">
        <v>742</v>
      </c>
      <c r="U8" s="3">
        <v>20638</v>
      </c>
      <c r="V8" s="3">
        <v>2654</v>
      </c>
      <c r="W8" s="2">
        <f t="shared" si="17"/>
        <v>3.8215904408735062</v>
      </c>
      <c r="X8" s="2">
        <f t="shared" si="2"/>
        <v>23.483755477182857</v>
      </c>
      <c r="Y8" s="2">
        <f t="shared" si="3"/>
        <v>19.291706743614405</v>
      </c>
      <c r="Z8" s="2">
        <f t="shared" si="4"/>
        <v>4.1920487335684511</v>
      </c>
      <c r="AA8" s="2">
        <f t="shared" si="5"/>
        <v>1.1341776210323822</v>
      </c>
      <c r="AB8" s="2">
        <f t="shared" si="6"/>
        <v>0.45420540771614831</v>
      </c>
      <c r="AC8" s="2">
        <f t="shared" si="7"/>
        <v>0</v>
      </c>
      <c r="AD8" s="2">
        <f t="shared" si="8"/>
        <v>24.231858501656514</v>
      </c>
      <c r="AE8" s="2">
        <f t="shared" si="9"/>
        <v>6.5739553275622526</v>
      </c>
      <c r="AF8" s="2">
        <f t="shared" si="10"/>
        <v>4.4258309287164685</v>
      </c>
      <c r="AG8" s="2">
        <f t="shared" si="11"/>
        <v>3.0739018916319334</v>
      </c>
      <c r="AH8" s="2">
        <f t="shared" si="12"/>
        <v>10.158170353745859</v>
      </c>
      <c r="AI8" s="2">
        <f t="shared" si="13"/>
        <v>-0.74810302447365606</v>
      </c>
      <c r="AJ8" s="2">
        <f t="shared" si="14"/>
        <v>0.99123650742759428</v>
      </c>
      <c r="AK8" s="2">
        <f t="shared" si="15"/>
        <v>27.570268248370205</v>
      </c>
      <c r="AL8" s="2">
        <f t="shared" si="16"/>
        <v>3.5454739767019343</v>
      </c>
    </row>
    <row r="9" spans="1:38" x14ac:dyDescent="0.3">
      <c r="A9">
        <f t="shared" si="1"/>
        <v>2012</v>
      </c>
      <c r="B9">
        <v>40909</v>
      </c>
      <c r="C9" s="3">
        <v>78006</v>
      </c>
      <c r="D9" s="3">
        <v>78007</v>
      </c>
      <c r="E9" s="4">
        <v>1.0837549999999998</v>
      </c>
      <c r="F9" s="3">
        <v>75.6179022182274</v>
      </c>
      <c r="G9" s="3">
        <v>547.31666666666672</v>
      </c>
      <c r="H9" s="3">
        <v>18825</v>
      </c>
      <c r="I9" s="3">
        <v>15654</v>
      </c>
      <c r="J9" s="3">
        <v>3171</v>
      </c>
      <c r="K9" s="3">
        <v>932</v>
      </c>
      <c r="L9" s="3">
        <v>353</v>
      </c>
      <c r="M9" s="3">
        <v>0</v>
      </c>
      <c r="N9" s="3">
        <v>18131</v>
      </c>
      <c r="O9" s="3">
        <v>4866</v>
      </c>
      <c r="P9" s="3">
        <v>3371</v>
      </c>
      <c r="Q9" s="3">
        <v>2258</v>
      </c>
      <c r="R9" s="3">
        <v>7636</v>
      </c>
      <c r="S9" s="3">
        <v>694</v>
      </c>
      <c r="T9" s="3">
        <v>747</v>
      </c>
      <c r="U9" s="3">
        <v>21538</v>
      </c>
      <c r="V9" s="3">
        <v>2301</v>
      </c>
      <c r="W9" s="2">
        <f t="shared" si="17"/>
        <v>3.6195367768194591</v>
      </c>
      <c r="X9" s="2">
        <f t="shared" si="2"/>
        <v>24.132759018537037</v>
      </c>
      <c r="Y9" s="2">
        <f t="shared" si="3"/>
        <v>20.067687100992231</v>
      </c>
      <c r="Z9" s="2">
        <f t="shared" si="4"/>
        <v>4.0650719175448042</v>
      </c>
      <c r="AA9" s="2">
        <f t="shared" si="5"/>
        <v>1.1947798887265082</v>
      </c>
      <c r="AB9" s="2">
        <f t="shared" si="6"/>
        <v>0.45252929261851654</v>
      </c>
      <c r="AC9" s="2">
        <f t="shared" si="7"/>
        <v>0</v>
      </c>
      <c r="AD9" s="2">
        <f t="shared" si="8"/>
        <v>23.243083865343692</v>
      </c>
      <c r="AE9" s="2">
        <f t="shared" si="9"/>
        <v>6.2379816937158683</v>
      </c>
      <c r="AF9" s="2">
        <f t="shared" si="10"/>
        <v>4.3214624516062869</v>
      </c>
      <c r="AG9" s="2">
        <f t="shared" si="11"/>
        <v>2.894649129554137</v>
      </c>
      <c r="AH9" s="2">
        <f t="shared" si="12"/>
        <v>9.7889905904673995</v>
      </c>
      <c r="AI9" s="2">
        <f t="shared" si="13"/>
        <v>0.88967515319334411</v>
      </c>
      <c r="AJ9" s="2">
        <f t="shared" si="14"/>
        <v>0.95761864471963698</v>
      </c>
      <c r="AK9" s="2">
        <f t="shared" si="15"/>
        <v>27.610696613081046</v>
      </c>
      <c r="AL9" s="2">
        <f t="shared" si="16"/>
        <v>2.9497730943773557</v>
      </c>
    </row>
    <row r="10" spans="1:38" x14ac:dyDescent="0.3">
      <c r="A10">
        <f t="shared" si="1"/>
        <v>2013</v>
      </c>
      <c r="B10">
        <v>41275</v>
      </c>
      <c r="C10" s="3">
        <v>83209</v>
      </c>
      <c r="D10" s="3">
        <v>83111</v>
      </c>
      <c r="E10" s="4">
        <v>1.099736</v>
      </c>
      <c r="F10" s="3">
        <v>78.642181379568129</v>
      </c>
      <c r="G10" s="3">
        <v>560.17499999999995</v>
      </c>
      <c r="H10" s="3">
        <v>18984</v>
      </c>
      <c r="I10" s="3">
        <v>15917</v>
      </c>
      <c r="J10" s="3">
        <v>3067</v>
      </c>
      <c r="K10" s="3">
        <v>975</v>
      </c>
      <c r="L10" s="3">
        <v>371</v>
      </c>
      <c r="M10" s="3">
        <v>0</v>
      </c>
      <c r="N10" s="3">
        <v>18031</v>
      </c>
      <c r="O10" s="3">
        <v>4924</v>
      </c>
      <c r="P10" s="3">
        <v>3509</v>
      </c>
      <c r="Q10" s="3">
        <v>2437</v>
      </c>
      <c r="R10" s="3">
        <v>7161</v>
      </c>
      <c r="S10" s="3">
        <v>953</v>
      </c>
      <c r="T10" s="3">
        <v>675</v>
      </c>
      <c r="U10" s="3">
        <v>22984</v>
      </c>
      <c r="V10" s="3">
        <v>1790</v>
      </c>
      <c r="W10" s="2">
        <f t="shared" si="17"/>
        <v>3.133995728479896</v>
      </c>
      <c r="X10" s="2">
        <f t="shared" si="2"/>
        <v>22.814839740893412</v>
      </c>
      <c r="Y10" s="2">
        <f t="shared" si="3"/>
        <v>19.128940379045535</v>
      </c>
      <c r="Z10" s="2">
        <f t="shared" si="4"/>
        <v>3.685899361847877</v>
      </c>
      <c r="AA10" s="2">
        <f t="shared" si="5"/>
        <v>1.1717482483865929</v>
      </c>
      <c r="AB10" s="2">
        <f t="shared" si="6"/>
        <v>0.44586523092453939</v>
      </c>
      <c r="AC10" s="2">
        <f t="shared" si="7"/>
        <v>0</v>
      </c>
      <c r="AD10" s="2">
        <f t="shared" si="8"/>
        <v>21.669530940162723</v>
      </c>
      <c r="AE10" s="2">
        <f t="shared" si="9"/>
        <v>5.9176291026211105</v>
      </c>
      <c r="AF10" s="2">
        <f t="shared" si="10"/>
        <v>4.2170919011164658</v>
      </c>
      <c r="AG10" s="2">
        <f t="shared" si="11"/>
        <v>2.928769724428848</v>
      </c>
      <c r="AH10" s="2">
        <f t="shared" si="12"/>
        <v>8.606040211996298</v>
      </c>
      <c r="AI10" s="2">
        <f t="shared" si="13"/>
        <v>1.1453088007306902</v>
      </c>
      <c r="AJ10" s="2">
        <f t="shared" si="14"/>
        <v>0.81121032580610275</v>
      </c>
      <c r="AK10" s="2">
        <f t="shared" si="15"/>
        <v>27.622012041966613</v>
      </c>
      <c r="AL10" s="2">
        <f t="shared" si="16"/>
        <v>2.1512096047302576</v>
      </c>
    </row>
    <row r="11" spans="1:38" x14ac:dyDescent="0.3">
      <c r="A11">
        <f t="shared" si="1"/>
        <v>2014</v>
      </c>
      <c r="B11">
        <v>41640</v>
      </c>
      <c r="C11" s="3">
        <v>82905</v>
      </c>
      <c r="D11" s="3">
        <v>84786</v>
      </c>
      <c r="E11" s="4">
        <v>1.1129790000000002</v>
      </c>
      <c r="F11" s="3">
        <v>80.637529008973075</v>
      </c>
      <c r="G11" s="3">
        <v>563.25</v>
      </c>
      <c r="H11" s="3">
        <v>19369</v>
      </c>
      <c r="I11" s="3">
        <v>16236</v>
      </c>
      <c r="J11" s="3">
        <v>3133</v>
      </c>
      <c r="K11" s="3">
        <v>1001</v>
      </c>
      <c r="L11" s="3">
        <v>382</v>
      </c>
      <c r="M11" s="3">
        <v>0</v>
      </c>
      <c r="N11" s="3">
        <v>18526</v>
      </c>
      <c r="O11" s="3">
        <v>5130</v>
      </c>
      <c r="P11" s="3">
        <v>3654</v>
      </c>
      <c r="Q11" s="3">
        <v>2472</v>
      </c>
      <c r="R11" s="3">
        <v>7270</v>
      </c>
      <c r="S11" s="3">
        <v>843</v>
      </c>
      <c r="T11" s="3">
        <v>689</v>
      </c>
      <c r="U11" s="3">
        <v>25402</v>
      </c>
      <c r="V11" s="3">
        <v>3709</v>
      </c>
      <c r="W11" s="2">
        <f t="shared" si="17"/>
        <v>2.997737556561086</v>
      </c>
      <c r="X11" s="2">
        <f t="shared" si="2"/>
        <v>23.362885230082625</v>
      </c>
      <c r="Y11" s="2">
        <f t="shared" si="3"/>
        <v>19.583861045775286</v>
      </c>
      <c r="Z11" s="2">
        <f t="shared" si="4"/>
        <v>3.7790241843073398</v>
      </c>
      <c r="AA11" s="2">
        <f t="shared" si="5"/>
        <v>1.2074060671853326</v>
      </c>
      <c r="AB11" s="2">
        <f t="shared" si="6"/>
        <v>0.46076834931548155</v>
      </c>
      <c r="AC11" s="2">
        <f t="shared" si="7"/>
        <v>0</v>
      </c>
      <c r="AD11" s="2">
        <f t="shared" si="8"/>
        <v>22.34605874193354</v>
      </c>
      <c r="AE11" s="2">
        <f t="shared" si="9"/>
        <v>6.1878053193414146</v>
      </c>
      <c r="AF11" s="2">
        <f t="shared" si="10"/>
        <v>4.4074543151800256</v>
      </c>
      <c r="AG11" s="2">
        <f t="shared" si="11"/>
        <v>2.9817260720101322</v>
      </c>
      <c r="AH11" s="2">
        <f t="shared" si="12"/>
        <v>8.7690730354019664</v>
      </c>
      <c r="AI11" s="2">
        <f t="shared" si="13"/>
        <v>1.0168264881490863</v>
      </c>
      <c r="AJ11" s="2">
        <f t="shared" si="14"/>
        <v>0.8310717085821121</v>
      </c>
      <c r="AK11" s="2">
        <f t="shared" si="15"/>
        <v>30.639889029612206</v>
      </c>
      <c r="AL11" s="2">
        <f t="shared" si="16"/>
        <v>4.4737953078825159</v>
      </c>
    </row>
    <row r="12" spans="1:38" x14ac:dyDescent="0.3">
      <c r="A12">
        <f t="shared" si="1"/>
        <v>2015</v>
      </c>
      <c r="B12">
        <v>42005</v>
      </c>
      <c r="C12" s="3">
        <v>79680</v>
      </c>
      <c r="D12" s="3">
        <v>84072</v>
      </c>
      <c r="E12" s="4">
        <v>1.120967</v>
      </c>
      <c r="F12" s="3">
        <v>81.628678005119312</v>
      </c>
      <c r="G12" s="3">
        <v>562.69166666666672</v>
      </c>
      <c r="H12" s="3">
        <v>19063</v>
      </c>
      <c r="I12" s="3">
        <v>15966</v>
      </c>
      <c r="J12" s="3">
        <v>3097</v>
      </c>
      <c r="K12" s="3">
        <v>1074</v>
      </c>
      <c r="L12" s="3">
        <v>394</v>
      </c>
      <c r="M12" s="3">
        <v>0</v>
      </c>
      <c r="N12" s="3">
        <v>19907</v>
      </c>
      <c r="O12" s="3">
        <v>5468</v>
      </c>
      <c r="P12" s="3">
        <v>3753</v>
      </c>
      <c r="Q12" s="3">
        <v>2683</v>
      </c>
      <c r="R12" s="3">
        <v>8003</v>
      </c>
      <c r="S12" s="3">
        <v>-844</v>
      </c>
      <c r="T12" s="3">
        <v>680</v>
      </c>
      <c r="U12" s="3">
        <v>28201</v>
      </c>
      <c r="V12" s="3">
        <v>5879</v>
      </c>
      <c r="W12" s="2">
        <f t="shared" si="17"/>
        <v>2.6769545705062594</v>
      </c>
      <c r="X12" s="2">
        <f t="shared" si="2"/>
        <v>23.92444779116466</v>
      </c>
      <c r="Y12" s="2">
        <f t="shared" si="3"/>
        <v>20.037650602409638</v>
      </c>
      <c r="Z12" s="2">
        <f t="shared" si="4"/>
        <v>3.8867971887550201</v>
      </c>
      <c r="AA12" s="2">
        <f t="shared" si="5"/>
        <v>1.3478915662650603</v>
      </c>
      <c r="AB12" s="2">
        <f t="shared" si="6"/>
        <v>0.49447791164658633</v>
      </c>
      <c r="AC12" s="2">
        <f t="shared" si="7"/>
        <v>0</v>
      </c>
      <c r="AD12" s="2">
        <f t="shared" si="8"/>
        <v>24.983684738955823</v>
      </c>
      <c r="AE12" s="2">
        <f t="shared" si="9"/>
        <v>6.8624497991967868</v>
      </c>
      <c r="AF12" s="2">
        <f t="shared" si="10"/>
        <v>4.7100903614457827</v>
      </c>
      <c r="AG12" s="2">
        <f t="shared" si="11"/>
        <v>3.367218875502008</v>
      </c>
      <c r="AH12" s="2">
        <f t="shared" si="12"/>
        <v>10.043925702811245</v>
      </c>
      <c r="AI12" s="2">
        <f t="shared" si="13"/>
        <v>-1.0592369477911647</v>
      </c>
      <c r="AJ12" s="2">
        <f t="shared" si="14"/>
        <v>0.85341365461847385</v>
      </c>
      <c r="AK12" s="2">
        <f t="shared" si="15"/>
        <v>35.392821285140563</v>
      </c>
      <c r="AL12" s="2">
        <f t="shared" si="16"/>
        <v>7.378263052208835</v>
      </c>
    </row>
    <row r="13" spans="1:38" x14ac:dyDescent="0.3">
      <c r="A13">
        <f t="shared" si="1"/>
        <v>2016</v>
      </c>
      <c r="B13">
        <v>42370</v>
      </c>
      <c r="C13" s="3">
        <v>75694</v>
      </c>
      <c r="D13" s="3">
        <v>84006</v>
      </c>
      <c r="E13" s="4">
        <v>1.1359870000000001</v>
      </c>
      <c r="F13" s="3">
        <v>82.704322184453417</v>
      </c>
      <c r="G13" s="3">
        <v>557.91666666666663</v>
      </c>
      <c r="H13" s="3">
        <v>18551</v>
      </c>
      <c r="I13" s="3">
        <v>15172</v>
      </c>
      <c r="J13" s="3">
        <v>3379</v>
      </c>
      <c r="K13" s="3">
        <v>1140</v>
      </c>
      <c r="L13" s="3">
        <v>406</v>
      </c>
      <c r="M13" s="3">
        <v>0</v>
      </c>
      <c r="N13" s="3">
        <v>20884</v>
      </c>
      <c r="O13" s="3">
        <v>5545</v>
      </c>
      <c r="P13" s="3">
        <v>3785</v>
      </c>
      <c r="Q13" s="3">
        <v>2676</v>
      </c>
      <c r="R13" s="3">
        <v>8878</v>
      </c>
      <c r="S13" s="3">
        <v>-2333</v>
      </c>
      <c r="T13" s="3">
        <v>705</v>
      </c>
      <c r="U13" s="3">
        <v>30777</v>
      </c>
      <c r="V13" s="3">
        <v>7247</v>
      </c>
      <c r="W13" s="2">
        <f t="shared" si="17"/>
        <v>2.499911350661324</v>
      </c>
      <c r="X13" s="2">
        <f t="shared" si="2"/>
        <v>24.507887018786164</v>
      </c>
      <c r="Y13" s="2">
        <f t="shared" si="3"/>
        <v>20.043860807990065</v>
      </c>
      <c r="Z13" s="2">
        <f t="shared" si="4"/>
        <v>4.4640262107961002</v>
      </c>
      <c r="AA13" s="2">
        <f t="shared" si="5"/>
        <v>1.506063888815494</v>
      </c>
      <c r="AB13" s="2">
        <f t="shared" si="6"/>
        <v>0.53637012180621979</v>
      </c>
      <c r="AC13" s="2">
        <f t="shared" si="7"/>
        <v>0</v>
      </c>
      <c r="AD13" s="2">
        <f t="shared" si="8"/>
        <v>27.590033556160328</v>
      </c>
      <c r="AE13" s="2">
        <f t="shared" si="9"/>
        <v>7.3255475995455388</v>
      </c>
      <c r="AF13" s="2">
        <f t="shared" si="10"/>
        <v>5.0003963326023202</v>
      </c>
      <c r="AG13" s="2">
        <f t="shared" si="11"/>
        <v>3.535286812693212</v>
      </c>
      <c r="AH13" s="2">
        <f t="shared" si="12"/>
        <v>11.728802811319259</v>
      </c>
      <c r="AI13" s="2">
        <f t="shared" si="13"/>
        <v>-3.0821465373741646</v>
      </c>
      <c r="AJ13" s="2">
        <f t="shared" si="14"/>
        <v>0.93138161545168707</v>
      </c>
      <c r="AK13" s="2">
        <f t="shared" si="15"/>
        <v>40.659761671995142</v>
      </c>
      <c r="AL13" s="2">
        <f t="shared" si="16"/>
        <v>9.5740745633735838</v>
      </c>
    </row>
    <row r="14" spans="1:38" x14ac:dyDescent="0.3">
      <c r="A14">
        <f t="shared" si="1"/>
        <v>2017</v>
      </c>
      <c r="B14">
        <v>42736</v>
      </c>
      <c r="C14" s="3">
        <v>80257</v>
      </c>
      <c r="D14" s="3">
        <v>86180</v>
      </c>
      <c r="E14" s="4">
        <v>1.150331</v>
      </c>
      <c r="F14" s="3">
        <v>84.542359133773672</v>
      </c>
      <c r="G14" s="3">
        <v>557.87500000000011</v>
      </c>
      <c r="H14" s="3">
        <v>20008</v>
      </c>
      <c r="I14" s="3">
        <v>16090</v>
      </c>
      <c r="J14" s="3">
        <v>3918</v>
      </c>
      <c r="K14" s="3">
        <v>1184</v>
      </c>
      <c r="L14" s="3">
        <v>420</v>
      </c>
      <c r="M14" s="3">
        <v>0</v>
      </c>
      <c r="N14" s="3">
        <v>20945</v>
      </c>
      <c r="O14" s="3">
        <v>5644</v>
      </c>
      <c r="P14" s="3">
        <v>3856</v>
      </c>
      <c r="Q14" s="3">
        <v>2703</v>
      </c>
      <c r="R14" s="3">
        <v>8742</v>
      </c>
      <c r="S14" s="3">
        <v>-937</v>
      </c>
      <c r="T14" s="3">
        <v>797</v>
      </c>
      <c r="U14" s="3">
        <v>33799</v>
      </c>
      <c r="V14" s="3">
        <v>8721</v>
      </c>
      <c r="W14" s="2">
        <f t="shared" si="17"/>
        <v>2.5895961269779382</v>
      </c>
      <c r="X14" s="2">
        <f t="shared" si="2"/>
        <v>24.929912655593906</v>
      </c>
      <c r="Y14" s="2">
        <f t="shared" si="3"/>
        <v>20.048095493228004</v>
      </c>
      <c r="Z14" s="2">
        <f t="shared" si="4"/>
        <v>4.8818171623658992</v>
      </c>
      <c r="AA14" s="2">
        <f t="shared" si="5"/>
        <v>1.4752607249211906</v>
      </c>
      <c r="AB14" s="2">
        <f t="shared" si="6"/>
        <v>0.52331883823217917</v>
      </c>
      <c r="AC14" s="2">
        <f t="shared" si="7"/>
        <v>0</v>
      </c>
      <c r="AD14" s="2">
        <f t="shared" si="8"/>
        <v>26.097412063745217</v>
      </c>
      <c r="AE14" s="2">
        <f t="shared" si="9"/>
        <v>7.0324083880533781</v>
      </c>
      <c r="AF14" s="2">
        <f t="shared" si="10"/>
        <v>4.804565333864959</v>
      </c>
      <c r="AG14" s="2">
        <f t="shared" si="11"/>
        <v>3.3679305231942385</v>
      </c>
      <c r="AH14" s="2">
        <f t="shared" si="12"/>
        <v>10.892507818632643</v>
      </c>
      <c r="AI14" s="2">
        <f t="shared" si="13"/>
        <v>-1.1674994081513139</v>
      </c>
      <c r="AJ14" s="2">
        <f t="shared" si="14"/>
        <v>0.9930597954072542</v>
      </c>
      <c r="AK14" s="2">
        <f t="shared" si="15"/>
        <v>42.113460508117669</v>
      </c>
      <c r="AL14" s="2">
        <f t="shared" si="16"/>
        <v>10.866341876721034</v>
      </c>
    </row>
    <row r="15" spans="1:38" x14ac:dyDescent="0.3">
      <c r="A15">
        <f t="shared" si="1"/>
        <v>2018</v>
      </c>
      <c r="B15">
        <v>43101</v>
      </c>
      <c r="C15" s="3">
        <v>83672</v>
      </c>
      <c r="D15" s="3">
        <v>87728</v>
      </c>
      <c r="E15" s="4">
        <v>1.161767</v>
      </c>
      <c r="F15" s="3">
        <v>85.198518527317603</v>
      </c>
      <c r="G15" s="3">
        <v>561.00833333333333</v>
      </c>
      <c r="H15" s="3">
        <v>20891</v>
      </c>
      <c r="I15" s="3">
        <v>16957</v>
      </c>
      <c r="J15" s="3">
        <v>3934</v>
      </c>
      <c r="K15" s="3">
        <v>1213</v>
      </c>
      <c r="L15" s="3">
        <v>426</v>
      </c>
      <c r="M15" s="3">
        <v>0</v>
      </c>
      <c r="N15" s="3">
        <v>21294</v>
      </c>
      <c r="O15" s="3">
        <v>5883</v>
      </c>
      <c r="P15" s="3">
        <v>3857</v>
      </c>
      <c r="Q15" s="3">
        <v>2800</v>
      </c>
      <c r="R15" s="3">
        <v>8754</v>
      </c>
      <c r="S15" s="3">
        <v>-403</v>
      </c>
      <c r="T15" s="3">
        <v>899</v>
      </c>
      <c r="U15" s="3">
        <v>37397</v>
      </c>
      <c r="V15" s="3">
        <v>9557</v>
      </c>
      <c r="W15" s="2">
        <f t="shared" si="17"/>
        <v>2.6598420071599751</v>
      </c>
      <c r="X15" s="2">
        <f t="shared" si="2"/>
        <v>24.967731140644421</v>
      </c>
      <c r="Y15" s="2">
        <f t="shared" si="3"/>
        <v>20.266038818242663</v>
      </c>
      <c r="Z15" s="2">
        <f t="shared" si="4"/>
        <v>4.701692322401759</v>
      </c>
      <c r="AA15" s="2">
        <f t="shared" si="5"/>
        <v>1.4497083851228607</v>
      </c>
      <c r="AB15" s="2">
        <f t="shared" si="6"/>
        <v>0.50913089205468975</v>
      </c>
      <c r="AC15" s="2">
        <f t="shared" si="7"/>
        <v>0</v>
      </c>
      <c r="AD15" s="2">
        <f t="shared" si="8"/>
        <v>25.449373745099916</v>
      </c>
      <c r="AE15" s="2">
        <f t="shared" si="9"/>
        <v>7.0310259106989195</v>
      </c>
      <c r="AF15" s="2">
        <f t="shared" si="10"/>
        <v>4.6096663160914044</v>
      </c>
      <c r="AG15" s="2">
        <f t="shared" si="11"/>
        <v>3.3464002294674442</v>
      </c>
      <c r="AH15" s="2">
        <f t="shared" si="12"/>
        <v>10.462281288842146</v>
      </c>
      <c r="AI15" s="2">
        <f t="shared" si="13"/>
        <v>-0.4816426044554929</v>
      </c>
      <c r="AJ15" s="2">
        <f t="shared" si="14"/>
        <v>1.0744335022468687</v>
      </c>
      <c r="AK15" s="2">
        <f t="shared" si="15"/>
        <v>44.694760493355005</v>
      </c>
      <c r="AL15" s="2">
        <f t="shared" si="16"/>
        <v>11.421981068935844</v>
      </c>
    </row>
    <row r="16" spans="1:38" x14ac:dyDescent="0.3">
      <c r="A16">
        <f t="shared" si="1"/>
        <v>2019</v>
      </c>
      <c r="B16">
        <v>43466</v>
      </c>
      <c r="C16" s="3">
        <v>83324</v>
      </c>
      <c r="D16" s="3">
        <v>86771</v>
      </c>
      <c r="E16" s="4">
        <v>1.172479</v>
      </c>
      <c r="F16" s="3">
        <v>83.821167823196618</v>
      </c>
      <c r="G16" s="3">
        <v>570.63333333333333</v>
      </c>
      <c r="H16" s="3">
        <v>21479</v>
      </c>
      <c r="I16" s="3">
        <v>17045</v>
      </c>
      <c r="J16" s="3">
        <v>4434</v>
      </c>
      <c r="K16" s="3">
        <v>1252</v>
      </c>
      <c r="L16" s="3">
        <v>432</v>
      </c>
      <c r="M16" s="3">
        <v>0</v>
      </c>
      <c r="N16" s="3">
        <v>21215</v>
      </c>
      <c r="O16" s="3">
        <v>6099</v>
      </c>
      <c r="P16" s="3">
        <v>3959</v>
      </c>
      <c r="Q16" s="3">
        <v>2864</v>
      </c>
      <c r="R16" s="3">
        <v>8293</v>
      </c>
      <c r="S16" s="3">
        <v>264</v>
      </c>
      <c r="T16" s="3">
        <v>1012</v>
      </c>
      <c r="U16" s="3">
        <v>39221</v>
      </c>
      <c r="V16" s="3">
        <v>10284</v>
      </c>
      <c r="W16" s="2">
        <f t="shared" si="17"/>
        <v>2.7060994197395511</v>
      </c>
      <c r="X16" s="2">
        <f t="shared" si="2"/>
        <v>25.777687100955308</v>
      </c>
      <c r="Y16" s="2">
        <f t="shared" si="3"/>
        <v>20.456291104603714</v>
      </c>
      <c r="Z16" s="2">
        <f t="shared" si="4"/>
        <v>5.3213959963515913</v>
      </c>
      <c r="AA16" s="2">
        <f t="shared" si="5"/>
        <v>1.5025682876482167</v>
      </c>
      <c r="AB16" s="2">
        <f t="shared" si="6"/>
        <v>0.51845806730353805</v>
      </c>
      <c r="AC16" s="2">
        <f t="shared" si="7"/>
        <v>0</v>
      </c>
      <c r="AD16" s="2">
        <f t="shared" si="8"/>
        <v>25.460851615380921</v>
      </c>
      <c r="AE16" s="2">
        <f t="shared" si="9"/>
        <v>7.3196197974173112</v>
      </c>
      <c r="AF16" s="2">
        <f t="shared" si="10"/>
        <v>4.7513321492007101</v>
      </c>
      <c r="AG16" s="2">
        <f t="shared" si="11"/>
        <v>3.4371849647160482</v>
      </c>
      <c r="AH16" s="2">
        <f t="shared" si="12"/>
        <v>9.9527147040468531</v>
      </c>
      <c r="AI16" s="2">
        <f t="shared" si="13"/>
        <v>0.31683548557438435</v>
      </c>
      <c r="AJ16" s="2">
        <f t="shared" si="14"/>
        <v>1.2145360280351398</v>
      </c>
      <c r="AK16" s="2">
        <f t="shared" si="15"/>
        <v>47.070471892851998</v>
      </c>
      <c r="AL16" s="2">
        <f t="shared" si="16"/>
        <v>12.342182324420335</v>
      </c>
    </row>
    <row r="17" spans="1:38" x14ac:dyDescent="0.3">
      <c r="A17">
        <f t="shared" si="1"/>
        <v>2020</v>
      </c>
      <c r="B17">
        <v>43831</v>
      </c>
      <c r="C17" s="3">
        <v>77833</v>
      </c>
      <c r="D17" s="3">
        <v>82552</v>
      </c>
      <c r="E17" s="4">
        <v>1.1793</v>
      </c>
      <c r="F17" s="3">
        <v>87.003557791895446</v>
      </c>
      <c r="G17" s="3">
        <v>544.16666666666674</v>
      </c>
      <c r="H17" s="3">
        <v>22535</v>
      </c>
      <c r="I17" s="3">
        <v>16612</v>
      </c>
      <c r="J17" s="3">
        <v>5923</v>
      </c>
      <c r="K17" s="3">
        <v>1303</v>
      </c>
      <c r="L17" s="3">
        <v>436</v>
      </c>
      <c r="M17" s="3">
        <v>0</v>
      </c>
      <c r="N17" s="3">
        <v>22134</v>
      </c>
      <c r="O17" s="3">
        <v>6547</v>
      </c>
      <c r="P17" s="3">
        <v>3973</v>
      </c>
      <c r="Q17" s="3">
        <v>3106</v>
      </c>
      <c r="R17" s="3">
        <v>8508</v>
      </c>
      <c r="S17" s="3">
        <v>401</v>
      </c>
      <c r="T17" s="3">
        <v>1108</v>
      </c>
      <c r="U17" s="3">
        <v>41693</v>
      </c>
      <c r="V17" s="3">
        <v>12581</v>
      </c>
      <c r="W17" s="2">
        <f t="shared" si="17"/>
        <v>2.8250172101680224</v>
      </c>
      <c r="X17" s="2">
        <f t="shared" si="2"/>
        <v>28.953014788071897</v>
      </c>
      <c r="Y17" s="2">
        <f t="shared" si="3"/>
        <v>21.343132090501459</v>
      </c>
      <c r="Z17" s="2">
        <f t="shared" si="4"/>
        <v>7.6098826975704394</v>
      </c>
      <c r="AA17" s="2">
        <f t="shared" si="5"/>
        <v>1.6740971053409222</v>
      </c>
      <c r="AB17" s="2">
        <f t="shared" si="6"/>
        <v>0.56017370524070764</v>
      </c>
      <c r="AC17" s="2">
        <f t="shared" si="7"/>
        <v>0</v>
      </c>
      <c r="AD17" s="2">
        <f t="shared" si="8"/>
        <v>28.437809155499597</v>
      </c>
      <c r="AE17" s="2">
        <f t="shared" si="9"/>
        <v>8.4115991931442959</v>
      </c>
      <c r="AF17" s="2">
        <f t="shared" si="10"/>
        <v>5.104518648902137</v>
      </c>
      <c r="AG17" s="2">
        <f t="shared" si="11"/>
        <v>3.9905952488019221</v>
      </c>
      <c r="AH17" s="2">
        <f t="shared" si="12"/>
        <v>10.931096064651241</v>
      </c>
      <c r="AI17" s="2">
        <f t="shared" si="13"/>
        <v>0.51520563257230223</v>
      </c>
      <c r="AJ17" s="2">
        <f t="shared" si="14"/>
        <v>1.423560700474092</v>
      </c>
      <c r="AK17" s="2">
        <f t="shared" si="15"/>
        <v>53.56725296468079</v>
      </c>
      <c r="AL17" s="2">
        <f t="shared" si="16"/>
        <v>16.164094921177394</v>
      </c>
    </row>
    <row r="18" spans="1:38" x14ac:dyDescent="0.3">
      <c r="A18">
        <f t="shared" si="1"/>
        <v>2021</v>
      </c>
      <c r="B18">
        <v>44197</v>
      </c>
      <c r="C18" s="3">
        <v>90118</v>
      </c>
      <c r="D18" s="3">
        <v>85236</v>
      </c>
      <c r="E18" s="4">
        <v>1.1798440000000001</v>
      </c>
      <c r="F18" s="3">
        <v>85.608002583559397</v>
      </c>
      <c r="G18" s="3">
        <v>558.35833333333346</v>
      </c>
      <c r="H18" s="3">
        <v>26143.48</v>
      </c>
      <c r="I18" s="3">
        <v>21049.5</v>
      </c>
      <c r="J18" s="3">
        <v>5093.9870000000001</v>
      </c>
      <c r="K18" s="3">
        <v>1439.701</v>
      </c>
      <c r="L18" s="3">
        <v>468.84230000000002</v>
      </c>
      <c r="M18" s="3">
        <v>0</v>
      </c>
      <c r="N18" s="3">
        <v>28651.71</v>
      </c>
      <c r="O18" s="3">
        <v>6954.49</v>
      </c>
      <c r="P18" s="3">
        <v>4291.34</v>
      </c>
      <c r="Q18" s="3">
        <v>3223.76</v>
      </c>
      <c r="R18" s="3">
        <v>14182.12</v>
      </c>
      <c r="S18" s="3">
        <v>-2508.2350000000001</v>
      </c>
      <c r="T18" s="3">
        <v>1109.501</v>
      </c>
      <c r="U18" s="3">
        <v>45310.74</v>
      </c>
      <c r="V18" s="3">
        <v>16198.74</v>
      </c>
      <c r="W18" s="2">
        <f t="shared" si="17"/>
        <v>2.661120571798623</v>
      </c>
      <c r="X18" s="2">
        <f t="shared" si="2"/>
        <v>29.010275416675913</v>
      </c>
      <c r="Y18" s="2">
        <f t="shared" si="3"/>
        <v>23.357708781819394</v>
      </c>
      <c r="Z18" s="2">
        <f t="shared" si="4"/>
        <v>5.6525744024501208</v>
      </c>
      <c r="AA18" s="2">
        <f t="shared" si="5"/>
        <v>1.5975731818282697</v>
      </c>
      <c r="AB18" s="2">
        <f t="shared" si="6"/>
        <v>0.52025377837945808</v>
      </c>
      <c r="AC18" s="2">
        <f t="shared" si="7"/>
        <v>0</v>
      </c>
      <c r="AD18" s="2">
        <f t="shared" si="8"/>
        <v>31.7935484586875</v>
      </c>
      <c r="AE18" s="2">
        <f t="shared" si="9"/>
        <v>7.7170931445438207</v>
      </c>
      <c r="AF18" s="2">
        <f t="shared" si="10"/>
        <v>4.7619121596129519</v>
      </c>
      <c r="AG18" s="2">
        <f t="shared" si="11"/>
        <v>3.5772653631904836</v>
      </c>
      <c r="AH18" s="2">
        <f t="shared" si="12"/>
        <v>15.737277791340242</v>
      </c>
      <c r="AI18" s="2">
        <f t="shared" si="13"/>
        <v>-2.7832785902927273</v>
      </c>
      <c r="AJ18" s="2">
        <f t="shared" si="14"/>
        <v>1.231164695177434</v>
      </c>
      <c r="AK18" s="2">
        <f t="shared" si="15"/>
        <v>50.279344858962695</v>
      </c>
      <c r="AL18" s="2">
        <f t="shared" si="16"/>
        <v>17.97503273485874</v>
      </c>
    </row>
    <row r="19" spans="1:38" x14ac:dyDescent="0.3">
      <c r="A19">
        <f t="shared" si="1"/>
        <v>2022</v>
      </c>
      <c r="B19">
        <v>44562</v>
      </c>
      <c r="C19" s="3">
        <v>104481</v>
      </c>
      <c r="D19" s="3">
        <v>89422</v>
      </c>
      <c r="E19" s="4">
        <v>1.2017052073080285</v>
      </c>
      <c r="F19" s="3">
        <v>84.560944366263982</v>
      </c>
      <c r="G19" s="3">
        <v>586.60981576481277</v>
      </c>
      <c r="H19" s="3">
        <v>26377.26</v>
      </c>
      <c r="I19" s="3">
        <v>21677.7</v>
      </c>
      <c r="J19" s="3">
        <v>4699.5619999999999</v>
      </c>
      <c r="K19" s="3">
        <v>1456.278</v>
      </c>
      <c r="L19" s="3">
        <v>484.78309999999999</v>
      </c>
      <c r="M19" s="3">
        <v>0</v>
      </c>
      <c r="N19" s="3">
        <v>27053.57</v>
      </c>
      <c r="O19" s="3">
        <v>7061.5079999999998</v>
      </c>
      <c r="P19" s="3">
        <v>4494.7489999999998</v>
      </c>
      <c r="Q19" s="3">
        <v>3489.4319999999998</v>
      </c>
      <c r="R19" s="3">
        <v>12007.88</v>
      </c>
      <c r="S19" s="3">
        <v>-676.31089999999995</v>
      </c>
      <c r="T19" s="3">
        <v>1200.3030000000001</v>
      </c>
      <c r="U19" s="3">
        <v>47187.35</v>
      </c>
      <c r="V19" s="3">
        <v>18075.349999999999</v>
      </c>
      <c r="W19" s="2">
        <f t="shared" si="17"/>
        <v>2.6490474443807366</v>
      </c>
      <c r="X19" s="2">
        <f t="shared" si="2"/>
        <v>25.245987308697273</v>
      </c>
      <c r="Y19" s="2">
        <f t="shared" si="3"/>
        <v>20.747982886840671</v>
      </c>
      <c r="Z19" s="2">
        <f t="shared" si="4"/>
        <v>4.4980063360802447</v>
      </c>
      <c r="AA19" s="2">
        <f t="shared" si="5"/>
        <v>1.3938208860941224</v>
      </c>
      <c r="AB19" s="2">
        <f t="shared" si="6"/>
        <v>0.46399163484269867</v>
      </c>
      <c r="AC19" s="2">
        <f t="shared" si="7"/>
        <v>0</v>
      </c>
      <c r="AD19" s="2">
        <f t="shared" si="8"/>
        <v>25.89329160325801</v>
      </c>
      <c r="AE19" s="2">
        <f t="shared" si="9"/>
        <v>6.7586527694030485</v>
      </c>
      <c r="AF19" s="2">
        <f t="shared" si="10"/>
        <v>4.3019773930188263</v>
      </c>
      <c r="AG19" s="2">
        <f t="shared" si="11"/>
        <v>3.3397766101013575</v>
      </c>
      <c r="AH19" s="2">
        <f t="shared" si="12"/>
        <v>11.492883873622956</v>
      </c>
      <c r="AI19" s="2">
        <f t="shared" si="13"/>
        <v>-0.64730515596137095</v>
      </c>
      <c r="AJ19" s="2">
        <f t="shared" si="14"/>
        <v>1.1488241881298993</v>
      </c>
      <c r="AK19" s="2">
        <f t="shared" si="15"/>
        <v>45.16357040993099</v>
      </c>
      <c r="AL19" s="2">
        <f t="shared" si="16"/>
        <v>17.30013112431925</v>
      </c>
    </row>
    <row r="20" spans="1:38" x14ac:dyDescent="0.3">
      <c r="A20">
        <f t="shared" si="1"/>
        <v>2023</v>
      </c>
      <c r="B20">
        <v>44927</v>
      </c>
      <c r="C20" s="3">
        <v>108853</v>
      </c>
      <c r="D20" s="3">
        <v>92299</v>
      </c>
      <c r="E20" s="4">
        <v>1.2232823719143375</v>
      </c>
      <c r="F20" s="3">
        <v>85.538330066382258</v>
      </c>
      <c r="G20" s="3">
        <v>596.99547269062975</v>
      </c>
      <c r="H20" s="3">
        <v>26170.71</v>
      </c>
      <c r="I20" s="3">
        <v>21375.83</v>
      </c>
      <c r="J20" s="3">
        <v>4794.875</v>
      </c>
      <c r="K20" s="3">
        <v>1521.809</v>
      </c>
      <c r="L20" s="3">
        <v>501.8938</v>
      </c>
      <c r="M20" s="3">
        <v>0</v>
      </c>
      <c r="N20" s="3">
        <v>26298.17</v>
      </c>
      <c r="O20" s="3">
        <v>7173.7160000000003</v>
      </c>
      <c r="P20" s="3">
        <v>4573.6390000000001</v>
      </c>
      <c r="Q20" s="3">
        <v>3535.8020000000001</v>
      </c>
      <c r="R20" s="3">
        <v>11015.01</v>
      </c>
      <c r="S20" s="3">
        <v>-127.4603</v>
      </c>
      <c r="T20" s="3">
        <v>1302.933</v>
      </c>
      <c r="U20" s="3">
        <v>48617.74</v>
      </c>
      <c r="V20" s="3">
        <v>19505.740000000002</v>
      </c>
      <c r="W20" s="2">
        <f t="shared" si="17"/>
        <v>2.7611912938531198</v>
      </c>
      <c r="X20" s="2">
        <f t="shared" si="2"/>
        <v>24.042249639421971</v>
      </c>
      <c r="Y20" s="2">
        <f t="shared" si="3"/>
        <v>19.637336591550071</v>
      </c>
      <c r="Z20" s="2">
        <f t="shared" si="4"/>
        <v>4.4049084545212347</v>
      </c>
      <c r="AA20" s="2">
        <f t="shared" si="5"/>
        <v>1.398040476606065</v>
      </c>
      <c r="AB20" s="2">
        <f t="shared" si="6"/>
        <v>0.46107484405574489</v>
      </c>
      <c r="AC20" s="2">
        <f t="shared" si="7"/>
        <v>0</v>
      </c>
      <c r="AD20" s="2">
        <f t="shared" si="8"/>
        <v>24.159343334588851</v>
      </c>
      <c r="AE20" s="2">
        <f t="shared" si="9"/>
        <v>6.5902786326513745</v>
      </c>
      <c r="AF20" s="2">
        <f t="shared" si="10"/>
        <v>4.2016655489513379</v>
      </c>
      <c r="AG20" s="2">
        <f t="shared" si="11"/>
        <v>3.248235694009352</v>
      </c>
      <c r="AH20" s="2">
        <f t="shared" si="12"/>
        <v>10.119160702966386</v>
      </c>
      <c r="AI20" s="2">
        <f t="shared" si="13"/>
        <v>-0.11709397076791637</v>
      </c>
      <c r="AJ20" s="2">
        <f t="shared" si="14"/>
        <v>1.1969656325503202</v>
      </c>
      <c r="AK20" s="2">
        <f t="shared" si="15"/>
        <v>44.663665677565156</v>
      </c>
      <c r="AL20" s="2">
        <f t="shared" si="16"/>
        <v>17.91934076231248</v>
      </c>
    </row>
    <row r="21" spans="1:38" x14ac:dyDescent="0.3">
      <c r="A21">
        <f t="shared" si="1"/>
        <v>2024</v>
      </c>
      <c r="B21">
        <v>45292</v>
      </c>
      <c r="C21" s="3">
        <v>114080.60013003057</v>
      </c>
      <c r="D21" s="3">
        <v>94821.231032925498</v>
      </c>
      <c r="E21" s="4">
        <v>1.2451265982670885</v>
      </c>
      <c r="F21" s="3">
        <v>86.667936443296583</v>
      </c>
      <c r="G21" s="3">
        <v>606.55975907062168</v>
      </c>
      <c r="H21" s="3">
        <v>27939.89</v>
      </c>
      <c r="I21" s="3">
        <v>23103.74</v>
      </c>
      <c r="J21" s="3">
        <v>4836.152</v>
      </c>
      <c r="K21" s="3">
        <v>1615.9760000000001</v>
      </c>
      <c r="L21" s="3">
        <v>519.68899999999996</v>
      </c>
      <c r="M21" s="3">
        <v>0</v>
      </c>
      <c r="N21" s="3">
        <v>26870.82</v>
      </c>
      <c r="O21" s="3">
        <v>7318.84</v>
      </c>
      <c r="P21" s="3">
        <v>4660.2749999999996</v>
      </c>
      <c r="Q21" s="3">
        <v>3579.4969999999998</v>
      </c>
      <c r="R21" s="3">
        <v>11312.2</v>
      </c>
      <c r="S21" s="3">
        <v>1069.0740000000001</v>
      </c>
      <c r="T21" s="3">
        <v>1430.35</v>
      </c>
      <c r="U21" s="3">
        <v>48979.02</v>
      </c>
      <c r="V21" s="3">
        <v>19867.02</v>
      </c>
      <c r="W21" s="2">
        <f t="shared" si="17"/>
        <v>2.9420330932700698</v>
      </c>
      <c r="X21" s="2">
        <f t="shared" si="2"/>
        <v>24.491359589758247</v>
      </c>
      <c r="Y21" s="2">
        <f t="shared" si="3"/>
        <v>20.252119969272648</v>
      </c>
      <c r="Z21" s="2">
        <f t="shared" si="4"/>
        <v>4.2392413736320558</v>
      </c>
      <c r="AA21" s="2">
        <f t="shared" si="5"/>
        <v>1.416521299991488</v>
      </c>
      <c r="AB21" s="2">
        <f t="shared" si="6"/>
        <v>0.45554546470447349</v>
      </c>
      <c r="AC21" s="2">
        <f t="shared" si="7"/>
        <v>0</v>
      </c>
      <c r="AD21" s="2">
        <f t="shared" si="8"/>
        <v>23.554241448039619</v>
      </c>
      <c r="AE21" s="2">
        <f t="shared" si="9"/>
        <v>6.4154992099076358</v>
      </c>
      <c r="AF21" s="2">
        <f t="shared" si="10"/>
        <v>4.0850723038695067</v>
      </c>
      <c r="AG21" s="2">
        <f t="shared" si="11"/>
        <v>3.1376912427880308</v>
      </c>
      <c r="AH21" s="2">
        <f t="shared" si="12"/>
        <v>9.9159716788886154</v>
      </c>
      <c r="AI21" s="2">
        <f t="shared" si="13"/>
        <v>0.9371216480115423</v>
      </c>
      <c r="AJ21" s="2">
        <f t="shared" si="14"/>
        <v>1.2538065178213196</v>
      </c>
      <c r="AK21" s="2">
        <f t="shared" si="15"/>
        <v>42.933697705107676</v>
      </c>
      <c r="AL21" s="2">
        <f t="shared" si="16"/>
        <v>17.41489786813473</v>
      </c>
    </row>
    <row r="22" spans="1:38" x14ac:dyDescent="0.3">
      <c r="A22">
        <f t="shared" si="1"/>
        <v>2025</v>
      </c>
      <c r="B22">
        <v>45658</v>
      </c>
      <c r="C22" s="3">
        <v>119638.6900855655</v>
      </c>
      <c r="D22" s="3">
        <v>97434.053665268351</v>
      </c>
      <c r="E22" s="4">
        <v>1.2671080809599489</v>
      </c>
      <c r="F22" s="3">
        <v>87.893210562350646</v>
      </c>
      <c r="G22" s="3">
        <v>615.92905478319426</v>
      </c>
      <c r="H22" s="3">
        <v>30260.23</v>
      </c>
      <c r="I22" s="3">
        <v>25338.82</v>
      </c>
      <c r="J22" s="3">
        <v>4921.4139999999998</v>
      </c>
      <c r="K22" s="3">
        <v>1692.046</v>
      </c>
      <c r="L22" s="3">
        <v>538.1499</v>
      </c>
      <c r="M22" s="3">
        <v>0</v>
      </c>
      <c r="N22" s="3">
        <v>27408.46</v>
      </c>
      <c r="O22" s="3">
        <v>7465.2790000000005</v>
      </c>
      <c r="P22" s="3">
        <v>4753.5200000000004</v>
      </c>
      <c r="Q22" s="3">
        <v>3651.1170000000002</v>
      </c>
      <c r="R22" s="3">
        <v>11538.54</v>
      </c>
      <c r="S22" s="3">
        <v>2851.7689999999998</v>
      </c>
      <c r="T22" s="3">
        <v>1515.2080000000001</v>
      </c>
      <c r="U22" s="3">
        <v>47642.46</v>
      </c>
      <c r="V22" s="3">
        <v>18530.46</v>
      </c>
      <c r="W22" s="2">
        <f t="shared" si="17"/>
        <v>3.0935857842806986</v>
      </c>
      <c r="X22" s="2">
        <f t="shared" si="2"/>
        <v>25.29301347110864</v>
      </c>
      <c r="Y22" s="2">
        <f t="shared" si="3"/>
        <v>21.179452885916501</v>
      </c>
      <c r="Z22" s="2">
        <f t="shared" si="4"/>
        <v>4.1135639285921703</v>
      </c>
      <c r="AA22" s="2">
        <f t="shared" si="5"/>
        <v>1.4142966617152446</v>
      </c>
      <c r="AB22" s="2">
        <f t="shared" si="6"/>
        <v>0.44981259792723877</v>
      </c>
      <c r="AC22" s="2">
        <f t="shared" si="7"/>
        <v>0</v>
      </c>
      <c r="AD22" s="2">
        <f t="shared" si="8"/>
        <v>22.909361495346943</v>
      </c>
      <c r="AE22" s="2">
        <f t="shared" si="9"/>
        <v>6.2398535078082507</v>
      </c>
      <c r="AF22" s="2">
        <f t="shared" si="10"/>
        <v>3.973229727440418</v>
      </c>
      <c r="AG22" s="2">
        <f t="shared" si="11"/>
        <v>3.0517861716713246</v>
      </c>
      <c r="AH22" s="2">
        <f t="shared" si="12"/>
        <v>9.6444887450269192</v>
      </c>
      <c r="AI22" s="2">
        <f t="shared" si="13"/>
        <v>2.3836511399116929</v>
      </c>
      <c r="AJ22" s="2">
        <f t="shared" si="14"/>
        <v>1.2664866180968084</v>
      </c>
      <c r="AK22" s="2">
        <f t="shared" si="15"/>
        <v>39.821950546203865</v>
      </c>
      <c r="AL22" s="2">
        <f t="shared" si="16"/>
        <v>15.488685129155986</v>
      </c>
    </row>
    <row r="23" spans="1:38" x14ac:dyDescent="0.3">
      <c r="A23">
        <f t="shared" si="1"/>
        <v>2026</v>
      </c>
      <c r="B23">
        <v>46023</v>
      </c>
      <c r="C23" s="3">
        <v>125589.02802939872</v>
      </c>
      <c r="D23" s="3">
        <v>100210.54610575133</v>
      </c>
      <c r="E23" s="4">
        <v>1.2891237051452478</v>
      </c>
      <c r="F23" s="3">
        <v>89.172835231843081</v>
      </c>
      <c r="G23" s="3">
        <v>625.70352535032919</v>
      </c>
      <c r="H23" s="3">
        <v>31558.75</v>
      </c>
      <c r="I23" s="3">
        <v>26599.07</v>
      </c>
      <c r="J23" s="3">
        <v>4959.6769999999997</v>
      </c>
      <c r="K23" s="3">
        <v>1767.4</v>
      </c>
      <c r="L23" s="3">
        <v>557.26089999999999</v>
      </c>
      <c r="M23" s="3">
        <v>0</v>
      </c>
      <c r="N23" s="3">
        <v>28794</v>
      </c>
      <c r="O23" s="3">
        <v>7855.2579999999998</v>
      </c>
      <c r="P23" s="3">
        <v>5004.5290000000005</v>
      </c>
      <c r="Q23" s="3">
        <v>3821.7840000000001</v>
      </c>
      <c r="R23" s="3">
        <v>12112.42</v>
      </c>
      <c r="S23" s="3">
        <v>2764.7489999999998</v>
      </c>
      <c r="T23" s="3">
        <v>1531.624</v>
      </c>
      <c r="U23" s="3">
        <v>46409.33</v>
      </c>
      <c r="V23" s="3">
        <v>17297.330000000002</v>
      </c>
      <c r="W23" s="2">
        <f t="shared" si="17"/>
        <v>3.214829796782114</v>
      </c>
      <c r="X23" s="2">
        <f t="shared" si="2"/>
        <v>25.128588456479271</v>
      </c>
      <c r="Y23" s="2">
        <f t="shared" si="3"/>
        <v>21.179453665150998</v>
      </c>
      <c r="Z23" s="2">
        <f t="shared" si="4"/>
        <v>3.9491324025845675</v>
      </c>
      <c r="AA23" s="2">
        <f t="shared" si="5"/>
        <v>1.4072885408319866</v>
      </c>
      <c r="AB23" s="2">
        <f t="shared" si="6"/>
        <v>0.44371782212499694</v>
      </c>
      <c r="AC23" s="2">
        <f t="shared" si="7"/>
        <v>0</v>
      </c>
      <c r="AD23" s="2">
        <f t="shared" si="8"/>
        <v>22.927162071243764</v>
      </c>
      <c r="AE23" s="2">
        <f t="shared" si="9"/>
        <v>6.2547326970005601</v>
      </c>
      <c r="AF23" s="2">
        <f t="shared" si="10"/>
        <v>3.984845713455563</v>
      </c>
      <c r="AG23" s="2">
        <f t="shared" si="11"/>
        <v>3.0430874893827284</v>
      </c>
      <c r="AH23" s="2">
        <f t="shared" si="12"/>
        <v>9.6444890051737993</v>
      </c>
      <c r="AI23" s="2">
        <f t="shared" si="13"/>
        <v>2.2014255889876053</v>
      </c>
      <c r="AJ23" s="2">
        <f t="shared" si="14"/>
        <v>1.2195523956451571</v>
      </c>
      <c r="AK23" s="2">
        <f t="shared" si="15"/>
        <v>36.953331615191892</v>
      </c>
      <c r="AL23" s="2">
        <f t="shared" si="16"/>
        <v>13.772962711321348</v>
      </c>
    </row>
    <row r="24" spans="1:38" x14ac:dyDescent="0.3">
      <c r="A24">
        <f t="shared" si="1"/>
        <v>2027</v>
      </c>
      <c r="B24">
        <v>46388</v>
      </c>
      <c r="C24" s="3">
        <v>131853.42708089834</v>
      </c>
      <c r="D24" s="3">
        <v>103146.14178988941</v>
      </c>
      <c r="E24" s="4">
        <v>1.3111083396910124</v>
      </c>
      <c r="F24" s="3">
        <v>90.545094431217279</v>
      </c>
      <c r="G24" s="3">
        <v>635.40104815994971</v>
      </c>
      <c r="H24" s="3">
        <v>33043.46</v>
      </c>
      <c r="I24" s="3">
        <v>27925.83</v>
      </c>
      <c r="J24" s="3">
        <v>5117.6260000000002</v>
      </c>
      <c r="K24" s="3">
        <v>1846.703</v>
      </c>
      <c r="L24" s="3">
        <v>577.01980000000003</v>
      </c>
      <c r="M24" s="3">
        <v>0</v>
      </c>
      <c r="N24" s="3">
        <v>30265.26</v>
      </c>
      <c r="O24" s="3">
        <v>8271.027</v>
      </c>
      <c r="P24" s="3">
        <v>5274.9350000000004</v>
      </c>
      <c r="Q24" s="3">
        <v>4002.7060000000001</v>
      </c>
      <c r="R24" s="3">
        <v>12716.59</v>
      </c>
      <c r="S24" s="3">
        <v>2778.1979999999999</v>
      </c>
      <c r="T24" s="3">
        <v>1536.9960000000001</v>
      </c>
      <c r="U24" s="3">
        <v>45168.13</v>
      </c>
      <c r="V24" s="3">
        <v>16056.13</v>
      </c>
      <c r="W24" s="2">
        <f t="shared" si="17"/>
        <v>3.3118254454438363</v>
      </c>
      <c r="X24" s="2">
        <f t="shared" si="2"/>
        <v>25.060751723750244</v>
      </c>
      <c r="Y24" s="2">
        <f t="shared" si="3"/>
        <v>21.179449498014318</v>
      </c>
      <c r="Z24" s="2">
        <f t="shared" si="4"/>
        <v>3.8812991920643016</v>
      </c>
      <c r="AA24" s="2">
        <f t="shared" si="5"/>
        <v>1.4005726213448815</v>
      </c>
      <c r="AB24" s="2">
        <f t="shared" si="6"/>
        <v>0.43762214814937722</v>
      </c>
      <c r="AC24" s="2">
        <f t="shared" si="7"/>
        <v>0</v>
      </c>
      <c r="AD24" s="2">
        <f t="shared" si="8"/>
        <v>22.953715098683652</v>
      </c>
      <c r="AE24" s="2">
        <f t="shared" si="9"/>
        <v>6.2728949736932753</v>
      </c>
      <c r="AF24" s="2">
        <f t="shared" si="10"/>
        <v>4.0006051543609686</v>
      </c>
      <c r="AG24" s="2">
        <f t="shared" si="11"/>
        <v>3.0357239008616363</v>
      </c>
      <c r="AH24" s="2">
        <f t="shared" si="12"/>
        <v>9.6444895529319599</v>
      </c>
      <c r="AI24" s="2">
        <f t="shared" si="13"/>
        <v>2.1070351082307806</v>
      </c>
      <c r="AJ24" s="2">
        <f t="shared" si="14"/>
        <v>1.1656852870854695</v>
      </c>
      <c r="AK24" s="2">
        <f t="shared" si="15"/>
        <v>34.256318550057259</v>
      </c>
      <c r="AL24" s="2">
        <f t="shared" si="16"/>
        <v>12.177256485073233</v>
      </c>
    </row>
    <row r="25" spans="1:38" x14ac:dyDescent="0.3">
      <c r="A25">
        <f t="shared" si="1"/>
        <v>2028</v>
      </c>
      <c r="B25">
        <v>46753</v>
      </c>
      <c r="C25" s="3">
        <v>138365.31597668375</v>
      </c>
      <c r="D25" s="3">
        <v>106117.92034123481</v>
      </c>
      <c r="E25" s="4">
        <v>1.3330181611844589</v>
      </c>
      <c r="F25" s="3">
        <v>91.866349706207885</v>
      </c>
      <c r="G25" s="3">
        <v>645.33085152211947</v>
      </c>
      <c r="H25" s="3">
        <v>34587.86</v>
      </c>
      <c r="I25" s="3">
        <v>29305.02</v>
      </c>
      <c r="J25" s="3">
        <v>5282.8469999999998</v>
      </c>
      <c r="K25" s="3">
        <v>1929.7449999999999</v>
      </c>
      <c r="L25" s="3">
        <v>597.43460000000005</v>
      </c>
      <c r="M25" s="3">
        <v>0</v>
      </c>
      <c r="N25" s="3">
        <v>31802.16</v>
      </c>
      <c r="O25" s="3">
        <v>8712.3230000000003</v>
      </c>
      <c r="P25" s="3">
        <v>5555.2150000000001</v>
      </c>
      <c r="Q25" s="3">
        <v>4189.9880000000003</v>
      </c>
      <c r="R25" s="3">
        <v>13344.63</v>
      </c>
      <c r="S25" s="3">
        <v>2785.7049999999999</v>
      </c>
      <c r="T25" s="3">
        <v>1530.9380000000001</v>
      </c>
      <c r="U25" s="3">
        <v>43913.36</v>
      </c>
      <c r="V25" s="3">
        <v>14801.36</v>
      </c>
      <c r="W25" s="2">
        <f t="shared" si="17"/>
        <v>3.3894208150747005</v>
      </c>
      <c r="X25" s="2">
        <f t="shared" si="2"/>
        <v>24.997492873017741</v>
      </c>
      <c r="Y25" s="2">
        <f t="shared" si="3"/>
        <v>21.179455120774815</v>
      </c>
      <c r="Z25" s="2">
        <f t="shared" si="4"/>
        <v>3.8180428113142342</v>
      </c>
      <c r="AA25" s="2">
        <f t="shared" si="5"/>
        <v>1.3946739371629706</v>
      </c>
      <c r="AB25" s="2">
        <f t="shared" si="6"/>
        <v>0.43178060613157931</v>
      </c>
      <c r="AC25" s="2">
        <f t="shared" si="7"/>
        <v>0</v>
      </c>
      <c r="AD25" s="2">
        <f t="shared" si="8"/>
        <v>22.984199310005589</v>
      </c>
      <c r="AE25" s="2">
        <f t="shared" si="9"/>
        <v>6.2966090443273615</v>
      </c>
      <c r="AF25" s="2">
        <f t="shared" si="10"/>
        <v>4.0148898304370739</v>
      </c>
      <c r="AG25" s="2">
        <f t="shared" si="11"/>
        <v>3.028206867034557</v>
      </c>
      <c r="AH25" s="2">
        <f t="shared" si="12"/>
        <v>9.644490677308708</v>
      </c>
      <c r="AI25" s="2">
        <f t="shared" si="13"/>
        <v>2.0132971766345156</v>
      </c>
      <c r="AJ25" s="2">
        <f t="shared" si="14"/>
        <v>1.1064463584631152</v>
      </c>
      <c r="AK25" s="2">
        <f t="shared" si="15"/>
        <v>31.73725994121239</v>
      </c>
      <c r="AL25" s="2">
        <f t="shared" si="16"/>
        <v>10.69730509811737</v>
      </c>
    </row>
    <row r="26" spans="1:38" x14ac:dyDescent="0.3">
      <c r="A26">
        <f t="shared" si="1"/>
        <v>2029</v>
      </c>
      <c r="B26">
        <v>47119</v>
      </c>
      <c r="C26" s="3">
        <v>145196.60033047438</v>
      </c>
      <c r="D26" s="3">
        <v>109173.60464126208</v>
      </c>
      <c r="E26" s="4">
        <v>1.3547354512843142</v>
      </c>
      <c r="F26" s="3">
        <v>93.167475435366995</v>
      </c>
      <c r="G26" s="3">
        <v>655.58312907468314</v>
      </c>
      <c r="H26" s="3">
        <v>36206.86</v>
      </c>
      <c r="I26" s="3">
        <v>30751.84</v>
      </c>
      <c r="J26" s="3">
        <v>5455.0140000000001</v>
      </c>
      <c r="K26" s="3">
        <v>2016.33</v>
      </c>
      <c r="L26" s="3">
        <v>618.48490000000004</v>
      </c>
      <c r="M26" s="3">
        <v>0</v>
      </c>
      <c r="N26" s="3">
        <v>33416.089999999997</v>
      </c>
      <c r="O26" s="3">
        <v>9179.3559999999998</v>
      </c>
      <c r="P26" s="3">
        <v>5842.4690000000001</v>
      </c>
      <c r="Q26" s="3">
        <v>4390.79</v>
      </c>
      <c r="R26" s="3">
        <v>14003.48</v>
      </c>
      <c r="S26" s="3">
        <v>2790.7669999999998</v>
      </c>
      <c r="T26" s="3">
        <v>1515.6690000000001</v>
      </c>
      <c r="U26" s="3">
        <v>42638.26</v>
      </c>
      <c r="V26" s="3">
        <v>13526.26</v>
      </c>
      <c r="W26" s="2">
        <f t="shared" si="17"/>
        <v>3.4514985872181043</v>
      </c>
      <c r="X26" s="2">
        <f t="shared" si="2"/>
        <v>24.936437848814272</v>
      </c>
      <c r="Y26" s="2">
        <f t="shared" si="3"/>
        <v>21.179449057352134</v>
      </c>
      <c r="Z26" s="2">
        <f t="shared" si="4"/>
        <v>3.7569846591339799</v>
      </c>
      <c r="AA26" s="2">
        <f t="shared" si="5"/>
        <v>1.3886895391563832</v>
      </c>
      <c r="AB26" s="2">
        <f t="shared" si="6"/>
        <v>0.42596376126734303</v>
      </c>
      <c r="AC26" s="2">
        <f t="shared" si="7"/>
        <v>0</v>
      </c>
      <c r="AD26" s="2">
        <f t="shared" si="8"/>
        <v>23.014374939870066</v>
      </c>
      <c r="AE26" s="2">
        <f t="shared" si="9"/>
        <v>6.3220185452740276</v>
      </c>
      <c r="AF26" s="2">
        <f t="shared" si="10"/>
        <v>4.0238331935474125</v>
      </c>
      <c r="AG26" s="2">
        <f t="shared" si="11"/>
        <v>3.0240308588536871</v>
      </c>
      <c r="AH26" s="2">
        <f t="shared" si="12"/>
        <v>9.6444957858017428</v>
      </c>
      <c r="AI26" s="2">
        <f t="shared" si="13"/>
        <v>1.9220608427801209</v>
      </c>
      <c r="AJ26" s="2">
        <f t="shared" si="14"/>
        <v>1.0438736144994203</v>
      </c>
      <c r="AK26" s="2">
        <f t="shared" si="15"/>
        <v>29.365880401437284</v>
      </c>
      <c r="AL26" s="2">
        <f t="shared" si="16"/>
        <v>9.3158241785369551</v>
      </c>
    </row>
    <row r="27" spans="1:38" x14ac:dyDescent="0.3">
      <c r="A27">
        <f t="shared" si="1"/>
        <v>2030</v>
      </c>
      <c r="B27">
        <v>47484</v>
      </c>
      <c r="C27" s="3">
        <v>152273.75320931754</v>
      </c>
      <c r="D27" s="3">
        <v>112249.9294153269</v>
      </c>
      <c r="E27" s="4">
        <v>1.3761915708149273</v>
      </c>
      <c r="F27" s="3">
        <v>94.464280975839671</v>
      </c>
      <c r="G27" s="3">
        <v>665.71030278355545</v>
      </c>
      <c r="H27" s="3">
        <v>37884.44</v>
      </c>
      <c r="I27" s="3">
        <v>32250.75</v>
      </c>
      <c r="J27" s="3">
        <v>5633.6909999999998</v>
      </c>
      <c r="K27" s="3">
        <v>2105.8960000000002</v>
      </c>
      <c r="L27" s="3">
        <v>640.1703</v>
      </c>
      <c r="M27" s="3">
        <v>0</v>
      </c>
      <c r="N27" s="3">
        <v>35101.839999999997</v>
      </c>
      <c r="O27" s="3">
        <v>9669.857</v>
      </c>
      <c r="P27" s="3">
        <v>6142.232</v>
      </c>
      <c r="Q27" s="3">
        <v>4603.72</v>
      </c>
      <c r="R27" s="3">
        <v>14686.03</v>
      </c>
      <c r="S27" s="3">
        <v>2782.598</v>
      </c>
      <c r="T27" s="3">
        <v>1492.8330000000001</v>
      </c>
      <c r="U27" s="3">
        <v>41348.5</v>
      </c>
      <c r="V27" s="3">
        <v>12236.5</v>
      </c>
      <c r="W27" s="2">
        <f t="shared" si="17"/>
        <v>3.5011583493322664</v>
      </c>
      <c r="X27" s="2">
        <f t="shared" si="2"/>
        <v>24.879166108110269</v>
      </c>
      <c r="Y27" s="2">
        <f t="shared" si="3"/>
        <v>21.179454318478435</v>
      </c>
      <c r="Z27" s="2">
        <f t="shared" si="4"/>
        <v>3.6997124463438245</v>
      </c>
      <c r="AA27" s="2">
        <f t="shared" si="5"/>
        <v>1.382967159878963</v>
      </c>
      <c r="AB27" s="2">
        <f t="shared" si="6"/>
        <v>0.42040751377554431</v>
      </c>
      <c r="AC27" s="2">
        <f t="shared" si="7"/>
        <v>0</v>
      </c>
      <c r="AD27" s="2">
        <f t="shared" si="8"/>
        <v>23.051799315505502</v>
      </c>
      <c r="AE27" s="2">
        <f t="shared" si="9"/>
        <v>6.3503110655634032</v>
      </c>
      <c r="AF27" s="2">
        <f t="shared" si="10"/>
        <v>4.0336774201374057</v>
      </c>
      <c r="AG27" s="2">
        <f t="shared" si="11"/>
        <v>3.0233181378747949</v>
      </c>
      <c r="AH27" s="2">
        <f t="shared" si="12"/>
        <v>9.6444920352179064</v>
      </c>
      <c r="AI27" s="2">
        <f t="shared" si="13"/>
        <v>1.8273654791807774</v>
      </c>
      <c r="AJ27" s="2">
        <f t="shared" si="14"/>
        <v>0.98036133511986923</v>
      </c>
      <c r="AK27" s="2">
        <f t="shared" si="15"/>
        <v>27.154055855681051</v>
      </c>
      <c r="AL27" s="2">
        <f t="shared" si="16"/>
        <v>8.0358563062273394</v>
      </c>
    </row>
    <row r="28" spans="1:38" x14ac:dyDescent="0.3">
      <c r="A28">
        <f t="shared" si="1"/>
        <v>2031</v>
      </c>
      <c r="B28">
        <v>47849</v>
      </c>
      <c r="C28" s="3">
        <v>159724.54877211084</v>
      </c>
      <c r="D28" s="3">
        <v>115433.66015028305</v>
      </c>
      <c r="E28" s="4">
        <v>1.3973350354411411</v>
      </c>
      <c r="F28" s="3">
        <v>95.765400474586784</v>
      </c>
      <c r="G28" s="3">
        <v>676.09791763000544</v>
      </c>
      <c r="H28" s="3">
        <v>39649.040000000001</v>
      </c>
      <c r="I28" s="3">
        <v>33828.78</v>
      </c>
      <c r="J28" s="3">
        <v>5820.2529999999997</v>
      </c>
      <c r="K28" s="3">
        <v>2198.6869999999999</v>
      </c>
      <c r="L28" s="3">
        <v>662.49249999999995</v>
      </c>
      <c r="M28" s="3">
        <v>0</v>
      </c>
      <c r="N28" s="3">
        <v>36879.39</v>
      </c>
      <c r="O28" s="3">
        <v>10191.209999999999</v>
      </c>
      <c r="P28" s="3">
        <v>6449.4690000000001</v>
      </c>
      <c r="Q28" s="3">
        <v>4834.0839999999998</v>
      </c>
      <c r="R28" s="3">
        <v>15404.62</v>
      </c>
      <c r="S28" s="3">
        <v>2769.65</v>
      </c>
      <c r="T28" s="3">
        <v>1464.104</v>
      </c>
      <c r="U28" s="3">
        <v>40042.949999999997</v>
      </c>
      <c r="V28" s="3">
        <v>10930.95</v>
      </c>
      <c r="W28" s="2">
        <f t="shared" si="17"/>
        <v>3.5408878193888533</v>
      </c>
      <c r="X28" s="2">
        <f t="shared" si="2"/>
        <v>24.823385199584948</v>
      </c>
      <c r="Y28" s="2">
        <f t="shared" si="3"/>
        <v>21.179449408409766</v>
      </c>
      <c r="Z28" s="2">
        <f t="shared" si="4"/>
        <v>3.6439314086303192</v>
      </c>
      <c r="AA28" s="2">
        <f t="shared" si="5"/>
        <v>1.3765492010479907</v>
      </c>
      <c r="AB28" s="2">
        <f t="shared" si="6"/>
        <v>0.41477187138291444</v>
      </c>
      <c r="AC28" s="2">
        <f t="shared" si="7"/>
        <v>0</v>
      </c>
      <c r="AD28" s="2">
        <f t="shared" si="8"/>
        <v>23.089368718529403</v>
      </c>
      <c r="AE28" s="2">
        <f t="shared" si="9"/>
        <v>6.3804907125080979</v>
      </c>
      <c r="AF28" s="2">
        <f t="shared" si="10"/>
        <v>4.0378696008726047</v>
      </c>
      <c r="AG28" s="2">
        <f t="shared" si="11"/>
        <v>3.0265128542620547</v>
      </c>
      <c r="AH28" s="2">
        <f t="shared" si="12"/>
        <v>9.6444911683417871</v>
      </c>
      <c r="AI28" s="2">
        <f t="shared" si="13"/>
        <v>1.7340164810555425</v>
      </c>
      <c r="AJ28" s="2">
        <f t="shared" si="14"/>
        <v>0.9166430653618125</v>
      </c>
      <c r="AK28" s="2">
        <f t="shared" si="15"/>
        <v>25.070003520330378</v>
      </c>
      <c r="AL28" s="2">
        <f t="shared" si="16"/>
        <v>6.8436255315993293</v>
      </c>
    </row>
    <row r="29" spans="1:38" x14ac:dyDescent="0.3">
      <c r="A29">
        <f t="shared" si="1"/>
        <v>2032</v>
      </c>
      <c r="B29">
        <v>48214</v>
      </c>
      <c r="C29" s="3">
        <v>167555.74303735746</v>
      </c>
      <c r="D29" s="3">
        <v>118718.93612665667</v>
      </c>
      <c r="E29" s="4">
        <v>1.4180998676241112</v>
      </c>
      <c r="F29" s="3">
        <v>97.076094867782928</v>
      </c>
      <c r="G29" s="3">
        <v>686.54074289571804</v>
      </c>
      <c r="H29" s="3">
        <v>41504.199999999997</v>
      </c>
      <c r="I29" s="3">
        <v>35487.39</v>
      </c>
      <c r="J29" s="3">
        <v>6016.8069999999998</v>
      </c>
      <c r="K29" s="3">
        <v>2295.3449999999998</v>
      </c>
      <c r="L29" s="3">
        <v>685.44709999999998</v>
      </c>
      <c r="M29" s="3">
        <v>0</v>
      </c>
      <c r="N29" s="3">
        <v>38756.6</v>
      </c>
      <c r="O29" s="3">
        <v>10752.33</v>
      </c>
      <c r="P29" s="3">
        <v>6764.4409999999998</v>
      </c>
      <c r="Q29" s="3">
        <v>5079.9269999999997</v>
      </c>
      <c r="R29" s="3">
        <v>16159.9</v>
      </c>
      <c r="S29" s="3">
        <v>2747.6</v>
      </c>
      <c r="T29" s="3">
        <v>1430.6030000000001</v>
      </c>
      <c r="U29" s="3">
        <v>38725.96</v>
      </c>
      <c r="V29" s="3">
        <v>9613.9570000000003</v>
      </c>
      <c r="W29" s="2">
        <f t="shared" si="17"/>
        <v>3.5726713441442257</v>
      </c>
      <c r="X29" s="2">
        <f t="shared" si="2"/>
        <v>24.770383424426345</v>
      </c>
      <c r="Y29" s="2">
        <f t="shared" si="3"/>
        <v>21.179453092269057</v>
      </c>
      <c r="Z29" s="2">
        <f t="shared" si="4"/>
        <v>3.5909285417083674</v>
      </c>
      <c r="AA29" s="2">
        <f t="shared" si="5"/>
        <v>1.3698993292567956</v>
      </c>
      <c r="AB29" s="2">
        <f t="shared" si="6"/>
        <v>0.40908600778140786</v>
      </c>
      <c r="AC29" s="2">
        <f t="shared" si="7"/>
        <v>0</v>
      </c>
      <c r="AD29" s="2">
        <f t="shared" si="8"/>
        <v>23.130570935643195</v>
      </c>
      <c r="AE29" s="2">
        <f t="shared" si="9"/>
        <v>6.417165896607143</v>
      </c>
      <c r="AF29" s="2">
        <f t="shared" si="10"/>
        <v>4.0371287055746166</v>
      </c>
      <c r="AG29" s="2">
        <f t="shared" si="11"/>
        <v>3.0317832787548213</v>
      </c>
      <c r="AH29" s="2">
        <f t="shared" si="12"/>
        <v>9.6444918610739965</v>
      </c>
      <c r="AI29" s="2">
        <f t="shared" si="13"/>
        <v>1.6398124887831553</v>
      </c>
      <c r="AJ29" s="2">
        <f t="shared" si="14"/>
        <v>0.85380720115397024</v>
      </c>
      <c r="AK29" s="2">
        <f t="shared" si="15"/>
        <v>23.11228448395579</v>
      </c>
      <c r="AL29" s="2">
        <f t="shared" si="16"/>
        <v>5.7377663252381135</v>
      </c>
    </row>
    <row r="30" spans="1:38" x14ac:dyDescent="0.3">
      <c r="A30">
        <f t="shared" si="1"/>
        <v>2033</v>
      </c>
      <c r="B30">
        <v>48580</v>
      </c>
      <c r="C30" s="3">
        <v>175694.09659064145</v>
      </c>
      <c r="D30" s="3">
        <v>122044.34210882943</v>
      </c>
      <c r="E30" s="4">
        <v>1.4384459485701746</v>
      </c>
      <c r="F30" s="3">
        <v>98.39905757840225</v>
      </c>
      <c r="G30" s="3">
        <v>696.66922817355987</v>
      </c>
      <c r="H30" s="3">
        <v>43434.13</v>
      </c>
      <c r="I30" s="3">
        <v>37211.050000000003</v>
      </c>
      <c r="J30" s="3">
        <v>6223.08</v>
      </c>
      <c r="K30" s="3">
        <v>2396.3609999999999</v>
      </c>
      <c r="L30" s="3">
        <v>709.03779999999995</v>
      </c>
      <c r="M30" s="3">
        <v>0</v>
      </c>
      <c r="N30" s="3">
        <v>40700.080000000002</v>
      </c>
      <c r="O30" s="3">
        <v>11341.05</v>
      </c>
      <c r="P30" s="3">
        <v>7078.8549999999996</v>
      </c>
      <c r="Q30" s="3">
        <v>5335.3770000000004</v>
      </c>
      <c r="R30" s="3">
        <v>16944.8</v>
      </c>
      <c r="S30" s="3">
        <v>2734.0450000000001</v>
      </c>
      <c r="T30" s="3">
        <v>1393.3979999999999</v>
      </c>
      <c r="U30" s="3">
        <v>37385.31</v>
      </c>
      <c r="V30" s="3">
        <v>8273.31</v>
      </c>
      <c r="W30" s="2">
        <f t="shared" si="17"/>
        <v>3.5980980200361721</v>
      </c>
      <c r="X30" s="2">
        <f t="shared" si="2"/>
        <v>24.721451000826381</v>
      </c>
      <c r="Y30" s="2">
        <f t="shared" si="3"/>
        <v>21.179453790470781</v>
      </c>
      <c r="Z30" s="2">
        <f t="shared" si="4"/>
        <v>3.5419972103556039</v>
      </c>
      <c r="AA30" s="2">
        <f t="shared" si="5"/>
        <v>1.3639393960876229</v>
      </c>
      <c r="AB30" s="2">
        <f t="shared" si="6"/>
        <v>0.40356381560845667</v>
      </c>
      <c r="AC30" s="2">
        <f t="shared" si="7"/>
        <v>0</v>
      </c>
      <c r="AD30" s="2">
        <f t="shared" si="8"/>
        <v>23.165308789417765</v>
      </c>
      <c r="AE30" s="2">
        <f t="shared" si="9"/>
        <v>6.4549977603539439</v>
      </c>
      <c r="AF30" s="2">
        <f t="shared" si="10"/>
        <v>4.0290795976448663</v>
      </c>
      <c r="AG30" s="2">
        <f t="shared" si="11"/>
        <v>3.036742328588971</v>
      </c>
      <c r="AH30" s="2">
        <f t="shared" si="12"/>
        <v>9.6444902411721589</v>
      </c>
      <c r="AI30" s="2">
        <f t="shared" si="13"/>
        <v>1.5561393655531806</v>
      </c>
      <c r="AJ30" s="2">
        <f t="shared" si="14"/>
        <v>0.79308185479136972</v>
      </c>
      <c r="AK30" s="2">
        <f t="shared" si="15"/>
        <v>21.278637544154897</v>
      </c>
      <c r="AL30" s="2">
        <f t="shared" si="16"/>
        <v>4.7089288488027021</v>
      </c>
    </row>
    <row r="31" spans="1:38" x14ac:dyDescent="0.3">
      <c r="A31">
        <f t="shared" si="1"/>
        <v>2034</v>
      </c>
      <c r="B31">
        <v>48945</v>
      </c>
      <c r="C31" s="3">
        <v>184105.42764492778</v>
      </c>
      <c r="D31" s="3">
        <v>125379.5925790945</v>
      </c>
      <c r="E31" s="4">
        <v>1.4583450197007357</v>
      </c>
      <c r="F31" s="3">
        <v>99.733315204534875</v>
      </c>
      <c r="G31" s="3">
        <v>706.41730024041203</v>
      </c>
      <c r="H31" s="3">
        <v>45430.32</v>
      </c>
      <c r="I31" s="3">
        <v>38992.519999999997</v>
      </c>
      <c r="J31" s="3">
        <v>6437.799</v>
      </c>
      <c r="K31" s="3">
        <v>2501.5819999999999</v>
      </c>
      <c r="L31" s="3">
        <v>733.27070000000003</v>
      </c>
      <c r="M31" s="3">
        <v>0</v>
      </c>
      <c r="N31" s="3">
        <v>42704.76</v>
      </c>
      <c r="O31" s="3">
        <v>11955.05</v>
      </c>
      <c r="P31" s="3">
        <v>7399.5150000000003</v>
      </c>
      <c r="Q31" s="3">
        <v>5594.1660000000002</v>
      </c>
      <c r="R31" s="3">
        <v>17756.03</v>
      </c>
      <c r="S31" s="3">
        <v>2725.5569999999998</v>
      </c>
      <c r="T31" s="3">
        <v>1352.7650000000001</v>
      </c>
      <c r="U31" s="3">
        <v>36012.519999999997</v>
      </c>
      <c r="V31" s="3">
        <v>6900.518</v>
      </c>
      <c r="W31" s="2">
        <f t="shared" si="17"/>
        <v>3.6184399701380037</v>
      </c>
      <c r="X31" s="2">
        <f t="shared" si="2"/>
        <v>24.676252395784072</v>
      </c>
      <c r="Y31" s="2">
        <f t="shared" si="3"/>
        <v>21.179451632030286</v>
      </c>
      <c r="Z31" s="2">
        <f t="shared" si="4"/>
        <v>3.4968002205867426</v>
      </c>
      <c r="AA31" s="2">
        <f t="shared" si="5"/>
        <v>1.3587768877866213</v>
      </c>
      <c r="AB31" s="2">
        <f t="shared" si="6"/>
        <v>0.39828847491352171</v>
      </c>
      <c r="AC31" s="2">
        <f t="shared" si="7"/>
        <v>0</v>
      </c>
      <c r="AD31" s="2">
        <f t="shared" si="8"/>
        <v>23.195818040933538</v>
      </c>
      <c r="AE31" s="2">
        <f t="shared" si="9"/>
        <v>6.4935891097447334</v>
      </c>
      <c r="AF31" s="2">
        <f t="shared" si="10"/>
        <v>4.0191726526775549</v>
      </c>
      <c r="AG31" s="2">
        <f t="shared" si="11"/>
        <v>3.0385665819636265</v>
      </c>
      <c r="AH31" s="2">
        <f t="shared" si="12"/>
        <v>9.6444902397146617</v>
      </c>
      <c r="AI31" s="2">
        <f t="shared" si="13"/>
        <v>1.4804327253494149</v>
      </c>
      <c r="AJ31" s="2">
        <f t="shared" si="14"/>
        <v>0.73477735952955736</v>
      </c>
      <c r="AK31" s="2">
        <f t="shared" si="15"/>
        <v>19.56081385577345</v>
      </c>
      <c r="AL31" s="2">
        <f t="shared" si="16"/>
        <v>3.7481339297115035</v>
      </c>
    </row>
    <row r="32" spans="1:38" x14ac:dyDescent="0.3">
      <c r="A32">
        <f t="shared" si="1"/>
        <v>2035</v>
      </c>
      <c r="B32">
        <v>49310</v>
      </c>
      <c r="C32" s="3">
        <v>192827.13954832254</v>
      </c>
      <c r="D32" s="3">
        <v>128744.37600810885</v>
      </c>
      <c r="E32" s="4">
        <v>1.4777792256285613</v>
      </c>
      <c r="F32" s="3">
        <v>101.08238717238945</v>
      </c>
      <c r="G32" s="3">
        <v>715.94794190058155</v>
      </c>
      <c r="H32" s="3">
        <v>47500.98</v>
      </c>
      <c r="I32" s="3">
        <v>40839.730000000003</v>
      </c>
      <c r="J32" s="3">
        <v>6661.2529999999997</v>
      </c>
      <c r="K32" s="3">
        <v>2610.5770000000002</v>
      </c>
      <c r="L32" s="3">
        <v>758.15800000000002</v>
      </c>
      <c r="M32" s="3">
        <v>0</v>
      </c>
      <c r="N32" s="3">
        <v>44784.36</v>
      </c>
      <c r="O32" s="3">
        <v>12597.42</v>
      </c>
      <c r="P32" s="3">
        <v>7728.8590000000004</v>
      </c>
      <c r="Q32" s="3">
        <v>5860.8850000000002</v>
      </c>
      <c r="R32" s="3">
        <v>18597.2</v>
      </c>
      <c r="S32" s="3">
        <v>2716.6239999999998</v>
      </c>
      <c r="T32" s="3">
        <v>1308.951</v>
      </c>
      <c r="U32" s="3">
        <v>34604.839999999997</v>
      </c>
      <c r="V32" s="3">
        <v>5492.8450000000003</v>
      </c>
      <c r="W32" s="2">
        <f t="shared" si="17"/>
        <v>3.6347109283104881</v>
      </c>
      <c r="X32" s="2">
        <f t="shared" si="2"/>
        <v>24.633970151331443</v>
      </c>
      <c r="Y32" s="2">
        <f t="shared" si="3"/>
        <v>21.179451240973037</v>
      </c>
      <c r="Z32" s="2">
        <f t="shared" si="4"/>
        <v>3.4545204661560036</v>
      </c>
      <c r="AA32" s="2">
        <f t="shared" si="5"/>
        <v>1.3538431395679076</v>
      </c>
      <c r="AB32" s="2">
        <f t="shared" si="6"/>
        <v>0.39318013106241478</v>
      </c>
      <c r="AC32" s="2">
        <f t="shared" si="7"/>
        <v>0</v>
      </c>
      <c r="AD32" s="2">
        <f t="shared" si="8"/>
        <v>23.225133196967342</v>
      </c>
      <c r="AE32" s="2">
        <f t="shared" si="9"/>
        <v>6.5330119139391591</v>
      </c>
      <c r="AF32" s="2">
        <f t="shared" si="10"/>
        <v>4.0081800819656648</v>
      </c>
      <c r="AG32" s="2">
        <f t="shared" si="11"/>
        <v>3.0394502629290212</v>
      </c>
      <c r="AH32" s="2">
        <f t="shared" si="12"/>
        <v>9.6444930125302903</v>
      </c>
      <c r="AI32" s="2">
        <f t="shared" si="13"/>
        <v>1.4088390287608934</v>
      </c>
      <c r="AJ32" s="2">
        <f t="shared" si="14"/>
        <v>0.67882093934810284</v>
      </c>
      <c r="AK32" s="2">
        <f t="shared" si="15"/>
        <v>17.946042284845497</v>
      </c>
      <c r="AL32" s="2">
        <f t="shared" si="16"/>
        <v>2.8485850139489788</v>
      </c>
    </row>
    <row r="33" spans="1:38" x14ac:dyDescent="0.3">
      <c r="A33">
        <f t="shared" si="1"/>
        <v>2036</v>
      </c>
      <c r="B33">
        <v>49675</v>
      </c>
      <c r="C33" s="3">
        <v>201941.43428705173</v>
      </c>
      <c r="D33" s="3">
        <v>132185.99323914642</v>
      </c>
      <c r="E33" s="4">
        <v>1.4967248553236416</v>
      </c>
      <c r="F33" s="3">
        <v>102.44736832165094</v>
      </c>
      <c r="G33" s="3">
        <v>725.66033787030858</v>
      </c>
      <c r="H33" s="3">
        <v>49664.800000000003</v>
      </c>
      <c r="I33" s="3">
        <v>42770.09</v>
      </c>
      <c r="J33" s="3">
        <v>6894.7070000000003</v>
      </c>
      <c r="K33" s="3">
        <v>2723.45</v>
      </c>
      <c r="L33" s="3">
        <v>783.70749999999998</v>
      </c>
      <c r="M33" s="3">
        <v>0</v>
      </c>
      <c r="N33" s="3">
        <v>46960.65</v>
      </c>
      <c r="O33" s="3">
        <v>13268.39</v>
      </c>
      <c r="P33" s="3">
        <v>8072.1989999999996</v>
      </c>
      <c r="Q33" s="3">
        <v>6143.8320000000003</v>
      </c>
      <c r="R33" s="3">
        <v>19476.23</v>
      </c>
      <c r="S33" s="3">
        <v>2704.1469999999999</v>
      </c>
      <c r="T33" s="3">
        <v>1262.2909999999999</v>
      </c>
      <c r="U33" s="3">
        <v>33162.99</v>
      </c>
      <c r="V33" s="3">
        <v>4050.989</v>
      </c>
      <c r="W33" s="2">
        <f t="shared" si="17"/>
        <v>3.6477296239485577</v>
      </c>
      <c r="X33" s="2">
        <f t="shared" si="2"/>
        <v>24.593665076877418</v>
      </c>
      <c r="Y33" s="2">
        <f t="shared" si="3"/>
        <v>21.179452424411334</v>
      </c>
      <c r="Z33" s="2">
        <f t="shared" si="4"/>
        <v>3.4142111668868553</v>
      </c>
      <c r="AA33" s="2">
        <f t="shared" si="5"/>
        <v>1.3486335826102551</v>
      </c>
      <c r="AB33" s="2">
        <f t="shared" si="6"/>
        <v>0.38808652754540257</v>
      </c>
      <c r="AC33" s="2">
        <f t="shared" si="7"/>
        <v>0</v>
      </c>
      <c r="AD33" s="2">
        <f t="shared" si="8"/>
        <v>23.254588720632391</v>
      </c>
      <c r="AE33" s="2">
        <f t="shared" si="9"/>
        <v>6.5704148565863463</v>
      </c>
      <c r="AF33" s="2">
        <f t="shared" si="10"/>
        <v>3.9972970522362878</v>
      </c>
      <c r="AG33" s="2">
        <f t="shared" si="11"/>
        <v>3.042383066006547</v>
      </c>
      <c r="AH33" s="2">
        <f t="shared" si="12"/>
        <v>9.6444942409962842</v>
      </c>
      <c r="AI33" s="2">
        <f t="shared" si="13"/>
        <v>1.3390748706658004</v>
      </c>
      <c r="AJ33" s="2">
        <f t="shared" si="14"/>
        <v>0.62507776299424678</v>
      </c>
      <c r="AK33" s="2">
        <f t="shared" si="15"/>
        <v>16.422083024754656</v>
      </c>
      <c r="AL33" s="2">
        <f t="shared" si="16"/>
        <v>2.0060217034220327</v>
      </c>
    </row>
    <row r="34" spans="1:38" x14ac:dyDescent="0.3">
      <c r="A34">
        <f t="shared" si="1"/>
        <v>2037</v>
      </c>
      <c r="B34">
        <v>50041</v>
      </c>
      <c r="C34" s="3">
        <v>211344.28997006873</v>
      </c>
      <c r="D34" s="3">
        <v>135628.30337586682</v>
      </c>
      <c r="E34" s="4">
        <v>1.5151646173653734</v>
      </c>
      <c r="F34" s="3">
        <v>103.83056053610335</v>
      </c>
      <c r="G34" s="3">
        <v>734.94406304050744</v>
      </c>
      <c r="H34" s="3">
        <v>51899.75</v>
      </c>
      <c r="I34" s="3">
        <v>44761.56</v>
      </c>
      <c r="J34" s="3">
        <v>7138.1850000000004</v>
      </c>
      <c r="K34" s="3">
        <v>2840.6</v>
      </c>
      <c r="L34" s="3">
        <v>809.92909999999995</v>
      </c>
      <c r="M34" s="3">
        <v>0</v>
      </c>
      <c r="N34" s="3">
        <v>49208.69</v>
      </c>
      <c r="O34" s="3">
        <v>13964.92</v>
      </c>
      <c r="P34" s="3">
        <v>8424.5380000000005</v>
      </c>
      <c r="Q34" s="3">
        <v>6436.1490000000003</v>
      </c>
      <c r="R34" s="3">
        <v>20383.080000000002</v>
      </c>
      <c r="S34" s="3">
        <v>2691.056</v>
      </c>
      <c r="T34" s="3">
        <v>1213.1500000000001</v>
      </c>
      <c r="U34" s="3">
        <v>31685.08</v>
      </c>
      <c r="V34" s="3">
        <v>2573.0839999999998</v>
      </c>
      <c r="W34" s="2">
        <f t="shared" si="17"/>
        <v>3.6581442143787402</v>
      </c>
      <c r="X34" s="2">
        <f t="shared" si="2"/>
        <v>24.556968161926786</v>
      </c>
      <c r="Y34" s="2">
        <f t="shared" si="3"/>
        <v>21.179450841250208</v>
      </c>
      <c r="Z34" s="2">
        <f t="shared" si="4"/>
        <v>3.3775149548686332</v>
      </c>
      <c r="AA34" s="2">
        <f t="shared" si="5"/>
        <v>1.3440628087952105</v>
      </c>
      <c r="AB34" s="2">
        <f t="shared" si="6"/>
        <v>0.3832273396715401</v>
      </c>
      <c r="AC34" s="2">
        <f t="shared" si="7"/>
        <v>0</v>
      </c>
      <c r="AD34" s="2">
        <f t="shared" si="8"/>
        <v>23.283661937102298</v>
      </c>
      <c r="AE34" s="2">
        <f t="shared" si="9"/>
        <v>6.6076637329438892</v>
      </c>
      <c r="AF34" s="2">
        <f t="shared" si="10"/>
        <v>3.9861677839477525</v>
      </c>
      <c r="AG34" s="2">
        <f t="shared" si="11"/>
        <v>3.0453384858003538</v>
      </c>
      <c r="AH34" s="2">
        <f t="shared" si="12"/>
        <v>9.644490514925538</v>
      </c>
      <c r="AI34" s="2">
        <f t="shared" si="13"/>
        <v>1.2733043321781325</v>
      </c>
      <c r="AJ34" s="2">
        <f t="shared" si="14"/>
        <v>0.57401598130321407</v>
      </c>
      <c r="AK34" s="2">
        <f t="shared" si="15"/>
        <v>14.992162790150301</v>
      </c>
      <c r="AL34" s="2">
        <f t="shared" si="16"/>
        <v>1.2174845132387577</v>
      </c>
    </row>
    <row r="35" spans="1:38" x14ac:dyDescent="0.3">
      <c r="A35">
        <f t="shared" si="1"/>
        <v>2038</v>
      </c>
      <c r="B35">
        <v>50406</v>
      </c>
      <c r="C35" s="3">
        <v>221022.09142551385</v>
      </c>
      <c r="D35" s="3">
        <v>139057.81607506145</v>
      </c>
      <c r="E35" s="4">
        <v>1.533038738814956</v>
      </c>
      <c r="F35" s="3">
        <v>105.23331427392471</v>
      </c>
      <c r="G35" s="3">
        <v>743.75239736218055</v>
      </c>
      <c r="H35" s="3">
        <v>54202.68</v>
      </c>
      <c r="I35" s="3">
        <v>46811.27</v>
      </c>
      <c r="J35" s="3">
        <v>7391.4110000000001</v>
      </c>
      <c r="K35" s="3">
        <v>2962.0839999999998</v>
      </c>
      <c r="L35" s="3">
        <v>836.81790000000001</v>
      </c>
      <c r="M35" s="3">
        <v>0</v>
      </c>
      <c r="N35" s="3">
        <v>51525.97</v>
      </c>
      <c r="O35" s="3">
        <v>14690.77</v>
      </c>
      <c r="P35" s="3">
        <v>8782.6139999999996</v>
      </c>
      <c r="Q35" s="3">
        <v>6736.134</v>
      </c>
      <c r="R35" s="3">
        <v>21316.46</v>
      </c>
      <c r="S35" s="3">
        <v>2676.7049999999999</v>
      </c>
      <c r="T35" s="3">
        <v>1161.7260000000001</v>
      </c>
      <c r="U35" s="3">
        <v>30170.1</v>
      </c>
      <c r="V35" s="3">
        <v>1058.105</v>
      </c>
      <c r="W35" s="2">
        <f t="shared" si="17"/>
        <v>3.6664764614765057</v>
      </c>
      <c r="X35" s="2">
        <f t="shared" si="2"/>
        <v>24.523648134180615</v>
      </c>
      <c r="Y35" s="2">
        <f t="shared" si="3"/>
        <v>21.179453012178087</v>
      </c>
      <c r="Z35" s="2">
        <f t="shared" si="4"/>
        <v>3.3441955744459881</v>
      </c>
      <c r="AA35" s="2">
        <f t="shared" si="5"/>
        <v>1.3401755367056802</v>
      </c>
      <c r="AB35" s="2">
        <f t="shared" si="6"/>
        <v>0.37861278689511185</v>
      </c>
      <c r="AC35" s="2">
        <f t="shared" si="7"/>
        <v>0</v>
      </c>
      <c r="AD35" s="2">
        <f t="shared" si="8"/>
        <v>23.312588197711744</v>
      </c>
      <c r="AE35" s="2">
        <f t="shared" si="9"/>
        <v>6.646742823420845</v>
      </c>
      <c r="AF35" s="2">
        <f t="shared" si="10"/>
        <v>3.9736362747068692</v>
      </c>
      <c r="AG35" s="2">
        <f t="shared" si="11"/>
        <v>3.0477197806582739</v>
      </c>
      <c r="AH35" s="2">
        <f t="shared" si="12"/>
        <v>9.6444929384734426</v>
      </c>
      <c r="AI35" s="2">
        <f t="shared" si="13"/>
        <v>1.2110576742515669</v>
      </c>
      <c r="AJ35" s="2">
        <f t="shared" si="14"/>
        <v>0.52561533216307954</v>
      </c>
      <c r="AK35" s="2">
        <f t="shared" si="15"/>
        <v>13.650264462440649</v>
      </c>
      <c r="AL35" s="2">
        <f t="shared" si="16"/>
        <v>0.47873268829174459</v>
      </c>
    </row>
    <row r="36" spans="1:38" x14ac:dyDescent="0.3">
      <c r="A36">
        <f t="shared" si="1"/>
        <v>2039</v>
      </c>
      <c r="B36">
        <v>50771</v>
      </c>
      <c r="C36" s="3">
        <v>230943.5777006913</v>
      </c>
      <c r="D36" s="3">
        <v>142450.97077857362</v>
      </c>
      <c r="E36" s="4">
        <v>1.5503228892304008</v>
      </c>
      <c r="F36" s="3">
        <v>106.65325230420468</v>
      </c>
      <c r="G36" s="3">
        <v>752.01238189071614</v>
      </c>
      <c r="H36" s="3">
        <v>56565.89</v>
      </c>
      <c r="I36" s="3">
        <v>48912.58</v>
      </c>
      <c r="J36" s="3">
        <v>7653.31</v>
      </c>
      <c r="K36" s="3">
        <v>3087.43</v>
      </c>
      <c r="L36" s="3">
        <v>864.37689999999998</v>
      </c>
      <c r="M36" s="3">
        <v>0</v>
      </c>
      <c r="N36" s="3">
        <v>53905.91</v>
      </c>
      <c r="O36" s="3">
        <v>15444.56</v>
      </c>
      <c r="P36" s="3">
        <v>9144.7430000000004</v>
      </c>
      <c r="Q36" s="3">
        <v>7043.277</v>
      </c>
      <c r="R36" s="3">
        <v>22273.34</v>
      </c>
      <c r="S36" s="3">
        <v>2659.9830000000002</v>
      </c>
      <c r="T36" s="3">
        <v>1108.191</v>
      </c>
      <c r="U36" s="3">
        <v>28618.31</v>
      </c>
      <c r="V36" s="3">
        <v>-493.68709999999999</v>
      </c>
      <c r="W36" s="2">
        <f t="shared" si="17"/>
        <v>3.6731432776159183</v>
      </c>
      <c r="X36" s="2">
        <f t="shared" si="2"/>
        <v>24.49338083491147</v>
      </c>
      <c r="Y36" s="2">
        <f t="shared" si="3"/>
        <v>21.179450187349197</v>
      </c>
      <c r="Z36" s="2">
        <f t="shared" si="4"/>
        <v>3.3139306475622727</v>
      </c>
      <c r="AA36" s="2">
        <f t="shared" si="5"/>
        <v>1.336876318769681</v>
      </c>
      <c r="AB36" s="2">
        <f t="shared" si="6"/>
        <v>0.37428055311425645</v>
      </c>
      <c r="AC36" s="2">
        <f t="shared" si="7"/>
        <v>0</v>
      </c>
      <c r="AD36" s="2">
        <f t="shared" si="8"/>
        <v>23.341593014490932</v>
      </c>
      <c r="AE36" s="2">
        <f t="shared" si="9"/>
        <v>6.6875901697584936</v>
      </c>
      <c r="AF36" s="2">
        <f t="shared" si="10"/>
        <v>3.9597303770238712</v>
      </c>
      <c r="AG36" s="2">
        <f t="shared" si="11"/>
        <v>3.0497825789848396</v>
      </c>
      <c r="AH36" s="2">
        <f t="shared" si="12"/>
        <v>9.6444942187856864</v>
      </c>
      <c r="AI36" s="2">
        <f t="shared" si="13"/>
        <v>1.1517891194391237</v>
      </c>
      <c r="AJ36" s="2">
        <f t="shared" si="14"/>
        <v>0.47985356901166726</v>
      </c>
      <c r="AK36" s="2">
        <f t="shared" si="15"/>
        <v>12.391905540274452</v>
      </c>
      <c r="AL36" s="2">
        <f t="shared" si="16"/>
        <v>-0.21376957303390828</v>
      </c>
    </row>
    <row r="37" spans="1:38" x14ac:dyDescent="0.3">
      <c r="A37">
        <f t="shared" si="1"/>
        <v>2040</v>
      </c>
      <c r="B37">
        <v>51136</v>
      </c>
      <c r="C37" s="3">
        <v>241022.81831324883</v>
      </c>
      <c r="D37" s="3">
        <v>145753.0132669915</v>
      </c>
      <c r="E37" s="4">
        <v>1.5669763353562869</v>
      </c>
      <c r="F37" s="3">
        <v>108.09109318857578</v>
      </c>
      <c r="G37" s="3">
        <v>759.44756569142783</v>
      </c>
      <c r="H37" s="3">
        <v>58970.59</v>
      </c>
      <c r="I37" s="3">
        <v>51047.31</v>
      </c>
      <c r="J37" s="3">
        <v>7923.2780000000002</v>
      </c>
      <c r="K37" s="3">
        <v>3216.1869999999999</v>
      </c>
      <c r="L37" s="3">
        <v>892.59190000000001</v>
      </c>
      <c r="M37" s="3">
        <v>0</v>
      </c>
      <c r="N37" s="3">
        <v>56325.65</v>
      </c>
      <c r="O37" s="3">
        <v>16216.92</v>
      </c>
      <c r="P37" s="3">
        <v>9510.5259999999998</v>
      </c>
      <c r="Q37" s="3">
        <v>7352.7740000000003</v>
      </c>
      <c r="R37" s="3">
        <v>23245.43</v>
      </c>
      <c r="S37" s="3">
        <v>2644.9430000000002</v>
      </c>
      <c r="T37" s="3">
        <v>1052.7170000000001</v>
      </c>
      <c r="U37" s="3">
        <v>27026.09</v>
      </c>
      <c r="V37" s="3">
        <v>-2085.913</v>
      </c>
      <c r="W37" s="2">
        <f t="shared" si="17"/>
        <v>3.6784736764679677</v>
      </c>
      <c r="X37" s="2">
        <f t="shared" si="2"/>
        <v>24.466807919969639</v>
      </c>
      <c r="Y37" s="2">
        <f t="shared" si="3"/>
        <v>21.179451123028368</v>
      </c>
      <c r="Z37" s="2">
        <f t="shared" si="4"/>
        <v>3.2873559671443209</v>
      </c>
      <c r="AA37" s="2">
        <f t="shared" si="5"/>
        <v>1.3343910848391274</v>
      </c>
      <c r="AB37" s="2">
        <f t="shared" si="6"/>
        <v>0.37033501900219667</v>
      </c>
      <c r="AC37" s="2">
        <f t="shared" si="7"/>
        <v>0</v>
      </c>
      <c r="AD37" s="2">
        <f t="shared" si="8"/>
        <v>23.369426344851526</v>
      </c>
      <c r="AE37" s="2">
        <f t="shared" si="9"/>
        <v>6.72837539345484</v>
      </c>
      <c r="AF37" s="2">
        <f t="shared" si="10"/>
        <v>3.9459027433823737</v>
      </c>
      <c r="AG37" s="2">
        <f t="shared" si="11"/>
        <v>3.0506547269909774</v>
      </c>
      <c r="AH37" s="2">
        <f t="shared" si="12"/>
        <v>9.6444934810233356</v>
      </c>
      <c r="AI37" s="2">
        <f t="shared" si="13"/>
        <v>1.097382819813542</v>
      </c>
      <c r="AJ37" s="2">
        <f t="shared" si="14"/>
        <v>0.43677067896194832</v>
      </c>
      <c r="AK37" s="2">
        <f t="shared" si="15"/>
        <v>11.213083553307035</v>
      </c>
      <c r="AL37" s="2">
        <f t="shared" si="16"/>
        <v>-0.8654421247738513</v>
      </c>
    </row>
    <row r="38" spans="1:38" x14ac:dyDescent="0.3">
      <c r="A38">
        <f t="shared" si="1"/>
        <v>2041</v>
      </c>
      <c r="B38">
        <v>51502</v>
      </c>
      <c r="C38" s="3">
        <v>251451.51890208366</v>
      </c>
      <c r="D38" s="3">
        <v>149077.91603493213</v>
      </c>
      <c r="E38" s="4">
        <v>1.583017497076685</v>
      </c>
      <c r="F38" s="3">
        <v>109.54766007720876</v>
      </c>
      <c r="G38" s="3">
        <v>766.61750549989529</v>
      </c>
      <c r="H38" s="3">
        <v>61458.82</v>
      </c>
      <c r="I38" s="3">
        <v>53256.05</v>
      </c>
      <c r="J38" s="3">
        <v>8202.7610000000004</v>
      </c>
      <c r="K38" s="3">
        <v>3348.5479999999998</v>
      </c>
      <c r="L38" s="3">
        <v>921.48680000000002</v>
      </c>
      <c r="M38" s="3">
        <v>0</v>
      </c>
      <c r="N38" s="3">
        <v>58817.9</v>
      </c>
      <c r="O38" s="3">
        <v>17009.29</v>
      </c>
      <c r="P38" s="3">
        <v>9887.9719999999998</v>
      </c>
      <c r="Q38" s="3">
        <v>7669.4219999999996</v>
      </c>
      <c r="R38" s="3">
        <v>24251.22</v>
      </c>
      <c r="S38" s="3">
        <v>2640.91</v>
      </c>
      <c r="T38" s="3">
        <v>995.30070000000001</v>
      </c>
      <c r="U38" s="3">
        <v>25380.48</v>
      </c>
      <c r="V38" s="3">
        <v>-3731.5219999999999</v>
      </c>
      <c r="W38" s="2">
        <f t="shared" si="17"/>
        <v>3.6827402706051822</v>
      </c>
      <c r="X38" s="2">
        <f t="shared" si="2"/>
        <v>24.44161811722137</v>
      </c>
      <c r="Y38" s="2">
        <f t="shared" si="3"/>
        <v>21.179450509001754</v>
      </c>
      <c r="Z38" s="2">
        <f t="shared" si="4"/>
        <v>3.2621640290008322</v>
      </c>
      <c r="AA38" s="2">
        <f t="shared" si="5"/>
        <v>1.3316873227176407</v>
      </c>
      <c r="AB38" s="2">
        <f t="shared" si="6"/>
        <v>0.3664669849772636</v>
      </c>
      <c r="AC38" s="2">
        <f t="shared" si="7"/>
        <v>0</v>
      </c>
      <c r="AD38" s="2">
        <f t="shared" si="8"/>
        <v>23.391348064556315</v>
      </c>
      <c r="AE38" s="2">
        <f t="shared" si="9"/>
        <v>6.7644411432740217</v>
      </c>
      <c r="AF38" s="2">
        <f t="shared" si="10"/>
        <v>3.9323572365655188</v>
      </c>
      <c r="AG38" s="2">
        <f t="shared" si="11"/>
        <v>3.0500599214859014</v>
      </c>
      <c r="AH38" s="2">
        <f t="shared" si="12"/>
        <v>9.644491353994777</v>
      </c>
      <c r="AI38" s="2">
        <f t="shared" si="13"/>
        <v>1.050266075755296</v>
      </c>
      <c r="AJ38" s="2">
        <f t="shared" si="14"/>
        <v>0.39582210691977349</v>
      </c>
      <c r="AK38" s="2">
        <f t="shared" si="15"/>
        <v>10.09358786569242</v>
      </c>
      <c r="AL38" s="2">
        <f t="shared" si="16"/>
        <v>-1.4839926266077046</v>
      </c>
    </row>
    <row r="39" spans="1:38" x14ac:dyDescent="0.3">
      <c r="A39">
        <f t="shared" si="1"/>
        <v>2042</v>
      </c>
      <c r="B39">
        <v>51867</v>
      </c>
      <c r="C39" s="3">
        <v>262088.93348652771</v>
      </c>
      <c r="D39" s="3">
        <v>152337.79222549015</v>
      </c>
      <c r="E39" s="4">
        <v>1.5984444525708357</v>
      </c>
      <c r="F39" s="3">
        <v>111.02398450047146</v>
      </c>
      <c r="G39" s="3">
        <v>773.16374976236375</v>
      </c>
      <c r="H39" s="3">
        <v>64000.6</v>
      </c>
      <c r="I39" s="3">
        <v>55509</v>
      </c>
      <c r="J39" s="3">
        <v>8491.6039999999994</v>
      </c>
      <c r="K39" s="3">
        <v>3484.7890000000002</v>
      </c>
      <c r="L39" s="3">
        <v>951.07560000000001</v>
      </c>
      <c r="M39" s="3">
        <v>0</v>
      </c>
      <c r="N39" s="3">
        <v>61354.97</v>
      </c>
      <c r="O39" s="3">
        <v>17813.57</v>
      </c>
      <c r="P39" s="3">
        <v>10276.26</v>
      </c>
      <c r="Q39" s="3">
        <v>7987.9870000000001</v>
      </c>
      <c r="R39" s="3">
        <v>25277.15</v>
      </c>
      <c r="S39" s="3">
        <v>2645.6379999999999</v>
      </c>
      <c r="T39" s="3">
        <v>935.56330000000003</v>
      </c>
      <c r="U39" s="3">
        <v>23670.400000000001</v>
      </c>
      <c r="V39" s="3">
        <v>-5441.5969999999998</v>
      </c>
      <c r="W39" s="2">
        <f t="shared" si="17"/>
        <v>3.6861529017575712</v>
      </c>
      <c r="X39" s="2">
        <f t="shared" si="2"/>
        <v>24.419420976158786</v>
      </c>
      <c r="Y39" s="2">
        <f t="shared" si="3"/>
        <v>21.179452051474488</v>
      </c>
      <c r="Z39" s="2">
        <f t="shared" si="4"/>
        <v>3.2399704508838019</v>
      </c>
      <c r="AA39" s="2">
        <f t="shared" si="5"/>
        <v>1.3296208098687734</v>
      </c>
      <c r="AB39" s="2">
        <f t="shared" si="6"/>
        <v>0.36288277698260335</v>
      </c>
      <c r="AC39" s="2">
        <f t="shared" si="7"/>
        <v>0</v>
      </c>
      <c r="AD39" s="2">
        <f t="shared" si="8"/>
        <v>23.409981178451346</v>
      </c>
      <c r="AE39" s="2">
        <f t="shared" si="9"/>
        <v>6.7967654196722043</v>
      </c>
      <c r="AF39" s="2">
        <f t="shared" si="10"/>
        <v>3.9209057258910307</v>
      </c>
      <c r="AG39" s="2">
        <f t="shared" si="11"/>
        <v>3.0478154471221162</v>
      </c>
      <c r="AH39" s="2">
        <f t="shared" si="12"/>
        <v>9.6444934411163654</v>
      </c>
      <c r="AI39" s="2">
        <f t="shared" si="13"/>
        <v>1.0094428501064487</v>
      </c>
      <c r="AJ39" s="2">
        <f t="shared" si="14"/>
        <v>0.35696406084543486</v>
      </c>
      <c r="AK39" s="2">
        <f t="shared" si="15"/>
        <v>9.0314381782994069</v>
      </c>
      <c r="AL39" s="2">
        <f t="shared" si="16"/>
        <v>-2.0762406590813636</v>
      </c>
    </row>
    <row r="40" spans="1:38" x14ac:dyDescent="0.3">
      <c r="A40">
        <f t="shared" si="1"/>
        <v>2043</v>
      </c>
      <c r="B40">
        <v>52232</v>
      </c>
      <c r="C40" s="3">
        <v>273001.25450139469</v>
      </c>
      <c r="D40" s="3">
        <v>155569.13340609026</v>
      </c>
      <c r="E40" s="4">
        <v>1.6131915786267028</v>
      </c>
      <c r="F40" s="3">
        <v>112.52088529578883</v>
      </c>
      <c r="G40" s="3">
        <v>779.27292376386379</v>
      </c>
      <c r="H40" s="3">
        <v>66609.960000000006</v>
      </c>
      <c r="I40" s="3">
        <v>57820.17</v>
      </c>
      <c r="J40" s="3">
        <v>8789.7929999999997</v>
      </c>
      <c r="K40" s="3">
        <v>3625.076</v>
      </c>
      <c r="L40" s="3">
        <v>981.33810000000005</v>
      </c>
      <c r="M40" s="3">
        <v>0</v>
      </c>
      <c r="N40" s="3">
        <v>63963.03</v>
      </c>
      <c r="O40" s="3">
        <v>18643.310000000001</v>
      </c>
      <c r="P40" s="3">
        <v>10679.61</v>
      </c>
      <c r="Q40" s="3">
        <v>8310.5280000000002</v>
      </c>
      <c r="R40" s="3">
        <v>26329.59</v>
      </c>
      <c r="S40" s="3">
        <v>2646.931</v>
      </c>
      <c r="T40" s="3">
        <v>873.17359999999996</v>
      </c>
      <c r="U40" s="3">
        <v>21896.65</v>
      </c>
      <c r="V40" s="3">
        <v>-7215.3540000000003</v>
      </c>
      <c r="W40" s="2">
        <f t="shared" si="17"/>
        <v>3.688884007029877</v>
      </c>
      <c r="X40" s="2">
        <f t="shared" si="2"/>
        <v>24.399140627267599</v>
      </c>
      <c r="Y40" s="2">
        <f t="shared" si="3"/>
        <v>21.179452125816006</v>
      </c>
      <c r="Z40" s="2">
        <f t="shared" si="4"/>
        <v>3.2196896003476403</v>
      </c>
      <c r="AA40" s="2">
        <f t="shared" si="5"/>
        <v>1.3278605648244302</v>
      </c>
      <c r="AB40" s="2">
        <f t="shared" si="6"/>
        <v>0.35946285367527009</v>
      </c>
      <c r="AC40" s="2">
        <f t="shared" si="7"/>
        <v>0</v>
      </c>
      <c r="AD40" s="2">
        <f t="shared" si="8"/>
        <v>23.429573654092213</v>
      </c>
      <c r="AE40" s="2">
        <f t="shared" si="9"/>
        <v>6.8290199010439929</v>
      </c>
      <c r="AF40" s="2">
        <f t="shared" si="10"/>
        <v>3.9119270786887319</v>
      </c>
      <c r="AG40" s="2">
        <f t="shared" si="11"/>
        <v>3.0441354620066567</v>
      </c>
      <c r="AH40" s="2">
        <f t="shared" si="12"/>
        <v>9.6444941427422961</v>
      </c>
      <c r="AI40" s="2">
        <f t="shared" si="13"/>
        <v>0.96956733947406726</v>
      </c>
      <c r="AJ40" s="2">
        <f t="shared" si="14"/>
        <v>0.31984233977047133</v>
      </c>
      <c r="AK40" s="2">
        <f t="shared" si="15"/>
        <v>8.0207140586191468</v>
      </c>
      <c r="AL40" s="2">
        <f t="shared" si="16"/>
        <v>-2.6429746680754316</v>
      </c>
    </row>
    <row r="41" spans="1:38" x14ac:dyDescent="0.3">
      <c r="A41">
        <f t="shared" si="1"/>
        <v>2044</v>
      </c>
      <c r="B41">
        <v>52597</v>
      </c>
      <c r="C41" s="3">
        <v>284282.95657580782</v>
      </c>
      <c r="D41" s="3">
        <v>158821.53495720387</v>
      </c>
      <c r="E41" s="4">
        <v>1.6277581004228465</v>
      </c>
      <c r="F41" s="3">
        <v>114.03854269909164</v>
      </c>
      <c r="G41" s="3">
        <v>785.21897442591796</v>
      </c>
      <c r="H41" s="3">
        <v>69307.039999999994</v>
      </c>
      <c r="I41" s="3">
        <v>60209.57</v>
      </c>
      <c r="J41" s="3">
        <v>9097.4719999999998</v>
      </c>
      <c r="K41" s="3">
        <v>3769.9029999999998</v>
      </c>
      <c r="L41" s="3">
        <v>1012.494</v>
      </c>
      <c r="M41" s="3">
        <v>0</v>
      </c>
      <c r="N41" s="3">
        <v>66665.84</v>
      </c>
      <c r="O41" s="3">
        <v>19499.98</v>
      </c>
      <c r="P41" s="3">
        <v>11108.97</v>
      </c>
      <c r="Q41" s="3">
        <v>8639.24</v>
      </c>
      <c r="R41" s="3">
        <v>27417.65</v>
      </c>
      <c r="S41" s="3">
        <v>2641.2080000000001</v>
      </c>
      <c r="T41" s="3">
        <v>808.22</v>
      </c>
      <c r="U41" s="3">
        <v>20063.66</v>
      </c>
      <c r="V41" s="3">
        <v>-9048.3420000000006</v>
      </c>
      <c r="W41" s="2">
        <f t="shared" si="17"/>
        <v>3.6910668983611647</v>
      </c>
      <c r="X41" s="2">
        <f t="shared" si="2"/>
        <v>24.379597297989388</v>
      </c>
      <c r="Y41" s="2">
        <f t="shared" si="3"/>
        <v>21.179451179636342</v>
      </c>
      <c r="Z41" s="2">
        <f t="shared" si="4"/>
        <v>3.2001468218774622</v>
      </c>
      <c r="AA41" s="2">
        <f t="shared" si="5"/>
        <v>1.326109396570422</v>
      </c>
      <c r="AB41" s="2">
        <f t="shared" si="6"/>
        <v>0.35615712323929105</v>
      </c>
      <c r="AC41" s="2">
        <f t="shared" si="7"/>
        <v>0</v>
      </c>
      <c r="AD41" s="2">
        <f t="shared" si="8"/>
        <v>23.450522958882576</v>
      </c>
      <c r="AE41" s="2">
        <f t="shared" si="9"/>
        <v>6.8593559863304963</v>
      </c>
      <c r="AF41" s="2">
        <f t="shared" si="10"/>
        <v>3.9077157961939397</v>
      </c>
      <c r="AG41" s="2">
        <f t="shared" si="11"/>
        <v>3.038958122590171</v>
      </c>
      <c r="AH41" s="2">
        <f t="shared" si="12"/>
        <v>9.6444930537679703</v>
      </c>
      <c r="AI41" s="2">
        <f t="shared" si="13"/>
        <v>0.92907715320446471</v>
      </c>
      <c r="AJ41" s="2">
        <f t="shared" si="14"/>
        <v>0.28430125032292514</v>
      </c>
      <c r="AK41" s="2">
        <f t="shared" si="15"/>
        <v>7.0576373067408138</v>
      </c>
      <c r="AL41" s="2">
        <f t="shared" si="16"/>
        <v>-3.1828647446851566</v>
      </c>
    </row>
    <row r="42" spans="1:38" x14ac:dyDescent="0.3">
      <c r="A42">
        <f t="shared" si="1"/>
        <v>2045</v>
      </c>
      <c r="B42">
        <v>52963</v>
      </c>
      <c r="C42" s="3">
        <v>295907.45040481124</v>
      </c>
      <c r="D42" s="3">
        <v>162074.35905454424</v>
      </c>
      <c r="E42" s="4">
        <v>1.6422763686237869</v>
      </c>
      <c r="F42" s="3">
        <v>115.57492475533385</v>
      </c>
      <c r="G42" s="3">
        <v>790.89663990372901</v>
      </c>
      <c r="H42" s="3">
        <v>72086.17</v>
      </c>
      <c r="I42" s="3">
        <v>62671.58</v>
      </c>
      <c r="J42" s="3">
        <v>9414.5920000000006</v>
      </c>
      <c r="K42" s="3">
        <v>3919.3049999999998</v>
      </c>
      <c r="L42" s="3">
        <v>1044.6189999999999</v>
      </c>
      <c r="M42" s="3">
        <v>0</v>
      </c>
      <c r="N42" s="3">
        <v>69449.97</v>
      </c>
      <c r="O42" s="3">
        <v>20380.419999999998</v>
      </c>
      <c r="P42" s="3">
        <v>11557.42</v>
      </c>
      <c r="Q42" s="3">
        <v>8973.3549999999996</v>
      </c>
      <c r="R42" s="3">
        <v>28538.77</v>
      </c>
      <c r="S42" s="3">
        <v>2636.1979999999999</v>
      </c>
      <c r="T42" s="3">
        <v>740.91369999999995</v>
      </c>
      <c r="U42" s="3">
        <v>18168.37</v>
      </c>
      <c r="V42" s="3">
        <v>-10943.63</v>
      </c>
      <c r="W42" s="2">
        <f t="shared" si="17"/>
        <v>3.6928142721716775</v>
      </c>
      <c r="X42" s="2">
        <f t="shared" si="2"/>
        <v>24.361052721512664</v>
      </c>
      <c r="Y42" s="2">
        <f t="shared" si="3"/>
        <v>21.179453208854049</v>
      </c>
      <c r="Z42" s="2">
        <f t="shared" si="4"/>
        <v>3.1816001885456164</v>
      </c>
      <c r="AA42" s="2">
        <f t="shared" si="5"/>
        <v>1.324503656341961</v>
      </c>
      <c r="AB42" s="2">
        <f t="shared" si="6"/>
        <v>0.35302220291206809</v>
      </c>
      <c r="AC42" s="2">
        <f t="shared" si="7"/>
        <v>0</v>
      </c>
      <c r="AD42" s="2">
        <f t="shared" si="8"/>
        <v>23.470166062054243</v>
      </c>
      <c r="AE42" s="2">
        <f t="shared" si="9"/>
        <v>6.8874305030572582</v>
      </c>
      <c r="AF42" s="2">
        <f t="shared" si="10"/>
        <v>3.905754986631484</v>
      </c>
      <c r="AG42" s="2">
        <f t="shared" si="11"/>
        <v>3.0324870116396703</v>
      </c>
      <c r="AH42" s="2">
        <f t="shared" si="12"/>
        <v>9.6444918710083218</v>
      </c>
      <c r="AI42" s="2">
        <f t="shared" si="13"/>
        <v>0.89088598357141502</v>
      </c>
      <c r="AJ42" s="2">
        <f t="shared" si="14"/>
        <v>0.25038697031332108</v>
      </c>
      <c r="AK42" s="2">
        <f t="shared" si="15"/>
        <v>6.1398825798894432</v>
      </c>
      <c r="AL42" s="2">
        <f t="shared" si="16"/>
        <v>-3.6983286446585746</v>
      </c>
    </row>
    <row r="43" spans="1:38" x14ac:dyDescent="0.3">
      <c r="A43">
        <f t="shared" si="1"/>
        <v>2046</v>
      </c>
      <c r="B43">
        <v>53328</v>
      </c>
      <c r="C43" s="3">
        <v>307990.72705678147</v>
      </c>
      <c r="D43" s="3">
        <v>165384.92964831879</v>
      </c>
      <c r="E43" s="4">
        <v>1.6567409998838576</v>
      </c>
      <c r="F43" s="3">
        <v>117.13212075926089</v>
      </c>
      <c r="G43" s="3">
        <v>796.47033988034855</v>
      </c>
      <c r="H43" s="3">
        <v>74973.929999999993</v>
      </c>
      <c r="I43" s="3">
        <v>65230.75</v>
      </c>
      <c r="J43" s="3">
        <v>9743.18</v>
      </c>
      <c r="K43" s="3">
        <v>4073.6790000000001</v>
      </c>
      <c r="L43" s="3">
        <v>1077.7349999999999</v>
      </c>
      <c r="M43" s="3">
        <v>0</v>
      </c>
      <c r="N43" s="3">
        <v>72313.48</v>
      </c>
      <c r="O43" s="3">
        <v>21285.39</v>
      </c>
      <c r="P43" s="3">
        <v>12007.58</v>
      </c>
      <c r="Q43" s="3">
        <v>9316.3680000000004</v>
      </c>
      <c r="R43" s="3">
        <v>29704.14</v>
      </c>
      <c r="S43" s="3">
        <v>2660.4479999999999</v>
      </c>
      <c r="T43" s="3">
        <v>671.17840000000001</v>
      </c>
      <c r="U43" s="3">
        <v>16179.1</v>
      </c>
      <c r="V43" s="3">
        <v>-12932.9</v>
      </c>
      <c r="W43" s="2">
        <f t="shared" si="17"/>
        <v>3.6942136251078108</v>
      </c>
      <c r="X43" s="2">
        <f t="shared" si="2"/>
        <v>24.34291795615578</v>
      </c>
      <c r="Y43" s="2">
        <f t="shared" si="3"/>
        <v>21.17945258396497</v>
      </c>
      <c r="Z43" s="2">
        <f t="shared" si="4"/>
        <v>3.1634653721908119</v>
      </c>
      <c r="AA43" s="2">
        <f t="shared" si="5"/>
        <v>1.3226628733042904</v>
      </c>
      <c r="AB43" s="2">
        <f t="shared" si="6"/>
        <v>0.34992449620124688</v>
      </c>
      <c r="AC43" s="2">
        <f t="shared" si="7"/>
        <v>0</v>
      </c>
      <c r="AD43" s="2">
        <f t="shared" si="8"/>
        <v>23.479109481977428</v>
      </c>
      <c r="AE43" s="2">
        <f t="shared" si="9"/>
        <v>6.9110489797557459</v>
      </c>
      <c r="AF43" s="2">
        <f t="shared" si="10"/>
        <v>3.89868231253153</v>
      </c>
      <c r="AG43" s="2">
        <f t="shared" si="11"/>
        <v>3.0248858753083256</v>
      </c>
      <c r="AH43" s="2">
        <f t="shared" si="12"/>
        <v>9.6444916650116266</v>
      </c>
      <c r="AI43" s="2">
        <f t="shared" si="13"/>
        <v>0.8638078248081531</v>
      </c>
      <c r="AJ43" s="2">
        <f t="shared" si="14"/>
        <v>0.21792162589241229</v>
      </c>
      <c r="AK43" s="2">
        <f t="shared" si="15"/>
        <v>5.2531127007006306</v>
      </c>
      <c r="AL43" s="2">
        <f t="shared" si="16"/>
        <v>-4.1991199292229595</v>
      </c>
    </row>
    <row r="44" spans="1:38" x14ac:dyDescent="0.3">
      <c r="A44">
        <f t="shared" si="1"/>
        <v>2047</v>
      </c>
      <c r="B44">
        <v>53693</v>
      </c>
      <c r="C44" s="3">
        <v>320483.45479785133</v>
      </c>
      <c r="D44" s="3">
        <v>168718.91568276435</v>
      </c>
      <c r="E44" s="4">
        <v>1.6711618161859096</v>
      </c>
      <c r="F44" s="3">
        <v>118.70987014814204</v>
      </c>
      <c r="G44" s="3">
        <v>801.84322237957906</v>
      </c>
      <c r="H44" s="3">
        <v>77960.509999999995</v>
      </c>
      <c r="I44" s="3">
        <v>67876.639999999999</v>
      </c>
      <c r="J44" s="3">
        <v>10083.870000000001</v>
      </c>
      <c r="K44" s="3">
        <v>4233.6149999999998</v>
      </c>
      <c r="L44" s="3">
        <v>1111.8710000000001</v>
      </c>
      <c r="M44" s="3">
        <v>0</v>
      </c>
      <c r="N44" s="3">
        <v>75261.61</v>
      </c>
      <c r="O44" s="3">
        <v>22208.77</v>
      </c>
      <c r="P44" s="3">
        <v>12476.97</v>
      </c>
      <c r="Q44" s="3">
        <v>9666.8700000000008</v>
      </c>
      <c r="R44" s="3">
        <v>30909</v>
      </c>
      <c r="S44" s="3">
        <v>2698.8980000000001</v>
      </c>
      <c r="T44" s="3">
        <v>597.87139999999999</v>
      </c>
      <c r="U44" s="3">
        <v>14078.08</v>
      </c>
      <c r="V44" s="3">
        <v>-15033.92</v>
      </c>
      <c r="W44" s="2">
        <f t="shared" si="17"/>
        <v>3.6953316315493443</v>
      </c>
      <c r="X44" s="2">
        <f t="shared" si="2"/>
        <v>24.325907884753207</v>
      </c>
      <c r="Y44" s="2">
        <f t="shared" si="3"/>
        <v>21.179452163236938</v>
      </c>
      <c r="Z44" s="2">
        <f t="shared" si="4"/>
        <v>3.1464557215162698</v>
      </c>
      <c r="AA44" s="2">
        <f t="shared" si="5"/>
        <v>1.3210089121981046</v>
      </c>
      <c r="AB44" s="2">
        <f t="shared" si="6"/>
        <v>0.34693553859163356</v>
      </c>
      <c r="AC44" s="2">
        <f t="shared" si="7"/>
        <v>0</v>
      </c>
      <c r="AD44" s="2">
        <f t="shared" si="8"/>
        <v>23.483773927572059</v>
      </c>
      <c r="AE44" s="2">
        <f t="shared" si="9"/>
        <v>6.929771152775559</v>
      </c>
      <c r="AF44" s="2">
        <f t="shared" si="10"/>
        <v>3.8931713363705449</v>
      </c>
      <c r="AG44" s="2">
        <f t="shared" si="11"/>
        <v>3.0163398001614441</v>
      </c>
      <c r="AH44" s="2">
        <f t="shared" si="12"/>
        <v>9.6444916382645118</v>
      </c>
      <c r="AI44" s="2">
        <f t="shared" si="13"/>
        <v>0.84213333312397087</v>
      </c>
      <c r="AJ44" s="2">
        <f t="shared" si="14"/>
        <v>0.18655296897529838</v>
      </c>
      <c r="AK44" s="2">
        <f t="shared" si="15"/>
        <v>4.3927634295130504</v>
      </c>
      <c r="AL44" s="2">
        <f t="shared" si="16"/>
        <v>-4.6910128354310272</v>
      </c>
    </row>
    <row r="45" spans="1:38" x14ac:dyDescent="0.3">
      <c r="A45">
        <f t="shared" si="1"/>
        <v>2048</v>
      </c>
      <c r="B45">
        <v>54058</v>
      </c>
      <c r="C45" s="3">
        <v>333383.02975899877</v>
      </c>
      <c r="D45" s="3">
        <v>172068.54288570775</v>
      </c>
      <c r="E45" s="4">
        <v>1.6855457245679801</v>
      </c>
      <c r="F45" s="3">
        <v>120.30849893390771</v>
      </c>
      <c r="G45" s="3">
        <v>806.99956661891497</v>
      </c>
      <c r="H45" s="3">
        <v>81046.42</v>
      </c>
      <c r="I45" s="3">
        <v>70608.7</v>
      </c>
      <c r="J45" s="3">
        <v>10437.719999999999</v>
      </c>
      <c r="K45" s="3">
        <v>4399.857</v>
      </c>
      <c r="L45" s="3">
        <v>1147.0530000000001</v>
      </c>
      <c r="M45" s="3">
        <v>0</v>
      </c>
      <c r="N45" s="3">
        <v>78308.820000000007</v>
      </c>
      <c r="O45" s="3">
        <v>23168.87</v>
      </c>
      <c r="P45" s="3">
        <v>12964.04</v>
      </c>
      <c r="Q45" s="3">
        <v>10022.81</v>
      </c>
      <c r="R45" s="3">
        <v>32153.1</v>
      </c>
      <c r="S45" s="3">
        <v>2737.598</v>
      </c>
      <c r="T45" s="3">
        <v>520.35749999999996</v>
      </c>
      <c r="U45" s="3">
        <v>11860.84</v>
      </c>
      <c r="V45" s="3">
        <v>-17251.16</v>
      </c>
      <c r="W45" s="2">
        <f t="shared" si="17"/>
        <v>3.6962249113515475</v>
      </c>
      <c r="X45" s="2">
        <f t="shared" si="2"/>
        <v>24.310301594711682</v>
      </c>
      <c r="Y45" s="2">
        <f t="shared" si="3"/>
        <v>21.179452370758867</v>
      </c>
      <c r="Z45" s="2">
        <f t="shared" si="4"/>
        <v>3.1308492239528158</v>
      </c>
      <c r="AA45" s="2">
        <f t="shared" si="5"/>
        <v>1.3197603378854164</v>
      </c>
      <c r="AB45" s="2">
        <f t="shared" si="6"/>
        <v>0.34406460365700081</v>
      </c>
      <c r="AC45" s="2">
        <f t="shared" si="7"/>
        <v>0</v>
      </c>
      <c r="AD45" s="2">
        <f t="shared" si="8"/>
        <v>23.489144020500724</v>
      </c>
      <c r="AE45" s="2">
        <f t="shared" si="9"/>
        <v>6.9496248854504321</v>
      </c>
      <c r="AF45" s="2">
        <f t="shared" si="10"/>
        <v>3.8886322466298453</v>
      </c>
      <c r="AG45" s="2">
        <f t="shared" si="11"/>
        <v>3.0063947787760665</v>
      </c>
      <c r="AH45" s="2">
        <f t="shared" si="12"/>
        <v>9.6444921096443768</v>
      </c>
      <c r="AI45" s="2">
        <f t="shared" si="13"/>
        <v>0.82115697430040102</v>
      </c>
      <c r="AJ45" s="2">
        <f t="shared" si="14"/>
        <v>0.1560839795523378</v>
      </c>
      <c r="AK45" s="2">
        <f t="shared" si="15"/>
        <v>3.5577215818616059</v>
      </c>
      <c r="AL45" s="2">
        <f t="shared" si="16"/>
        <v>-5.1745765261269572</v>
      </c>
    </row>
    <row r="46" spans="1:38" x14ac:dyDescent="0.3">
      <c r="A46">
        <f t="shared" si="1"/>
        <v>2049</v>
      </c>
      <c r="B46">
        <v>54424</v>
      </c>
      <c r="C46" s="3">
        <v>346672.5091544654</v>
      </c>
      <c r="D46" s="3">
        <v>175419.21057582481</v>
      </c>
      <c r="E46" s="4">
        <v>1.699891578023728</v>
      </c>
      <c r="F46" s="3">
        <v>121.92810854439254</v>
      </c>
      <c r="G46" s="3">
        <v>811.91719964595609</v>
      </c>
      <c r="H46" s="3">
        <v>84226.62</v>
      </c>
      <c r="I46" s="3">
        <v>73423.34</v>
      </c>
      <c r="J46" s="3">
        <v>10803.28</v>
      </c>
      <c r="K46" s="3">
        <v>4572.1170000000002</v>
      </c>
      <c r="L46" s="3">
        <v>1183.298</v>
      </c>
      <c r="M46" s="3">
        <v>0</v>
      </c>
      <c r="N46" s="3">
        <v>81442.44</v>
      </c>
      <c r="O46" s="3">
        <v>24153.94</v>
      </c>
      <c r="P46" s="3">
        <v>13466.5</v>
      </c>
      <c r="Q46" s="3">
        <v>10387.19</v>
      </c>
      <c r="R46" s="3">
        <v>33434.800000000003</v>
      </c>
      <c r="S46" s="3">
        <v>2784.174</v>
      </c>
      <c r="T46" s="3">
        <v>438.48820000000001</v>
      </c>
      <c r="U46" s="3">
        <v>9515.1509999999998</v>
      </c>
      <c r="V46" s="3">
        <v>-19596.849999999999</v>
      </c>
      <c r="W46" s="2">
        <f t="shared" si="17"/>
        <v>3.6969405202329684</v>
      </c>
      <c r="X46" s="2">
        <f t="shared" si="2"/>
        <v>24.295730920640004</v>
      </c>
      <c r="Y46" s="2">
        <f t="shared" si="3"/>
        <v>21.179452671075534</v>
      </c>
      <c r="Z46" s="2">
        <f t="shared" si="4"/>
        <v>3.1162782495644694</v>
      </c>
      <c r="AA46" s="2">
        <f t="shared" si="5"/>
        <v>1.3188576767022566</v>
      </c>
      <c r="AB46" s="2">
        <f t="shared" si="6"/>
        <v>0.34133020898774613</v>
      </c>
      <c r="AC46" s="2">
        <f t="shared" si="7"/>
        <v>0</v>
      </c>
      <c r="AD46" s="2">
        <f t="shared" si="8"/>
        <v>23.492615609653672</v>
      </c>
      <c r="AE46" s="2">
        <f t="shared" si="9"/>
        <v>6.9673652690002692</v>
      </c>
      <c r="AF46" s="2">
        <f t="shared" si="10"/>
        <v>3.8845018409001644</v>
      </c>
      <c r="AG46" s="2">
        <f t="shared" si="11"/>
        <v>2.996254310829078</v>
      </c>
      <c r="AH46" s="2">
        <f t="shared" si="12"/>
        <v>9.644491304357393</v>
      </c>
      <c r="AI46" s="2">
        <f t="shared" si="13"/>
        <v>0.80311358024626855</v>
      </c>
      <c r="AJ46" s="2">
        <f t="shared" si="14"/>
        <v>0.1264848490783054</v>
      </c>
      <c r="AK46" s="2">
        <f t="shared" si="15"/>
        <v>2.7447088386695162</v>
      </c>
      <c r="AL46" s="2">
        <f t="shared" si="16"/>
        <v>-5.6528422307833797</v>
      </c>
    </row>
    <row r="47" spans="1:38" x14ac:dyDescent="0.3">
      <c r="A47">
        <f t="shared" si="1"/>
        <v>2050</v>
      </c>
      <c r="B47">
        <v>54789</v>
      </c>
      <c r="C47" s="3">
        <v>360386.10564913554</v>
      </c>
      <c r="D47" s="3">
        <v>178782.78991549855</v>
      </c>
      <c r="E47" s="4">
        <v>1.7142402390581453</v>
      </c>
      <c r="F47" s="3">
        <v>123.56878147796739</v>
      </c>
      <c r="G47" s="3">
        <v>816.66620233618346</v>
      </c>
      <c r="H47" s="3">
        <v>87508.59</v>
      </c>
      <c r="I47" s="3">
        <v>76327.8</v>
      </c>
      <c r="J47" s="3">
        <v>11180.79</v>
      </c>
      <c r="K47" s="3">
        <v>4750.1530000000002</v>
      </c>
      <c r="L47" s="3">
        <v>1220.6500000000001</v>
      </c>
      <c r="M47" s="3">
        <v>0</v>
      </c>
      <c r="N47" s="3">
        <v>84664.41</v>
      </c>
      <c r="O47" s="3">
        <v>25161.56</v>
      </c>
      <c r="P47" s="3">
        <v>13985.33</v>
      </c>
      <c r="Q47" s="3">
        <v>10760.11</v>
      </c>
      <c r="R47" s="3">
        <v>34757.410000000003</v>
      </c>
      <c r="S47" s="3">
        <v>2844.1849999999999</v>
      </c>
      <c r="T47" s="3">
        <v>351.82400000000001</v>
      </c>
      <c r="U47" s="3">
        <v>7022.79</v>
      </c>
      <c r="V47" s="3">
        <v>-22089.21</v>
      </c>
      <c r="W47" s="2">
        <f t="shared" si="17"/>
        <v>3.6975135759800346</v>
      </c>
      <c r="X47" s="2">
        <f t="shared" si="2"/>
        <v>24.281898949011246</v>
      </c>
      <c r="Y47" s="2">
        <f t="shared" si="3"/>
        <v>21.179451372720557</v>
      </c>
      <c r="Z47" s="2">
        <f t="shared" si="4"/>
        <v>3.1024475762906869</v>
      </c>
      <c r="AA47" s="2">
        <f t="shared" si="5"/>
        <v>1.3180732901574876</v>
      </c>
      <c r="AB47" s="2">
        <f t="shared" si="6"/>
        <v>0.3387061767548829</v>
      </c>
      <c r="AC47" s="2">
        <f t="shared" si="7"/>
        <v>0</v>
      </c>
      <c r="AD47" s="2">
        <f t="shared" si="8"/>
        <v>23.492695382220845</v>
      </c>
      <c r="AE47" s="2">
        <f t="shared" si="9"/>
        <v>6.9818340955954543</v>
      </c>
      <c r="AF47" s="2">
        <f t="shared" si="10"/>
        <v>3.88065182890703</v>
      </c>
      <c r="AG47" s="2">
        <f t="shared" si="11"/>
        <v>2.9857172158784113</v>
      </c>
      <c r="AH47" s="2">
        <f t="shared" si="12"/>
        <v>9.6444922418399504</v>
      </c>
      <c r="AI47" s="2">
        <f t="shared" si="13"/>
        <v>0.78920495419128056</v>
      </c>
      <c r="AJ47" s="2">
        <f t="shared" si="14"/>
        <v>9.7624185418105039E-2</v>
      </c>
      <c r="AK47" s="2">
        <f t="shared" si="15"/>
        <v>1.9486850047535527</v>
      </c>
      <c r="AL47" s="2">
        <f t="shared" si="16"/>
        <v>-6.1293178770619967</v>
      </c>
    </row>
    <row r="48" spans="1:38" x14ac:dyDescent="0.3">
      <c r="A48">
        <f t="shared" si="1"/>
        <v>2051</v>
      </c>
      <c r="B48">
        <v>55154</v>
      </c>
      <c r="C48" s="3">
        <v>374666.31795916392</v>
      </c>
      <c r="D48" s="3">
        <v>182222.50175037654</v>
      </c>
      <c r="E48" s="4">
        <v>1.7286236097997101</v>
      </c>
      <c r="F48" s="3">
        <v>125.23044576218219</v>
      </c>
      <c r="G48" s="3">
        <v>821.51037210558786</v>
      </c>
      <c r="H48" s="3">
        <v>90923.35</v>
      </c>
      <c r="I48" s="3">
        <v>79352.27</v>
      </c>
      <c r="J48" s="3">
        <v>11571.08</v>
      </c>
      <c r="K48" s="3">
        <v>4933.817</v>
      </c>
      <c r="L48" s="3">
        <v>1259.1469999999999</v>
      </c>
      <c r="M48" s="3">
        <v>0</v>
      </c>
      <c r="N48" s="3">
        <v>88004.82</v>
      </c>
      <c r="O48" s="3">
        <v>26197.200000000001</v>
      </c>
      <c r="P48" s="3">
        <v>14525.81</v>
      </c>
      <c r="Q48" s="3">
        <v>11147.14</v>
      </c>
      <c r="R48" s="3">
        <v>36134.67</v>
      </c>
      <c r="S48" s="3">
        <v>2918.5329999999999</v>
      </c>
      <c r="T48" s="3">
        <v>259.70080000000002</v>
      </c>
      <c r="U48" s="3">
        <v>4363.9579999999996</v>
      </c>
      <c r="V48" s="3">
        <v>-24748.04</v>
      </c>
      <c r="W48" s="2">
        <f t="shared" si="17"/>
        <v>3.6979718886653314</v>
      </c>
      <c r="X48" s="2">
        <f t="shared" si="2"/>
        <v>24.267820629104435</v>
      </c>
      <c r="Y48" s="2">
        <f t="shared" si="3"/>
        <v>21.17945120667315</v>
      </c>
      <c r="Z48" s="2">
        <f t="shared" si="4"/>
        <v>3.088369422431287</v>
      </c>
      <c r="AA48" s="2">
        <f t="shared" si="5"/>
        <v>1.3168562967909361</v>
      </c>
      <c r="AB48" s="2">
        <f t="shared" si="6"/>
        <v>0.33607157613170835</v>
      </c>
      <c r="AC48" s="2">
        <f t="shared" si="7"/>
        <v>0</v>
      </c>
      <c r="AD48" s="2">
        <f t="shared" si="8"/>
        <v>23.488852822257677</v>
      </c>
      <c r="AE48" s="2">
        <f t="shared" si="9"/>
        <v>6.9921417390007594</v>
      </c>
      <c r="AF48" s="2">
        <f t="shared" si="10"/>
        <v>3.8769991599787241</v>
      </c>
      <c r="AG48" s="2">
        <f t="shared" si="11"/>
        <v>2.975218071568142</v>
      </c>
      <c r="AH48" s="2">
        <f t="shared" si="12"/>
        <v>9.6444938517100525</v>
      </c>
      <c r="AI48" s="2">
        <f t="shared" si="13"/>
        <v>0.77896860755924691</v>
      </c>
      <c r="AJ48" s="2">
        <f t="shared" si="14"/>
        <v>6.9315224654997051E-2</v>
      </c>
      <c r="AK48" s="2">
        <f t="shared" si="15"/>
        <v>1.1647585573666757</v>
      </c>
      <c r="AL48" s="2">
        <f t="shared" si="16"/>
        <v>-6.6053549021445175</v>
      </c>
    </row>
    <row r="49" spans="1:38" x14ac:dyDescent="0.3">
      <c r="A49">
        <f t="shared" si="1"/>
        <v>2052</v>
      </c>
      <c r="B49">
        <v>55519</v>
      </c>
      <c r="C49" s="3">
        <v>389506.51426169847</v>
      </c>
      <c r="D49" s="3">
        <v>185725.67190973047</v>
      </c>
      <c r="E49" s="4">
        <v>1.7430609621576272</v>
      </c>
      <c r="F49" s="3">
        <v>126.91453961825542</v>
      </c>
      <c r="G49" s="3">
        <v>826.34828214129016</v>
      </c>
      <c r="H49" s="3">
        <v>94471.8</v>
      </c>
      <c r="I49" s="3">
        <v>82495.350000000006</v>
      </c>
      <c r="J49" s="3">
        <v>11976.45</v>
      </c>
      <c r="K49" s="3">
        <v>5123.8779999999997</v>
      </c>
      <c r="L49" s="3">
        <v>1298.819</v>
      </c>
      <c r="M49" s="3">
        <v>0</v>
      </c>
      <c r="N49" s="3">
        <v>91465.14</v>
      </c>
      <c r="O49" s="3">
        <v>27262.92</v>
      </c>
      <c r="P49" s="3">
        <v>15087.08</v>
      </c>
      <c r="Q49" s="3">
        <v>11549.21</v>
      </c>
      <c r="R49" s="3">
        <v>37565.93</v>
      </c>
      <c r="S49" s="3">
        <v>3006.66</v>
      </c>
      <c r="T49" s="3">
        <v>161.3939</v>
      </c>
      <c r="U49" s="3">
        <v>1518.692</v>
      </c>
      <c r="V49" s="3">
        <v>-27593.31</v>
      </c>
      <c r="W49" s="2">
        <f t="shared" si="17"/>
        <v>3.6983376100319942</v>
      </c>
      <c r="X49" s="2">
        <f t="shared" si="2"/>
        <v>24.254228502203446</v>
      </c>
      <c r="Y49" s="2">
        <f t="shared" si="3"/>
        <v>21.17945322592826</v>
      </c>
      <c r="Z49" s="2">
        <f t="shared" si="4"/>
        <v>3.0747752762751897</v>
      </c>
      <c r="AA49" s="2">
        <f t="shared" si="5"/>
        <v>1.315479411098478</v>
      </c>
      <c r="AB49" s="2">
        <f t="shared" si="6"/>
        <v>0.33345244622208298</v>
      </c>
      <c r="AC49" s="2">
        <f t="shared" si="7"/>
        <v>0</v>
      </c>
      <c r="AD49" s="2">
        <f t="shared" si="8"/>
        <v>23.482313299270562</v>
      </c>
      <c r="AE49" s="2">
        <f t="shared" si="9"/>
        <v>6.9993489201782157</v>
      </c>
      <c r="AF49" s="2">
        <f t="shared" si="10"/>
        <v>3.8733832291861017</v>
      </c>
      <c r="AG49" s="2">
        <f t="shared" si="11"/>
        <v>2.9650877654488754</v>
      </c>
      <c r="AH49" s="2">
        <f t="shared" si="12"/>
        <v>9.6444933844573679</v>
      </c>
      <c r="AI49" s="2">
        <f t="shared" si="13"/>
        <v>0.77191520293288596</v>
      </c>
      <c r="AJ49" s="2">
        <f t="shared" si="14"/>
        <v>4.1435481587751823E-2</v>
      </c>
      <c r="AK49" s="2">
        <f t="shared" si="15"/>
        <v>0.38990156631363387</v>
      </c>
      <c r="AL49" s="2">
        <f t="shared" si="16"/>
        <v>-7.0841716350501986</v>
      </c>
    </row>
    <row r="50" spans="1:38" x14ac:dyDescent="0.3">
      <c r="A50">
        <f t="shared" si="1"/>
        <v>2053</v>
      </c>
      <c r="B50">
        <v>55885</v>
      </c>
      <c r="C50" s="3">
        <v>404930.86146506434</v>
      </c>
      <c r="D50" s="3">
        <v>189294.45525167946</v>
      </c>
      <c r="E50" s="4">
        <v>1.7575685431749075</v>
      </c>
      <c r="F50" s="3">
        <v>128.62180313712133</v>
      </c>
      <c r="G50" s="3">
        <v>831.19752372540586</v>
      </c>
      <c r="H50" s="3">
        <v>98160.52</v>
      </c>
      <c r="I50" s="3">
        <v>85762.14</v>
      </c>
      <c r="J50" s="3">
        <v>12398.38</v>
      </c>
      <c r="K50" s="3">
        <v>5321.2809999999999</v>
      </c>
      <c r="L50" s="3">
        <v>1339.691</v>
      </c>
      <c r="M50" s="3">
        <v>0</v>
      </c>
      <c r="N50" s="3">
        <v>95073.34</v>
      </c>
      <c r="O50" s="3">
        <v>28380.65</v>
      </c>
      <c r="P50" s="3">
        <v>15669.93</v>
      </c>
      <c r="Q50" s="3">
        <v>11969.23</v>
      </c>
      <c r="R50" s="3">
        <v>39053.53</v>
      </c>
      <c r="S50" s="3">
        <v>3087.181</v>
      </c>
      <c r="T50" s="3">
        <v>56.170819999999999</v>
      </c>
      <c r="U50" s="3">
        <v>-1512.318</v>
      </c>
      <c r="V50" s="3">
        <v>-30624.32</v>
      </c>
      <c r="W50" s="2">
        <f t="shared" si="17"/>
        <v>3.6986314539090217</v>
      </c>
      <c r="X50" s="2">
        <f t="shared" si="2"/>
        <v>24.241303724010884</v>
      </c>
      <c r="Y50" s="2">
        <f t="shared" si="3"/>
        <v>21.179452632903157</v>
      </c>
      <c r="Z50" s="2">
        <f t="shared" si="4"/>
        <v>3.0618510911077292</v>
      </c>
      <c r="AA50" s="2">
        <f t="shared" si="5"/>
        <v>1.314120879981161</v>
      </c>
      <c r="AB50" s="2">
        <f t="shared" si="6"/>
        <v>0.33084438048335385</v>
      </c>
      <c r="AC50" s="2">
        <f t="shared" si="7"/>
        <v>0</v>
      </c>
      <c r="AD50" s="2">
        <f t="shared" si="8"/>
        <v>23.478906906729438</v>
      </c>
      <c r="AE50" s="2">
        <f t="shared" si="9"/>
        <v>7.0087643844475309</v>
      </c>
      <c r="AF50" s="2">
        <f t="shared" si="10"/>
        <v>3.8697791379262241</v>
      </c>
      <c r="AG50" s="2">
        <f t="shared" si="11"/>
        <v>2.9558700358610857</v>
      </c>
      <c r="AH50" s="2">
        <f t="shared" si="12"/>
        <v>9.6444933484945974</v>
      </c>
      <c r="AI50" s="2">
        <f t="shared" si="13"/>
        <v>0.76239706423718667</v>
      </c>
      <c r="AJ50" s="2">
        <f t="shared" si="14"/>
        <v>1.3871706344330137E-2</v>
      </c>
      <c r="AK50" s="2">
        <f t="shared" si="15"/>
        <v>-0.3734756087812971</v>
      </c>
      <c r="AL50" s="2">
        <f t="shared" si="16"/>
        <v>-7.5628515666104974</v>
      </c>
    </row>
    <row r="51" spans="1:38" x14ac:dyDescent="0.3">
      <c r="A51">
        <f t="shared" si="1"/>
        <v>2054</v>
      </c>
      <c r="B51">
        <v>56250</v>
      </c>
      <c r="C51" s="3">
        <v>420866.90268950124</v>
      </c>
      <c r="D51" s="3">
        <v>192886.45952064719</v>
      </c>
      <c r="E51" s="4">
        <v>1.7721627463166689</v>
      </c>
      <c r="F51" s="3">
        <v>130.35228975454606</v>
      </c>
      <c r="G51" s="3">
        <v>835.90213213454285</v>
      </c>
      <c r="H51" s="3">
        <v>101973.6</v>
      </c>
      <c r="I51" s="3">
        <v>89137.3</v>
      </c>
      <c r="J51" s="3">
        <v>12836.25</v>
      </c>
      <c r="K51" s="3">
        <v>5526.3639999999996</v>
      </c>
      <c r="L51" s="3">
        <v>1381.7909999999999</v>
      </c>
      <c r="M51" s="3">
        <v>0</v>
      </c>
      <c r="N51" s="3">
        <v>98814.44</v>
      </c>
      <c r="O51" s="3">
        <v>29552.19</v>
      </c>
      <c r="P51" s="3">
        <v>16270.81</v>
      </c>
      <c r="Q51" s="3">
        <v>12400.96</v>
      </c>
      <c r="R51" s="3">
        <v>40590.480000000003</v>
      </c>
      <c r="S51" s="3">
        <v>3159.116</v>
      </c>
      <c r="T51" s="3">
        <v>-55.938630000000003</v>
      </c>
      <c r="U51" s="3">
        <v>-4727.3729999999996</v>
      </c>
      <c r="V51" s="3">
        <v>-33839.370000000003</v>
      </c>
      <c r="W51" s="2">
        <f t="shared" si="17"/>
        <v>3.6988669049763345</v>
      </c>
      <c r="X51" s="2">
        <f t="shared" si="2"/>
        <v>24.229417744267728</v>
      </c>
      <c r="Y51" s="2">
        <f t="shared" si="3"/>
        <v>21.179451135353816</v>
      </c>
      <c r="Z51" s="2">
        <f t="shared" si="4"/>
        <v>3.0499547286734665</v>
      </c>
      <c r="AA51" s="2">
        <f t="shared" si="5"/>
        <v>1.3130906623173286</v>
      </c>
      <c r="AB51" s="2">
        <f t="shared" si="6"/>
        <v>0.32832018654111894</v>
      </c>
      <c r="AC51" s="2">
        <f t="shared" si="7"/>
        <v>0</v>
      </c>
      <c r="AD51" s="2">
        <f t="shared" si="8"/>
        <v>23.478786136077169</v>
      </c>
      <c r="AE51" s="2">
        <f t="shared" si="9"/>
        <v>7.0217424585183936</v>
      </c>
      <c r="AF51" s="2">
        <f t="shared" si="10"/>
        <v>3.8660227012443298</v>
      </c>
      <c r="AG51" s="2">
        <f t="shared" si="11"/>
        <v>2.9465277313927754</v>
      </c>
      <c r="AH51" s="2">
        <f t="shared" si="12"/>
        <v>9.6444932449216694</v>
      </c>
      <c r="AI51" s="2">
        <f t="shared" si="13"/>
        <v>0.7506211535789663</v>
      </c>
      <c r="AJ51" s="2">
        <f t="shared" si="14"/>
        <v>-1.3291287493155357E-2</v>
      </c>
      <c r="AK51" s="2">
        <f t="shared" si="15"/>
        <v>-1.1232465584226912</v>
      </c>
      <c r="AL51" s="2">
        <f t="shared" si="16"/>
        <v>-8.0403970432821943</v>
      </c>
    </row>
    <row r="52" spans="1:38" x14ac:dyDescent="0.3">
      <c r="A52">
        <f t="shared" si="1"/>
        <v>2055</v>
      </c>
      <c r="B52">
        <v>56615</v>
      </c>
      <c r="C52" s="3">
        <v>437376.95353224227</v>
      </c>
      <c r="D52" s="3">
        <v>196522.62843334142</v>
      </c>
      <c r="E52" s="4">
        <v>1.7868519834148069</v>
      </c>
      <c r="F52" s="3">
        <v>132.10459199215691</v>
      </c>
      <c r="G52" s="3">
        <v>840.57750463075422</v>
      </c>
      <c r="H52" s="3">
        <v>105923.5</v>
      </c>
      <c r="I52" s="3">
        <v>92634.04</v>
      </c>
      <c r="J52" s="3">
        <v>13289.44</v>
      </c>
      <c r="K52" s="3">
        <v>5738.7579999999998</v>
      </c>
      <c r="L52" s="3">
        <v>1425.143</v>
      </c>
      <c r="M52" s="3">
        <v>0</v>
      </c>
      <c r="N52" s="3">
        <v>102699.4</v>
      </c>
      <c r="O52" s="3">
        <v>30779.13</v>
      </c>
      <c r="P52" s="3">
        <v>16891.990000000002</v>
      </c>
      <c r="Q52" s="3">
        <v>12845.52</v>
      </c>
      <c r="R52" s="3">
        <v>42182.79</v>
      </c>
      <c r="S52" s="3">
        <v>3224.056</v>
      </c>
      <c r="T52" s="3">
        <v>-174.8681</v>
      </c>
      <c r="U52" s="3">
        <v>-8126.2969999999996</v>
      </c>
      <c r="V52" s="3">
        <v>-37238.300000000003</v>
      </c>
      <c r="W52" s="2">
        <f t="shared" si="17"/>
        <v>3.6990544219802421</v>
      </c>
      <c r="X52" s="2">
        <f t="shared" si="2"/>
        <v>24.217896975267035</v>
      </c>
      <c r="Y52" s="2">
        <f t="shared" si="3"/>
        <v>21.179451558178926</v>
      </c>
      <c r="Z52" s="2">
        <f t="shared" si="4"/>
        <v>3.038440844373465</v>
      </c>
      <c r="AA52" s="2">
        <f t="shared" si="5"/>
        <v>1.3120851370091573</v>
      </c>
      <c r="AB52" s="2">
        <f t="shared" si="6"/>
        <v>0.32583861323524038</v>
      </c>
      <c r="AC52" s="2">
        <f t="shared" si="7"/>
        <v>0</v>
      </c>
      <c r="AD52" s="2">
        <f t="shared" si="8"/>
        <v>23.480752511215538</v>
      </c>
      <c r="AE52" s="2">
        <f t="shared" si="9"/>
        <v>7.0372089227447239</v>
      </c>
      <c r="AF52" s="2">
        <f t="shared" si="10"/>
        <v>3.8621125012602588</v>
      </c>
      <c r="AG52" s="2">
        <f t="shared" si="11"/>
        <v>2.9369448701537637</v>
      </c>
      <c r="AH52" s="2">
        <f t="shared" si="12"/>
        <v>9.6444930761287573</v>
      </c>
      <c r="AI52" s="2">
        <f t="shared" si="13"/>
        <v>0.7371344040792791</v>
      </c>
      <c r="AJ52" s="2">
        <f t="shared" si="14"/>
        <v>-3.9981096074626438E-2</v>
      </c>
      <c r="AK52" s="2">
        <f t="shared" si="15"/>
        <v>-1.8579618643305928</v>
      </c>
      <c r="AL52" s="2">
        <f t="shared" si="16"/>
        <v>-8.51400598482949</v>
      </c>
    </row>
    <row r="53" spans="1:38" x14ac:dyDescent="0.3">
      <c r="A53">
        <f t="shared" si="1"/>
        <v>2056</v>
      </c>
      <c r="B53">
        <v>56980</v>
      </c>
      <c r="C53" s="3">
        <v>454665.98236854479</v>
      </c>
      <c r="D53" s="3">
        <v>200285.29322674178</v>
      </c>
      <c r="E53" s="4">
        <v>1.801657622447246</v>
      </c>
      <c r="F53" s="3">
        <v>133.87903735339492</v>
      </c>
      <c r="G53" s="3">
        <v>845.52111699886234</v>
      </c>
      <c r="H53" s="3">
        <v>110056</v>
      </c>
      <c r="I53" s="3">
        <v>96295.76</v>
      </c>
      <c r="J53" s="3">
        <v>13760.28</v>
      </c>
      <c r="K53" s="3">
        <v>5958.6629999999996</v>
      </c>
      <c r="L53" s="3">
        <v>1469.7809999999999</v>
      </c>
      <c r="M53" s="3">
        <v>0</v>
      </c>
      <c r="N53" s="3">
        <v>106779.8</v>
      </c>
      <c r="O53" s="3">
        <v>32075.78</v>
      </c>
      <c r="P53" s="3">
        <v>17540.95</v>
      </c>
      <c r="Q53" s="3">
        <v>13312.84</v>
      </c>
      <c r="R53" s="3">
        <v>43850.23</v>
      </c>
      <c r="S53" s="3">
        <v>3276.239</v>
      </c>
      <c r="T53" s="3">
        <v>-300.60829999999999</v>
      </c>
      <c r="U53" s="3">
        <v>-11703.14</v>
      </c>
      <c r="V53" s="3">
        <v>-40815.14</v>
      </c>
      <c r="W53" s="2">
        <f t="shared" si="17"/>
        <v>3.6992039547656206</v>
      </c>
      <c r="X53" s="2">
        <f t="shared" si="2"/>
        <v>24.205901533840816</v>
      </c>
      <c r="Y53" s="2">
        <f t="shared" si="3"/>
        <v>21.179451231067521</v>
      </c>
      <c r="Z53" s="2">
        <f t="shared" si="4"/>
        <v>3.026459100440495</v>
      </c>
      <c r="AA53" s="2">
        <f t="shared" si="5"/>
        <v>1.31055835076089</v>
      </c>
      <c r="AB53" s="2">
        <f t="shared" si="6"/>
        <v>0.32326610236888575</v>
      </c>
      <c r="AC53" s="2">
        <f t="shared" si="7"/>
        <v>0</v>
      </c>
      <c r="AD53" s="2">
        <f t="shared" si="8"/>
        <v>23.485328601831938</v>
      </c>
      <c r="AE53" s="2">
        <f t="shared" si="9"/>
        <v>7.0548009404406899</v>
      </c>
      <c r="AF53" s="2">
        <f t="shared" si="10"/>
        <v>3.8579860117578786</v>
      </c>
      <c r="AG53" s="2">
        <f t="shared" si="11"/>
        <v>2.9280483951422673</v>
      </c>
      <c r="AH53" s="2">
        <f t="shared" si="12"/>
        <v>9.6444932544911008</v>
      </c>
      <c r="AI53" s="2">
        <f t="shared" si="13"/>
        <v>0.72058150973439983</v>
      </c>
      <c r="AJ53" s="2">
        <f t="shared" si="14"/>
        <v>-6.6116294523290681E-2</v>
      </c>
      <c r="AK53" s="2">
        <f t="shared" si="15"/>
        <v>-2.5740082728497655</v>
      </c>
      <c r="AL53" s="2">
        <f t="shared" si="16"/>
        <v>-8.9769504609464974</v>
      </c>
    </row>
    <row r="54" spans="1:38" x14ac:dyDescent="0.3">
      <c r="A54">
        <f t="shared" si="1"/>
        <v>2057</v>
      </c>
      <c r="B54">
        <v>57346</v>
      </c>
      <c r="C54" s="3">
        <v>472786.9054733598</v>
      </c>
      <c r="D54" s="3">
        <v>204183.96899052439</v>
      </c>
      <c r="E54" s="4">
        <v>1.8165686343947312</v>
      </c>
      <c r="F54" s="3">
        <v>135.67780956503384</v>
      </c>
      <c r="G54" s="3">
        <v>850.735433804021</v>
      </c>
      <c r="H54" s="3">
        <v>114385.2</v>
      </c>
      <c r="I54" s="3">
        <v>100133.7</v>
      </c>
      <c r="J54" s="3">
        <v>14251.54</v>
      </c>
      <c r="K54" s="3">
        <v>6187.1660000000002</v>
      </c>
      <c r="L54" s="3">
        <v>1515.72</v>
      </c>
      <c r="M54" s="3">
        <v>0</v>
      </c>
      <c r="N54" s="3">
        <v>111065.3</v>
      </c>
      <c r="O54" s="3">
        <v>33440.230000000003</v>
      </c>
      <c r="P54" s="3">
        <v>18219.259999999998</v>
      </c>
      <c r="Q54" s="3">
        <v>13807.94</v>
      </c>
      <c r="R54" s="3">
        <v>45597.9</v>
      </c>
      <c r="S54" s="3">
        <v>3319.8879999999999</v>
      </c>
      <c r="T54" s="3">
        <v>-432.93720000000002</v>
      </c>
      <c r="U54" s="3">
        <v>-15455.97</v>
      </c>
      <c r="V54" s="3">
        <v>-44567.97</v>
      </c>
      <c r="W54" s="2">
        <f t="shared" si="17"/>
        <v>3.6993251383816652</v>
      </c>
      <c r="X54" s="2">
        <f t="shared" si="2"/>
        <v>24.193817272810506</v>
      </c>
      <c r="Y54" s="2">
        <f t="shared" si="3"/>
        <v>21.179457138252374</v>
      </c>
      <c r="Z54" s="2">
        <f t="shared" si="4"/>
        <v>3.014368595029338</v>
      </c>
      <c r="AA54" s="2">
        <f t="shared" si="5"/>
        <v>1.3086584946351965</v>
      </c>
      <c r="AB54" s="2">
        <f t="shared" si="6"/>
        <v>0.32059263538241256</v>
      </c>
      <c r="AC54" s="2">
        <f t="shared" si="7"/>
        <v>0</v>
      </c>
      <c r="AD54" s="2">
        <f t="shared" si="8"/>
        <v>23.491619313948664</v>
      </c>
      <c r="AE54" s="2">
        <f t="shared" si="9"/>
        <v>7.0730025753397827</v>
      </c>
      <c r="AF54" s="2">
        <f t="shared" si="10"/>
        <v>3.8535881152966072</v>
      </c>
      <c r="AG54" s="2">
        <f t="shared" si="11"/>
        <v>2.9205419693625667</v>
      </c>
      <c r="AH54" s="2">
        <f t="shared" si="12"/>
        <v>9.644492999303111</v>
      </c>
      <c r="AI54" s="2">
        <f t="shared" si="13"/>
        <v>0.70219542072048058</v>
      </c>
      <c r="AJ54" s="2">
        <f t="shared" si="14"/>
        <v>-9.1571317857574372E-2</v>
      </c>
      <c r="AK54" s="2">
        <f t="shared" si="15"/>
        <v>-3.2691197283743088</v>
      </c>
      <c r="AL54" s="2">
        <f t="shared" si="16"/>
        <v>-9.4266506715912577</v>
      </c>
    </row>
    <row r="55" spans="1:38" x14ac:dyDescent="0.3">
      <c r="A55">
        <f t="shared" si="1"/>
        <v>2058</v>
      </c>
      <c r="B55">
        <v>57711</v>
      </c>
      <c r="C55" s="3">
        <v>491744.99450169515</v>
      </c>
      <c r="D55" s="3">
        <v>208207.51441209635</v>
      </c>
      <c r="E55" s="4">
        <v>1.8315913533054937</v>
      </c>
      <c r="F55" s="3">
        <v>137.50034853888764</v>
      </c>
      <c r="G55" s="3">
        <v>856.17070768017152</v>
      </c>
      <c r="H55" s="3">
        <v>118913.4</v>
      </c>
      <c r="I55" s="3">
        <v>104148.9</v>
      </c>
      <c r="J55" s="3">
        <v>14764.54</v>
      </c>
      <c r="K55" s="3">
        <v>6425.5919999999996</v>
      </c>
      <c r="L55" s="3">
        <v>1562.9860000000001</v>
      </c>
      <c r="M55" s="3">
        <v>0</v>
      </c>
      <c r="N55" s="3">
        <v>115564.9</v>
      </c>
      <c r="O55" s="3">
        <v>34886.050000000003</v>
      </c>
      <c r="P55" s="3">
        <v>18926.490000000002</v>
      </c>
      <c r="Q55" s="3">
        <v>14326</v>
      </c>
      <c r="R55" s="3">
        <v>47426.31</v>
      </c>
      <c r="S55" s="3">
        <v>3348.5819999999999</v>
      </c>
      <c r="T55" s="3">
        <v>-571.78120000000001</v>
      </c>
      <c r="U55" s="3">
        <v>-19376.330000000002</v>
      </c>
      <c r="V55" s="3">
        <v>-48488.33</v>
      </c>
      <c r="W55" s="2">
        <f t="shared" si="17"/>
        <v>3.6994197064305898</v>
      </c>
      <c r="X55" s="2">
        <f t="shared" si="2"/>
        <v>24.18192382832482</v>
      </c>
      <c r="Y55" s="2">
        <f t="shared" si="3"/>
        <v>21.179453001964614</v>
      </c>
      <c r="Z55" s="2">
        <f t="shared" si="4"/>
        <v>3.0024789606575455</v>
      </c>
      <c r="AA55" s="2">
        <f t="shared" si="5"/>
        <v>1.3066918975985324</v>
      </c>
      <c r="AB55" s="2">
        <f t="shared" si="6"/>
        <v>0.31784482149814991</v>
      </c>
      <c r="AC55" s="2">
        <f t="shared" si="7"/>
        <v>0</v>
      </c>
      <c r="AD55" s="2">
        <f t="shared" si="8"/>
        <v>23.500981462374931</v>
      </c>
      <c r="AE55" s="2">
        <f t="shared" si="9"/>
        <v>7.0943375916518345</v>
      </c>
      <c r="AF55" s="2">
        <f t="shared" si="10"/>
        <v>3.8488424308576787</v>
      </c>
      <c r="AG55" s="2">
        <f t="shared" si="11"/>
        <v>2.9132985917868077</v>
      </c>
      <c r="AH55" s="2">
        <f t="shared" si="12"/>
        <v>9.6444926802069375</v>
      </c>
      <c r="AI55" s="2">
        <f t="shared" si="13"/>
        <v>0.68095904125943407</v>
      </c>
      <c r="AJ55" s="2">
        <f t="shared" si="14"/>
        <v>-0.11627595733422945</v>
      </c>
      <c r="AK55" s="2">
        <f t="shared" si="15"/>
        <v>-3.9403207387265451</v>
      </c>
      <c r="AL55" s="2">
        <f t="shared" si="16"/>
        <v>-9.8604623416930082</v>
      </c>
    </row>
    <row r="56" spans="1:38" x14ac:dyDescent="0.3">
      <c r="A56">
        <f t="shared" si="1"/>
        <v>2059</v>
      </c>
      <c r="B56">
        <v>58076</v>
      </c>
      <c r="C56" s="3">
        <v>511454.54089461191</v>
      </c>
      <c r="D56" s="3">
        <v>212306.31381802371</v>
      </c>
      <c r="E56" s="4">
        <v>1.8467180934212286</v>
      </c>
      <c r="F56" s="3">
        <v>139.34656980247954</v>
      </c>
      <c r="G56" s="3">
        <v>861.60095603973627</v>
      </c>
      <c r="H56" s="3">
        <v>123621.7</v>
      </c>
      <c r="I56" s="3">
        <v>108323.3</v>
      </c>
      <c r="J56" s="3">
        <v>15298.46</v>
      </c>
      <c r="K56" s="3">
        <v>6674.1289999999999</v>
      </c>
      <c r="L56" s="3">
        <v>1611.5989999999999</v>
      </c>
      <c r="M56" s="3">
        <v>0</v>
      </c>
      <c r="N56" s="3">
        <v>120260.5</v>
      </c>
      <c r="O56" s="3">
        <v>36411.21</v>
      </c>
      <c r="P56" s="3">
        <v>19658.490000000002</v>
      </c>
      <c r="Q56" s="3">
        <v>14863.63</v>
      </c>
      <c r="R56" s="3">
        <v>49327.199999999997</v>
      </c>
      <c r="S56" s="3">
        <v>3361.1930000000002</v>
      </c>
      <c r="T56" s="3">
        <v>-716.82680000000005</v>
      </c>
      <c r="U56" s="3">
        <v>-23454.35</v>
      </c>
      <c r="V56" s="3">
        <v>-52566.35</v>
      </c>
      <c r="W56" s="2">
        <f t="shared" si="17"/>
        <v>3.6994972732194382</v>
      </c>
      <c r="X56" s="2">
        <f t="shared" si="2"/>
        <v>24.170613439811643</v>
      </c>
      <c r="Y56" s="2">
        <f t="shared" si="3"/>
        <v>21.17945806298367</v>
      </c>
      <c r="Z56" s="2">
        <f t="shared" si="4"/>
        <v>2.991167108075854</v>
      </c>
      <c r="AA56" s="2">
        <f t="shared" si="5"/>
        <v>1.3049310283424078</v>
      </c>
      <c r="AB56" s="2">
        <f t="shared" si="6"/>
        <v>0.31510112261024564</v>
      </c>
      <c r="AC56" s="2">
        <f t="shared" si="7"/>
        <v>0</v>
      </c>
      <c r="AD56" s="2">
        <f t="shared" si="8"/>
        <v>23.513428933419199</v>
      </c>
      <c r="AE56" s="2">
        <f t="shared" si="9"/>
        <v>7.1191488370229825</v>
      </c>
      <c r="AF56" s="2">
        <f t="shared" si="10"/>
        <v>3.8436436531806537</v>
      </c>
      <c r="AG56" s="2">
        <f t="shared" si="11"/>
        <v>2.9061487994614823</v>
      </c>
      <c r="AH56" s="2">
        <f t="shared" si="12"/>
        <v>9.6444935093780213</v>
      </c>
      <c r="AI56" s="2">
        <f t="shared" si="13"/>
        <v>0.65718313774685855</v>
      </c>
      <c r="AJ56" s="2">
        <f t="shared" si="14"/>
        <v>-0.1401545479968094</v>
      </c>
      <c r="AK56" s="2">
        <f t="shared" si="15"/>
        <v>-4.5858132296518024</v>
      </c>
      <c r="AL56" s="2">
        <f t="shared" si="16"/>
        <v>-10.277814702368943</v>
      </c>
    </row>
    <row r="57" spans="1:38" x14ac:dyDescent="0.3">
      <c r="A57">
        <f t="shared" si="1"/>
        <v>2060</v>
      </c>
      <c r="B57">
        <v>58441</v>
      </c>
      <c r="C57" s="3">
        <v>531913.99811503687</v>
      </c>
      <c r="D57" s="3">
        <v>216469.75158281467</v>
      </c>
      <c r="E57" s="4">
        <v>1.8619593259643223</v>
      </c>
      <c r="F57" s="3">
        <v>141.21815541465335</v>
      </c>
      <c r="G57" s="3">
        <v>866.97004788445508</v>
      </c>
      <c r="H57" s="3">
        <v>128509</v>
      </c>
      <c r="I57" s="3">
        <v>112656.5</v>
      </c>
      <c r="J57" s="3">
        <v>15852.52</v>
      </c>
      <c r="K57" s="3">
        <v>6932.2759999999998</v>
      </c>
      <c r="L57" s="3">
        <v>1661.6030000000001</v>
      </c>
      <c r="M57" s="3">
        <v>0</v>
      </c>
      <c r="N57" s="3">
        <v>125157.4</v>
      </c>
      <c r="O57" s="3">
        <v>38021.39</v>
      </c>
      <c r="P57" s="3">
        <v>20414.77</v>
      </c>
      <c r="Q57" s="3">
        <v>15420.81</v>
      </c>
      <c r="R57" s="3">
        <v>51300.41</v>
      </c>
      <c r="S57" s="3">
        <v>3351.6089999999999</v>
      </c>
      <c r="T57" s="3">
        <v>-867.70740000000001</v>
      </c>
      <c r="U57" s="3">
        <v>-27673.67</v>
      </c>
      <c r="V57" s="3">
        <v>-56785.67</v>
      </c>
      <c r="W57" s="2">
        <f t="shared" si="17"/>
        <v>3.6995585040728058</v>
      </c>
      <c r="X57" s="2">
        <f t="shared" si="2"/>
        <v>24.159732673966477</v>
      </c>
      <c r="Y57" s="2">
        <f t="shared" si="3"/>
        <v>21.179457656543157</v>
      </c>
      <c r="Z57" s="2">
        <f t="shared" si="4"/>
        <v>2.9802787774296515</v>
      </c>
      <c r="AA57" s="2">
        <f t="shared" si="5"/>
        <v>1.3032700821121761</v>
      </c>
      <c r="AB57" s="2">
        <f t="shared" si="6"/>
        <v>0.31238188990857235</v>
      </c>
      <c r="AC57" s="2">
        <f t="shared" si="7"/>
        <v>0</v>
      </c>
      <c r="AD57" s="2">
        <f t="shared" si="8"/>
        <v>23.529630813162441</v>
      </c>
      <c r="AE57" s="2">
        <f t="shared" si="9"/>
        <v>7.1480333540267402</v>
      </c>
      <c r="AF57" s="2">
        <f t="shared" si="10"/>
        <v>3.8379832214125909</v>
      </c>
      <c r="AG57" s="2">
        <f t="shared" si="11"/>
        <v>2.8991171607905204</v>
      </c>
      <c r="AH57" s="2">
        <f t="shared" si="12"/>
        <v>9.6444933169262601</v>
      </c>
      <c r="AI57" s="2">
        <f t="shared" si="13"/>
        <v>0.6301035528068859</v>
      </c>
      <c r="AJ57" s="2">
        <f t="shared" si="14"/>
        <v>-0.16312926583525281</v>
      </c>
      <c r="AK57" s="2">
        <f t="shared" si="15"/>
        <v>-5.2026587189034688</v>
      </c>
      <c r="AL57" s="2">
        <f t="shared" si="16"/>
        <v>-10.675723933048099</v>
      </c>
    </row>
    <row r="58" spans="1:38" x14ac:dyDescent="0.3">
      <c r="A58">
        <f t="shared" si="1"/>
        <v>2061</v>
      </c>
      <c r="B58">
        <v>58807</v>
      </c>
      <c r="C58" s="3">
        <v>553305.30121219601</v>
      </c>
      <c r="D58" s="3">
        <v>220760.08909684379</v>
      </c>
      <c r="E58" s="4">
        <v>1.8773059360843749</v>
      </c>
      <c r="F58" s="3">
        <v>143.1146957983845</v>
      </c>
      <c r="G58" s="3">
        <v>872.48863887115294</v>
      </c>
      <c r="H58" s="3">
        <v>133616.6</v>
      </c>
      <c r="I58" s="3">
        <v>117187</v>
      </c>
      <c r="J58" s="3">
        <v>16429.57</v>
      </c>
      <c r="K58" s="3">
        <v>7200.357</v>
      </c>
      <c r="L58" s="3">
        <v>1713.027</v>
      </c>
      <c r="M58" s="3">
        <v>0</v>
      </c>
      <c r="N58" s="3">
        <v>130299.1</v>
      </c>
      <c r="O58" s="3">
        <v>39730.92</v>
      </c>
      <c r="P58" s="3">
        <v>21201.31</v>
      </c>
      <c r="Q58" s="3">
        <v>16003.42</v>
      </c>
      <c r="R58" s="3">
        <v>53363.49</v>
      </c>
      <c r="S58" s="3">
        <v>3317.4589999999998</v>
      </c>
      <c r="T58" s="3">
        <v>-1023.817</v>
      </c>
      <c r="U58" s="3">
        <v>-32014.94</v>
      </c>
      <c r="V58" s="3">
        <v>-61126.94</v>
      </c>
      <c r="W58" s="2">
        <f t="shared" si="17"/>
        <v>3.6996068826433213</v>
      </c>
      <c r="X58" s="2">
        <f t="shared" si="2"/>
        <v>24.148801702652982</v>
      </c>
      <c r="Y58" s="2">
        <f t="shared" si="3"/>
        <v>21.179446454473435</v>
      </c>
      <c r="Z58" s="2">
        <f t="shared" si="4"/>
        <v>2.9693498262181222</v>
      </c>
      <c r="AA58" s="2">
        <f t="shared" si="5"/>
        <v>1.3013352635923179</v>
      </c>
      <c r="AB58" s="2">
        <f t="shared" si="6"/>
        <v>0.30959887719258333</v>
      </c>
      <c r="AC58" s="2">
        <f t="shared" si="7"/>
        <v>0</v>
      </c>
      <c r="AD58" s="2">
        <f t="shared" si="8"/>
        <v>23.54922313495592</v>
      </c>
      <c r="AE58" s="2">
        <f t="shared" si="9"/>
        <v>7.1806505220456849</v>
      </c>
      <c r="AF58" s="2">
        <f t="shared" si="10"/>
        <v>3.831756166722351</v>
      </c>
      <c r="AG58" s="2">
        <f t="shared" si="11"/>
        <v>2.8923308641611207</v>
      </c>
      <c r="AH58" s="2">
        <f t="shared" si="12"/>
        <v>9.6444928113086643</v>
      </c>
      <c r="AI58" s="2">
        <f t="shared" si="13"/>
        <v>0.59957115768311309</v>
      </c>
      <c r="AJ58" s="2">
        <f t="shared" si="14"/>
        <v>-0.18503654271104839</v>
      </c>
      <c r="AK58" s="2">
        <f t="shared" si="15"/>
        <v>-5.7861256579072737</v>
      </c>
      <c r="AL58" s="2">
        <f t="shared" si="16"/>
        <v>-11.047597025743558</v>
      </c>
    </row>
    <row r="59" spans="1:38" x14ac:dyDescent="0.3">
      <c r="A59">
        <f t="shared" si="1"/>
        <v>2062</v>
      </c>
      <c r="B59">
        <v>59172</v>
      </c>
      <c r="C59" s="3">
        <v>575797.32271852228</v>
      </c>
      <c r="D59" s="3">
        <v>225229.43704179159</v>
      </c>
      <c r="E59" s="4">
        <v>1.8927315046745437</v>
      </c>
      <c r="F59" s="3">
        <v>145.0359390838087</v>
      </c>
      <c r="G59" s="3">
        <v>878.36522933108824</v>
      </c>
      <c r="H59" s="3">
        <v>138982.39999999999</v>
      </c>
      <c r="I59" s="3">
        <v>121950.7</v>
      </c>
      <c r="J59" s="3">
        <v>17031.689999999999</v>
      </c>
      <c r="K59" s="3">
        <v>7479.4049999999997</v>
      </c>
      <c r="L59" s="3">
        <v>1765.8920000000001</v>
      </c>
      <c r="M59" s="3">
        <v>0</v>
      </c>
      <c r="N59" s="3">
        <v>135719.79999999999</v>
      </c>
      <c r="O59" s="3">
        <v>41546.01</v>
      </c>
      <c r="P59" s="3">
        <v>22024.46</v>
      </c>
      <c r="Q59" s="3">
        <v>16616.560000000001</v>
      </c>
      <c r="R59" s="3">
        <v>55532.73</v>
      </c>
      <c r="S59" s="3">
        <v>3262.645</v>
      </c>
      <c r="T59" s="3">
        <v>-1184.44</v>
      </c>
      <c r="U59" s="3">
        <v>-36462.03</v>
      </c>
      <c r="V59" s="3">
        <v>-65574.03</v>
      </c>
      <c r="W59" s="2">
        <f t="shared" si="17"/>
        <v>3.6996477269674721</v>
      </c>
      <c r="X59" s="2">
        <f t="shared" si="2"/>
        <v>24.137382116300905</v>
      </c>
      <c r="Y59" s="2">
        <f t="shared" si="3"/>
        <v>21.17944894641607</v>
      </c>
      <c r="Z59" s="2">
        <f t="shared" si="4"/>
        <v>2.9579314331626225</v>
      </c>
      <c r="AA59" s="2">
        <f t="shared" si="5"/>
        <v>1.2989648796363538</v>
      </c>
      <c r="AB59" s="2">
        <f t="shared" si="6"/>
        <v>0.30668638604685799</v>
      </c>
      <c r="AC59" s="2">
        <f t="shared" si="7"/>
        <v>0</v>
      </c>
      <c r="AD59" s="2">
        <f t="shared" si="8"/>
        <v>23.570759127399835</v>
      </c>
      <c r="AE59" s="2">
        <f t="shared" si="9"/>
        <v>7.2153878388749835</v>
      </c>
      <c r="AF59" s="2">
        <f t="shared" si="10"/>
        <v>3.8250368890246866</v>
      </c>
      <c r="AG59" s="2">
        <f t="shared" si="11"/>
        <v>2.885834883974093</v>
      </c>
      <c r="AH59" s="2">
        <f t="shared" si="12"/>
        <v>9.6444925686372276</v>
      </c>
      <c r="AI59" s="2">
        <f t="shared" si="13"/>
        <v>0.56663080415101885</v>
      </c>
      <c r="AJ59" s="2">
        <f t="shared" si="14"/>
        <v>-0.20570432568319041</v>
      </c>
      <c r="AK59" s="2">
        <f t="shared" si="15"/>
        <v>-6.3324417397168782</v>
      </c>
      <c r="AL59" s="2">
        <f t="shared" si="16"/>
        <v>-11.388387443415706</v>
      </c>
    </row>
    <row r="60" spans="1:38" x14ac:dyDescent="0.3">
      <c r="A60">
        <f t="shared" si="1"/>
        <v>2063</v>
      </c>
      <c r="B60">
        <v>59537</v>
      </c>
      <c r="C60" s="3">
        <v>599199.90972679481</v>
      </c>
      <c r="D60" s="3">
        <v>229787.81963279765</v>
      </c>
      <c r="E60" s="4">
        <v>1.9082379144847255</v>
      </c>
      <c r="F60" s="3">
        <v>146.98376402780858</v>
      </c>
      <c r="G60" s="3">
        <v>884.25653187671071</v>
      </c>
      <c r="H60" s="3">
        <v>144566.39999999999</v>
      </c>
      <c r="I60" s="3">
        <v>126907.3</v>
      </c>
      <c r="J60" s="3">
        <v>17659.11</v>
      </c>
      <c r="K60" s="3">
        <v>7770.4520000000002</v>
      </c>
      <c r="L60" s="3">
        <v>1820.2470000000001</v>
      </c>
      <c r="M60" s="3">
        <v>0</v>
      </c>
      <c r="N60" s="3">
        <v>141381.6</v>
      </c>
      <c r="O60" s="3">
        <v>43459.21</v>
      </c>
      <c r="P60" s="3">
        <v>22876.1</v>
      </c>
      <c r="Q60" s="3">
        <v>17256.53</v>
      </c>
      <c r="R60" s="3">
        <v>57789.79</v>
      </c>
      <c r="S60" s="3">
        <v>3184.739</v>
      </c>
      <c r="T60" s="3">
        <v>-1348.9780000000001</v>
      </c>
      <c r="U60" s="3">
        <v>-40995.75</v>
      </c>
      <c r="V60" s="3">
        <v>-70107.75</v>
      </c>
      <c r="W60" s="2">
        <f t="shared" si="17"/>
        <v>3.6996788165661654</v>
      </c>
      <c r="X60" s="2">
        <f t="shared" si="2"/>
        <v>24.126572393162583</v>
      </c>
      <c r="Y60" s="2">
        <f t="shared" si="3"/>
        <v>21.179459132072196</v>
      </c>
      <c r="Z60" s="2">
        <f t="shared" si="4"/>
        <v>2.9471149299824946</v>
      </c>
      <c r="AA60" s="2">
        <f t="shared" si="5"/>
        <v>1.2968046012461747</v>
      </c>
      <c r="AB60" s="2">
        <f t="shared" si="6"/>
        <v>0.30377958515213088</v>
      </c>
      <c r="AC60" s="2">
        <f t="shared" si="7"/>
        <v>0</v>
      </c>
      <c r="AD60" s="2">
        <f t="shared" si="8"/>
        <v>23.595063634849836</v>
      </c>
      <c r="AE60" s="2">
        <f t="shared" si="9"/>
        <v>7.2528732555742916</v>
      </c>
      <c r="AF60" s="2">
        <f t="shared" si="10"/>
        <v>3.8177742734357816</v>
      </c>
      <c r="AG60" s="2">
        <f t="shared" si="11"/>
        <v>2.8799286715293588</v>
      </c>
      <c r="AH60" s="2">
        <f t="shared" si="12"/>
        <v>9.6444924409867241</v>
      </c>
      <c r="AI60" s="2">
        <f t="shared" si="13"/>
        <v>0.53149857807089484</v>
      </c>
      <c r="AJ60" s="2">
        <f t="shared" si="14"/>
        <v>-0.22512987370359697</v>
      </c>
      <c r="AK60" s="2">
        <f t="shared" si="15"/>
        <v>-6.8417483605249556</v>
      </c>
      <c r="AL60" s="2">
        <f t="shared" si="16"/>
        <v>-11.700227063112481</v>
      </c>
    </row>
    <row r="61" spans="1:38" x14ac:dyDescent="0.3">
      <c r="A61">
        <f t="shared" si="1"/>
        <v>2064</v>
      </c>
      <c r="B61">
        <v>59902</v>
      </c>
      <c r="C61" s="3">
        <v>623484.73303436267</v>
      </c>
      <c r="D61" s="3">
        <v>234412.70264517574</v>
      </c>
      <c r="E61" s="4">
        <v>1.9237980828959735</v>
      </c>
      <c r="F61" s="3">
        <v>148.95818621013734</v>
      </c>
      <c r="G61" s="3">
        <v>890.09074157404234</v>
      </c>
      <c r="H61" s="3">
        <v>150361.79999999999</v>
      </c>
      <c r="I61" s="3">
        <v>132050.70000000001</v>
      </c>
      <c r="J61" s="3">
        <v>18311.150000000001</v>
      </c>
      <c r="K61" s="3">
        <v>8073.2749999999996</v>
      </c>
      <c r="L61" s="3">
        <v>1876.1189999999999</v>
      </c>
      <c r="M61" s="3">
        <v>0</v>
      </c>
      <c r="N61" s="3">
        <v>147278.1</v>
      </c>
      <c r="O61" s="3">
        <v>45471.33</v>
      </c>
      <c r="P61" s="3">
        <v>23755.41</v>
      </c>
      <c r="Q61" s="3">
        <v>17919.41</v>
      </c>
      <c r="R61" s="3">
        <v>60131.94</v>
      </c>
      <c r="S61" s="3">
        <v>3083.7150000000001</v>
      </c>
      <c r="T61" s="3">
        <v>-1516.721</v>
      </c>
      <c r="U61" s="3">
        <v>-45596.18</v>
      </c>
      <c r="V61" s="3">
        <v>-74708.179999999993</v>
      </c>
      <c r="W61" s="2">
        <f t="shared" si="17"/>
        <v>3.699703017995768</v>
      </c>
      <c r="X61" s="2">
        <f t="shared" si="2"/>
        <v>24.116356348971411</v>
      </c>
      <c r="Y61" s="2">
        <f t="shared" si="3"/>
        <v>21.17946005788119</v>
      </c>
      <c r="Z61" s="2">
        <f t="shared" si="4"/>
        <v>2.9369043105327814</v>
      </c>
      <c r="AA61" s="2">
        <f t="shared" si="5"/>
        <v>1.294863301737823</v>
      </c>
      <c r="AB61" s="2">
        <f t="shared" si="6"/>
        <v>0.30090857090747719</v>
      </c>
      <c r="AC61" s="2">
        <f t="shared" si="7"/>
        <v>0</v>
      </c>
      <c r="AD61" s="2">
        <f t="shared" si="8"/>
        <v>23.621765248882674</v>
      </c>
      <c r="AE61" s="2">
        <f t="shared" si="9"/>
        <v>7.2930943759763078</v>
      </c>
      <c r="AF61" s="2">
        <f t="shared" si="10"/>
        <v>3.8101029169371414</v>
      </c>
      <c r="AG61" s="2">
        <f t="shared" si="11"/>
        <v>2.8740735820090069</v>
      </c>
      <c r="AH61" s="2">
        <f t="shared" si="12"/>
        <v>9.6444927700717091</v>
      </c>
      <c r="AI61" s="2">
        <f t="shared" si="13"/>
        <v>0.49459350592150658</v>
      </c>
      <c r="AJ61" s="2">
        <f t="shared" si="14"/>
        <v>-0.24326513860547211</v>
      </c>
      <c r="AK61" s="2">
        <f t="shared" si="15"/>
        <v>-7.3131189240341863</v>
      </c>
      <c r="AL61" s="2">
        <f t="shared" si="16"/>
        <v>-11.982359156801122</v>
      </c>
    </row>
    <row r="62" spans="1:38" x14ac:dyDescent="0.3">
      <c r="A62">
        <f t="shared" si="1"/>
        <v>2065</v>
      </c>
      <c r="B62">
        <v>60268</v>
      </c>
      <c r="C62" s="3">
        <v>648826.57619593549</v>
      </c>
      <c r="D62" s="3">
        <v>239157.29772439378</v>
      </c>
      <c r="E62" s="4">
        <v>1.9393732852769248</v>
      </c>
      <c r="F62" s="3">
        <v>150.9582777048528</v>
      </c>
      <c r="G62" s="3">
        <v>896.04819206815012</v>
      </c>
      <c r="H62" s="3">
        <v>156405.79999999999</v>
      </c>
      <c r="I62" s="3">
        <v>137417.9</v>
      </c>
      <c r="J62" s="3">
        <v>18987.91</v>
      </c>
      <c r="K62" s="3">
        <v>8387.3709999999992</v>
      </c>
      <c r="L62" s="3">
        <v>1933.5250000000001</v>
      </c>
      <c r="M62" s="3">
        <v>0</v>
      </c>
      <c r="N62" s="3">
        <v>153451.4</v>
      </c>
      <c r="O62" s="3">
        <v>47596.1</v>
      </c>
      <c r="P62" s="3">
        <v>24668.85</v>
      </c>
      <c r="Q62" s="3">
        <v>18610.400000000001</v>
      </c>
      <c r="R62" s="3">
        <v>62576.03</v>
      </c>
      <c r="S62" s="3">
        <v>2954.444</v>
      </c>
      <c r="T62" s="3">
        <v>-1686.933</v>
      </c>
      <c r="U62" s="3">
        <v>-50237.56</v>
      </c>
      <c r="V62" s="3">
        <v>-79349.56</v>
      </c>
      <c r="W62" s="2">
        <f t="shared" si="17"/>
        <v>3.6997244067375816</v>
      </c>
      <c r="X62" s="2">
        <f t="shared" si="2"/>
        <v>24.105948451896932</v>
      </c>
      <c r="Y62" s="2">
        <f t="shared" si="3"/>
        <v>21.179449954975635</v>
      </c>
      <c r="Z62" s="2">
        <f t="shared" si="4"/>
        <v>2.926500038165198</v>
      </c>
      <c r="AA62" s="2">
        <f t="shared" si="5"/>
        <v>1.2926984355627171</v>
      </c>
      <c r="AB62" s="2">
        <f t="shared" si="6"/>
        <v>0.29800336036421937</v>
      </c>
      <c r="AC62" s="2">
        <f t="shared" si="7"/>
        <v>0</v>
      </c>
      <c r="AD62" s="2">
        <f t="shared" si="8"/>
        <v>23.650603355319415</v>
      </c>
      <c r="AE62" s="2">
        <f t="shared" si="9"/>
        <v>7.3357198589267902</v>
      </c>
      <c r="AF62" s="2">
        <f t="shared" si="10"/>
        <v>3.802071447910357</v>
      </c>
      <c r="AG62" s="2">
        <f t="shared" si="11"/>
        <v>2.86831653985455</v>
      </c>
      <c r="AH62" s="2">
        <f t="shared" si="12"/>
        <v>9.6444924261399265</v>
      </c>
      <c r="AI62" s="2">
        <f t="shared" si="13"/>
        <v>0.4553518780506618</v>
      </c>
      <c r="AJ62" s="2">
        <f t="shared" si="14"/>
        <v>-0.25999751888871031</v>
      </c>
      <c r="AK62" s="2">
        <f t="shared" si="15"/>
        <v>-7.7428332690288943</v>
      </c>
      <c r="AL62" s="2">
        <f t="shared" si="16"/>
        <v>-12.229702498505189</v>
      </c>
    </row>
    <row r="63" spans="1:38" x14ac:dyDescent="0.3">
      <c r="A63">
        <f t="shared" si="1"/>
        <v>2066</v>
      </c>
      <c r="B63">
        <v>60633</v>
      </c>
      <c r="C63" s="3">
        <v>675285.39430182916</v>
      </c>
      <c r="D63" s="3">
        <v>244029.51287006179</v>
      </c>
      <c r="E63" s="4">
        <v>1.9549748013345001</v>
      </c>
      <c r="F63" s="3">
        <v>152.98553347250689</v>
      </c>
      <c r="G63" s="3">
        <v>902.14171547693684</v>
      </c>
      <c r="H63" s="3">
        <v>162713.79999999999</v>
      </c>
      <c r="I63" s="3">
        <v>143021.70000000001</v>
      </c>
      <c r="J63" s="3">
        <v>19692.009999999998</v>
      </c>
      <c r="K63" s="3">
        <v>8713.4419999999991</v>
      </c>
      <c r="L63" s="3">
        <v>1992.5350000000001</v>
      </c>
      <c r="M63" s="3">
        <v>0</v>
      </c>
      <c r="N63" s="3">
        <v>159916.9</v>
      </c>
      <c r="O63" s="3">
        <v>49832.51</v>
      </c>
      <c r="P63" s="3">
        <v>25618.48</v>
      </c>
      <c r="Q63" s="3">
        <v>19338.11</v>
      </c>
      <c r="R63" s="3">
        <v>65127.85</v>
      </c>
      <c r="S63" s="3">
        <v>2796.808</v>
      </c>
      <c r="T63" s="3">
        <v>-1858.6590000000001</v>
      </c>
      <c r="U63" s="3">
        <v>-54893.03</v>
      </c>
      <c r="V63" s="3">
        <v>-84005.03</v>
      </c>
      <c r="W63" s="2">
        <f t="shared" si="17"/>
        <v>3.6997397962799154</v>
      </c>
      <c r="X63" s="2">
        <f t="shared" si="2"/>
        <v>24.095560391651617</v>
      </c>
      <c r="Y63" s="2">
        <f t="shared" si="3"/>
        <v>21.179445195593001</v>
      </c>
      <c r="Z63" s="2">
        <f t="shared" si="4"/>
        <v>2.9161018683603204</v>
      </c>
      <c r="AA63" s="2">
        <f t="shared" si="5"/>
        <v>1.290334734547123</v>
      </c>
      <c r="AB63" s="2">
        <f t="shared" si="6"/>
        <v>0.2950656147479781</v>
      </c>
      <c r="AC63" s="2">
        <f t="shared" si="7"/>
        <v>0</v>
      </c>
      <c r="AD63" s="2">
        <f t="shared" si="8"/>
        <v>23.68137995422461</v>
      </c>
      <c r="AE63" s="2">
        <f t="shared" si="9"/>
        <v>7.3794739854430489</v>
      </c>
      <c r="AF63" s="2">
        <f t="shared" si="10"/>
        <v>3.7937263586881946</v>
      </c>
      <c r="AG63" s="2">
        <f t="shared" si="11"/>
        <v>2.8636943969436031</v>
      </c>
      <c r="AH63" s="2">
        <f t="shared" si="12"/>
        <v>9.6444926174265966</v>
      </c>
      <c r="AI63" s="2">
        <f t="shared" si="13"/>
        <v>0.4141668135576354</v>
      </c>
      <c r="AJ63" s="2">
        <f t="shared" si="14"/>
        <v>-0.27524051544482897</v>
      </c>
      <c r="AK63" s="2">
        <f t="shared" si="15"/>
        <v>-8.1288638053179518</v>
      </c>
      <c r="AL63" s="2">
        <f t="shared" si="16"/>
        <v>-12.439929947966958</v>
      </c>
    </row>
    <row r="64" spans="1:38" x14ac:dyDescent="0.3">
      <c r="A64">
        <f t="shared" si="1"/>
        <v>2067</v>
      </c>
      <c r="B64">
        <v>60998</v>
      </c>
      <c r="C64" s="3">
        <v>702748.13006563799</v>
      </c>
      <c r="D64" s="3">
        <v>248974.14209798601</v>
      </c>
      <c r="E64" s="4">
        <v>1.9705601495519798</v>
      </c>
      <c r="F64" s="3">
        <v>155.0396141159917</v>
      </c>
      <c r="G64" s="3">
        <v>908.18445192109061</v>
      </c>
      <c r="H64" s="3">
        <v>169262.7</v>
      </c>
      <c r="I64" s="3">
        <v>148838.20000000001</v>
      </c>
      <c r="J64" s="3">
        <v>20424.509999999998</v>
      </c>
      <c r="K64" s="3">
        <v>9052.2749999999996</v>
      </c>
      <c r="L64" s="3">
        <v>2053.1660000000002</v>
      </c>
      <c r="M64" s="3">
        <v>0</v>
      </c>
      <c r="N64" s="3">
        <v>166641.1</v>
      </c>
      <c r="O64" s="3">
        <v>52162.6</v>
      </c>
      <c r="P64" s="3">
        <v>26600.53</v>
      </c>
      <c r="Q64" s="3">
        <v>20101.52</v>
      </c>
      <c r="R64" s="3">
        <v>67776.490000000005</v>
      </c>
      <c r="S64" s="3">
        <v>2621.5740000000001</v>
      </c>
      <c r="T64" s="3">
        <v>-2030.9059999999999</v>
      </c>
      <c r="U64" s="3">
        <v>-59545.51</v>
      </c>
      <c r="V64" s="3">
        <v>-88657.51</v>
      </c>
      <c r="W64" s="2">
        <f t="shared" si="17"/>
        <v>3.6997520450228381</v>
      </c>
      <c r="X64" s="2">
        <f t="shared" si="2"/>
        <v>24.085827163167341</v>
      </c>
      <c r="Y64" s="2">
        <f t="shared" si="3"/>
        <v>21.179451589020701</v>
      </c>
      <c r="Z64" s="2">
        <f t="shared" si="4"/>
        <v>2.9063769971315767</v>
      </c>
      <c r="AA64" s="2">
        <f t="shared" si="5"/>
        <v>1.2881250924359628</v>
      </c>
      <c r="AB64" s="2">
        <f t="shared" si="6"/>
        <v>0.292162428067682</v>
      </c>
      <c r="AC64" s="2">
        <f t="shared" si="7"/>
        <v>0</v>
      </c>
      <c r="AD64" s="2">
        <f t="shared" si="8"/>
        <v>23.712777433422044</v>
      </c>
      <c r="AE64" s="2">
        <f t="shared" si="9"/>
        <v>7.4226593808407451</v>
      </c>
      <c r="AF64" s="2">
        <f t="shared" si="10"/>
        <v>3.7852153370390984</v>
      </c>
      <c r="AG64" s="2">
        <f t="shared" si="11"/>
        <v>2.8604160068163371</v>
      </c>
      <c r="AH64" s="2">
        <f t="shared" si="12"/>
        <v>9.6444924006655928</v>
      </c>
      <c r="AI64" s="2">
        <f t="shared" si="13"/>
        <v>0.37304602998447545</v>
      </c>
      <c r="AJ64" s="2">
        <f t="shared" si="14"/>
        <v>-0.28899486360928628</v>
      </c>
      <c r="AK64" s="2">
        <f t="shared" si="15"/>
        <v>-8.4732363491936056</v>
      </c>
      <c r="AL64" s="2">
        <f t="shared" si="16"/>
        <v>-12.615830082923056</v>
      </c>
    </row>
    <row r="65" spans="1:38" x14ac:dyDescent="0.3">
      <c r="A65">
        <f t="shared" si="1"/>
        <v>2068</v>
      </c>
      <c r="B65">
        <v>61363</v>
      </c>
      <c r="C65" s="3">
        <v>731296.54729770659</v>
      </c>
      <c r="D65" s="3">
        <v>254008.44956856809</v>
      </c>
      <c r="E65" s="4">
        <v>1.986143157948014</v>
      </c>
      <c r="F65" s="3">
        <v>157.12108254746272</v>
      </c>
      <c r="G65" s="3">
        <v>914.24370241447502</v>
      </c>
      <c r="H65" s="3">
        <v>176070.1</v>
      </c>
      <c r="I65" s="3">
        <v>154884.6</v>
      </c>
      <c r="J65" s="3">
        <v>21185.46</v>
      </c>
      <c r="K65" s="3">
        <v>9404.4959999999992</v>
      </c>
      <c r="L65" s="3">
        <v>2115.4960000000001</v>
      </c>
      <c r="M65" s="3">
        <v>0</v>
      </c>
      <c r="N65" s="3">
        <v>173643.7</v>
      </c>
      <c r="O65" s="3">
        <v>54600.37</v>
      </c>
      <c r="P65" s="3">
        <v>27618.33</v>
      </c>
      <c r="Q65" s="3">
        <v>20895.13</v>
      </c>
      <c r="R65" s="3">
        <v>70529.84</v>
      </c>
      <c r="S65" s="3">
        <v>2426.395</v>
      </c>
      <c r="T65" s="3">
        <v>-2203.0430000000001</v>
      </c>
      <c r="U65" s="3">
        <v>-64174.94</v>
      </c>
      <c r="V65" s="3">
        <v>-93286.94</v>
      </c>
      <c r="W65" s="2">
        <f t="shared" si="17"/>
        <v>3.6997634246478031</v>
      </c>
      <c r="X65" s="2">
        <f t="shared" si="2"/>
        <v>24.07642982188495</v>
      </c>
      <c r="Y65" s="2">
        <f t="shared" si="3"/>
        <v>21.179451834188324</v>
      </c>
      <c r="Z65" s="2">
        <f t="shared" si="4"/>
        <v>2.8969725179593282</v>
      </c>
      <c r="AA65" s="2">
        <f t="shared" si="5"/>
        <v>1.2860030632923913</v>
      </c>
      <c r="AB65" s="2">
        <f t="shared" si="6"/>
        <v>0.2892801843270284</v>
      </c>
      <c r="AC65" s="2">
        <f t="shared" si="7"/>
        <v>0</v>
      </c>
      <c r="AD65" s="2">
        <f t="shared" si="8"/>
        <v>23.744635557442425</v>
      </c>
      <c r="AE65" s="2">
        <f t="shared" si="9"/>
        <v>7.4662420056213534</v>
      </c>
      <c r="AF65" s="2">
        <f t="shared" si="10"/>
        <v>3.7766252421203812</v>
      </c>
      <c r="AG65" s="2">
        <f t="shared" si="11"/>
        <v>2.8572717972225998</v>
      </c>
      <c r="AH65" s="2">
        <f t="shared" si="12"/>
        <v>9.6444924101751166</v>
      </c>
      <c r="AI65" s="2">
        <f t="shared" si="13"/>
        <v>0.33179358072536186</v>
      </c>
      <c r="AJ65" s="2">
        <f t="shared" si="14"/>
        <v>-0.30125166160577455</v>
      </c>
      <c r="AK65" s="2">
        <f t="shared" si="15"/>
        <v>-8.7755015714404507</v>
      </c>
      <c r="AL65" s="2">
        <f t="shared" si="16"/>
        <v>-12.756376376275085</v>
      </c>
    </row>
    <row r="66" spans="1:38" x14ac:dyDescent="0.3">
      <c r="A66">
        <f t="shared" si="1"/>
        <v>2069</v>
      </c>
      <c r="B66">
        <v>61729</v>
      </c>
      <c r="C66" s="3">
        <v>760889.25005089235</v>
      </c>
      <c r="D66" s="3">
        <v>259104.92162255463</v>
      </c>
      <c r="E66" s="4">
        <v>2.0016806439239314</v>
      </c>
      <c r="F66" s="3">
        <v>159.23057977462292</v>
      </c>
      <c r="G66" s="3">
        <v>920.21592060543412</v>
      </c>
      <c r="H66" s="3">
        <v>183126.3</v>
      </c>
      <c r="I66" s="3">
        <v>161152.20000000001</v>
      </c>
      <c r="J66" s="3">
        <v>21974.13</v>
      </c>
      <c r="K66" s="3">
        <v>9769.6270000000004</v>
      </c>
      <c r="L66" s="3">
        <v>2179.5410000000002</v>
      </c>
      <c r="M66" s="3">
        <v>0</v>
      </c>
      <c r="N66" s="3">
        <v>180910.6</v>
      </c>
      <c r="O66" s="3">
        <v>57137.95</v>
      </c>
      <c r="P66" s="3">
        <v>28674.27</v>
      </c>
      <c r="Q66" s="3">
        <v>21714.52</v>
      </c>
      <c r="R66" s="3">
        <v>73383.91</v>
      </c>
      <c r="S66" s="3">
        <v>2215.654</v>
      </c>
      <c r="T66" s="3">
        <v>-2374.326</v>
      </c>
      <c r="U66" s="3">
        <v>-68764.92</v>
      </c>
      <c r="V66" s="3">
        <v>-97876.92</v>
      </c>
      <c r="W66" s="2">
        <f t="shared" si="17"/>
        <v>3.6997712814378945</v>
      </c>
      <c r="X66" s="2">
        <f t="shared" si="2"/>
        <v>24.067405340232042</v>
      </c>
      <c r="Y66" s="2">
        <f t="shared" si="3"/>
        <v>21.179455484385052</v>
      </c>
      <c r="Z66" s="2">
        <f t="shared" si="4"/>
        <v>2.8879537986021293</v>
      </c>
      <c r="AA66" s="2">
        <f t="shared" si="5"/>
        <v>1.2839749016491633</v>
      </c>
      <c r="AB66" s="2">
        <f t="shared" si="6"/>
        <v>0.28644654919940327</v>
      </c>
      <c r="AC66" s="2">
        <f t="shared" si="7"/>
        <v>0</v>
      </c>
      <c r="AD66" s="2">
        <f t="shared" si="8"/>
        <v>23.776206588264944</v>
      </c>
      <c r="AE66" s="2">
        <f t="shared" si="9"/>
        <v>7.5093648643581581</v>
      </c>
      <c r="AF66" s="2">
        <f t="shared" si="10"/>
        <v>3.7685208455872008</v>
      </c>
      <c r="AG66" s="2">
        <f t="shared" si="11"/>
        <v>2.8538345098905809</v>
      </c>
      <c r="AH66" s="2">
        <f t="shared" si="12"/>
        <v>9.6444929396875683</v>
      </c>
      <c r="AI66" s="2">
        <f t="shared" si="13"/>
        <v>0.29119270640921857</v>
      </c>
      <c r="AJ66" s="2">
        <f t="shared" si="14"/>
        <v>-0.31204620118383752</v>
      </c>
      <c r="AK66" s="2">
        <f t="shared" si="15"/>
        <v>-9.0374413878761768</v>
      </c>
      <c r="AL66" s="2">
        <f t="shared" si="16"/>
        <v>-12.863490973680266</v>
      </c>
    </row>
    <row r="67" spans="1:38" x14ac:dyDescent="0.3">
      <c r="A67">
        <f t="shared" si="1"/>
        <v>2070</v>
      </c>
      <c r="B67">
        <v>62094</v>
      </c>
      <c r="C67" s="3">
        <v>791751.95401492366</v>
      </c>
      <c r="D67" s="3">
        <v>264328.14953761233</v>
      </c>
      <c r="E67" s="4">
        <v>2.0171609022196124</v>
      </c>
      <c r="F67" s="3">
        <v>161.3671323043985</v>
      </c>
      <c r="G67" s="3">
        <v>926.32023729574428</v>
      </c>
      <c r="H67" s="3">
        <v>190481.1</v>
      </c>
      <c r="I67" s="3">
        <v>167688.70000000001</v>
      </c>
      <c r="J67" s="3">
        <v>22792.34</v>
      </c>
      <c r="K67" s="3">
        <v>10147.780000000001</v>
      </c>
      <c r="L67" s="3">
        <v>2245.35</v>
      </c>
      <c r="M67" s="3">
        <v>0</v>
      </c>
      <c r="N67" s="3">
        <v>188501.6</v>
      </c>
      <c r="O67" s="3">
        <v>59790.05</v>
      </c>
      <c r="P67" s="3">
        <v>29778.03</v>
      </c>
      <c r="Q67" s="3">
        <v>22573.08</v>
      </c>
      <c r="R67" s="3">
        <v>76360.460000000006</v>
      </c>
      <c r="S67" s="3">
        <v>1979.4449999999999</v>
      </c>
      <c r="T67" s="3">
        <v>-2544.1489999999999</v>
      </c>
      <c r="U67" s="3">
        <v>-73288.52</v>
      </c>
      <c r="V67" s="3">
        <v>-102400.5</v>
      </c>
      <c r="W67" s="2">
        <f t="shared" si="17"/>
        <v>3.6997774446621912</v>
      </c>
      <c r="X67" s="2">
        <f t="shared" si="2"/>
        <v>24.058178705348624</v>
      </c>
      <c r="Y67" s="2">
        <f t="shared" si="3"/>
        <v>21.179448834911152</v>
      </c>
      <c r="Z67" s="2">
        <f t="shared" si="4"/>
        <v>2.8787222923065108</v>
      </c>
      <c r="AA67" s="2">
        <f t="shared" si="5"/>
        <v>1.2816867642121066</v>
      </c>
      <c r="AB67" s="2">
        <f t="shared" si="6"/>
        <v>0.28359260606986486</v>
      </c>
      <c r="AC67" s="2">
        <f t="shared" si="7"/>
        <v>0</v>
      </c>
      <c r="AD67" s="2">
        <f t="shared" si="8"/>
        <v>23.808163534566653</v>
      </c>
      <c r="AE67" s="2">
        <f t="shared" si="9"/>
        <v>7.5516138225878029</v>
      </c>
      <c r="AF67" s="2">
        <f t="shared" si="10"/>
        <v>3.7610301874213898</v>
      </c>
      <c r="AG67" s="2">
        <f t="shared" si="11"/>
        <v>2.8510292757136058</v>
      </c>
      <c r="AH67" s="2">
        <f t="shared" si="12"/>
        <v>9.644492774887512</v>
      </c>
      <c r="AI67" s="2">
        <f t="shared" si="13"/>
        <v>0.25000822416191848</v>
      </c>
      <c r="AJ67" s="2">
        <f t="shared" si="14"/>
        <v>-0.32133157197766077</v>
      </c>
      <c r="AK67" s="2">
        <f t="shared" si="15"/>
        <v>-9.2565000475664867</v>
      </c>
      <c r="AL67" s="2">
        <f t="shared" si="16"/>
        <v>-12.933406666157701</v>
      </c>
    </row>
    <row r="68" spans="1:38" x14ac:dyDescent="0.3">
      <c r="A68">
        <f t="shared" si="1"/>
        <v>2071</v>
      </c>
      <c r="B68">
        <v>62459</v>
      </c>
      <c r="C68" s="3">
        <v>823908.98930443195</v>
      </c>
      <c r="D68" s="3">
        <v>269670.37619399268</v>
      </c>
      <c r="E68" s="4">
        <v>2.0325994522750106</v>
      </c>
      <c r="F68" s="3">
        <v>163.53183398089405</v>
      </c>
      <c r="G68" s="3">
        <v>932.5325021774355</v>
      </c>
      <c r="H68" s="3">
        <v>198141.9</v>
      </c>
      <c r="I68" s="3">
        <v>174499.4</v>
      </c>
      <c r="J68" s="3">
        <v>23642.45</v>
      </c>
      <c r="K68" s="3">
        <v>10539.94</v>
      </c>
      <c r="L68" s="3">
        <v>2313.0030000000002</v>
      </c>
      <c r="M68" s="3">
        <v>0</v>
      </c>
      <c r="N68" s="3">
        <v>196404.2</v>
      </c>
      <c r="O68" s="3">
        <v>62545.98</v>
      </c>
      <c r="P68" s="3">
        <v>30931.43</v>
      </c>
      <c r="Q68" s="3">
        <v>23464.98</v>
      </c>
      <c r="R68" s="3">
        <v>79461.84</v>
      </c>
      <c r="S68" s="3">
        <v>1737.626</v>
      </c>
      <c r="T68" s="3">
        <v>-2711.5160000000001</v>
      </c>
      <c r="U68" s="3">
        <v>-77737.66</v>
      </c>
      <c r="V68" s="3">
        <v>-106849.7</v>
      </c>
      <c r="W68" s="2">
        <f t="shared" si="17"/>
        <v>3.6997827217687029</v>
      </c>
      <c r="X68" s="2">
        <f t="shared" si="2"/>
        <v>24.04900329674485</v>
      </c>
      <c r="Y68" s="2">
        <f t="shared" si="3"/>
        <v>21.179450918155108</v>
      </c>
      <c r="Z68" s="2">
        <f t="shared" si="4"/>
        <v>2.8695463099582939</v>
      </c>
      <c r="AA68" s="2">
        <f t="shared" si="5"/>
        <v>1.2792602261686847</v>
      </c>
      <c r="AB68" s="2">
        <f t="shared" si="6"/>
        <v>0.28073525474612249</v>
      </c>
      <c r="AC68" s="2">
        <f t="shared" si="7"/>
        <v>0</v>
      </c>
      <c r="AD68" s="2">
        <f t="shared" si="8"/>
        <v>23.838094079518438</v>
      </c>
      <c r="AE68" s="2">
        <f t="shared" si="9"/>
        <v>7.5913700192545717</v>
      </c>
      <c r="AF68" s="2">
        <f t="shared" si="10"/>
        <v>3.7542289745027806</v>
      </c>
      <c r="AG68" s="2">
        <f t="shared" si="11"/>
        <v>2.8480063095087509</v>
      </c>
      <c r="AH68" s="2">
        <f t="shared" si="12"/>
        <v>9.6444924174312021</v>
      </c>
      <c r="AI68" s="2">
        <f t="shared" si="13"/>
        <v>0.21090023565187155</v>
      </c>
      <c r="AJ68" s="2">
        <f t="shared" si="14"/>
        <v>-0.32910382520393927</v>
      </c>
      <c r="AK68" s="2">
        <f t="shared" si="15"/>
        <v>-9.4352241581474185</v>
      </c>
      <c r="AL68" s="2">
        <f t="shared" si="16"/>
        <v>-12.968628985369566</v>
      </c>
    </row>
    <row r="69" spans="1:38" x14ac:dyDescent="0.3">
      <c r="A69">
        <f t="shared" si="1"/>
        <v>2072</v>
      </c>
      <c r="B69">
        <v>62824</v>
      </c>
      <c r="C69" s="3">
        <v>857379.43369339756</v>
      </c>
      <c r="D69" s="3">
        <v>275122.92428555974</v>
      </c>
      <c r="E69" s="4">
        <v>2.0479749227627231</v>
      </c>
      <c r="F69" s="3">
        <v>165.72458987138171</v>
      </c>
      <c r="G69" s="3">
        <v>938.83449110412596</v>
      </c>
      <c r="H69" s="3">
        <v>206113</v>
      </c>
      <c r="I69" s="3">
        <v>181588.3</v>
      </c>
      <c r="J69" s="3">
        <v>24524.77</v>
      </c>
      <c r="K69" s="3">
        <v>10946.88</v>
      </c>
      <c r="L69" s="3">
        <v>2382.5450000000001</v>
      </c>
      <c r="M69" s="3">
        <v>0</v>
      </c>
      <c r="N69" s="3">
        <v>204607.3</v>
      </c>
      <c r="O69" s="3">
        <v>65392.79</v>
      </c>
      <c r="P69" s="3">
        <v>32135.66</v>
      </c>
      <c r="Q69" s="3">
        <v>24388.98</v>
      </c>
      <c r="R69" s="3">
        <v>82689.899999999994</v>
      </c>
      <c r="S69" s="3">
        <v>1505.7149999999999</v>
      </c>
      <c r="T69" s="3">
        <v>-2876.1280000000002</v>
      </c>
      <c r="U69" s="3">
        <v>-82119.5</v>
      </c>
      <c r="V69" s="3">
        <v>-111231.5</v>
      </c>
      <c r="W69" s="2">
        <f t="shared" si="17"/>
        <v>3.6997872073844258</v>
      </c>
      <c r="X69" s="2">
        <f t="shared" si="2"/>
        <v>24.039881515714882</v>
      </c>
      <c r="Y69" s="2">
        <f t="shared" si="3"/>
        <v>21.179456010247236</v>
      </c>
      <c r="Z69" s="2">
        <f t="shared" si="4"/>
        <v>2.860433669880885</v>
      </c>
      <c r="AA69" s="2">
        <f t="shared" si="5"/>
        <v>1.2767836000967863</v>
      </c>
      <c r="AB69" s="2">
        <f t="shared" si="6"/>
        <v>0.27788688489255364</v>
      </c>
      <c r="AC69" s="2">
        <f t="shared" si="7"/>
        <v>0</v>
      </c>
      <c r="AD69" s="2">
        <f t="shared" si="8"/>
        <v>23.864264986926244</v>
      </c>
      <c r="AE69" s="2">
        <f t="shared" si="9"/>
        <v>7.6270537209299016</v>
      </c>
      <c r="AF69" s="2">
        <f t="shared" si="10"/>
        <v>3.7481258282073333</v>
      </c>
      <c r="AG69" s="2">
        <f t="shared" si="11"/>
        <v>2.844595874540373</v>
      </c>
      <c r="AH69" s="2">
        <f t="shared" si="12"/>
        <v>9.6444930622828817</v>
      </c>
      <c r="AI69" s="2">
        <f t="shared" si="13"/>
        <v>0.17561827830575769</v>
      </c>
      <c r="AJ69" s="2">
        <f t="shared" si="14"/>
        <v>-0.33545567889473255</v>
      </c>
      <c r="AK69" s="2">
        <f t="shared" si="15"/>
        <v>-9.5779647578257947</v>
      </c>
      <c r="AL69" s="2">
        <f t="shared" si="16"/>
        <v>-12.973427589794142</v>
      </c>
    </row>
    <row r="70" spans="1:38" x14ac:dyDescent="0.3">
      <c r="A70">
        <f t="shared" ref="A70:A89" si="18">YEAR(B70)</f>
        <v>2073</v>
      </c>
      <c r="B70">
        <v>63190</v>
      </c>
      <c r="C70" s="3">
        <v>892081.47467970045</v>
      </c>
      <c r="D70" s="3">
        <v>280645.50693794573</v>
      </c>
      <c r="E70" s="4">
        <v>2.0632721592779566</v>
      </c>
      <c r="F70" s="3">
        <v>167.94596702207917</v>
      </c>
      <c r="G70" s="3">
        <v>945.05839350413123</v>
      </c>
      <c r="H70" s="3">
        <v>214377.8</v>
      </c>
      <c r="I70" s="3">
        <v>188938</v>
      </c>
      <c r="J70" s="3">
        <v>25439.87</v>
      </c>
      <c r="K70" s="3">
        <v>11368.86</v>
      </c>
      <c r="L70" s="3">
        <v>2454.0160000000001</v>
      </c>
      <c r="M70" s="3">
        <v>0</v>
      </c>
      <c r="N70" s="3">
        <v>213094.39999999999</v>
      </c>
      <c r="O70" s="3">
        <v>68329.14</v>
      </c>
      <c r="P70" s="3">
        <v>33388.11</v>
      </c>
      <c r="Q70" s="3">
        <v>25340.45</v>
      </c>
      <c r="R70" s="3">
        <v>86036.73</v>
      </c>
      <c r="S70" s="3">
        <v>1283.4079999999999</v>
      </c>
      <c r="T70" s="3">
        <v>-3038.25</v>
      </c>
      <c r="U70" s="3">
        <v>-86441.16</v>
      </c>
      <c r="V70" s="3">
        <v>-115553.2</v>
      </c>
      <c r="W70" s="2">
        <f t="shared" si="17"/>
        <v>3.699791158007538</v>
      </c>
      <c r="X70" s="2">
        <f t="shared" ref="X70:X89" si="19">100*H70/$C70</f>
        <v>24.031190657442114</v>
      </c>
      <c r="Y70" s="2">
        <f t="shared" ref="Y70:Y89" si="20">100*I70/$C70</f>
        <v>21.179455617306445</v>
      </c>
      <c r="Z70" s="2">
        <f t="shared" ref="Z70:Z89" si="21">100*J70/$C70</f>
        <v>2.8517428869525756</v>
      </c>
      <c r="AA70" s="2">
        <f t="shared" ref="AA70:AA89" si="22">100*K70/$C70</f>
        <v>1.2744194698227491</v>
      </c>
      <c r="AB70" s="2">
        <f t="shared" ref="AB70:AB89" si="23">100*L70/$C70</f>
        <v>0.27508877492171979</v>
      </c>
      <c r="AC70" s="2">
        <f t="shared" ref="AC70:AC89" si="24">100*M70/$C70</f>
        <v>0</v>
      </c>
      <c r="AD70" s="2">
        <f t="shared" ref="AD70:AD89" si="25">100*N70/$C70</f>
        <v>23.887324874279113</v>
      </c>
      <c r="AE70" s="2">
        <f t="shared" ref="AE70:AE89" si="26">100*O70/$C70</f>
        <v>7.6595178735813789</v>
      </c>
      <c r="AF70" s="2">
        <f t="shared" ref="AF70:AF89" si="27">100*P70/$C70</f>
        <v>3.7427198016849208</v>
      </c>
      <c r="AG70" s="2">
        <f t="shared" ref="AG70:AG89" si="28">100*Q70/$C70</f>
        <v>2.8405981649936654</v>
      </c>
      <c r="AH70" s="2">
        <f t="shared" ref="AH70:AH89" si="29">100*R70/$C70</f>
        <v>9.6444923969406791</v>
      </c>
      <c r="AI70" s="2">
        <f t="shared" ref="AI70:AI89" si="30">100*S70/$C70</f>
        <v>0.14386667994207639</v>
      </c>
      <c r="AJ70" s="2">
        <f t="shared" ref="AJ70:AJ89" si="31">100*T70/$C70</f>
        <v>-0.34057987821021346</v>
      </c>
      <c r="AK70" s="2">
        <f t="shared" ref="AK70:AK89" si="32">100*U70/$C70</f>
        <v>-9.6898279421211466</v>
      </c>
      <c r="AL70" s="2">
        <f t="shared" ref="AL70:AL89" si="33">100*V70/$C70</f>
        <v>-12.953211481214659</v>
      </c>
    </row>
    <row r="71" spans="1:38" x14ac:dyDescent="0.3">
      <c r="A71">
        <f t="shared" si="18"/>
        <v>2074</v>
      </c>
      <c r="B71">
        <v>63555</v>
      </c>
      <c r="C71" s="3">
        <v>928088.52291902516</v>
      </c>
      <c r="D71" s="3">
        <v>286248.32149536215</v>
      </c>
      <c r="E71" s="4">
        <v>2.0784997785440544</v>
      </c>
      <c r="F71" s="3">
        <v>170.19734611468115</v>
      </c>
      <c r="G71" s="3">
        <v>951.20627542922762</v>
      </c>
      <c r="H71" s="3">
        <v>222953.4</v>
      </c>
      <c r="I71" s="3">
        <v>196564.1</v>
      </c>
      <c r="J71" s="3">
        <v>26389.32</v>
      </c>
      <c r="K71" s="3">
        <v>11806.2</v>
      </c>
      <c r="L71" s="3">
        <v>2527.489</v>
      </c>
      <c r="M71" s="3">
        <v>0</v>
      </c>
      <c r="N71" s="3">
        <v>221904.4</v>
      </c>
      <c r="O71" s="3">
        <v>71374.399999999994</v>
      </c>
      <c r="P71" s="3">
        <v>34692.629999999997</v>
      </c>
      <c r="Q71" s="3">
        <v>26327.9</v>
      </c>
      <c r="R71" s="3">
        <v>89509.43</v>
      </c>
      <c r="S71" s="3">
        <v>1049.0329999999999</v>
      </c>
      <c r="T71" s="3">
        <v>-3198.1439999999998</v>
      </c>
      <c r="U71" s="3">
        <v>-90688.34</v>
      </c>
      <c r="V71" s="3">
        <v>-119800.3</v>
      </c>
      <c r="W71" s="2">
        <f t="shared" ref="W71:W89" si="34">100*T71/U70</f>
        <v>3.699793015271891</v>
      </c>
      <c r="X71" s="2">
        <f t="shared" si="19"/>
        <v>24.022859295659288</v>
      </c>
      <c r="Y71" s="2">
        <f t="shared" si="20"/>
        <v>21.179455961998791</v>
      </c>
      <c r="Z71" s="2">
        <f t="shared" si="21"/>
        <v>2.8434054886273432</v>
      </c>
      <c r="AA71" s="2">
        <f t="shared" si="22"/>
        <v>1.2720984807426694</v>
      </c>
      <c r="AB71" s="2">
        <f t="shared" si="23"/>
        <v>0.27233275033404558</v>
      </c>
      <c r="AC71" s="2">
        <f t="shared" si="24"/>
        <v>0</v>
      </c>
      <c r="AD71" s="2">
        <f t="shared" si="25"/>
        <v>23.909831284419507</v>
      </c>
      <c r="AE71" s="2">
        <f t="shared" si="26"/>
        <v>7.6904732940251366</v>
      </c>
      <c r="AF71" s="2">
        <f t="shared" si="27"/>
        <v>3.738073378052849</v>
      </c>
      <c r="AG71" s="2">
        <f t="shared" si="28"/>
        <v>2.8367875854334947</v>
      </c>
      <c r="AH71" s="2">
        <f t="shared" si="29"/>
        <v>9.6444927169743284</v>
      </c>
      <c r="AI71" s="2">
        <f t="shared" si="30"/>
        <v>0.11303156693507857</v>
      </c>
      <c r="AJ71" s="2">
        <f t="shared" si="31"/>
        <v>-0.3445947149460693</v>
      </c>
      <c r="AK71" s="2">
        <f t="shared" si="32"/>
        <v>-9.7715183153829894</v>
      </c>
      <c r="AL71" s="2">
        <f t="shared" si="33"/>
        <v>-12.908283751123648</v>
      </c>
    </row>
    <row r="72" spans="1:38" x14ac:dyDescent="0.3">
      <c r="A72">
        <f t="shared" si="18"/>
        <v>2075</v>
      </c>
      <c r="B72">
        <v>63920</v>
      </c>
      <c r="C72" s="3">
        <v>965586.20350856276</v>
      </c>
      <c r="D72" s="3">
        <v>291974.10656369996</v>
      </c>
      <c r="E72" s="4">
        <v>2.0936515478641065</v>
      </c>
      <c r="F72" s="3">
        <v>172.4779204981711</v>
      </c>
      <c r="G72" s="3">
        <v>957.43805879460001</v>
      </c>
      <c r="H72" s="3">
        <v>231880.7</v>
      </c>
      <c r="I72" s="3">
        <v>204505.9</v>
      </c>
      <c r="J72" s="3">
        <v>27374.82</v>
      </c>
      <c r="K72" s="3">
        <v>12259.69</v>
      </c>
      <c r="L72" s="3">
        <v>2603.02</v>
      </c>
      <c r="M72" s="3">
        <v>0</v>
      </c>
      <c r="N72" s="3">
        <v>231080.3</v>
      </c>
      <c r="O72" s="3">
        <v>74541.02</v>
      </c>
      <c r="P72" s="3">
        <v>36056.03</v>
      </c>
      <c r="Q72" s="3">
        <v>27357.33</v>
      </c>
      <c r="R72" s="3">
        <v>93125.89</v>
      </c>
      <c r="S72" s="3">
        <v>800.41110000000003</v>
      </c>
      <c r="T72" s="3">
        <v>-3355.2829999999999</v>
      </c>
      <c r="U72" s="3">
        <v>-94844.03</v>
      </c>
      <c r="V72" s="3">
        <v>-123956</v>
      </c>
      <c r="W72" s="2">
        <f t="shared" si="34"/>
        <v>3.6997953650932414</v>
      </c>
      <c r="X72" s="2">
        <f t="shared" si="19"/>
        <v>24.014500119972322</v>
      </c>
      <c r="Y72" s="2">
        <f t="shared" si="20"/>
        <v>21.179455470356299</v>
      </c>
      <c r="Z72" s="2">
        <f t="shared" si="21"/>
        <v>2.8350467208966541</v>
      </c>
      <c r="AA72" s="2">
        <f t="shared" si="22"/>
        <v>1.2696629213894191</v>
      </c>
      <c r="AB72" s="2">
        <f t="shared" si="23"/>
        <v>0.26957924528557298</v>
      </c>
      <c r="AC72" s="2">
        <f t="shared" si="24"/>
        <v>0</v>
      </c>
      <c r="AD72" s="2">
        <f t="shared" si="25"/>
        <v>23.931607469156511</v>
      </c>
      <c r="AE72" s="2">
        <f t="shared" si="26"/>
        <v>7.7197685436211785</v>
      </c>
      <c r="AF72" s="2">
        <f t="shared" si="27"/>
        <v>3.7341078268295966</v>
      </c>
      <c r="AG72" s="2">
        <f t="shared" si="28"/>
        <v>2.8332353859856489</v>
      </c>
      <c r="AH72" s="2">
        <f t="shared" si="29"/>
        <v>9.6444926057991438</v>
      </c>
      <c r="AI72" s="2">
        <f t="shared" si="30"/>
        <v>8.2893800376560786E-2</v>
      </c>
      <c r="AJ72" s="2">
        <f t="shared" si="31"/>
        <v>-0.34748663431687543</v>
      </c>
      <c r="AK72" s="2">
        <f t="shared" si="32"/>
        <v>-9.8224301108874457</v>
      </c>
      <c r="AL72" s="2">
        <f t="shared" si="33"/>
        <v>-12.837383089111293</v>
      </c>
    </row>
    <row r="73" spans="1:38" x14ac:dyDescent="0.3">
      <c r="A73">
        <f t="shared" si="18"/>
        <v>2076</v>
      </c>
      <c r="B73">
        <v>64285</v>
      </c>
      <c r="C73" s="3">
        <v>1004478.8055420985</v>
      </c>
      <c r="D73" s="3">
        <v>297778.87667877739</v>
      </c>
      <c r="E73" s="4">
        <v>2.1087242435719107</v>
      </c>
      <c r="F73" s="3">
        <v>174.78822700055468</v>
      </c>
      <c r="G73" s="3">
        <v>963.59663611306382</v>
      </c>
      <c r="H73" s="3">
        <v>241140.4</v>
      </c>
      <c r="I73" s="3">
        <v>212743.1</v>
      </c>
      <c r="J73" s="3">
        <v>28397.26</v>
      </c>
      <c r="K73" s="3">
        <v>12730.07</v>
      </c>
      <c r="L73" s="3">
        <v>2680.6619999999998</v>
      </c>
      <c r="M73" s="3">
        <v>0</v>
      </c>
      <c r="N73" s="3">
        <v>240581.4</v>
      </c>
      <c r="O73" s="3">
        <v>77800.14</v>
      </c>
      <c r="P73" s="3">
        <v>37474.589999999997</v>
      </c>
      <c r="Q73" s="3">
        <v>28429.82</v>
      </c>
      <c r="R73" s="3">
        <v>96876.88</v>
      </c>
      <c r="S73" s="3">
        <v>558.94209999999998</v>
      </c>
      <c r="T73" s="3">
        <v>-3509.0369999999998</v>
      </c>
      <c r="U73" s="3">
        <v>-98912.01</v>
      </c>
      <c r="V73" s="3">
        <v>-128024</v>
      </c>
      <c r="W73" s="2">
        <f t="shared" si="34"/>
        <v>3.6997974463969947</v>
      </c>
      <c r="X73" s="2">
        <f t="shared" si="19"/>
        <v>24.006519467562189</v>
      </c>
      <c r="Y73" s="2">
        <f t="shared" si="20"/>
        <v>21.179451355888641</v>
      </c>
      <c r="Z73" s="2">
        <f t="shared" si="21"/>
        <v>2.8270641295088876</v>
      </c>
      <c r="AA73" s="2">
        <f t="shared" si="22"/>
        <v>1.2673308714691913</v>
      </c>
      <c r="AB73" s="2">
        <f t="shared" si="23"/>
        <v>0.26687093696848052</v>
      </c>
      <c r="AC73" s="2">
        <f t="shared" si="24"/>
        <v>0</v>
      </c>
      <c r="AD73" s="2">
        <f t="shared" si="25"/>
        <v>23.950868716454671</v>
      </c>
      <c r="AE73" s="2">
        <f t="shared" si="26"/>
        <v>7.7453241990519368</v>
      </c>
      <c r="AF73" s="2">
        <f t="shared" si="27"/>
        <v>3.7307496975783034</v>
      </c>
      <c r="AG73" s="2">
        <f t="shared" si="28"/>
        <v>2.8303056115411969</v>
      </c>
      <c r="AH73" s="2">
        <f t="shared" si="29"/>
        <v>9.6444921949067268</v>
      </c>
      <c r="AI73" s="2">
        <f t="shared" si="30"/>
        <v>5.5644986924174009E-2</v>
      </c>
      <c r="AJ73" s="2">
        <f t="shared" si="31"/>
        <v>-0.34933907820048404</v>
      </c>
      <c r="AK73" s="2">
        <f t="shared" si="32"/>
        <v>-9.8470977639611856</v>
      </c>
      <c r="AL73" s="2">
        <f t="shared" si="33"/>
        <v>-12.745316207135684</v>
      </c>
    </row>
    <row r="74" spans="1:38" x14ac:dyDescent="0.3">
      <c r="A74">
        <f t="shared" si="18"/>
        <v>2077</v>
      </c>
      <c r="B74">
        <v>64651</v>
      </c>
      <c r="C74" s="3">
        <v>1044916.6079162873</v>
      </c>
      <c r="D74" s="3">
        <v>303692.81890091539</v>
      </c>
      <c r="E74" s="4">
        <v>2.1237498570346434</v>
      </c>
      <c r="F74" s="3">
        <v>177.12964481370085</v>
      </c>
      <c r="G74" s="3">
        <v>969.75966107964359</v>
      </c>
      <c r="H74" s="3">
        <v>250765</v>
      </c>
      <c r="I74" s="3">
        <v>221307.6</v>
      </c>
      <c r="J74" s="3">
        <v>29457.37</v>
      </c>
      <c r="K74" s="3">
        <v>13217.84</v>
      </c>
      <c r="L74" s="3">
        <v>2760.5149999999999</v>
      </c>
      <c r="M74" s="3">
        <v>0</v>
      </c>
      <c r="N74" s="3">
        <v>250425.2</v>
      </c>
      <c r="O74" s="3">
        <v>81147.86</v>
      </c>
      <c r="P74" s="3">
        <v>38954.26</v>
      </c>
      <c r="Q74" s="3">
        <v>29546.13</v>
      </c>
      <c r="R74" s="3">
        <v>100776.9</v>
      </c>
      <c r="S74" s="3">
        <v>339.82530000000003</v>
      </c>
      <c r="T74" s="3">
        <v>-3659.5450000000001</v>
      </c>
      <c r="U74" s="3">
        <v>-102911.4</v>
      </c>
      <c r="V74" s="3">
        <v>-132023.4</v>
      </c>
      <c r="W74" s="2">
        <f t="shared" si="34"/>
        <v>3.6997984370148784</v>
      </c>
      <c r="X74" s="2">
        <f t="shared" si="19"/>
        <v>23.998565828144045</v>
      </c>
      <c r="Y74" s="2">
        <f t="shared" si="20"/>
        <v>21.179450907696733</v>
      </c>
      <c r="Z74" s="2">
        <f t="shared" si="21"/>
        <v>2.8191120494048034</v>
      </c>
      <c r="AA74" s="2">
        <f t="shared" si="22"/>
        <v>1.2649660173703485</v>
      </c>
      <c r="AB74" s="2">
        <f t="shared" si="23"/>
        <v>0.26418519708523541</v>
      </c>
      <c r="AC74" s="2">
        <f t="shared" si="24"/>
        <v>0</v>
      </c>
      <c r="AD74" s="2">
        <f t="shared" si="25"/>
        <v>23.966046486655387</v>
      </c>
      <c r="AE74" s="2">
        <f t="shared" si="26"/>
        <v>7.765965186621008</v>
      </c>
      <c r="AF74" s="2">
        <f t="shared" si="27"/>
        <v>3.727977879275969</v>
      </c>
      <c r="AG74" s="2">
        <f t="shared" si="28"/>
        <v>2.8276065071756489</v>
      </c>
      <c r="AH74" s="2">
        <f t="shared" si="29"/>
        <v>9.6444921285119118</v>
      </c>
      <c r="AI74" s="2">
        <f t="shared" si="30"/>
        <v>3.2521762734507603E-2</v>
      </c>
      <c r="AJ74" s="2">
        <f t="shared" si="31"/>
        <v>-0.35022364198973299</v>
      </c>
      <c r="AK74" s="2">
        <f t="shared" si="32"/>
        <v>-9.8487668030485231</v>
      </c>
      <c r="AL74" s="2">
        <f t="shared" si="33"/>
        <v>-12.634826454072108</v>
      </c>
    </row>
    <row r="75" spans="1:38" x14ac:dyDescent="0.3">
      <c r="A75">
        <f t="shared" si="18"/>
        <v>2078</v>
      </c>
      <c r="B75">
        <v>65016</v>
      </c>
      <c r="C75" s="3">
        <v>1086961.9143032902</v>
      </c>
      <c r="D75" s="3">
        <v>309718.49155791267</v>
      </c>
      <c r="E75" s="4">
        <v>2.1387324593488604</v>
      </c>
      <c r="F75" s="3">
        <v>179.50216435365292</v>
      </c>
      <c r="G75" s="3">
        <v>975.92557848091974</v>
      </c>
      <c r="H75" s="3">
        <v>260769.4</v>
      </c>
      <c r="I75" s="3">
        <v>230212.6</v>
      </c>
      <c r="J75" s="3">
        <v>30556.78</v>
      </c>
      <c r="K75" s="3">
        <v>13723.44</v>
      </c>
      <c r="L75" s="3">
        <v>2842.6469999999999</v>
      </c>
      <c r="M75" s="3">
        <v>0</v>
      </c>
      <c r="N75" s="3">
        <v>260648.4</v>
      </c>
      <c r="O75" s="3">
        <v>84612.92</v>
      </c>
      <c r="P75" s="3">
        <v>40496.44</v>
      </c>
      <c r="Q75" s="3">
        <v>30707.13</v>
      </c>
      <c r="R75" s="3">
        <v>104832</v>
      </c>
      <c r="S75" s="3">
        <v>120.91540000000001</v>
      </c>
      <c r="T75" s="3">
        <v>-3807.5149999999999</v>
      </c>
      <c r="U75" s="3">
        <v>-106839.8</v>
      </c>
      <c r="V75" s="3">
        <v>-135951.79999999999</v>
      </c>
      <c r="W75" s="2">
        <f t="shared" si="34"/>
        <v>3.6997990504453346</v>
      </c>
      <c r="X75" s="2">
        <f t="shared" si="19"/>
        <v>23.990665778491909</v>
      </c>
      <c r="Y75" s="2">
        <f t="shared" si="20"/>
        <v>21.179454125359978</v>
      </c>
      <c r="Z75" s="2">
        <f t="shared" si="21"/>
        <v>2.8112098131410588</v>
      </c>
      <c r="AA75" s="2">
        <f t="shared" si="22"/>
        <v>1.2625502162875974</v>
      </c>
      <c r="AB75" s="2">
        <f t="shared" si="23"/>
        <v>0.26152222654664503</v>
      </c>
      <c r="AC75" s="2">
        <f t="shared" si="24"/>
        <v>0</v>
      </c>
      <c r="AD75" s="2">
        <f t="shared" si="25"/>
        <v>23.979533833719259</v>
      </c>
      <c r="AE75" s="2">
        <f t="shared" si="26"/>
        <v>7.7843500206016261</v>
      </c>
      <c r="AF75" s="2">
        <f t="shared" si="27"/>
        <v>3.725653996438044</v>
      </c>
      <c r="AG75" s="2">
        <f t="shared" si="28"/>
        <v>2.8250419445176553</v>
      </c>
      <c r="AH75" s="2">
        <f t="shared" si="29"/>
        <v>9.6444961521208548</v>
      </c>
      <c r="AI75" s="2">
        <f t="shared" si="30"/>
        <v>1.1124161611265206E-2</v>
      </c>
      <c r="AJ75" s="2">
        <f t="shared" si="31"/>
        <v>-0.35028964215737973</v>
      </c>
      <c r="AK75" s="2">
        <f t="shared" si="32"/>
        <v>-9.8292128357120117</v>
      </c>
      <c r="AL75" s="2">
        <f t="shared" si="33"/>
        <v>-12.507503548285865</v>
      </c>
    </row>
    <row r="76" spans="1:38" x14ac:dyDescent="0.3">
      <c r="A76">
        <f t="shared" si="18"/>
        <v>2079</v>
      </c>
      <c r="B76">
        <v>65381</v>
      </c>
      <c r="C76" s="3">
        <v>1130772.1525326869</v>
      </c>
      <c r="D76" s="3">
        <v>315884.09250053088</v>
      </c>
      <c r="E76" s="4">
        <v>2.1536802252625566</v>
      </c>
      <c r="F76" s="3">
        <v>181.90569855813993</v>
      </c>
      <c r="G76" s="3">
        <v>982.18511222963878</v>
      </c>
      <c r="H76" s="3">
        <v>271190</v>
      </c>
      <c r="I76" s="3">
        <v>239491.3</v>
      </c>
      <c r="J76" s="3">
        <v>31698.63</v>
      </c>
      <c r="K76" s="3">
        <v>14247.93</v>
      </c>
      <c r="L76" s="3">
        <v>2927.12</v>
      </c>
      <c r="M76" s="3">
        <v>0</v>
      </c>
      <c r="N76" s="3">
        <v>271298.7</v>
      </c>
      <c r="O76" s="3">
        <v>88216.98</v>
      </c>
      <c r="P76" s="3">
        <v>42107.1</v>
      </c>
      <c r="Q76" s="3">
        <v>31917.41</v>
      </c>
      <c r="R76" s="3">
        <v>109057.2</v>
      </c>
      <c r="S76" s="3">
        <v>-108.7551</v>
      </c>
      <c r="T76" s="3">
        <v>-3952.86</v>
      </c>
      <c r="U76" s="3">
        <v>-110683.9</v>
      </c>
      <c r="V76" s="3">
        <v>-139795.9</v>
      </c>
      <c r="W76" s="2">
        <f t="shared" si="34"/>
        <v>3.6998010104848569</v>
      </c>
      <c r="X76" s="2">
        <f t="shared" si="19"/>
        <v>23.982727147338444</v>
      </c>
      <c r="Y76" s="2">
        <f t="shared" si="20"/>
        <v>21.179447996096375</v>
      </c>
      <c r="Z76" s="2">
        <f t="shared" si="21"/>
        <v>2.8032729607818756</v>
      </c>
      <c r="AA76" s="2">
        <f t="shared" si="22"/>
        <v>1.2600177646829818</v>
      </c>
      <c r="AB76" s="2">
        <f t="shared" si="23"/>
        <v>0.25886028351899887</v>
      </c>
      <c r="AC76" s="2">
        <f t="shared" si="24"/>
        <v>0</v>
      </c>
      <c r="AD76" s="2">
        <f t="shared" si="25"/>
        <v>23.992340047670005</v>
      </c>
      <c r="AE76" s="2">
        <f t="shared" si="26"/>
        <v>7.8014814746200551</v>
      </c>
      <c r="AF76" s="2">
        <f t="shared" si="27"/>
        <v>3.7237475211685336</v>
      </c>
      <c r="AG76" s="2">
        <f t="shared" si="28"/>
        <v>2.8226208019459844</v>
      </c>
      <c r="AH76" s="2">
        <f t="shared" si="29"/>
        <v>9.6444893655839756</v>
      </c>
      <c r="AI76" s="2">
        <f t="shared" si="30"/>
        <v>-9.6177731080847647E-3</v>
      </c>
      <c r="AJ76" s="2">
        <f t="shared" si="31"/>
        <v>-0.34957174981241285</v>
      </c>
      <c r="AK76" s="2">
        <f t="shared" si="32"/>
        <v>-9.788346817003923</v>
      </c>
      <c r="AL76" s="2">
        <f t="shared" si="33"/>
        <v>-12.362870777007304</v>
      </c>
    </row>
    <row r="77" spans="1:38" x14ac:dyDescent="0.3">
      <c r="A77">
        <f t="shared" si="18"/>
        <v>2080</v>
      </c>
      <c r="B77">
        <v>65746</v>
      </c>
      <c r="C77" s="3">
        <v>1176278.5432027746</v>
      </c>
      <c r="D77" s="3">
        <v>322153.28148129524</v>
      </c>
      <c r="E77" s="4">
        <v>2.1685859354536969</v>
      </c>
      <c r="F77" s="3">
        <v>184.34112329884303</v>
      </c>
      <c r="G77" s="3">
        <v>988.42960273205665</v>
      </c>
      <c r="H77" s="3">
        <v>282013.2</v>
      </c>
      <c r="I77" s="3">
        <v>249129.4</v>
      </c>
      <c r="J77" s="3">
        <v>32883.870000000003</v>
      </c>
      <c r="K77" s="3">
        <v>14792.26</v>
      </c>
      <c r="L77" s="3">
        <v>3013.9789999999998</v>
      </c>
      <c r="M77" s="3">
        <v>0</v>
      </c>
      <c r="N77" s="3">
        <v>282353.90000000002</v>
      </c>
      <c r="O77" s="3">
        <v>91949.89</v>
      </c>
      <c r="P77" s="3">
        <v>43782.43</v>
      </c>
      <c r="Q77" s="3">
        <v>33175.49</v>
      </c>
      <c r="R77" s="3">
        <v>113446.1</v>
      </c>
      <c r="S77" s="3">
        <v>-340.68239999999997</v>
      </c>
      <c r="T77" s="3">
        <v>-4095.085</v>
      </c>
      <c r="U77" s="3">
        <v>-114438.3</v>
      </c>
      <c r="V77" s="3">
        <v>-143550.29999999999</v>
      </c>
      <c r="W77" s="2">
        <f t="shared" si="34"/>
        <v>3.6998018682030542</v>
      </c>
      <c r="X77" s="2">
        <f t="shared" si="19"/>
        <v>23.975035643524844</v>
      </c>
      <c r="Y77" s="2">
        <f t="shared" si="20"/>
        <v>21.179456297967466</v>
      </c>
      <c r="Z77" s="2">
        <f t="shared" si="21"/>
        <v>2.7955852965288059</v>
      </c>
      <c r="AA77" s="2">
        <f t="shared" si="22"/>
        <v>1.2575473798683423</v>
      </c>
      <c r="AB77" s="2">
        <f t="shared" si="23"/>
        <v>0.25623004155066276</v>
      </c>
      <c r="AC77" s="2">
        <f t="shared" si="24"/>
        <v>0</v>
      </c>
      <c r="AD77" s="2">
        <f t="shared" si="25"/>
        <v>24.00399987159555</v>
      </c>
      <c r="AE77" s="2">
        <f t="shared" si="26"/>
        <v>7.8170166863401738</v>
      </c>
      <c r="AF77" s="2">
        <f t="shared" si="27"/>
        <v>3.7221141415016441</v>
      </c>
      <c r="AG77" s="2">
        <f t="shared" si="28"/>
        <v>2.8203770434908795</v>
      </c>
      <c r="AH77" s="2">
        <f t="shared" si="29"/>
        <v>9.6444928504016261</v>
      </c>
      <c r="AI77" s="2">
        <f t="shared" si="30"/>
        <v>-2.8962731826459146E-2</v>
      </c>
      <c r="AJ77" s="2">
        <f t="shared" si="31"/>
        <v>-0.34813905461965589</v>
      </c>
      <c r="AK77" s="2">
        <f t="shared" si="32"/>
        <v>-9.7288436196759207</v>
      </c>
      <c r="AL77" s="2">
        <f t="shared" si="33"/>
        <v>-12.203767622007353</v>
      </c>
    </row>
    <row r="78" spans="1:38" x14ac:dyDescent="0.3">
      <c r="A78">
        <f t="shared" si="18"/>
        <v>2081</v>
      </c>
      <c r="B78">
        <v>66112</v>
      </c>
      <c r="C78" s="3">
        <v>1223461.9029568362</v>
      </c>
      <c r="D78" s="3">
        <v>328505.60730141995</v>
      </c>
      <c r="E78" s="4">
        <v>2.1835138311745048</v>
      </c>
      <c r="F78" s="3">
        <v>186.80889410771269</v>
      </c>
      <c r="G78" s="3">
        <v>994.62309665161263</v>
      </c>
      <c r="H78" s="3">
        <v>293236.09999999998</v>
      </c>
      <c r="I78" s="3">
        <v>259122.5</v>
      </c>
      <c r="J78" s="3">
        <v>34113.620000000003</v>
      </c>
      <c r="K78" s="3">
        <v>15357.47</v>
      </c>
      <c r="L78" s="3">
        <v>3103.38</v>
      </c>
      <c r="M78" s="3">
        <v>0</v>
      </c>
      <c r="N78" s="3">
        <v>293801</v>
      </c>
      <c r="O78" s="3">
        <v>95803.69</v>
      </c>
      <c r="P78" s="3">
        <v>45520.72</v>
      </c>
      <c r="Q78" s="3">
        <v>34479.879999999997</v>
      </c>
      <c r="R78" s="3">
        <v>117996.7</v>
      </c>
      <c r="S78" s="3">
        <v>-564.83249999999998</v>
      </c>
      <c r="T78" s="3">
        <v>-4233.991</v>
      </c>
      <c r="U78" s="3">
        <v>-118107.5</v>
      </c>
      <c r="V78" s="3">
        <v>-147219.5</v>
      </c>
      <c r="W78" s="2">
        <f t="shared" si="34"/>
        <v>3.6998024262856051</v>
      </c>
      <c r="X78" s="2">
        <f t="shared" si="19"/>
        <v>23.967734450195248</v>
      </c>
      <c r="Y78" s="2">
        <f t="shared" si="20"/>
        <v>21.179449836056062</v>
      </c>
      <c r="Z78" s="2">
        <f t="shared" si="21"/>
        <v>2.7882862488447699</v>
      </c>
      <c r="AA78" s="2">
        <f t="shared" si="22"/>
        <v>1.255247095384368</v>
      </c>
      <c r="AB78" s="2">
        <f t="shared" si="23"/>
        <v>0.2536556301834833</v>
      </c>
      <c r="AC78" s="2">
        <f t="shared" si="24"/>
        <v>0</v>
      </c>
      <c r="AD78" s="2">
        <f t="shared" si="25"/>
        <v>24.013906709309715</v>
      </c>
      <c r="AE78" s="2">
        <f t="shared" si="26"/>
        <v>7.8305413326286439</v>
      </c>
      <c r="AF78" s="2">
        <f t="shared" si="27"/>
        <v>3.7206487500744005</v>
      </c>
      <c r="AG78" s="2">
        <f t="shared" si="28"/>
        <v>2.8182226121360845</v>
      </c>
      <c r="AH78" s="2">
        <f t="shared" si="29"/>
        <v>9.6444931971177965</v>
      </c>
      <c r="AI78" s="2">
        <f t="shared" si="30"/>
        <v>-4.6166741983132052E-2</v>
      </c>
      <c r="AJ78" s="2">
        <f t="shared" si="31"/>
        <v>-0.34606643572369372</v>
      </c>
      <c r="AK78" s="2">
        <f t="shared" si="32"/>
        <v>-9.653549466032441</v>
      </c>
      <c r="AL78" s="2">
        <f t="shared" si="33"/>
        <v>-12.033026908660018</v>
      </c>
    </row>
    <row r="79" spans="1:38" x14ac:dyDescent="0.3">
      <c r="A79">
        <f t="shared" si="18"/>
        <v>2082</v>
      </c>
      <c r="B79">
        <v>66477</v>
      </c>
      <c r="C79" s="3">
        <v>1272537.2572810184</v>
      </c>
      <c r="D79" s="3">
        <v>334982.87132158369</v>
      </c>
      <c r="E79" s="4">
        <v>2.1984612512624442</v>
      </c>
      <c r="F79" s="3">
        <v>189.30953676042017</v>
      </c>
      <c r="G79" s="3">
        <v>1000.8454512604189</v>
      </c>
      <c r="H79" s="3">
        <v>304906.59999999998</v>
      </c>
      <c r="I79" s="3">
        <v>269516.40000000002</v>
      </c>
      <c r="J79" s="3">
        <v>35390.15</v>
      </c>
      <c r="K79" s="3">
        <v>15943.96</v>
      </c>
      <c r="L79" s="3">
        <v>3195.3710000000001</v>
      </c>
      <c r="M79" s="3">
        <v>0</v>
      </c>
      <c r="N79" s="3">
        <v>305688.7</v>
      </c>
      <c r="O79" s="3">
        <v>99787.63</v>
      </c>
      <c r="P79" s="3">
        <v>47329.78</v>
      </c>
      <c r="Q79" s="3">
        <v>35841.5</v>
      </c>
      <c r="R79" s="3">
        <v>122729.8</v>
      </c>
      <c r="S79" s="3">
        <v>-782.09929999999997</v>
      </c>
      <c r="T79" s="3">
        <v>-4369.7430000000004</v>
      </c>
      <c r="U79" s="3">
        <v>-121695.1</v>
      </c>
      <c r="V79" s="3">
        <v>-150807.1</v>
      </c>
      <c r="W79" s="2">
        <f t="shared" si="34"/>
        <v>3.6998014520669731</v>
      </c>
      <c r="X79" s="2">
        <f t="shared" si="19"/>
        <v>23.960524397649639</v>
      </c>
      <c r="Y79" s="2">
        <f t="shared" si="20"/>
        <v>21.179450617883315</v>
      </c>
      <c r="Z79" s="2">
        <f t="shared" si="21"/>
        <v>2.781069850608286</v>
      </c>
      <c r="AA79" s="2">
        <f t="shared" si="22"/>
        <v>1.2529267735600016</v>
      </c>
      <c r="AB79" s="2">
        <f t="shared" si="23"/>
        <v>0.25110235332735381</v>
      </c>
      <c r="AC79" s="2">
        <f t="shared" si="24"/>
        <v>0</v>
      </c>
      <c r="AD79" s="2">
        <f t="shared" si="25"/>
        <v>24.021984287764848</v>
      </c>
      <c r="AE79" s="2">
        <f t="shared" si="26"/>
        <v>7.8416273809705501</v>
      </c>
      <c r="AF79" s="2">
        <f t="shared" si="27"/>
        <v>3.7193237156079602</v>
      </c>
      <c r="AG79" s="2">
        <f t="shared" si="28"/>
        <v>2.8165383602662573</v>
      </c>
      <c r="AH79" s="2">
        <f t="shared" si="29"/>
        <v>9.6444956167516906</v>
      </c>
      <c r="AI79" s="2">
        <f t="shared" si="30"/>
        <v>-6.1459835106995729E-2</v>
      </c>
      <c r="AJ79" s="2">
        <f t="shared" si="31"/>
        <v>-0.34338821712274759</v>
      </c>
      <c r="AK79" s="2">
        <f t="shared" si="32"/>
        <v>-9.5631856202011143</v>
      </c>
      <c r="AL79" s="2">
        <f t="shared" si="33"/>
        <v>-11.850898599403191</v>
      </c>
    </row>
    <row r="80" spans="1:38" x14ac:dyDescent="0.3">
      <c r="A80">
        <f t="shared" si="18"/>
        <v>2083</v>
      </c>
      <c r="B80">
        <v>66842</v>
      </c>
      <c r="C80" s="3">
        <v>1323734.1089132631</v>
      </c>
      <c r="D80" s="3">
        <v>341627.33826101117</v>
      </c>
      <c r="E80" s="4">
        <v>2.21343030514468</v>
      </c>
      <c r="F80" s="3">
        <v>191.84315780772758</v>
      </c>
      <c r="G80" s="3">
        <v>1007.2257531657624</v>
      </c>
      <c r="H80" s="3">
        <v>317075.90000000002</v>
      </c>
      <c r="I80" s="3">
        <v>280359.59999999998</v>
      </c>
      <c r="J80" s="3">
        <v>36716.31</v>
      </c>
      <c r="K80" s="3">
        <v>16552.8</v>
      </c>
      <c r="L80" s="3">
        <v>3290.027</v>
      </c>
      <c r="M80" s="3">
        <v>0</v>
      </c>
      <c r="N80" s="3">
        <v>318088.2</v>
      </c>
      <c r="O80" s="3">
        <v>103936.4</v>
      </c>
      <c r="P80" s="3">
        <v>49216.76</v>
      </c>
      <c r="Q80" s="3">
        <v>37267.550000000003</v>
      </c>
      <c r="R80" s="3">
        <v>127667.4</v>
      </c>
      <c r="S80" s="3">
        <v>-1012.218</v>
      </c>
      <c r="T80" s="3">
        <v>-4502.4790000000003</v>
      </c>
      <c r="U80" s="3">
        <v>-125185.4</v>
      </c>
      <c r="V80" s="3">
        <v>-154297.4</v>
      </c>
      <c r="W80" s="2">
        <f t="shared" si="34"/>
        <v>3.699803032332444</v>
      </c>
      <c r="X80" s="2">
        <f t="shared" si="19"/>
        <v>23.953141183338371</v>
      </c>
      <c r="Y80" s="2">
        <f t="shared" si="20"/>
        <v>21.179449718203973</v>
      </c>
      <c r="Z80" s="2">
        <f t="shared" si="21"/>
        <v>2.7736922205731132</v>
      </c>
      <c r="AA80" s="2">
        <f t="shared" si="22"/>
        <v>1.2504626033689832</v>
      </c>
      <c r="AB80" s="2">
        <f t="shared" si="23"/>
        <v>0.24854137835135118</v>
      </c>
      <c r="AC80" s="2">
        <f t="shared" si="24"/>
        <v>0</v>
      </c>
      <c r="AD80" s="2">
        <f t="shared" si="25"/>
        <v>24.029614244898372</v>
      </c>
      <c r="AE80" s="2">
        <f t="shared" si="26"/>
        <v>7.8517580910057498</v>
      </c>
      <c r="AF80" s="2">
        <f t="shared" si="27"/>
        <v>3.7180246145054876</v>
      </c>
      <c r="AG80" s="2">
        <f t="shared" si="28"/>
        <v>2.8153350245386735</v>
      </c>
      <c r="AH80" s="2">
        <f t="shared" si="29"/>
        <v>9.6444897158999883</v>
      </c>
      <c r="AI80" s="2">
        <f t="shared" si="30"/>
        <v>-7.6466866962504557E-2</v>
      </c>
      <c r="AJ80" s="2">
        <f t="shared" si="31"/>
        <v>-0.34013469696692861</v>
      </c>
      <c r="AK80" s="2">
        <f t="shared" si="32"/>
        <v>-9.4569898257568212</v>
      </c>
      <c r="AL80" s="2">
        <f t="shared" si="33"/>
        <v>-11.656223025534372</v>
      </c>
    </row>
    <row r="81" spans="1:44" x14ac:dyDescent="0.3">
      <c r="A81">
        <f t="shared" si="18"/>
        <v>2084</v>
      </c>
      <c r="B81">
        <v>67207</v>
      </c>
      <c r="C81" s="3">
        <v>1377053.3762507879</v>
      </c>
      <c r="D81" s="3">
        <v>348419.50296810141</v>
      </c>
      <c r="E81" s="4">
        <v>2.2284361593652648</v>
      </c>
      <c r="F81" s="3">
        <v>194.40952546709048</v>
      </c>
      <c r="G81" s="3">
        <v>1013.6974334881113</v>
      </c>
      <c r="H81" s="3">
        <v>329746.7</v>
      </c>
      <c r="I81" s="3">
        <v>291652.40000000002</v>
      </c>
      <c r="J81" s="3">
        <v>38094.33</v>
      </c>
      <c r="K81" s="3">
        <v>17185.39</v>
      </c>
      <c r="L81" s="3">
        <v>3387.422</v>
      </c>
      <c r="M81" s="3">
        <v>0</v>
      </c>
      <c r="N81" s="3">
        <v>331014.59999999998</v>
      </c>
      <c r="O81" s="3">
        <v>108262.8</v>
      </c>
      <c r="P81" s="3">
        <v>51180.78</v>
      </c>
      <c r="Q81" s="3">
        <v>38761.17</v>
      </c>
      <c r="R81" s="3">
        <v>132809.79999999999</v>
      </c>
      <c r="S81" s="3">
        <v>-1267.8889999999999</v>
      </c>
      <c r="T81" s="3">
        <v>-4631.6130000000003</v>
      </c>
      <c r="U81" s="3">
        <v>-128549.1</v>
      </c>
      <c r="V81" s="3">
        <v>-157661.1</v>
      </c>
      <c r="W81" s="2">
        <f t="shared" si="34"/>
        <v>3.6998028524093072</v>
      </c>
      <c r="X81" s="2">
        <f t="shared" si="19"/>
        <v>23.945818345675136</v>
      </c>
      <c r="Y81" s="2">
        <f t="shared" si="20"/>
        <v>21.179454989178613</v>
      </c>
      <c r="Z81" s="2">
        <f t="shared" si="21"/>
        <v>2.7663655350613143</v>
      </c>
      <c r="AA81" s="2">
        <f t="shared" si="22"/>
        <v>1.2479828521091554</v>
      </c>
      <c r="AB81" s="2">
        <f t="shared" si="23"/>
        <v>0.24599060998076269</v>
      </c>
      <c r="AC81" s="2">
        <f t="shared" si="24"/>
        <v>0</v>
      </c>
      <c r="AD81" s="2">
        <f t="shared" si="25"/>
        <v>24.037891755600029</v>
      </c>
      <c r="AE81" s="2">
        <f t="shared" si="26"/>
        <v>7.8619174730002088</v>
      </c>
      <c r="AF81" s="2">
        <f t="shared" si="27"/>
        <v>3.7166881751052037</v>
      </c>
      <c r="AG81" s="2">
        <f t="shared" si="28"/>
        <v>2.8147906732223027</v>
      </c>
      <c r="AH81" s="2">
        <f t="shared" si="29"/>
        <v>9.6444918033309968</v>
      </c>
      <c r="AI81" s="2">
        <f t="shared" si="30"/>
        <v>-9.207261111780557E-2</v>
      </c>
      <c r="AJ81" s="2">
        <f t="shared" si="31"/>
        <v>-0.33634230015180577</v>
      </c>
      <c r="AK81" s="2">
        <f t="shared" si="32"/>
        <v>-9.3350847699159001</v>
      </c>
      <c r="AL81" s="2">
        <f t="shared" si="33"/>
        <v>-11.449164042519067</v>
      </c>
    </row>
    <row r="82" spans="1:44" x14ac:dyDescent="0.3">
      <c r="A82">
        <f t="shared" si="18"/>
        <v>2085</v>
      </c>
      <c r="B82">
        <v>67573</v>
      </c>
      <c r="C82" s="3">
        <v>1432493.6692871652</v>
      </c>
      <c r="D82" s="3">
        <v>355340.14272905671</v>
      </c>
      <c r="E82" s="4">
        <v>2.2435071138647387</v>
      </c>
      <c r="F82" s="3">
        <v>197.01010391994117</v>
      </c>
      <c r="G82" s="3">
        <v>1020.2008135487414</v>
      </c>
      <c r="H82" s="3">
        <v>342919.9</v>
      </c>
      <c r="I82" s="3">
        <v>303394.3</v>
      </c>
      <c r="J82" s="3">
        <v>39525.629999999997</v>
      </c>
      <c r="K82" s="3">
        <v>17842.64</v>
      </c>
      <c r="L82" s="3">
        <v>3487.6460000000002</v>
      </c>
      <c r="M82" s="3">
        <v>0</v>
      </c>
      <c r="N82" s="3">
        <v>344457.6</v>
      </c>
      <c r="O82" s="3">
        <v>112762.7</v>
      </c>
      <c r="P82" s="3">
        <v>53221.21</v>
      </c>
      <c r="Q82" s="3">
        <v>40316.959999999999</v>
      </c>
      <c r="R82" s="3">
        <v>138156.70000000001</v>
      </c>
      <c r="S82" s="3">
        <v>-1537.65</v>
      </c>
      <c r="T82" s="3">
        <v>-4756.0640000000003</v>
      </c>
      <c r="U82" s="3">
        <v>-131767.5</v>
      </c>
      <c r="V82" s="3">
        <v>-160879.5</v>
      </c>
      <c r="W82" s="2">
        <f t="shared" si="34"/>
        <v>3.6998034214164082</v>
      </c>
      <c r="X82" s="2">
        <f t="shared" si="19"/>
        <v>23.938667747875154</v>
      </c>
      <c r="Y82" s="2">
        <f t="shared" si="20"/>
        <v>21.179451365462196</v>
      </c>
      <c r="Z82" s="2">
        <f t="shared" si="21"/>
        <v>2.7592184766630532</v>
      </c>
      <c r="AA82" s="2">
        <f t="shared" si="22"/>
        <v>1.2455650159263056</v>
      </c>
      <c r="AB82" s="2">
        <f t="shared" si="23"/>
        <v>0.24346676531809849</v>
      </c>
      <c r="AC82" s="2">
        <f t="shared" si="24"/>
        <v>0</v>
      </c>
      <c r="AD82" s="2">
        <f t="shared" si="25"/>
        <v>24.046012026804163</v>
      </c>
      <c r="AE82" s="2">
        <f t="shared" si="26"/>
        <v>7.8717764983989609</v>
      </c>
      <c r="AF82" s="2">
        <f t="shared" si="27"/>
        <v>3.7152841329123527</v>
      </c>
      <c r="AG82" s="2">
        <f t="shared" si="28"/>
        <v>2.8144599075305128</v>
      </c>
      <c r="AH82" s="2">
        <f t="shared" si="29"/>
        <v>9.6444893937122451</v>
      </c>
      <c r="AI82" s="2">
        <f t="shared" si="30"/>
        <v>-0.10734078851218676</v>
      </c>
      <c r="AJ82" s="2">
        <f t="shared" si="31"/>
        <v>-0.33201291579645892</v>
      </c>
      <c r="AK82" s="2">
        <f t="shared" si="32"/>
        <v>-9.1984699705912067</v>
      </c>
      <c r="AL82" s="2">
        <f t="shared" si="33"/>
        <v>-11.230730260752674</v>
      </c>
    </row>
    <row r="83" spans="1:44" x14ac:dyDescent="0.3">
      <c r="A83">
        <f t="shared" si="18"/>
        <v>2086</v>
      </c>
      <c r="B83">
        <v>67938</v>
      </c>
      <c r="C83" s="3">
        <v>1489981.1363508294</v>
      </c>
      <c r="D83" s="3">
        <v>362353.31157690042</v>
      </c>
      <c r="E83" s="4">
        <v>2.2586488722415026</v>
      </c>
      <c r="F83" s="3">
        <v>199.64510594761484</v>
      </c>
      <c r="G83" s="3">
        <v>1026.6413635765789</v>
      </c>
      <c r="H83" s="3">
        <v>356579.2</v>
      </c>
      <c r="I83" s="3">
        <v>315569.8</v>
      </c>
      <c r="J83" s="3">
        <v>41009.39</v>
      </c>
      <c r="K83" s="3">
        <v>18524.46</v>
      </c>
      <c r="L83" s="3">
        <v>3590.7669999999998</v>
      </c>
      <c r="M83" s="3">
        <v>0</v>
      </c>
      <c r="N83" s="3">
        <v>358365.4</v>
      </c>
      <c r="O83" s="3">
        <v>117415.9</v>
      </c>
      <c r="P83" s="3">
        <v>55333.75</v>
      </c>
      <c r="Q83" s="3">
        <v>41914.699999999997</v>
      </c>
      <c r="R83" s="3">
        <v>143701.1</v>
      </c>
      <c r="S83" s="3">
        <v>-1786.2139999999999</v>
      </c>
      <c r="T83" s="3">
        <v>-4875.1390000000001</v>
      </c>
      <c r="U83" s="3">
        <v>-134856.4</v>
      </c>
      <c r="V83" s="3">
        <v>-163968.4</v>
      </c>
      <c r="W83" s="2">
        <f t="shared" si="34"/>
        <v>3.6998038211243292</v>
      </c>
      <c r="X83" s="2">
        <f t="shared" si="19"/>
        <v>23.931792913386271</v>
      </c>
      <c r="Y83" s="2">
        <f t="shared" si="20"/>
        <v>21.179449343424189</v>
      </c>
      <c r="Z83" s="2">
        <f t="shared" si="21"/>
        <v>2.7523428988126444</v>
      </c>
      <c r="AA83" s="2">
        <f t="shared" si="22"/>
        <v>1.243268088975205</v>
      </c>
      <c r="AB83" s="2">
        <f t="shared" si="23"/>
        <v>0.24099412485142505</v>
      </c>
      <c r="AC83" s="2">
        <f t="shared" si="24"/>
        <v>0</v>
      </c>
      <c r="AD83" s="2">
        <f t="shared" si="25"/>
        <v>24.051673625727009</v>
      </c>
      <c r="AE83" s="2">
        <f t="shared" si="26"/>
        <v>7.8803615116610022</v>
      </c>
      <c r="AF83" s="2">
        <f t="shared" si="27"/>
        <v>3.7137215129796899</v>
      </c>
      <c r="AG83" s="2">
        <f t="shared" si="28"/>
        <v>2.8131027284449326</v>
      </c>
      <c r="AH83" s="2">
        <f t="shared" si="29"/>
        <v>9.6444912283885653</v>
      </c>
      <c r="AI83" s="2">
        <f t="shared" si="30"/>
        <v>-0.11988165194994924</v>
      </c>
      <c r="AJ83" s="2">
        <f t="shared" si="31"/>
        <v>-0.32719467925210732</v>
      </c>
      <c r="AK83" s="2">
        <f t="shared" si="32"/>
        <v>-9.0508796863215348</v>
      </c>
      <c r="AL83" s="2">
        <f t="shared" si="33"/>
        <v>-11.004729925748011</v>
      </c>
    </row>
    <row r="84" spans="1:44" x14ac:dyDescent="0.3">
      <c r="A84">
        <f t="shared" si="18"/>
        <v>2087</v>
      </c>
      <c r="B84">
        <v>68303</v>
      </c>
      <c r="C84" s="3">
        <v>1549832.7266858241</v>
      </c>
      <c r="D84" s="3">
        <v>369518.39484765026</v>
      </c>
      <c r="E84" s="4">
        <v>2.2738861670357409</v>
      </c>
      <c r="F84" s="3">
        <v>202.3148364263663</v>
      </c>
      <c r="G84" s="3">
        <v>1033.1683355292425</v>
      </c>
      <c r="H84" s="3">
        <v>370795.9</v>
      </c>
      <c r="I84" s="3">
        <v>328246.09999999998</v>
      </c>
      <c r="J84" s="3">
        <v>42549.84</v>
      </c>
      <c r="K84" s="3">
        <v>19231.7</v>
      </c>
      <c r="L84" s="3">
        <v>3696.884</v>
      </c>
      <c r="M84" s="3">
        <v>0</v>
      </c>
      <c r="N84" s="3">
        <v>372823.2</v>
      </c>
      <c r="O84" s="3">
        <v>122242.1</v>
      </c>
      <c r="P84" s="3">
        <v>57528.83</v>
      </c>
      <c r="Q84" s="3">
        <v>43578.82</v>
      </c>
      <c r="R84" s="3">
        <v>149473.5</v>
      </c>
      <c r="S84" s="3">
        <v>-2027.2919999999999</v>
      </c>
      <c r="T84" s="3">
        <v>-4989.424</v>
      </c>
      <c r="U84" s="3">
        <v>-137818.6</v>
      </c>
      <c r="V84" s="3">
        <v>-166930.6</v>
      </c>
      <c r="W84" s="2">
        <f t="shared" si="34"/>
        <v>3.6998051260451863</v>
      </c>
      <c r="X84" s="2">
        <f t="shared" si="19"/>
        <v>23.924898062574353</v>
      </c>
      <c r="Y84" s="2">
        <f t="shared" si="20"/>
        <v>21.179453391845989</v>
      </c>
      <c r="Z84" s="2">
        <f t="shared" si="21"/>
        <v>2.7454472516520507</v>
      </c>
      <c r="AA84" s="2">
        <f t="shared" si="22"/>
        <v>1.2408887532737314</v>
      </c>
      <c r="AB84" s="2">
        <f t="shared" si="23"/>
        <v>0.23853438737904634</v>
      </c>
      <c r="AC84" s="2">
        <f t="shared" si="24"/>
        <v>0</v>
      </c>
      <c r="AD84" s="2">
        <f t="shared" si="25"/>
        <v>24.055705727497987</v>
      </c>
      <c r="AE84" s="2">
        <f t="shared" si="26"/>
        <v>7.8874382954477662</v>
      </c>
      <c r="AF84" s="2">
        <f t="shared" si="27"/>
        <v>3.7119380052723594</v>
      </c>
      <c r="AG84" s="2">
        <f t="shared" si="28"/>
        <v>2.8118402231180992</v>
      </c>
      <c r="AH84" s="2">
        <f t="shared" si="29"/>
        <v>9.6444924298143739</v>
      </c>
      <c r="AI84" s="2">
        <f t="shared" si="30"/>
        <v>-0.13080714873889512</v>
      </c>
      <c r="AJ84" s="2">
        <f t="shared" si="31"/>
        <v>-0.3219330650391819</v>
      </c>
      <c r="AK84" s="2">
        <f t="shared" si="32"/>
        <v>-8.8924822419199074</v>
      </c>
      <c r="AL84" s="2">
        <f t="shared" si="33"/>
        <v>-10.770878503576697</v>
      </c>
    </row>
    <row r="85" spans="1:44" x14ac:dyDescent="0.3">
      <c r="A85">
        <f t="shared" si="18"/>
        <v>2088</v>
      </c>
      <c r="B85">
        <v>68668</v>
      </c>
      <c r="C85" s="3">
        <v>1612098.1675787163</v>
      </c>
      <c r="D85" s="3">
        <v>376827.4154910731</v>
      </c>
      <c r="E85" s="4">
        <v>2.2892266729389048</v>
      </c>
      <c r="F85" s="3">
        <v>205.02023197526574</v>
      </c>
      <c r="G85" s="3">
        <v>1039.7529811907987</v>
      </c>
      <c r="H85" s="3">
        <v>385582.9</v>
      </c>
      <c r="I85" s="3">
        <v>341433.59999999998</v>
      </c>
      <c r="J85" s="3">
        <v>44149.37</v>
      </c>
      <c r="K85" s="3">
        <v>19965.419999999998</v>
      </c>
      <c r="L85" s="3">
        <v>3806.0650000000001</v>
      </c>
      <c r="M85" s="3">
        <v>0</v>
      </c>
      <c r="N85" s="3">
        <v>387880.5</v>
      </c>
      <c r="O85" s="3">
        <v>127284.8</v>
      </c>
      <c r="P85" s="3">
        <v>59808.2</v>
      </c>
      <c r="Q85" s="3">
        <v>45308.79</v>
      </c>
      <c r="R85" s="3">
        <v>155478.70000000001</v>
      </c>
      <c r="S85" s="3">
        <v>-2297.5520000000001</v>
      </c>
      <c r="T85" s="3">
        <v>-5099.0169999999998</v>
      </c>
      <c r="U85" s="3">
        <v>-140620</v>
      </c>
      <c r="V85" s="3">
        <v>-169732</v>
      </c>
      <c r="W85" s="2">
        <f t="shared" si="34"/>
        <v>3.6998032195944521</v>
      </c>
      <c r="X85" s="2">
        <f t="shared" si="19"/>
        <v>23.918078176289011</v>
      </c>
      <c r="Y85" s="2">
        <f t="shared" si="20"/>
        <v>21.17945463040968</v>
      </c>
      <c r="Z85" s="2">
        <f t="shared" si="21"/>
        <v>2.7386278880466661</v>
      </c>
      <c r="AA85" s="2">
        <f t="shared" si="22"/>
        <v>1.238474207187207</v>
      </c>
      <c r="AB85" s="2">
        <f t="shared" si="23"/>
        <v>0.23609387297527312</v>
      </c>
      <c r="AC85" s="2">
        <f t="shared" si="24"/>
        <v>0</v>
      </c>
      <c r="AD85" s="2">
        <f t="shared" si="25"/>
        <v>24.060600514333156</v>
      </c>
      <c r="AE85" s="2">
        <f t="shared" si="26"/>
        <v>7.8955985782909757</v>
      </c>
      <c r="AF85" s="2">
        <f t="shared" si="27"/>
        <v>3.7099601750573701</v>
      </c>
      <c r="AG85" s="2">
        <f t="shared" si="28"/>
        <v>2.8105478258840364</v>
      </c>
      <c r="AH85" s="2">
        <f t="shared" si="29"/>
        <v>9.6444933147911556</v>
      </c>
      <c r="AI85" s="2">
        <f t="shared" si="30"/>
        <v>-0.14251936055797385</v>
      </c>
      <c r="AJ85" s="2">
        <f t="shared" si="31"/>
        <v>-0.31629692921606911</v>
      </c>
      <c r="AK85" s="2">
        <f t="shared" si="32"/>
        <v>-8.7227938613194738</v>
      </c>
      <c r="AL85" s="2">
        <f t="shared" si="33"/>
        <v>-10.528639223933132</v>
      </c>
    </row>
    <row r="86" spans="1:44" x14ac:dyDescent="0.3">
      <c r="A86">
        <f t="shared" si="18"/>
        <v>2089</v>
      </c>
      <c r="B86">
        <v>69034</v>
      </c>
      <c r="C86" s="3">
        <v>1676953.2807610489</v>
      </c>
      <c r="D86" s="3">
        <v>384301.29587296373</v>
      </c>
      <c r="E86" s="4">
        <v>2.3046836186662456</v>
      </c>
      <c r="F86" s="3">
        <v>207.76115493228741</v>
      </c>
      <c r="G86" s="3">
        <v>1046.4432431036889</v>
      </c>
      <c r="H86" s="3">
        <v>400980.9</v>
      </c>
      <c r="I86" s="3">
        <v>355169.5</v>
      </c>
      <c r="J86" s="3">
        <v>45811.34</v>
      </c>
      <c r="K86" s="3">
        <v>20727.599999999999</v>
      </c>
      <c r="L86" s="3">
        <v>3918.404</v>
      </c>
      <c r="M86" s="3">
        <v>0</v>
      </c>
      <c r="N86" s="3">
        <v>403587</v>
      </c>
      <c r="O86" s="3">
        <v>132567</v>
      </c>
      <c r="P86" s="3">
        <v>62176.46</v>
      </c>
      <c r="Q86" s="3">
        <v>47109.89</v>
      </c>
      <c r="R86" s="3">
        <v>161733.6</v>
      </c>
      <c r="S86" s="3">
        <v>-2606.15</v>
      </c>
      <c r="T86" s="3">
        <v>-5202.6660000000002</v>
      </c>
      <c r="U86" s="3">
        <v>-143216.6</v>
      </c>
      <c r="V86" s="3">
        <v>-172328.6</v>
      </c>
      <c r="W86" s="2">
        <f t="shared" si="34"/>
        <v>3.6998051486275072</v>
      </c>
      <c r="X86" s="2">
        <f t="shared" si="19"/>
        <v>23.911274368837724</v>
      </c>
      <c r="Y86" s="2">
        <f t="shared" si="20"/>
        <v>21.179451095907336</v>
      </c>
      <c r="Z86" s="2">
        <f t="shared" si="21"/>
        <v>2.7318196950131797</v>
      </c>
      <c r="AA86" s="2">
        <f t="shared" si="22"/>
        <v>1.2360272786247943</v>
      </c>
      <c r="AB86" s="2">
        <f t="shared" si="23"/>
        <v>0.23366208498198099</v>
      </c>
      <c r="AC86" s="2">
        <f t="shared" si="24"/>
        <v>0</v>
      </c>
      <c r="AD86" s="2">
        <f t="shared" si="25"/>
        <v>24.066681202760805</v>
      </c>
      <c r="AE86" s="2">
        <f t="shared" si="26"/>
        <v>7.9052291748901524</v>
      </c>
      <c r="AF86" s="2">
        <f t="shared" si="27"/>
        <v>3.7077037692894201</v>
      </c>
      <c r="AG86" s="2">
        <f t="shared" si="28"/>
        <v>2.809254768184132</v>
      </c>
      <c r="AH86" s="2">
        <f t="shared" si="29"/>
        <v>9.6444905087994286</v>
      </c>
      <c r="AI86" s="2">
        <f t="shared" si="30"/>
        <v>-0.15540981552075531</v>
      </c>
      <c r="AJ86" s="2">
        <f t="shared" si="31"/>
        <v>-0.31024513680183641</v>
      </c>
      <c r="AK86" s="2">
        <f t="shared" si="32"/>
        <v>-8.5402856265026212</v>
      </c>
      <c r="AL86" s="2">
        <f t="shared" si="33"/>
        <v>-10.276291055752752</v>
      </c>
    </row>
    <row r="87" spans="1:44" x14ac:dyDescent="0.3">
      <c r="A87">
        <f t="shared" si="18"/>
        <v>2090</v>
      </c>
      <c r="B87">
        <v>69399</v>
      </c>
      <c r="C87" s="3">
        <v>1744505.9897835429</v>
      </c>
      <c r="D87" s="3">
        <v>391943.25823704072</v>
      </c>
      <c r="E87" s="4">
        <v>2.3202493650929501</v>
      </c>
      <c r="F87" s="3">
        <v>210.53780020716158</v>
      </c>
      <c r="G87" s="3">
        <v>1053.2345365518765</v>
      </c>
      <c r="H87" s="3">
        <v>417014.3</v>
      </c>
      <c r="I87" s="3">
        <v>369476.8</v>
      </c>
      <c r="J87" s="3">
        <v>47537.53</v>
      </c>
      <c r="K87" s="3">
        <v>21519.07</v>
      </c>
      <c r="L87" s="3">
        <v>4033.9580000000001</v>
      </c>
      <c r="M87" s="3">
        <v>0</v>
      </c>
      <c r="N87" s="3">
        <v>419943.6</v>
      </c>
      <c r="O87" s="3">
        <v>138071.5</v>
      </c>
      <c r="P87" s="3">
        <v>64637.97</v>
      </c>
      <c r="Q87" s="3">
        <v>48985.39</v>
      </c>
      <c r="R87" s="3">
        <v>168248.8</v>
      </c>
      <c r="S87" s="3">
        <v>-2929.2440000000001</v>
      </c>
      <c r="T87" s="3">
        <v>-5298.732</v>
      </c>
      <c r="U87" s="3">
        <v>-145586</v>
      </c>
      <c r="V87" s="3">
        <v>-174698</v>
      </c>
      <c r="W87" s="2">
        <f t="shared" si="34"/>
        <v>3.6998029558026091</v>
      </c>
      <c r="X87" s="2">
        <f t="shared" si="19"/>
        <v>23.904434977133146</v>
      </c>
      <c r="Y87" s="2">
        <f t="shared" si="20"/>
        <v>21.179451498807662</v>
      </c>
      <c r="Z87" s="2">
        <f t="shared" si="21"/>
        <v>2.7249851980100352</v>
      </c>
      <c r="AA87" s="2">
        <f t="shared" si="22"/>
        <v>1.2335337411292049</v>
      </c>
      <c r="AB87" s="2">
        <f t="shared" si="23"/>
        <v>0.2312378417514365</v>
      </c>
      <c r="AC87" s="2">
        <f t="shared" si="24"/>
        <v>0</v>
      </c>
      <c r="AD87" s="2">
        <f t="shared" si="25"/>
        <v>24.072350708988182</v>
      </c>
      <c r="AE87" s="2">
        <f t="shared" si="26"/>
        <v>7.9146475167523969</v>
      </c>
      <c r="AF87" s="2">
        <f t="shared" si="27"/>
        <v>3.7052306141992801</v>
      </c>
      <c r="AG87" s="2">
        <f t="shared" si="28"/>
        <v>2.8079806138171</v>
      </c>
      <c r="AH87" s="2">
        <f t="shared" si="29"/>
        <v>9.6444954035885075</v>
      </c>
      <c r="AI87" s="2">
        <f t="shared" si="30"/>
        <v>-0.16791252177720861</v>
      </c>
      <c r="AJ87" s="2">
        <f t="shared" si="31"/>
        <v>-0.30373825203417398</v>
      </c>
      <c r="AK87" s="2">
        <f t="shared" si="32"/>
        <v>-8.3453998354034997</v>
      </c>
      <c r="AL87" s="2">
        <f t="shared" si="33"/>
        <v>-10.014181723828671</v>
      </c>
    </row>
    <row r="88" spans="1:44" x14ac:dyDescent="0.3">
      <c r="A88">
        <f t="shared" si="18"/>
        <v>2091</v>
      </c>
      <c r="B88">
        <v>69764</v>
      </c>
      <c r="C88" s="3">
        <v>1814603.2187827586</v>
      </c>
      <c r="D88" s="3">
        <v>399698.15205896582</v>
      </c>
      <c r="E88" s="4">
        <v>2.3359342987574077</v>
      </c>
      <c r="F88" s="3">
        <v>213.35184773492341</v>
      </c>
      <c r="G88" s="3">
        <v>1059.9478998312286</v>
      </c>
      <c r="H88" s="3">
        <v>433651.4</v>
      </c>
      <c r="I88" s="3">
        <v>384323</v>
      </c>
      <c r="J88" s="3">
        <v>49328.34</v>
      </c>
      <c r="K88" s="3">
        <v>22340.33</v>
      </c>
      <c r="L88" s="3">
        <v>4152.8239999999996</v>
      </c>
      <c r="M88" s="3">
        <v>0</v>
      </c>
      <c r="N88" s="3">
        <v>436939.3</v>
      </c>
      <c r="O88" s="3">
        <v>143815.29999999999</v>
      </c>
      <c r="P88" s="3">
        <v>67184.63</v>
      </c>
      <c r="Q88" s="3">
        <v>50930.1</v>
      </c>
      <c r="R88" s="3">
        <v>175009.3</v>
      </c>
      <c r="S88" s="3">
        <v>-3287.9630000000002</v>
      </c>
      <c r="T88" s="3">
        <v>-5386.3980000000001</v>
      </c>
      <c r="U88" s="3">
        <v>-147684.5</v>
      </c>
      <c r="V88" s="3">
        <v>-176796.5</v>
      </c>
      <c r="W88" s="2">
        <f t="shared" si="34"/>
        <v>3.6998049262978587</v>
      </c>
      <c r="X88" s="2">
        <f t="shared" si="19"/>
        <v>23.897863483946352</v>
      </c>
      <c r="Y88" s="2">
        <f t="shared" si="20"/>
        <v>21.179451023888575</v>
      </c>
      <c r="Z88" s="2">
        <f t="shared" si="21"/>
        <v>2.7184091535498105</v>
      </c>
      <c r="AA88" s="2">
        <f t="shared" si="22"/>
        <v>1.2311413188711284</v>
      </c>
      <c r="AB88" s="2">
        <f t="shared" si="23"/>
        <v>0.22885576069823829</v>
      </c>
      <c r="AC88" s="2">
        <f t="shared" si="24"/>
        <v>0</v>
      </c>
      <c r="AD88" s="2">
        <f t="shared" si="25"/>
        <v>24.079054609695898</v>
      </c>
      <c r="AE88" s="2">
        <f t="shared" si="26"/>
        <v>7.9254405873076612</v>
      </c>
      <c r="AF88" s="2">
        <f t="shared" si="27"/>
        <v>3.7024419060089433</v>
      </c>
      <c r="AG88" s="2">
        <f t="shared" si="28"/>
        <v>2.8066796902390632</v>
      </c>
      <c r="AH88" s="2">
        <f t="shared" si="29"/>
        <v>9.6444940793942155</v>
      </c>
      <c r="AI88" s="2">
        <f t="shared" si="30"/>
        <v>-0.1811945975829127</v>
      </c>
      <c r="AJ88" s="2">
        <f t="shared" si="31"/>
        <v>-0.29683613168134976</v>
      </c>
      <c r="AK88" s="2">
        <f t="shared" si="32"/>
        <v>-8.1386662644116328</v>
      </c>
      <c r="AL88" s="2">
        <f t="shared" si="33"/>
        <v>-9.7429839300403991</v>
      </c>
    </row>
    <row r="89" spans="1:44" x14ac:dyDescent="0.3">
      <c r="A89">
        <f t="shared" si="18"/>
        <v>2092</v>
      </c>
      <c r="B89">
        <v>70129</v>
      </c>
      <c r="C89" s="3">
        <v>1887538.0127270918</v>
      </c>
      <c r="D89" s="3">
        <v>407611.22678286751</v>
      </c>
      <c r="E89" s="4">
        <v>2.3517581219343655</v>
      </c>
      <c r="F89" s="3">
        <v>216.20290202838606</v>
      </c>
      <c r="G89" s="3">
        <v>1066.7173801898211</v>
      </c>
      <c r="H89" s="3">
        <v>450957.9</v>
      </c>
      <c r="I89" s="3">
        <v>399770.2</v>
      </c>
      <c r="J89" s="3">
        <v>51187.69</v>
      </c>
      <c r="K89" s="3">
        <v>23192.5</v>
      </c>
      <c r="L89" s="3">
        <v>4275.1289999999999</v>
      </c>
      <c r="M89" s="3">
        <v>0</v>
      </c>
      <c r="N89" s="3">
        <v>454646.1</v>
      </c>
      <c r="O89" s="3">
        <v>149823.20000000001</v>
      </c>
      <c r="P89" s="3">
        <v>69827.520000000004</v>
      </c>
      <c r="Q89" s="3">
        <v>52951.96</v>
      </c>
      <c r="R89" s="3">
        <v>182043.5</v>
      </c>
      <c r="S89" s="3">
        <v>-3688.2</v>
      </c>
      <c r="T89" s="3">
        <v>-5464.0360000000001</v>
      </c>
      <c r="U89" s="3">
        <v>-149460.29999999999</v>
      </c>
      <c r="V89" s="3">
        <v>-178572.3</v>
      </c>
      <c r="W89" s="2">
        <f t="shared" si="34"/>
        <v>3.6998032968930388</v>
      </c>
      <c r="X89" s="2">
        <f t="shared" si="19"/>
        <v>23.891328119451302</v>
      </c>
      <c r="Y89" s="2">
        <f t="shared" si="20"/>
        <v>21.179451608628369</v>
      </c>
      <c r="Z89" s="2">
        <f t="shared" si="21"/>
        <v>2.711875981032279</v>
      </c>
      <c r="AA89" s="2">
        <f t="shared" si="22"/>
        <v>1.2287169764857748</v>
      </c>
      <c r="AB89" s="2">
        <f t="shared" si="23"/>
        <v>0.22649233928928117</v>
      </c>
      <c r="AC89" s="2">
        <f t="shared" si="24"/>
        <v>0</v>
      </c>
      <c r="AD89" s="2">
        <f t="shared" si="25"/>
        <v>24.086725508808847</v>
      </c>
      <c r="AE89" s="2">
        <f t="shared" si="26"/>
        <v>7.9374931254251821</v>
      </c>
      <c r="AF89" s="2">
        <f t="shared" si="27"/>
        <v>3.6993967554123084</v>
      </c>
      <c r="AG89" s="2">
        <f t="shared" si="28"/>
        <v>2.8053453569126088</v>
      </c>
      <c r="AH89" s="2">
        <f t="shared" si="29"/>
        <v>9.6444945093839873</v>
      </c>
      <c r="AI89" s="2">
        <f t="shared" si="30"/>
        <v>-0.19539738935754378</v>
      </c>
      <c r="AJ89" s="2">
        <f t="shared" si="31"/>
        <v>-0.28947952110938563</v>
      </c>
      <c r="AK89" s="2">
        <f t="shared" si="32"/>
        <v>-7.9182670225571545</v>
      </c>
      <c r="AL89" s="2">
        <f t="shared" si="33"/>
        <v>-9.460593577238793</v>
      </c>
    </row>
    <row r="90" spans="1:44" x14ac:dyDescent="0.3">
      <c r="A90">
        <v>2093</v>
      </c>
      <c r="B90">
        <v>70495</v>
      </c>
      <c r="C90" s="3">
        <v>1963377.8431961271</v>
      </c>
      <c r="D90" s="3">
        <v>415675.18824507156</v>
      </c>
      <c r="E90" s="4">
        <v>2.3676726569106505</v>
      </c>
      <c r="F90" s="3">
        <v>219.09194794132372</v>
      </c>
      <c r="G90" s="3">
        <v>1073.5121825268768</v>
      </c>
      <c r="H90" s="3">
        <v>468950.1</v>
      </c>
      <c r="I90" s="3">
        <v>415832.7</v>
      </c>
      <c r="J90" s="3">
        <v>53117.41</v>
      </c>
      <c r="K90" s="3">
        <v>24076.18</v>
      </c>
      <c r="L90" s="3">
        <v>4400.8760000000002</v>
      </c>
      <c r="M90" s="3">
        <v>0</v>
      </c>
      <c r="N90" s="3">
        <v>473097.7</v>
      </c>
      <c r="O90" s="3">
        <v>156117.70000000001</v>
      </c>
      <c r="P90" s="3">
        <v>72569.11</v>
      </c>
      <c r="Q90" s="3">
        <v>55053.06</v>
      </c>
      <c r="R90" s="3">
        <v>189357.8</v>
      </c>
      <c r="S90" s="3">
        <v>-4147.6109999999999</v>
      </c>
      <c r="T90" s="3">
        <v>-5529.7389999999996</v>
      </c>
      <c r="U90" s="3">
        <v>-150842.4</v>
      </c>
      <c r="V90" s="3">
        <v>-179954.4</v>
      </c>
      <c r="W90" s="2">
        <f>100*T90/U89</f>
        <v>3.6998045634860892</v>
      </c>
      <c r="X90" s="2">
        <f t="shared" ref="X90:AL91" si="35">100*H90/$C90</f>
        <v>23.884862591533039</v>
      </c>
      <c r="Y90" s="2">
        <f t="shared" si="35"/>
        <v>21.1794536360397</v>
      </c>
      <c r="Z90" s="2">
        <f t="shared" si="35"/>
        <v>2.7054094648196538</v>
      </c>
      <c r="AA90" s="2">
        <f t="shared" si="35"/>
        <v>1.2262632016263904</v>
      </c>
      <c r="AB90" s="2">
        <f t="shared" si="35"/>
        <v>0.22414819517551135</v>
      </c>
      <c r="AC90" s="2">
        <f t="shared" si="35"/>
        <v>0</v>
      </c>
      <c r="AD90" s="2">
        <f t="shared" si="35"/>
        <v>24.096110773556337</v>
      </c>
      <c r="AE90" s="2">
        <f t="shared" si="35"/>
        <v>7.9514852701943726</v>
      </c>
      <c r="AF90" s="2">
        <f t="shared" si="35"/>
        <v>3.6961357311574221</v>
      </c>
      <c r="AG90" s="2">
        <f t="shared" si="35"/>
        <v>2.8039972128024369</v>
      </c>
      <c r="AH90" s="2">
        <f t="shared" si="35"/>
        <v>9.6444910314231631</v>
      </c>
      <c r="AI90" s="2">
        <f t="shared" si="35"/>
        <v>-0.21124874228224055</v>
      </c>
      <c r="AJ90" s="2">
        <f t="shared" si="35"/>
        <v>-0.28164415826340861</v>
      </c>
      <c r="AK90" s="2">
        <f t="shared" si="35"/>
        <v>-7.6828003597335055</v>
      </c>
      <c r="AL90" s="2">
        <f t="shared" si="35"/>
        <v>-9.1655511252514366</v>
      </c>
      <c r="AM90" s="8"/>
      <c r="AN90" s="8"/>
      <c r="AO90" s="8"/>
      <c r="AP90" s="8"/>
      <c r="AQ90" s="8"/>
      <c r="AR90" s="8"/>
    </row>
    <row r="91" spans="1:44" x14ac:dyDescent="0.3">
      <c r="A91">
        <v>2094</v>
      </c>
      <c r="B91">
        <v>70860</v>
      </c>
      <c r="C91" s="3">
        <v>2042255.5315357815</v>
      </c>
      <c r="D91" s="3">
        <v>423896.73816565925</v>
      </c>
      <c r="E91" s="4">
        <v>2.3837294061232006</v>
      </c>
      <c r="F91" s="3">
        <v>222.01907568761101</v>
      </c>
      <c r="G91" s="3">
        <v>1080.3437314111234</v>
      </c>
      <c r="H91" s="3">
        <v>487659.6</v>
      </c>
      <c r="I91" s="3">
        <v>432538.5</v>
      </c>
      <c r="J91" s="3">
        <v>55121.11</v>
      </c>
      <c r="K91" s="3">
        <v>24993.53</v>
      </c>
      <c r="L91" s="3">
        <v>4530.259</v>
      </c>
      <c r="M91" s="3">
        <v>0</v>
      </c>
      <c r="N91" s="3">
        <v>492300</v>
      </c>
      <c r="O91" s="3">
        <v>162685.6</v>
      </c>
      <c r="P91" s="3">
        <v>75412.92</v>
      </c>
      <c r="Q91" s="3">
        <v>57236.3</v>
      </c>
      <c r="R91" s="3">
        <v>196965.2</v>
      </c>
      <c r="S91" s="3">
        <v>-4640.33</v>
      </c>
      <c r="T91" s="3">
        <v>-5580.875</v>
      </c>
      <c r="U91" s="3">
        <v>-151783</v>
      </c>
      <c r="V91" s="3">
        <v>-180895</v>
      </c>
      <c r="W91" s="2">
        <f>100*T91/U90</f>
        <v>3.6998052271775048</v>
      </c>
      <c r="X91" s="2">
        <f t="shared" si="35"/>
        <v>23.878481045576052</v>
      </c>
      <c r="Y91" s="2">
        <f t="shared" si="35"/>
        <v>21.179450530107264</v>
      </c>
      <c r="Z91" s="2">
        <f t="shared" si="35"/>
        <v>2.6990310051234765</v>
      </c>
      <c r="AA91" s="2">
        <f t="shared" si="35"/>
        <v>1.2238199194008206</v>
      </c>
      <c r="AB91" s="2">
        <f t="shared" si="35"/>
        <v>0.22182625680505483</v>
      </c>
      <c r="AC91" s="2">
        <f t="shared" si="35"/>
        <v>0</v>
      </c>
      <c r="AD91" s="2">
        <f t="shared" si="35"/>
        <v>24.105700408106575</v>
      </c>
      <c r="AE91" s="2">
        <f t="shared" si="35"/>
        <v>7.9659767099595031</v>
      </c>
      <c r="AF91" s="2">
        <f t="shared" si="35"/>
        <v>3.6926289994322743</v>
      </c>
      <c r="AG91" s="2">
        <f t="shared" si="35"/>
        <v>2.8026022755809676</v>
      </c>
      <c r="AH91" s="2">
        <f t="shared" si="35"/>
        <v>9.6444934024432118</v>
      </c>
      <c r="AI91" s="2">
        <f t="shared" si="35"/>
        <v>-0.22721593494769285</v>
      </c>
      <c r="AJ91" s="2">
        <f t="shared" si="35"/>
        <v>-0.27327016202537435</v>
      </c>
      <c r="AK91" s="2">
        <f t="shared" si="35"/>
        <v>-7.4321257872103201</v>
      </c>
      <c r="AL91" s="2">
        <f t="shared" si="35"/>
        <v>-8.857608521885922</v>
      </c>
      <c r="AM91" s="8"/>
      <c r="AN91" s="8"/>
      <c r="AO91" s="8"/>
      <c r="AP91" s="8"/>
      <c r="AQ91" s="8"/>
      <c r="AR91" s="8"/>
    </row>
    <row r="92" spans="1:44" x14ac:dyDescent="0.3">
      <c r="A92">
        <v>2095</v>
      </c>
      <c r="B92">
        <v>71225</v>
      </c>
      <c r="C92" s="3">
        <v>2123898.8883550139</v>
      </c>
      <c r="D92" s="3">
        <v>432198.93994133332</v>
      </c>
      <c r="E92" s="4">
        <v>2.3998834132886544</v>
      </c>
      <c r="F92" s="3">
        <v>224.98505902257617</v>
      </c>
      <c r="G92" s="3">
        <v>1087.0099667239585</v>
      </c>
      <c r="H92" s="3">
        <v>507025.3</v>
      </c>
      <c r="I92" s="3">
        <v>449830.1</v>
      </c>
      <c r="J92" s="3">
        <v>57195.15</v>
      </c>
      <c r="K92" s="3">
        <v>25943.77</v>
      </c>
      <c r="L92" s="3">
        <v>4663.3050000000003</v>
      </c>
      <c r="M92" s="3">
        <v>0</v>
      </c>
      <c r="N92" s="3">
        <v>512180.7</v>
      </c>
      <c r="O92" s="3">
        <v>169498.1</v>
      </c>
      <c r="P92" s="3">
        <v>78349.039999999994</v>
      </c>
      <c r="Q92" s="3">
        <v>59494.27</v>
      </c>
      <c r="R92" s="3">
        <v>204839.3</v>
      </c>
      <c r="S92" s="3">
        <v>-5155.366</v>
      </c>
      <c r="T92" s="3">
        <v>-5615.6729999999998</v>
      </c>
      <c r="U92" s="3">
        <v>-152243.29999999999</v>
      </c>
      <c r="V92" s="3">
        <v>-181355.3</v>
      </c>
      <c r="W92" s="2">
        <f>100*T92/U91</f>
        <v>3.6998036670773402</v>
      </c>
      <c r="X92" s="2">
        <f t="shared" ref="X92" si="36">100*H92/$C92</f>
        <v>23.872384075340676</v>
      </c>
      <c r="Y92" s="2">
        <f t="shared" ref="Y92" si="37">100*I92/$C92</f>
        <v>21.179449853585027</v>
      </c>
      <c r="Z92" s="2">
        <f t="shared" ref="Z92" si="38">100*J92/$C92</f>
        <v>2.6929318675946177</v>
      </c>
      <c r="AA92" s="2">
        <f t="shared" ref="AA92" si="39">100*K92/$C92</f>
        <v>1.2215162474186223</v>
      </c>
      <c r="AB92" s="2">
        <f t="shared" ref="AB92" si="40">100*L92/$C92</f>
        <v>0.21956341827608317</v>
      </c>
      <c r="AC92" s="2">
        <f t="shared" ref="AC92" si="41">100*M92/$C92</f>
        <v>0</v>
      </c>
      <c r="AD92" s="2">
        <f t="shared" ref="AD92" si="42">100*N92/$C92</f>
        <v>24.115116911082822</v>
      </c>
      <c r="AE92" s="2">
        <f t="shared" ref="AE92" si="43">100*O92/$C92</f>
        <v>7.9805164421588062</v>
      </c>
      <c r="AF92" s="2">
        <f t="shared" ref="AF92" si="44">100*P92/$C92</f>
        <v>3.6889251380833055</v>
      </c>
      <c r="AG92" s="2">
        <f t="shared" ref="AG92" si="45">100*Q92/$C92</f>
        <v>2.8011818418568435</v>
      </c>
      <c r="AH92" s="2">
        <f t="shared" ref="AH92" si="46">100*R92/$C92</f>
        <v>9.6444939598160708</v>
      </c>
      <c r="AI92" s="2">
        <f t="shared" ref="AI92" si="47">100*S92/$C92</f>
        <v>-0.24273123491264195</v>
      </c>
      <c r="AJ92" s="2">
        <f t="shared" ref="AJ92" si="48">100*T92/$C92</f>
        <v>-0.26440397096066132</v>
      </c>
      <c r="AK92" s="2">
        <f t="shared" ref="AK92" si="49">100*U92/$C92</f>
        <v>-7.1681048864766961</v>
      </c>
      <c r="AL92" s="2">
        <f t="shared" ref="AL92" si="50">100*V92/$C92</f>
        <v>-8.5387916060571953</v>
      </c>
      <c r="AM92" s="8"/>
      <c r="AN92" s="8"/>
      <c r="AO92" s="8"/>
      <c r="AP92" s="8"/>
      <c r="AQ92" s="8"/>
      <c r="AR92" s="8"/>
    </row>
    <row r="93" spans="1:44" x14ac:dyDescent="0.3">
      <c r="A93">
        <v>2096</v>
      </c>
      <c r="B93">
        <v>71590</v>
      </c>
      <c r="C93" s="3">
        <v>2209158.0023573516</v>
      </c>
      <c r="D93" s="3">
        <v>440733.92779758608</v>
      </c>
      <c r="E93" s="4">
        <v>2.416146998200948</v>
      </c>
      <c r="F93" s="3">
        <v>227.99045005830735</v>
      </c>
      <c r="G93" s="3">
        <v>1093.8896671354673</v>
      </c>
      <c r="H93" s="3">
        <v>527239.9</v>
      </c>
      <c r="I93" s="3">
        <v>467887.6</v>
      </c>
      <c r="J93" s="3">
        <v>59352.33</v>
      </c>
      <c r="K93" s="3">
        <v>26929.7</v>
      </c>
      <c r="L93" s="3">
        <v>4800.1540000000005</v>
      </c>
      <c r="M93" s="3">
        <v>0</v>
      </c>
      <c r="N93" s="3">
        <v>532954.80000000005</v>
      </c>
      <c r="O93" s="3">
        <v>176633.7</v>
      </c>
      <c r="P93" s="3">
        <v>81409.039999999994</v>
      </c>
      <c r="Q93" s="3">
        <v>61850.04</v>
      </c>
      <c r="R93" s="3">
        <v>213062.1</v>
      </c>
      <c r="S93" s="3">
        <v>-5714.92</v>
      </c>
      <c r="T93" s="3">
        <v>-5632.7039999999997</v>
      </c>
      <c r="U93" s="3">
        <v>-152161.1</v>
      </c>
      <c r="V93" s="3">
        <v>-181273.1</v>
      </c>
      <c r="W93" s="2">
        <f>100*T93/U92</f>
        <v>3.6998041949957736</v>
      </c>
      <c r="X93" s="2">
        <f t="shared" ref="X93" si="51">100*H93/$C93</f>
        <v>23.86610190114931</v>
      </c>
      <c r="Y93" s="2">
        <f t="shared" ref="Y93" si="52">100*I93/$C93</f>
        <v>21.179453868882433</v>
      </c>
      <c r="Z93" s="2">
        <f t="shared" ref="Z93" si="53">100*J93/$C93</f>
        <v>2.6866493902503228</v>
      </c>
      <c r="AA93" s="2">
        <f t="shared" ref="AA93" si="54">100*K93/$C93</f>
        <v>1.21900289482526</v>
      </c>
      <c r="AB93" s="2">
        <f t="shared" ref="AB93" si="55">100*L93/$C93</f>
        <v>0.21728432257348024</v>
      </c>
      <c r="AC93" s="2">
        <f t="shared" ref="AC93" si="56">100*M93/$C93</f>
        <v>0</v>
      </c>
      <c r="AD93" s="2">
        <f t="shared" ref="AD93" si="57">100*N93/$C93</f>
        <v>24.124793221276789</v>
      </c>
      <c r="AE93" s="2">
        <f t="shared" ref="AE93" si="58">100*O93/$C93</f>
        <v>7.9955213620536627</v>
      </c>
      <c r="AF93" s="2">
        <f t="shared" ref="AF93" si="59">100*P93/$C93</f>
        <v>3.6850709597561564</v>
      </c>
      <c r="AG93" s="2">
        <f t="shared" ref="AG93" si="60">100*Q93/$C93</f>
        <v>2.7997110181345546</v>
      </c>
      <c r="AH93" s="2">
        <f t="shared" ref="AH93" si="61">100*R93/$C93</f>
        <v>9.6444935026216037</v>
      </c>
      <c r="AI93" s="2">
        <f t="shared" ref="AI93" si="62">100*S93/$C93</f>
        <v>-0.25869222544977383</v>
      </c>
      <c r="AJ93" s="2">
        <f t="shared" ref="AJ93" si="63">100*T93/$C93</f>
        <v>-0.25497062654592589</v>
      </c>
      <c r="AK93" s="2">
        <f t="shared" ref="AK93" si="64">100*U93/$C93</f>
        <v>-6.8877418381859385</v>
      </c>
      <c r="AL93" s="2">
        <f t="shared" ref="AL93" si="65">100*V93/$C93</f>
        <v>-8.205528975590104</v>
      </c>
      <c r="AM93" s="8"/>
      <c r="AN93" s="8"/>
      <c r="AO93" s="8"/>
      <c r="AP93" s="8"/>
      <c r="AQ93" s="8"/>
      <c r="AR93" s="8"/>
    </row>
    <row r="94" spans="1:44" x14ac:dyDescent="0.3"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</row>
    <row r="95" spans="1:44" x14ac:dyDescent="0.3">
      <c r="A95" t="s">
        <v>63</v>
      </c>
    </row>
    <row r="96" spans="1:44" x14ac:dyDescent="0.3">
      <c r="A96" s="10" t="s">
        <v>327</v>
      </c>
    </row>
  </sheetData>
  <mergeCells count="1">
    <mergeCell ref="C1:AL1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R96"/>
  <sheetViews>
    <sheetView zoomScale="70" zoomScaleNormal="70" workbookViewId="0"/>
  </sheetViews>
  <sheetFormatPr defaultRowHeight="14.4" x14ac:dyDescent="0.3"/>
  <cols>
    <col min="2" max="2" width="9.109375" hidden="1" customWidth="1"/>
    <col min="3" max="38" width="15.5546875" customWidth="1"/>
  </cols>
  <sheetData>
    <row r="1" spans="1:38" x14ac:dyDescent="0.3">
      <c r="C1" s="40" t="s">
        <v>243</v>
      </c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  <c r="AG1" s="40"/>
      <c r="AH1" s="40"/>
      <c r="AI1" s="40"/>
      <c r="AJ1" s="40"/>
      <c r="AK1" s="40"/>
      <c r="AL1" s="40"/>
    </row>
    <row r="2" spans="1:38" s="5" customFormat="1" ht="100.8" x14ac:dyDescent="0.3">
      <c r="C2" s="17" t="s">
        <v>1</v>
      </c>
      <c r="D2" s="17" t="s">
        <v>2</v>
      </c>
      <c r="E2" s="17" t="s">
        <v>3</v>
      </c>
      <c r="F2" s="17" t="s">
        <v>4</v>
      </c>
      <c r="G2" s="17" t="s">
        <v>5</v>
      </c>
      <c r="H2" s="17" t="s">
        <v>6</v>
      </c>
      <c r="I2" s="17" t="s">
        <v>65</v>
      </c>
      <c r="J2" s="17" t="s">
        <v>66</v>
      </c>
      <c r="K2" s="17" t="s">
        <v>13</v>
      </c>
      <c r="L2" s="17" t="s">
        <v>14</v>
      </c>
      <c r="M2" s="17" t="s">
        <v>15</v>
      </c>
      <c r="N2" s="17" t="s">
        <v>7</v>
      </c>
      <c r="O2" s="17" t="s">
        <v>68</v>
      </c>
      <c r="P2" s="17" t="s">
        <v>69</v>
      </c>
      <c r="Q2" s="17" t="s">
        <v>70</v>
      </c>
      <c r="R2" s="17" t="s">
        <v>71</v>
      </c>
      <c r="S2" s="17" t="s">
        <v>24</v>
      </c>
      <c r="T2" s="17" t="s">
        <v>25</v>
      </c>
      <c r="U2" s="17" t="s">
        <v>72</v>
      </c>
      <c r="V2" s="17" t="s">
        <v>27</v>
      </c>
      <c r="W2" s="17" t="s">
        <v>28</v>
      </c>
      <c r="X2" s="17" t="s">
        <v>6</v>
      </c>
      <c r="Y2" s="17" t="s">
        <v>65</v>
      </c>
      <c r="Z2" s="17" t="s">
        <v>66</v>
      </c>
      <c r="AA2" s="17" t="s">
        <v>13</v>
      </c>
      <c r="AB2" s="17" t="s">
        <v>14</v>
      </c>
      <c r="AC2" s="17" t="s">
        <v>15</v>
      </c>
      <c r="AD2" s="17" t="s">
        <v>7</v>
      </c>
      <c r="AE2" s="17" t="s">
        <v>68</v>
      </c>
      <c r="AF2" s="17" t="s">
        <v>69</v>
      </c>
      <c r="AG2" s="17" t="s">
        <v>70</v>
      </c>
      <c r="AH2" s="17" t="s">
        <v>71</v>
      </c>
      <c r="AI2" s="17" t="s">
        <v>24</v>
      </c>
      <c r="AJ2" s="17" t="s">
        <v>25</v>
      </c>
      <c r="AK2" s="17" t="s">
        <v>72</v>
      </c>
      <c r="AL2" s="17" t="s">
        <v>27</v>
      </c>
    </row>
    <row r="3" spans="1:38" s="5" customFormat="1" x14ac:dyDescent="0.3">
      <c r="C3" s="6" t="s">
        <v>29</v>
      </c>
      <c r="D3" s="6" t="s">
        <v>29</v>
      </c>
      <c r="E3" s="6" t="s">
        <v>73</v>
      </c>
      <c r="F3" s="6" t="s">
        <v>74</v>
      </c>
      <c r="G3" s="6" t="s">
        <v>32</v>
      </c>
      <c r="H3" s="6" t="s">
        <v>29</v>
      </c>
      <c r="I3" s="6" t="s">
        <v>29</v>
      </c>
      <c r="J3" s="6" t="s">
        <v>29</v>
      </c>
      <c r="K3" s="6" t="s">
        <v>29</v>
      </c>
      <c r="L3" s="6" t="s">
        <v>29</v>
      </c>
      <c r="M3" s="6" t="s">
        <v>29</v>
      </c>
      <c r="N3" s="6" t="s">
        <v>29</v>
      </c>
      <c r="O3" s="6" t="s">
        <v>29</v>
      </c>
      <c r="P3" s="6" t="s">
        <v>29</v>
      </c>
      <c r="Q3" s="6" t="s">
        <v>29</v>
      </c>
      <c r="R3" s="6" t="s">
        <v>29</v>
      </c>
      <c r="S3" s="6" t="s">
        <v>29</v>
      </c>
      <c r="T3" s="6" t="s">
        <v>29</v>
      </c>
      <c r="U3" s="6" t="s">
        <v>29</v>
      </c>
      <c r="V3" s="6" t="s">
        <v>29</v>
      </c>
      <c r="W3" s="6" t="s">
        <v>33</v>
      </c>
      <c r="X3" s="7" t="s">
        <v>34</v>
      </c>
      <c r="Y3" s="7" t="s">
        <v>34</v>
      </c>
      <c r="Z3" s="7" t="s">
        <v>34</v>
      </c>
      <c r="AA3" s="7" t="s">
        <v>34</v>
      </c>
      <c r="AB3" s="7" t="s">
        <v>34</v>
      </c>
      <c r="AC3" s="7" t="s">
        <v>34</v>
      </c>
      <c r="AD3" s="7" t="s">
        <v>34</v>
      </c>
      <c r="AE3" s="7" t="s">
        <v>34</v>
      </c>
      <c r="AF3" s="7" t="s">
        <v>34</v>
      </c>
      <c r="AG3" s="7" t="s">
        <v>34</v>
      </c>
      <c r="AH3" s="7" t="s">
        <v>34</v>
      </c>
      <c r="AI3" s="7" t="s">
        <v>34</v>
      </c>
      <c r="AJ3" s="7" t="s">
        <v>34</v>
      </c>
      <c r="AK3" s="7" t="s">
        <v>34</v>
      </c>
      <c r="AL3" s="7" t="s">
        <v>34</v>
      </c>
    </row>
    <row r="4" spans="1:38" x14ac:dyDescent="0.3">
      <c r="B4" t="s">
        <v>35</v>
      </c>
      <c r="C4" t="s">
        <v>244</v>
      </c>
      <c r="D4" t="s">
        <v>245</v>
      </c>
      <c r="E4" t="s">
        <v>246</v>
      </c>
      <c r="F4" t="s">
        <v>247</v>
      </c>
      <c r="G4" t="s">
        <v>248</v>
      </c>
      <c r="H4" t="s">
        <v>249</v>
      </c>
      <c r="I4" t="s">
        <v>250</v>
      </c>
      <c r="J4" t="s">
        <v>251</v>
      </c>
      <c r="K4" t="s">
        <v>252</v>
      </c>
      <c r="L4" t="s">
        <v>253</v>
      </c>
      <c r="M4" t="s">
        <v>254</v>
      </c>
      <c r="N4" t="s">
        <v>255</v>
      </c>
      <c r="O4" t="s">
        <v>256</v>
      </c>
      <c r="P4" t="s">
        <v>257</v>
      </c>
      <c r="Q4" t="s">
        <v>258</v>
      </c>
      <c r="R4" t="s">
        <v>259</v>
      </c>
      <c r="S4" t="s">
        <v>260</v>
      </c>
      <c r="T4" t="s">
        <v>261</v>
      </c>
      <c r="U4" t="s">
        <v>262</v>
      </c>
      <c r="V4" t="s">
        <v>263</v>
      </c>
    </row>
    <row r="5" spans="1:38" x14ac:dyDescent="0.3">
      <c r="A5">
        <f>YEAR(B5)</f>
        <v>2008</v>
      </c>
      <c r="B5">
        <v>39448</v>
      </c>
      <c r="C5" s="3">
        <v>296229</v>
      </c>
      <c r="D5" s="3">
        <v>285125</v>
      </c>
      <c r="E5" s="4">
        <v>3.5958559999999999</v>
      </c>
      <c r="F5" s="3">
        <v>73.367045817394427</v>
      </c>
      <c r="G5" s="3">
        <v>2047.1916666666668</v>
      </c>
      <c r="H5" s="3">
        <v>55399</v>
      </c>
      <c r="I5" s="3">
        <v>50470</v>
      </c>
      <c r="J5" s="3">
        <v>4929</v>
      </c>
      <c r="K5" s="3">
        <v>1794</v>
      </c>
      <c r="L5" s="3">
        <v>1035</v>
      </c>
      <c r="M5" s="3">
        <v>0</v>
      </c>
      <c r="N5" s="3">
        <v>51064</v>
      </c>
      <c r="O5" s="3">
        <v>13021</v>
      </c>
      <c r="P5" s="3">
        <v>9241</v>
      </c>
      <c r="Q5" s="3">
        <v>5202</v>
      </c>
      <c r="R5" s="3">
        <v>23600</v>
      </c>
      <c r="S5" s="3">
        <v>4335</v>
      </c>
      <c r="T5" s="3">
        <v>892</v>
      </c>
      <c r="U5" s="3">
        <v>22875</v>
      </c>
      <c r="V5" s="3">
        <v>-35051</v>
      </c>
      <c r="W5" s="2"/>
      <c r="X5" s="2">
        <f>100*H5/$C5</f>
        <v>18.701410057759368</v>
      </c>
      <c r="Y5" s="2">
        <f t="shared" ref="Y5:AL20" si="0">100*I5/$C5</f>
        <v>17.03749464097033</v>
      </c>
      <c r="Z5" s="2">
        <f t="shared" si="0"/>
        <v>1.6639154167890382</v>
      </c>
      <c r="AA5" s="2">
        <f t="shared" si="0"/>
        <v>0.60561254975036205</v>
      </c>
      <c r="AB5" s="2">
        <f t="shared" si="0"/>
        <v>0.34939185562520886</v>
      </c>
      <c r="AC5" s="2">
        <f t="shared" si="0"/>
        <v>0</v>
      </c>
      <c r="AD5" s="2">
        <f t="shared" si="0"/>
        <v>17.238015184198712</v>
      </c>
      <c r="AE5" s="2">
        <f t="shared" si="0"/>
        <v>4.3955858474355987</v>
      </c>
      <c r="AF5" s="2">
        <f t="shared" si="0"/>
        <v>3.1195460268913577</v>
      </c>
      <c r="AG5" s="2">
        <f t="shared" si="0"/>
        <v>1.7560738482727889</v>
      </c>
      <c r="AH5" s="2">
        <f t="shared" si="0"/>
        <v>7.9668094615989657</v>
      </c>
      <c r="AI5" s="2">
        <f t="shared" si="0"/>
        <v>1.4633948735606574</v>
      </c>
      <c r="AJ5" s="2">
        <f t="shared" si="0"/>
        <v>0.30111839151467279</v>
      </c>
      <c r="AK5" s="2">
        <f t="shared" si="0"/>
        <v>7.7220663743252684</v>
      </c>
      <c r="AL5" s="2">
        <f t="shared" si="0"/>
        <v>-11.832399933834973</v>
      </c>
    </row>
    <row r="6" spans="1:38" x14ac:dyDescent="0.3">
      <c r="A6">
        <f t="shared" ref="A6:A69" si="1">YEAR(B6)</f>
        <v>2009</v>
      </c>
      <c r="B6">
        <v>39814</v>
      </c>
      <c r="C6" s="3">
        <v>245843</v>
      </c>
      <c r="D6" s="3">
        <v>269322</v>
      </c>
      <c r="E6" s="4">
        <v>3.6789959999999997</v>
      </c>
      <c r="F6" s="3">
        <v>72.402510632814511</v>
      </c>
      <c r="G6" s="3">
        <v>2027.6416666666667</v>
      </c>
      <c r="H6" s="3">
        <v>47896</v>
      </c>
      <c r="I6" s="3">
        <v>42500</v>
      </c>
      <c r="J6" s="3">
        <v>5396</v>
      </c>
      <c r="K6" s="3">
        <v>1963</v>
      </c>
      <c r="L6" s="3">
        <v>1155</v>
      </c>
      <c r="M6" s="3">
        <v>0</v>
      </c>
      <c r="N6" s="3">
        <v>53100</v>
      </c>
      <c r="O6" s="3">
        <v>14168</v>
      </c>
      <c r="P6" s="3">
        <v>10010</v>
      </c>
      <c r="Q6" s="3">
        <v>5056</v>
      </c>
      <c r="R6" s="3">
        <v>23866</v>
      </c>
      <c r="S6" s="3">
        <v>-5204</v>
      </c>
      <c r="T6" s="3">
        <v>789</v>
      </c>
      <c r="U6" s="3">
        <v>25214</v>
      </c>
      <c r="V6" s="3">
        <v>-36485</v>
      </c>
      <c r="W6" s="2">
        <f>100*T6/U5</f>
        <v>3.4491803278688526</v>
      </c>
      <c r="X6" s="2">
        <f t="shared" ref="X6:AL36" si="2">100*H6/$C6</f>
        <v>19.482352558340079</v>
      </c>
      <c r="Y6" s="2">
        <f t="shared" si="0"/>
        <v>17.287455815296756</v>
      </c>
      <c r="Z6" s="2">
        <f t="shared" si="0"/>
        <v>2.1948967430433246</v>
      </c>
      <c r="AA6" s="2">
        <f t="shared" si="0"/>
        <v>0.79847707683358893</v>
      </c>
      <c r="AB6" s="2">
        <f t="shared" si="0"/>
        <v>0.46981203450982945</v>
      </c>
      <c r="AC6" s="2">
        <f t="shared" si="0"/>
        <v>0</v>
      </c>
      <c r="AD6" s="2">
        <f t="shared" si="0"/>
        <v>21.599150677464888</v>
      </c>
      <c r="AE6" s="2">
        <f t="shared" si="0"/>
        <v>5.7630276233205748</v>
      </c>
      <c r="AF6" s="2">
        <f t="shared" si="0"/>
        <v>4.0717042990851882</v>
      </c>
      <c r="AG6" s="2">
        <f t="shared" si="0"/>
        <v>2.0565970965209504</v>
      </c>
      <c r="AH6" s="2">
        <f t="shared" si="0"/>
        <v>9.7078216585381725</v>
      </c>
      <c r="AI6" s="2">
        <f t="shared" si="0"/>
        <v>-2.1167981191248071</v>
      </c>
      <c r="AJ6" s="2">
        <f t="shared" si="0"/>
        <v>0.3209365326651562</v>
      </c>
      <c r="AK6" s="2">
        <f t="shared" si="0"/>
        <v>10.256139080632762</v>
      </c>
      <c r="AL6" s="2">
        <f t="shared" si="0"/>
        <v>-14.84077236284946</v>
      </c>
    </row>
    <row r="7" spans="1:38" x14ac:dyDescent="0.3">
      <c r="A7">
        <f t="shared" si="1"/>
        <v>2010</v>
      </c>
      <c r="B7">
        <v>40179</v>
      </c>
      <c r="C7" s="3">
        <v>270203</v>
      </c>
      <c r="D7" s="3">
        <v>282702</v>
      </c>
      <c r="E7" s="4">
        <v>3.7320819999999997</v>
      </c>
      <c r="F7" s="3">
        <v>75.12135633415464</v>
      </c>
      <c r="G7" s="3">
        <v>2022.0583333333334</v>
      </c>
      <c r="H7" s="3">
        <v>51894</v>
      </c>
      <c r="I7" s="3">
        <v>45510</v>
      </c>
      <c r="J7" s="3">
        <v>6384</v>
      </c>
      <c r="K7" s="3">
        <v>2048</v>
      </c>
      <c r="L7" s="3">
        <v>1192</v>
      </c>
      <c r="M7" s="3">
        <v>0</v>
      </c>
      <c r="N7" s="3">
        <v>56862</v>
      </c>
      <c r="O7" s="3">
        <v>15189</v>
      </c>
      <c r="P7" s="3">
        <v>10229</v>
      </c>
      <c r="Q7" s="3">
        <v>5600</v>
      </c>
      <c r="R7" s="3">
        <v>25844</v>
      </c>
      <c r="S7" s="3">
        <v>-4968</v>
      </c>
      <c r="T7" s="3">
        <v>959</v>
      </c>
      <c r="U7" s="3">
        <v>26738</v>
      </c>
      <c r="V7" s="3">
        <v>-31135</v>
      </c>
      <c r="W7" s="2">
        <f t="shared" ref="W7:W70" si="3">100*T7/U6</f>
        <v>3.8034425319267076</v>
      </c>
      <c r="X7" s="2">
        <f t="shared" si="2"/>
        <v>19.205560263949696</v>
      </c>
      <c r="Y7" s="2">
        <f t="shared" si="0"/>
        <v>16.842892195867552</v>
      </c>
      <c r="Z7" s="2">
        <f t="shared" si="0"/>
        <v>2.3626680680821455</v>
      </c>
      <c r="AA7" s="2">
        <f t="shared" si="0"/>
        <v>0.75794865341983619</v>
      </c>
      <c r="AB7" s="2">
        <f t="shared" si="0"/>
        <v>0.44114980218576405</v>
      </c>
      <c r="AC7" s="2">
        <f t="shared" si="0"/>
        <v>0</v>
      </c>
      <c r="AD7" s="2">
        <f t="shared" si="0"/>
        <v>21.044177895878285</v>
      </c>
      <c r="AE7" s="2">
        <f t="shared" si="0"/>
        <v>5.6213291488251427</v>
      </c>
      <c r="AF7" s="2">
        <f t="shared" si="0"/>
        <v>3.7856722538239769</v>
      </c>
      <c r="AG7" s="2">
        <f t="shared" si="0"/>
        <v>2.0725158491948648</v>
      </c>
      <c r="AH7" s="2">
        <f t="shared" si="0"/>
        <v>9.5646606440342996</v>
      </c>
      <c r="AI7" s="2">
        <f t="shared" si="0"/>
        <v>-1.838617631928587</v>
      </c>
      <c r="AJ7" s="2">
        <f t="shared" si="0"/>
        <v>0.35491833917462057</v>
      </c>
      <c r="AK7" s="2">
        <f t="shared" si="0"/>
        <v>9.8955229956736233</v>
      </c>
      <c r="AL7" s="2">
        <f t="shared" si="0"/>
        <v>-11.522818029407519</v>
      </c>
    </row>
    <row r="8" spans="1:38" x14ac:dyDescent="0.3">
      <c r="A8">
        <f t="shared" si="1"/>
        <v>2011</v>
      </c>
      <c r="B8">
        <v>40544</v>
      </c>
      <c r="C8" s="3">
        <v>299689</v>
      </c>
      <c r="D8" s="3">
        <v>300948</v>
      </c>
      <c r="E8" s="4">
        <v>3.7890300000000003</v>
      </c>
      <c r="F8" s="3">
        <v>76.151186175239943</v>
      </c>
      <c r="G8" s="3">
        <v>2095.7000000000003</v>
      </c>
      <c r="H8" s="3">
        <v>56196</v>
      </c>
      <c r="I8" s="3">
        <v>50191</v>
      </c>
      <c r="J8" s="3">
        <v>6005</v>
      </c>
      <c r="K8" s="3">
        <v>2173</v>
      </c>
      <c r="L8" s="3">
        <v>1212</v>
      </c>
      <c r="M8" s="3">
        <v>0</v>
      </c>
      <c r="N8" s="3">
        <v>58156</v>
      </c>
      <c r="O8" s="3">
        <v>16187</v>
      </c>
      <c r="P8" s="3">
        <v>11022</v>
      </c>
      <c r="Q8" s="3">
        <v>5604</v>
      </c>
      <c r="R8" s="3">
        <v>25343</v>
      </c>
      <c r="S8" s="3">
        <v>-1960</v>
      </c>
      <c r="T8" s="3">
        <v>1072</v>
      </c>
      <c r="U8" s="3">
        <v>31455</v>
      </c>
      <c r="V8" s="3">
        <v>-25412</v>
      </c>
      <c r="W8" s="2">
        <f t="shared" si="3"/>
        <v>4.0092751888697737</v>
      </c>
      <c r="X8" s="2">
        <f t="shared" si="2"/>
        <v>18.751438991754785</v>
      </c>
      <c r="Y8" s="2">
        <f t="shared" si="0"/>
        <v>16.747695110597988</v>
      </c>
      <c r="Z8" s="2">
        <f t="shared" si="0"/>
        <v>2.0037438811567991</v>
      </c>
      <c r="AA8" s="2">
        <f t="shared" si="0"/>
        <v>0.72508500478829718</v>
      </c>
      <c r="AB8" s="2">
        <f t="shared" si="0"/>
        <v>0.40441924795371204</v>
      </c>
      <c r="AC8" s="2">
        <f t="shared" si="0"/>
        <v>0</v>
      </c>
      <c r="AD8" s="2">
        <f t="shared" si="0"/>
        <v>19.405450316828446</v>
      </c>
      <c r="AE8" s="2">
        <f t="shared" si="0"/>
        <v>5.4012659790649638</v>
      </c>
      <c r="AF8" s="2">
        <f t="shared" si="0"/>
        <v>3.6778126657968762</v>
      </c>
      <c r="AG8" s="2">
        <f t="shared" si="0"/>
        <v>1.8699385029146882</v>
      </c>
      <c r="AH8" s="2">
        <f t="shared" si="0"/>
        <v>8.4564331690519179</v>
      </c>
      <c r="AI8" s="2">
        <f t="shared" si="0"/>
        <v>-0.65401132507365967</v>
      </c>
      <c r="AJ8" s="2">
        <f t="shared" si="0"/>
        <v>0.35770415330559346</v>
      </c>
      <c r="AK8" s="2">
        <f t="shared" si="0"/>
        <v>10.495880729689778</v>
      </c>
      <c r="AL8" s="2">
        <f t="shared" si="0"/>
        <v>-8.4794570371284905</v>
      </c>
    </row>
    <row r="9" spans="1:38" x14ac:dyDescent="0.3">
      <c r="A9">
        <f t="shared" si="1"/>
        <v>2012</v>
      </c>
      <c r="B9">
        <v>40909</v>
      </c>
      <c r="C9" s="3">
        <v>312707</v>
      </c>
      <c r="D9" s="3">
        <v>312708</v>
      </c>
      <c r="E9" s="4">
        <v>3.8745480000000008</v>
      </c>
      <c r="F9" s="3">
        <v>76.4530583331195</v>
      </c>
      <c r="G9" s="3">
        <v>2153.9916666666668</v>
      </c>
      <c r="H9" s="3">
        <v>56958</v>
      </c>
      <c r="I9" s="3">
        <v>50753</v>
      </c>
      <c r="J9" s="3">
        <v>6205</v>
      </c>
      <c r="K9" s="3">
        <v>2591</v>
      </c>
      <c r="L9" s="3">
        <v>1264</v>
      </c>
      <c r="M9" s="3">
        <v>0</v>
      </c>
      <c r="N9" s="3">
        <v>60440</v>
      </c>
      <c r="O9" s="3">
        <v>17159</v>
      </c>
      <c r="P9" s="3">
        <v>11528</v>
      </c>
      <c r="Q9" s="3">
        <v>5803</v>
      </c>
      <c r="R9" s="3">
        <v>25950</v>
      </c>
      <c r="S9" s="3">
        <v>-3482</v>
      </c>
      <c r="T9" s="3">
        <v>1096</v>
      </c>
      <c r="U9" s="3">
        <v>34386</v>
      </c>
      <c r="V9" s="3">
        <v>-24147</v>
      </c>
      <c r="W9" s="2">
        <f t="shared" si="3"/>
        <v>3.4843427118105228</v>
      </c>
      <c r="X9" s="2">
        <f t="shared" si="2"/>
        <v>18.214494718698333</v>
      </c>
      <c r="Y9" s="2">
        <f t="shared" si="0"/>
        <v>16.230209109485877</v>
      </c>
      <c r="Z9" s="2">
        <f t="shared" si="0"/>
        <v>1.9842856092124577</v>
      </c>
      <c r="AA9" s="2">
        <f t="shared" si="0"/>
        <v>0.82857115446728091</v>
      </c>
      <c r="AB9" s="2">
        <f t="shared" si="0"/>
        <v>0.40421224980572867</v>
      </c>
      <c r="AC9" s="2">
        <f t="shared" si="0"/>
        <v>0</v>
      </c>
      <c r="AD9" s="2">
        <f t="shared" si="0"/>
        <v>19.327997134697977</v>
      </c>
      <c r="AE9" s="2">
        <f t="shared" si="0"/>
        <v>5.4872452487472296</v>
      </c>
      <c r="AF9" s="2">
        <f t="shared" si="0"/>
        <v>3.6865180504433863</v>
      </c>
      <c r="AG9" s="2">
        <f t="shared" si="0"/>
        <v>1.8557307639419649</v>
      </c>
      <c r="AH9" s="2">
        <f t="shared" si="0"/>
        <v>8.2985030715653956</v>
      </c>
      <c r="AI9" s="2">
        <f t="shared" si="0"/>
        <v>-1.1135024159996418</v>
      </c>
      <c r="AJ9" s="2">
        <f t="shared" si="0"/>
        <v>0.35048783685686602</v>
      </c>
      <c r="AK9" s="2">
        <f t="shared" si="0"/>
        <v>10.996236093211856</v>
      </c>
      <c r="AL9" s="2">
        <f t="shared" si="0"/>
        <v>-7.7219249968820654</v>
      </c>
    </row>
    <row r="10" spans="1:38" x14ac:dyDescent="0.3">
      <c r="A10">
        <f t="shared" si="1"/>
        <v>2013</v>
      </c>
      <c r="B10">
        <v>41275</v>
      </c>
      <c r="C10" s="3">
        <v>342646</v>
      </c>
      <c r="D10" s="3">
        <v>330548</v>
      </c>
      <c r="E10" s="4">
        <v>3.9810110000000001</v>
      </c>
      <c r="F10" s="3">
        <v>79.339212948473602</v>
      </c>
      <c r="G10" s="3">
        <v>2197.6833333333329</v>
      </c>
      <c r="H10" s="3">
        <v>61584</v>
      </c>
      <c r="I10" s="3">
        <v>55047</v>
      </c>
      <c r="J10" s="3">
        <v>6537</v>
      </c>
      <c r="K10" s="3">
        <v>2805</v>
      </c>
      <c r="L10" s="3">
        <v>1338</v>
      </c>
      <c r="M10" s="3">
        <v>0</v>
      </c>
      <c r="N10" s="3">
        <v>61517</v>
      </c>
      <c r="O10" s="3">
        <v>18189</v>
      </c>
      <c r="P10" s="3">
        <v>11719</v>
      </c>
      <c r="Q10" s="3">
        <v>6625</v>
      </c>
      <c r="R10" s="3">
        <v>24984</v>
      </c>
      <c r="S10" s="3">
        <v>67</v>
      </c>
      <c r="T10" s="3">
        <v>1136</v>
      </c>
      <c r="U10" s="3">
        <v>39112</v>
      </c>
      <c r="V10" s="3">
        <v>-24978</v>
      </c>
      <c r="W10" s="2">
        <f t="shared" si="3"/>
        <v>3.303670098295818</v>
      </c>
      <c r="X10" s="2">
        <f t="shared" si="2"/>
        <v>17.97306841463201</v>
      </c>
      <c r="Y10" s="2">
        <f t="shared" si="0"/>
        <v>16.065268527868412</v>
      </c>
      <c r="Z10" s="2">
        <f t="shared" si="0"/>
        <v>1.9077998867635986</v>
      </c>
      <c r="AA10" s="2">
        <f t="shared" si="0"/>
        <v>0.81862913911150281</v>
      </c>
      <c r="AB10" s="2">
        <f t="shared" si="0"/>
        <v>0.39049047705211792</v>
      </c>
      <c r="AC10" s="2">
        <f t="shared" si="0"/>
        <v>0</v>
      </c>
      <c r="AD10" s="2">
        <f t="shared" si="0"/>
        <v>17.953514706139863</v>
      </c>
      <c r="AE10" s="2">
        <f t="shared" si="0"/>
        <v>5.3083940860246432</v>
      </c>
      <c r="AF10" s="2">
        <f t="shared" si="0"/>
        <v>3.4201479077531913</v>
      </c>
      <c r="AG10" s="2">
        <f t="shared" si="0"/>
        <v>1.9334823695592536</v>
      </c>
      <c r="AH10" s="2">
        <f t="shared" si="0"/>
        <v>7.291490342802776</v>
      </c>
      <c r="AI10" s="2">
        <f t="shared" si="0"/>
        <v>1.9553708492146413E-2</v>
      </c>
      <c r="AJ10" s="2">
        <f t="shared" si="0"/>
        <v>0.33153750518027353</v>
      </c>
      <c r="AK10" s="2">
        <f t="shared" si="0"/>
        <v>11.414696217087023</v>
      </c>
      <c r="AL10" s="2">
        <f t="shared" si="0"/>
        <v>-7.2897392644303451</v>
      </c>
    </row>
    <row r="11" spans="1:38" x14ac:dyDescent="0.3">
      <c r="A11">
        <f t="shared" si="1"/>
        <v>2014</v>
      </c>
      <c r="B11">
        <v>41640</v>
      </c>
      <c r="C11" s="3">
        <v>376807</v>
      </c>
      <c r="D11" s="3">
        <v>350033</v>
      </c>
      <c r="E11" s="4">
        <v>4.0836480000000002</v>
      </c>
      <c r="F11" s="3">
        <v>82.927487644410078</v>
      </c>
      <c r="G11" s="3">
        <v>2235.5083333333328</v>
      </c>
      <c r="H11" s="3">
        <v>66622</v>
      </c>
      <c r="I11" s="3">
        <v>59827</v>
      </c>
      <c r="J11" s="3">
        <v>6795</v>
      </c>
      <c r="K11" s="3">
        <v>3340</v>
      </c>
      <c r="L11" s="3">
        <v>1393</v>
      </c>
      <c r="M11" s="3">
        <v>0</v>
      </c>
      <c r="N11" s="3">
        <v>63361</v>
      </c>
      <c r="O11" s="3">
        <v>19115</v>
      </c>
      <c r="P11" s="3">
        <v>12130</v>
      </c>
      <c r="Q11" s="3">
        <v>5994</v>
      </c>
      <c r="R11" s="3">
        <v>26122</v>
      </c>
      <c r="S11" s="3">
        <v>3261</v>
      </c>
      <c r="T11" s="3">
        <v>1395</v>
      </c>
      <c r="U11" s="3">
        <v>45612</v>
      </c>
      <c r="V11" s="3">
        <v>-23814</v>
      </c>
      <c r="W11" s="2">
        <f t="shared" si="3"/>
        <v>3.5666803027203926</v>
      </c>
      <c r="X11" s="2">
        <f t="shared" si="2"/>
        <v>17.680669414315553</v>
      </c>
      <c r="Y11" s="2">
        <f t="shared" si="0"/>
        <v>15.877358966261243</v>
      </c>
      <c r="Z11" s="2">
        <f t="shared" si="0"/>
        <v>1.803310448054309</v>
      </c>
      <c r="AA11" s="2">
        <f t="shared" si="0"/>
        <v>0.88639542259034465</v>
      </c>
      <c r="AB11" s="2">
        <f t="shared" si="0"/>
        <v>0.36968527654741024</v>
      </c>
      <c r="AC11" s="2">
        <f t="shared" si="0"/>
        <v>0</v>
      </c>
      <c r="AD11" s="2">
        <f t="shared" si="0"/>
        <v>16.815239631960129</v>
      </c>
      <c r="AE11" s="2">
        <f t="shared" si="0"/>
        <v>5.0728887732977359</v>
      </c>
      <c r="AF11" s="2">
        <f t="shared" si="0"/>
        <v>3.2191546335391856</v>
      </c>
      <c r="AG11" s="2">
        <f t="shared" si="0"/>
        <v>1.5907347793432711</v>
      </c>
      <c r="AH11" s="2">
        <f t="shared" si="0"/>
        <v>6.9324614457799347</v>
      </c>
      <c r="AI11" s="2">
        <f t="shared" si="0"/>
        <v>0.86542978235542334</v>
      </c>
      <c r="AJ11" s="2">
        <f t="shared" si="0"/>
        <v>0.37021605224956011</v>
      </c>
      <c r="AK11" s="2">
        <f t="shared" si="0"/>
        <v>12.104870663230779</v>
      </c>
      <c r="AL11" s="2">
        <f t="shared" si="0"/>
        <v>-6.3199462854989426</v>
      </c>
    </row>
    <row r="12" spans="1:38" x14ac:dyDescent="0.3">
      <c r="A12">
        <f t="shared" si="1"/>
        <v>2015</v>
      </c>
      <c r="B12">
        <v>42005</v>
      </c>
      <c r="C12" s="3">
        <v>324054</v>
      </c>
      <c r="D12" s="3">
        <v>337069</v>
      </c>
      <c r="E12" s="4">
        <v>4.1444910000000004</v>
      </c>
      <c r="F12" s="3">
        <v>81.678553398495168</v>
      </c>
      <c r="G12" s="3">
        <v>2246.9916666666668</v>
      </c>
      <c r="H12" s="3">
        <v>60669</v>
      </c>
      <c r="I12" s="3">
        <v>53125</v>
      </c>
      <c r="J12" s="3">
        <v>7544</v>
      </c>
      <c r="K12" s="3">
        <v>3819</v>
      </c>
      <c r="L12" s="3">
        <v>1454</v>
      </c>
      <c r="M12" s="3">
        <v>0</v>
      </c>
      <c r="N12" s="3">
        <v>67101</v>
      </c>
      <c r="O12" s="3">
        <v>20145</v>
      </c>
      <c r="P12" s="3">
        <v>12501</v>
      </c>
      <c r="Q12" s="3">
        <v>6284</v>
      </c>
      <c r="R12" s="3">
        <v>28171</v>
      </c>
      <c r="S12" s="3">
        <v>-6432</v>
      </c>
      <c r="T12" s="3">
        <v>1554</v>
      </c>
      <c r="U12" s="3">
        <v>55189</v>
      </c>
      <c r="V12" s="3">
        <v>-15651</v>
      </c>
      <c r="W12" s="2">
        <f t="shared" si="3"/>
        <v>3.4069981583793738</v>
      </c>
      <c r="X12" s="2">
        <f t="shared" si="2"/>
        <v>18.721879686718879</v>
      </c>
      <c r="Y12" s="2">
        <f t="shared" si="0"/>
        <v>16.393872626167244</v>
      </c>
      <c r="Z12" s="2">
        <f t="shared" si="0"/>
        <v>2.3280070605516365</v>
      </c>
      <c r="AA12" s="2">
        <f t="shared" si="0"/>
        <v>1.1785072858227332</v>
      </c>
      <c r="AB12" s="2">
        <f t="shared" si="0"/>
        <v>0.44869065032371147</v>
      </c>
      <c r="AC12" s="2">
        <f t="shared" si="0"/>
        <v>0</v>
      </c>
      <c r="AD12" s="2">
        <f t="shared" si="0"/>
        <v>20.706734062841377</v>
      </c>
      <c r="AE12" s="2">
        <f t="shared" si="0"/>
        <v>6.2165564998426186</v>
      </c>
      <c r="AF12" s="2">
        <f t="shared" si="0"/>
        <v>3.8576903849358439</v>
      </c>
      <c r="AG12" s="2">
        <f t="shared" si="0"/>
        <v>1.9391829756768935</v>
      </c>
      <c r="AH12" s="2">
        <f t="shared" si="0"/>
        <v>8.6933042023860221</v>
      </c>
      <c r="AI12" s="2">
        <f t="shared" si="0"/>
        <v>-1.9848543761224982</v>
      </c>
      <c r="AJ12" s="2">
        <f t="shared" si="0"/>
        <v>0.47954970467884983</v>
      </c>
      <c r="AK12" s="2">
        <f t="shared" si="0"/>
        <v>17.0308035080573</v>
      </c>
      <c r="AL12" s="2">
        <f t="shared" si="0"/>
        <v>-4.8297505971227022</v>
      </c>
    </row>
    <row r="13" spans="1:38" x14ac:dyDescent="0.3">
      <c r="A13">
        <f t="shared" si="1"/>
        <v>2016</v>
      </c>
      <c r="B13">
        <v>42370</v>
      </c>
      <c r="C13" s="3">
        <v>304294</v>
      </c>
      <c r="D13" s="3">
        <v>325421</v>
      </c>
      <c r="E13" s="4">
        <v>4.1960610000000003</v>
      </c>
      <c r="F13" s="3">
        <v>82.145410517887171</v>
      </c>
      <c r="G13" s="3">
        <v>2196.8583333333331</v>
      </c>
      <c r="H13" s="3">
        <v>58916</v>
      </c>
      <c r="I13" s="3">
        <v>50411</v>
      </c>
      <c r="J13" s="3">
        <v>8505</v>
      </c>
      <c r="K13" s="3">
        <v>4055</v>
      </c>
      <c r="L13" s="3">
        <v>1496</v>
      </c>
      <c r="M13" s="3">
        <v>251</v>
      </c>
      <c r="N13" s="3">
        <v>70199</v>
      </c>
      <c r="O13" s="3">
        <v>20821</v>
      </c>
      <c r="P13" s="3">
        <v>12956</v>
      </c>
      <c r="Q13" s="3">
        <v>6947</v>
      </c>
      <c r="R13" s="3">
        <v>29475</v>
      </c>
      <c r="S13" s="3">
        <v>-11283</v>
      </c>
      <c r="T13" s="3">
        <v>1488</v>
      </c>
      <c r="U13" s="3">
        <v>64329</v>
      </c>
      <c r="V13" s="3">
        <v>-5826</v>
      </c>
      <c r="W13" s="2">
        <f t="shared" si="3"/>
        <v>2.6961894580441754</v>
      </c>
      <c r="X13" s="2">
        <f t="shared" si="2"/>
        <v>19.361538512096853</v>
      </c>
      <c r="Y13" s="2">
        <f t="shared" si="0"/>
        <v>16.566544197388051</v>
      </c>
      <c r="Z13" s="2">
        <f t="shared" si="0"/>
        <v>2.7949943147088012</v>
      </c>
      <c r="AA13" s="2">
        <f t="shared" si="0"/>
        <v>1.3325928214161304</v>
      </c>
      <c r="AB13" s="2">
        <f t="shared" si="0"/>
        <v>0.49162980538558104</v>
      </c>
      <c r="AC13" s="2">
        <f t="shared" si="0"/>
        <v>8.2486016812687732E-2</v>
      </c>
      <c r="AD13" s="2">
        <f t="shared" si="0"/>
        <v>23.069465714079147</v>
      </c>
      <c r="AE13" s="2">
        <f t="shared" si="0"/>
        <v>6.8423958408644268</v>
      </c>
      <c r="AF13" s="2">
        <f t="shared" si="0"/>
        <v>4.257724437550527</v>
      </c>
      <c r="AG13" s="2">
        <f t="shared" si="0"/>
        <v>2.2829894772818391</v>
      </c>
      <c r="AH13" s="2">
        <f t="shared" si="0"/>
        <v>9.6863559583823537</v>
      </c>
      <c r="AI13" s="2">
        <f t="shared" si="0"/>
        <v>-3.7079272019822933</v>
      </c>
      <c r="AJ13" s="2">
        <f t="shared" si="0"/>
        <v>0.48900076899314476</v>
      </c>
      <c r="AK13" s="2">
        <f t="shared" si="0"/>
        <v>21.140410261129041</v>
      </c>
      <c r="AL13" s="2">
        <f t="shared" si="0"/>
        <v>-1.9145957527917081</v>
      </c>
    </row>
    <row r="14" spans="1:38" x14ac:dyDescent="0.3">
      <c r="A14">
        <f t="shared" si="1"/>
        <v>2017</v>
      </c>
      <c r="B14">
        <v>42736</v>
      </c>
      <c r="C14" s="3">
        <v>332256</v>
      </c>
      <c r="D14" s="3">
        <v>340062</v>
      </c>
      <c r="E14" s="4">
        <v>4.2411000000000003</v>
      </c>
      <c r="F14" s="3">
        <v>83.54999086799711</v>
      </c>
      <c r="G14" s="3">
        <v>2222.0250000000001</v>
      </c>
      <c r="H14" s="3">
        <v>63306</v>
      </c>
      <c r="I14" s="3">
        <v>53833</v>
      </c>
      <c r="J14" s="3">
        <v>9473</v>
      </c>
      <c r="K14" s="3">
        <v>4360</v>
      </c>
      <c r="L14" s="3">
        <v>1545</v>
      </c>
      <c r="M14" s="3">
        <v>0</v>
      </c>
      <c r="N14" s="3">
        <v>73239</v>
      </c>
      <c r="O14" s="3">
        <v>21364</v>
      </c>
      <c r="P14" s="3">
        <v>13302</v>
      </c>
      <c r="Q14" s="3">
        <v>7524</v>
      </c>
      <c r="R14" s="3">
        <v>31049</v>
      </c>
      <c r="S14" s="3">
        <v>-9933</v>
      </c>
      <c r="T14" s="3">
        <v>1843</v>
      </c>
      <c r="U14" s="3">
        <v>80639</v>
      </c>
      <c r="V14" s="3">
        <v>7087</v>
      </c>
      <c r="W14" s="2">
        <f t="shared" si="3"/>
        <v>2.8649598159461518</v>
      </c>
      <c r="X14" s="2">
        <f t="shared" si="2"/>
        <v>19.053380525859577</v>
      </c>
      <c r="Y14" s="2">
        <f t="shared" si="0"/>
        <v>16.202265722816144</v>
      </c>
      <c r="Z14" s="2">
        <f t="shared" si="0"/>
        <v>2.8511148030434366</v>
      </c>
      <c r="AA14" s="2">
        <f t="shared" si="0"/>
        <v>1.3122411634402389</v>
      </c>
      <c r="AB14" s="2">
        <f t="shared" si="0"/>
        <v>0.4650028893383415</v>
      </c>
      <c r="AC14" s="2">
        <f t="shared" si="0"/>
        <v>0</v>
      </c>
      <c r="AD14" s="2">
        <f t="shared" si="0"/>
        <v>22.042942791100838</v>
      </c>
      <c r="AE14" s="2">
        <f t="shared" si="0"/>
        <v>6.4299817008571702</v>
      </c>
      <c r="AF14" s="2">
        <f t="shared" si="0"/>
        <v>4.0035394394683621</v>
      </c>
      <c r="AG14" s="2">
        <f t="shared" si="0"/>
        <v>2.2645189251661368</v>
      </c>
      <c r="AH14" s="2">
        <f t="shared" si="0"/>
        <v>9.3449027256091686</v>
      </c>
      <c r="AI14" s="2">
        <f t="shared" si="0"/>
        <v>-2.9895622652412599</v>
      </c>
      <c r="AJ14" s="2">
        <f t="shared" si="0"/>
        <v>0.5546927670230184</v>
      </c>
      <c r="AK14" s="2">
        <f t="shared" si="0"/>
        <v>24.270141096022343</v>
      </c>
      <c r="AL14" s="2">
        <f t="shared" si="0"/>
        <v>2.1329938360782048</v>
      </c>
    </row>
    <row r="15" spans="1:38" x14ac:dyDescent="0.3">
      <c r="A15">
        <f t="shared" si="1"/>
        <v>2018</v>
      </c>
      <c r="B15">
        <v>43101</v>
      </c>
      <c r="C15" s="3">
        <v>346160</v>
      </c>
      <c r="D15" s="3">
        <v>347593</v>
      </c>
      <c r="E15" s="4">
        <v>4.2982750000000003</v>
      </c>
      <c r="F15" s="3">
        <v>83.561066444132081</v>
      </c>
      <c r="G15" s="3">
        <v>2263.6500000000005</v>
      </c>
      <c r="H15" s="3">
        <v>66391</v>
      </c>
      <c r="I15" s="3">
        <v>57117</v>
      </c>
      <c r="J15" s="3">
        <v>9274</v>
      </c>
      <c r="K15" s="3">
        <v>4486</v>
      </c>
      <c r="L15" s="3">
        <v>1574</v>
      </c>
      <c r="M15" s="3">
        <v>0</v>
      </c>
      <c r="N15" s="3">
        <v>73314</v>
      </c>
      <c r="O15" s="3">
        <v>22126</v>
      </c>
      <c r="P15" s="3">
        <v>13431</v>
      </c>
      <c r="Q15" s="3">
        <v>8210</v>
      </c>
      <c r="R15" s="3">
        <v>29547</v>
      </c>
      <c r="S15" s="3">
        <v>-6923</v>
      </c>
      <c r="T15" s="3">
        <v>2404</v>
      </c>
      <c r="U15" s="3">
        <v>95963</v>
      </c>
      <c r="V15" s="3">
        <v>15719</v>
      </c>
      <c r="W15" s="2">
        <f t="shared" si="3"/>
        <v>2.9811877627450736</v>
      </c>
      <c r="X15" s="2">
        <f t="shared" si="2"/>
        <v>19.179281257222094</v>
      </c>
      <c r="Y15" s="2">
        <f t="shared" si="0"/>
        <v>16.500173330251908</v>
      </c>
      <c r="Z15" s="2">
        <f t="shared" si="0"/>
        <v>2.6791079269701874</v>
      </c>
      <c r="AA15" s="2">
        <f t="shared" si="0"/>
        <v>1.2959325167552578</v>
      </c>
      <c r="AB15" s="2">
        <f t="shared" si="0"/>
        <v>0.4547030275017333</v>
      </c>
      <c r="AC15" s="2">
        <f t="shared" si="0"/>
        <v>0</v>
      </c>
      <c r="AD15" s="2">
        <f t="shared" si="0"/>
        <v>21.179223480471457</v>
      </c>
      <c r="AE15" s="2">
        <f t="shared" si="0"/>
        <v>6.3918419228102614</v>
      </c>
      <c r="AF15" s="2">
        <f t="shared" si="0"/>
        <v>3.8799976889299748</v>
      </c>
      <c r="AG15" s="2">
        <f t="shared" si="0"/>
        <v>2.3717356135890917</v>
      </c>
      <c r="AH15" s="2">
        <f t="shared" si="0"/>
        <v>8.5356482551421315</v>
      </c>
      <c r="AI15" s="2">
        <f t="shared" si="0"/>
        <v>-1.9999422232493644</v>
      </c>
      <c r="AJ15" s="2">
        <f t="shared" si="0"/>
        <v>0.69447654263924197</v>
      </c>
      <c r="AK15" s="2">
        <f t="shared" si="0"/>
        <v>27.722151606193666</v>
      </c>
      <c r="AL15" s="2">
        <f t="shared" si="0"/>
        <v>4.5409637162006007</v>
      </c>
    </row>
    <row r="16" spans="1:38" x14ac:dyDescent="0.3">
      <c r="A16">
        <f t="shared" si="1"/>
        <v>2019</v>
      </c>
      <c r="B16">
        <v>43466</v>
      </c>
      <c r="C16" s="3">
        <v>351389</v>
      </c>
      <c r="D16" s="3">
        <v>347186</v>
      </c>
      <c r="E16" s="4">
        <v>4.3625760000000007</v>
      </c>
      <c r="F16" s="3">
        <v>84.504831436315499</v>
      </c>
      <c r="G16" s="3">
        <v>2278</v>
      </c>
      <c r="H16" s="3">
        <v>68855</v>
      </c>
      <c r="I16" s="3">
        <v>58119</v>
      </c>
      <c r="J16" s="3">
        <v>10736</v>
      </c>
      <c r="K16" s="3">
        <v>4654</v>
      </c>
      <c r="L16" s="3">
        <v>1603</v>
      </c>
      <c r="M16" s="3">
        <v>0</v>
      </c>
      <c r="N16" s="3">
        <v>74971</v>
      </c>
      <c r="O16" s="3">
        <v>22677</v>
      </c>
      <c r="P16" s="3">
        <v>13564</v>
      </c>
      <c r="Q16" s="3">
        <v>8288</v>
      </c>
      <c r="R16" s="3">
        <v>30442</v>
      </c>
      <c r="S16" s="3">
        <v>-6116</v>
      </c>
      <c r="T16" s="3">
        <v>2738</v>
      </c>
      <c r="U16" s="3">
        <v>112598</v>
      </c>
      <c r="V16" s="3">
        <v>30873</v>
      </c>
      <c r="W16" s="2">
        <f t="shared" si="3"/>
        <v>2.8531829976136636</v>
      </c>
      <c r="X16" s="2">
        <f t="shared" si="2"/>
        <v>19.595092618152531</v>
      </c>
      <c r="Y16" s="2">
        <f t="shared" si="0"/>
        <v>16.539789236430281</v>
      </c>
      <c r="Z16" s="2">
        <f t="shared" si="0"/>
        <v>3.055303381722251</v>
      </c>
      <c r="AA16" s="2">
        <f t="shared" si="0"/>
        <v>1.3244580792227418</v>
      </c>
      <c r="AB16" s="2">
        <f t="shared" si="0"/>
        <v>0.45618957907048885</v>
      </c>
      <c r="AC16" s="2">
        <f t="shared" si="0"/>
        <v>0</v>
      </c>
      <c r="AD16" s="2">
        <f t="shared" si="0"/>
        <v>21.335613806920534</v>
      </c>
      <c r="AE16" s="2">
        <f t="shared" si="0"/>
        <v>6.4535315561955553</v>
      </c>
      <c r="AF16" s="2">
        <f t="shared" si="0"/>
        <v>3.8601094513487899</v>
      </c>
      <c r="AG16" s="2">
        <f t="shared" si="0"/>
        <v>2.3586395703906495</v>
      </c>
      <c r="AH16" s="2">
        <f t="shared" si="0"/>
        <v>8.6633332289855396</v>
      </c>
      <c r="AI16" s="2">
        <f t="shared" si="0"/>
        <v>-1.7405211887680037</v>
      </c>
      <c r="AJ16" s="2">
        <f t="shared" si="0"/>
        <v>0.7791934295040539</v>
      </c>
      <c r="AK16" s="2">
        <f t="shared" si="0"/>
        <v>32.043689472351154</v>
      </c>
      <c r="AL16" s="2">
        <f t="shared" si="0"/>
        <v>8.7859893166832208</v>
      </c>
    </row>
    <row r="17" spans="1:38" x14ac:dyDescent="0.3">
      <c r="A17">
        <f t="shared" si="1"/>
        <v>2020</v>
      </c>
      <c r="B17">
        <v>43831</v>
      </c>
      <c r="C17" s="3">
        <v>294818</v>
      </c>
      <c r="D17" s="3">
        <v>319706</v>
      </c>
      <c r="E17" s="4">
        <v>4.4200290000000004</v>
      </c>
      <c r="F17" s="3">
        <v>87.921765100638282</v>
      </c>
      <c r="G17" s="3">
        <v>2130.1</v>
      </c>
      <c r="H17" s="3">
        <v>65346</v>
      </c>
      <c r="I17" s="3">
        <v>51385</v>
      </c>
      <c r="J17" s="3">
        <v>13961</v>
      </c>
      <c r="K17" s="3">
        <v>4876</v>
      </c>
      <c r="L17" s="3">
        <v>1632</v>
      </c>
      <c r="M17" s="3">
        <v>0</v>
      </c>
      <c r="N17" s="3">
        <v>76258</v>
      </c>
      <c r="O17" s="3">
        <v>24665</v>
      </c>
      <c r="P17" s="3">
        <v>13587</v>
      </c>
      <c r="Q17" s="3">
        <v>7839</v>
      </c>
      <c r="R17" s="3">
        <v>30167</v>
      </c>
      <c r="S17" s="3">
        <v>-10912</v>
      </c>
      <c r="T17" s="3">
        <v>2850</v>
      </c>
      <c r="U17" s="3">
        <v>142857</v>
      </c>
      <c r="V17" s="3">
        <v>41079</v>
      </c>
      <c r="W17" s="2">
        <f t="shared" si="3"/>
        <v>2.5311284392262738</v>
      </c>
      <c r="X17" s="2">
        <f t="shared" si="2"/>
        <v>22.164861032908437</v>
      </c>
      <c r="Y17" s="2">
        <f t="shared" si="0"/>
        <v>17.429397119578859</v>
      </c>
      <c r="Z17" s="2">
        <f t="shared" si="0"/>
        <v>4.7354639133295793</v>
      </c>
      <c r="AA17" s="2">
        <f t="shared" si="0"/>
        <v>1.6539017292024232</v>
      </c>
      <c r="AB17" s="2">
        <f t="shared" si="0"/>
        <v>0.55356185850253381</v>
      </c>
      <c r="AC17" s="2">
        <f t="shared" si="0"/>
        <v>0</v>
      </c>
      <c r="AD17" s="2">
        <f t="shared" si="0"/>
        <v>25.866127577013614</v>
      </c>
      <c r="AE17" s="2">
        <f t="shared" si="0"/>
        <v>8.3661784558609043</v>
      </c>
      <c r="AF17" s="2">
        <f t="shared" si="0"/>
        <v>4.6086059874227487</v>
      </c>
      <c r="AG17" s="2">
        <f t="shared" si="0"/>
        <v>2.65892855931456</v>
      </c>
      <c r="AH17" s="2">
        <f t="shared" si="0"/>
        <v>10.232414574415403</v>
      </c>
      <c r="AI17" s="2">
        <f t="shared" si="0"/>
        <v>-3.7012665441051769</v>
      </c>
      <c r="AJ17" s="2">
        <f t="shared" si="0"/>
        <v>0.96669809848788069</v>
      </c>
      <c r="AK17" s="2">
        <f t="shared" si="0"/>
        <v>48.455996580941459</v>
      </c>
      <c r="AL17" s="2">
        <f t="shared" si="0"/>
        <v>13.933681118520578</v>
      </c>
    </row>
    <row r="18" spans="1:38" x14ac:dyDescent="0.3">
      <c r="A18">
        <f t="shared" si="1"/>
        <v>2021</v>
      </c>
      <c r="B18">
        <v>44197</v>
      </c>
      <c r="C18" s="3">
        <v>357637</v>
      </c>
      <c r="D18" s="3">
        <v>336815</v>
      </c>
      <c r="E18" s="4">
        <v>4.4428790000000005</v>
      </c>
      <c r="F18" s="3">
        <v>83.560622819381635</v>
      </c>
      <c r="G18" s="3">
        <v>2240.1</v>
      </c>
      <c r="H18" s="3">
        <v>81423.199999999997</v>
      </c>
      <c r="I18" s="3">
        <v>68184.740000000005</v>
      </c>
      <c r="J18" s="3">
        <v>13238.46</v>
      </c>
      <c r="K18" s="3">
        <v>5421.4080000000004</v>
      </c>
      <c r="L18" s="3">
        <v>1765.4960000000001</v>
      </c>
      <c r="M18" s="3">
        <v>0</v>
      </c>
      <c r="N18" s="3">
        <v>85284.97</v>
      </c>
      <c r="O18" s="3">
        <v>25881.52</v>
      </c>
      <c r="P18" s="3">
        <v>14066.56</v>
      </c>
      <c r="Q18" s="3">
        <v>8040.5370000000003</v>
      </c>
      <c r="R18" s="3">
        <v>37296.35</v>
      </c>
      <c r="S18" s="3">
        <v>-3861.7669999999998</v>
      </c>
      <c r="T18" s="3">
        <v>3465.7249999999999</v>
      </c>
      <c r="U18" s="3">
        <v>150184.5</v>
      </c>
      <c r="V18" s="3">
        <v>48406.49</v>
      </c>
      <c r="W18" s="2">
        <f t="shared" si="3"/>
        <v>2.4260099260099262</v>
      </c>
      <c r="X18" s="2">
        <f t="shared" si="2"/>
        <v>22.76699558490872</v>
      </c>
      <c r="Y18" s="2">
        <f t="shared" si="0"/>
        <v>19.065348383975934</v>
      </c>
      <c r="Z18" s="2">
        <f t="shared" si="0"/>
        <v>3.7016472009327894</v>
      </c>
      <c r="AA18" s="2">
        <f t="shared" si="0"/>
        <v>1.5158968451250852</v>
      </c>
      <c r="AB18" s="2">
        <f t="shared" si="0"/>
        <v>0.49365585775520993</v>
      </c>
      <c r="AC18" s="2">
        <f t="shared" si="0"/>
        <v>0</v>
      </c>
      <c r="AD18" s="2">
        <f t="shared" si="0"/>
        <v>23.846797171433604</v>
      </c>
      <c r="AE18" s="2">
        <f t="shared" si="0"/>
        <v>7.2368127458847935</v>
      </c>
      <c r="AF18" s="2">
        <f t="shared" si="0"/>
        <v>3.9331948316309555</v>
      </c>
      <c r="AG18" s="2">
        <f t="shared" si="0"/>
        <v>2.2482396955572272</v>
      </c>
      <c r="AH18" s="2">
        <f t="shared" si="0"/>
        <v>10.428549059521247</v>
      </c>
      <c r="AI18" s="2">
        <f t="shared" si="0"/>
        <v>-1.0798007476855023</v>
      </c>
      <c r="AJ18" s="2">
        <f t="shared" si="0"/>
        <v>0.96906220553242539</v>
      </c>
      <c r="AK18" s="2">
        <f t="shared" si="0"/>
        <v>41.993557713547538</v>
      </c>
      <c r="AL18" s="2">
        <f t="shared" si="0"/>
        <v>13.535090049407639</v>
      </c>
    </row>
    <row r="19" spans="1:38" x14ac:dyDescent="0.3">
      <c r="A19">
        <f t="shared" si="1"/>
        <v>2022</v>
      </c>
      <c r="B19">
        <v>44562</v>
      </c>
      <c r="C19" s="3">
        <v>415819</v>
      </c>
      <c r="D19" s="3">
        <v>354928</v>
      </c>
      <c r="E19" s="4">
        <v>4.5383057402875933</v>
      </c>
      <c r="F19" s="3">
        <v>84.688337828021588</v>
      </c>
      <c r="G19" s="3">
        <v>2338.3027580924704</v>
      </c>
      <c r="H19" s="3">
        <v>88974.06</v>
      </c>
      <c r="I19" s="3">
        <v>76117.25</v>
      </c>
      <c r="J19" s="3">
        <v>12856.81</v>
      </c>
      <c r="K19" s="3">
        <v>5499.7120000000004</v>
      </c>
      <c r="L19" s="3">
        <v>1830.81</v>
      </c>
      <c r="M19" s="3">
        <v>0</v>
      </c>
      <c r="N19" s="3">
        <v>82530</v>
      </c>
      <c r="O19" s="3">
        <v>25687.83</v>
      </c>
      <c r="P19" s="3">
        <v>14485.73</v>
      </c>
      <c r="Q19" s="3">
        <v>8866.9689999999991</v>
      </c>
      <c r="R19" s="3">
        <v>33489.480000000003</v>
      </c>
      <c r="S19" s="3">
        <v>6444.0559999999996</v>
      </c>
      <c r="T19" s="3">
        <v>3695.9769999999999</v>
      </c>
      <c r="U19" s="3">
        <v>147436.4</v>
      </c>
      <c r="V19" s="3">
        <v>45658.41</v>
      </c>
      <c r="W19" s="2">
        <f t="shared" si="3"/>
        <v>2.4609576887095539</v>
      </c>
      <c r="X19" s="2">
        <f t="shared" si="2"/>
        <v>21.397305077449563</v>
      </c>
      <c r="Y19" s="2">
        <f t="shared" si="0"/>
        <v>18.305380466020072</v>
      </c>
      <c r="Z19" s="2">
        <f t="shared" si="0"/>
        <v>3.091924611429492</v>
      </c>
      <c r="AA19" s="2">
        <f t="shared" si="0"/>
        <v>1.3226216214266304</v>
      </c>
      <c r="AB19" s="2">
        <f t="shared" si="0"/>
        <v>0.440290126232808</v>
      </c>
      <c r="AC19" s="2">
        <f t="shared" si="0"/>
        <v>0</v>
      </c>
      <c r="AD19" s="2">
        <f t="shared" si="0"/>
        <v>19.847577912505201</v>
      </c>
      <c r="AE19" s="2">
        <f t="shared" si="0"/>
        <v>6.1776470050671088</v>
      </c>
      <c r="AF19" s="2">
        <f t="shared" si="0"/>
        <v>3.4836623627106986</v>
      </c>
      <c r="AG19" s="2">
        <f t="shared" si="0"/>
        <v>2.1324107364021363</v>
      </c>
      <c r="AH19" s="2">
        <f t="shared" si="0"/>
        <v>8.0538599727285192</v>
      </c>
      <c r="AI19" s="2">
        <f t="shared" si="0"/>
        <v>1.5497262029873575</v>
      </c>
      <c r="AJ19" s="2">
        <f t="shared" si="0"/>
        <v>0.88884274167366095</v>
      </c>
      <c r="AK19" s="2">
        <f t="shared" si="0"/>
        <v>35.456869455219696</v>
      </c>
      <c r="AL19" s="2">
        <f t="shared" si="0"/>
        <v>10.980356837951128</v>
      </c>
    </row>
    <row r="20" spans="1:38" x14ac:dyDescent="0.3">
      <c r="A20">
        <f t="shared" si="1"/>
        <v>2023</v>
      </c>
      <c r="B20">
        <v>44927</v>
      </c>
      <c r="C20" s="3">
        <v>437639</v>
      </c>
      <c r="D20" s="3">
        <v>368713</v>
      </c>
      <c r="E20" s="4">
        <v>4.6320163456531587</v>
      </c>
      <c r="F20" s="3">
        <v>84.360204827451383</v>
      </c>
      <c r="G20" s="3">
        <v>2432.1757378336019</v>
      </c>
      <c r="H20" s="3">
        <v>89586.99</v>
      </c>
      <c r="I20" s="3">
        <v>76146.77</v>
      </c>
      <c r="J20" s="3">
        <v>13440.22</v>
      </c>
      <c r="K20" s="3">
        <v>5762.4009999999998</v>
      </c>
      <c r="L20" s="3">
        <v>1900.4449999999999</v>
      </c>
      <c r="M20" s="3">
        <v>0</v>
      </c>
      <c r="N20" s="3">
        <v>81551.11</v>
      </c>
      <c r="O20" s="3">
        <v>25484.47</v>
      </c>
      <c r="P20" s="3">
        <v>14560.8</v>
      </c>
      <c r="Q20" s="3">
        <v>9307.9950000000008</v>
      </c>
      <c r="R20" s="3">
        <v>32197.85</v>
      </c>
      <c r="S20" s="3">
        <v>8035.8779999999997</v>
      </c>
      <c r="T20" s="3">
        <v>3849.152</v>
      </c>
      <c r="U20" s="3">
        <v>143249.70000000001</v>
      </c>
      <c r="V20" s="3">
        <v>41471.69</v>
      </c>
      <c r="W20" s="2">
        <f t="shared" si="3"/>
        <v>2.6107202834578165</v>
      </c>
      <c r="X20" s="2">
        <f t="shared" si="2"/>
        <v>20.470522508277369</v>
      </c>
      <c r="Y20" s="2">
        <f t="shared" si="0"/>
        <v>17.399447946823752</v>
      </c>
      <c r="Z20" s="2">
        <f t="shared" si="0"/>
        <v>3.0710745614536181</v>
      </c>
      <c r="AA20" s="2">
        <f t="shared" si="0"/>
        <v>1.3167018935698143</v>
      </c>
      <c r="AB20" s="2">
        <f t="shared" si="0"/>
        <v>0.43424946131400538</v>
      </c>
      <c r="AC20" s="2">
        <f t="shared" si="0"/>
        <v>0</v>
      </c>
      <c r="AD20" s="2">
        <f t="shared" si="0"/>
        <v>18.634333320385068</v>
      </c>
      <c r="AE20" s="2">
        <f t="shared" si="0"/>
        <v>5.8231716094772175</v>
      </c>
      <c r="AF20" s="2">
        <f t="shared" si="0"/>
        <v>3.3271257817516262</v>
      </c>
      <c r="AG20" s="2">
        <f t="shared" si="0"/>
        <v>2.1268659785805197</v>
      </c>
      <c r="AH20" s="2">
        <f t="shared" si="0"/>
        <v>7.3571710930698586</v>
      </c>
      <c r="AI20" s="2">
        <f t="shared" si="0"/>
        <v>1.8361887308946414</v>
      </c>
      <c r="AJ20" s="2">
        <f t="shared" si="0"/>
        <v>0.87952673322075958</v>
      </c>
      <c r="AK20" s="2">
        <f t="shared" si="0"/>
        <v>32.732389023830144</v>
      </c>
      <c r="AL20" s="2">
        <f t="shared" si="0"/>
        <v>9.4762326940697701</v>
      </c>
    </row>
    <row r="21" spans="1:38" x14ac:dyDescent="0.3">
      <c r="A21">
        <f t="shared" si="1"/>
        <v>2024</v>
      </c>
      <c r="B21">
        <v>45292</v>
      </c>
      <c r="C21" s="3">
        <v>459433.29139440792</v>
      </c>
      <c r="D21" s="3">
        <v>379430.37415207305</v>
      </c>
      <c r="E21" s="4">
        <v>4.7266841710560481</v>
      </c>
      <c r="F21" s="3">
        <v>85.324109106023784</v>
      </c>
      <c r="G21" s="3">
        <v>2479.6826939442485</v>
      </c>
      <c r="H21" s="3">
        <v>90740.75</v>
      </c>
      <c r="I21" s="3">
        <v>76780.929999999993</v>
      </c>
      <c r="J21" s="3">
        <v>13959.82</v>
      </c>
      <c r="K21" s="3">
        <v>6134.4849999999997</v>
      </c>
      <c r="L21" s="3">
        <v>1972.816</v>
      </c>
      <c r="M21" s="3">
        <v>0</v>
      </c>
      <c r="N21" s="3">
        <v>82588.14</v>
      </c>
      <c r="O21" s="3">
        <v>25904</v>
      </c>
      <c r="P21" s="3">
        <v>14658.84</v>
      </c>
      <c r="Q21" s="3">
        <v>9653.8140000000003</v>
      </c>
      <c r="R21" s="3">
        <v>32371.49</v>
      </c>
      <c r="S21" s="3">
        <v>8152.6059999999998</v>
      </c>
      <c r="T21" s="3">
        <v>4042.0120000000002</v>
      </c>
      <c r="U21" s="3">
        <v>139139.1</v>
      </c>
      <c r="V21" s="3">
        <v>37361.089999999997</v>
      </c>
      <c r="W21" s="2">
        <f t="shared" si="3"/>
        <v>2.8216547748442053</v>
      </c>
      <c r="X21" s="2">
        <f t="shared" si="2"/>
        <v>19.750582228074137</v>
      </c>
      <c r="Y21" s="2">
        <f t="shared" si="2"/>
        <v>16.71209540931725</v>
      </c>
      <c r="Z21" s="2">
        <f t="shared" si="2"/>
        <v>3.0384868187568861</v>
      </c>
      <c r="AA21" s="2">
        <f t="shared" si="2"/>
        <v>1.3352286642923645</v>
      </c>
      <c r="AB21" s="2">
        <f t="shared" si="2"/>
        <v>0.42940205617498545</v>
      </c>
      <c r="AC21" s="2">
        <f t="shared" si="2"/>
        <v>0</v>
      </c>
      <c r="AD21" s="2">
        <f t="shared" si="2"/>
        <v>17.976089575341827</v>
      </c>
      <c r="AE21" s="2">
        <f t="shared" si="2"/>
        <v>5.6382505328205079</v>
      </c>
      <c r="AF21" s="2">
        <f t="shared" si="2"/>
        <v>3.1906351312743424</v>
      </c>
      <c r="AG21" s="2">
        <f t="shared" si="2"/>
        <v>2.1012438978246633</v>
      </c>
      <c r="AH21" s="2">
        <f t="shared" si="2"/>
        <v>7.0459608840601353</v>
      </c>
      <c r="AI21" s="2">
        <f t="shared" si="2"/>
        <v>1.7744917820944899</v>
      </c>
      <c r="AJ21" s="2">
        <f t="shared" si="2"/>
        <v>0.87978213066193967</v>
      </c>
      <c r="AK21" s="2">
        <f t="shared" si="2"/>
        <v>30.284940731592261</v>
      </c>
      <c r="AL21" s="2">
        <f t="shared" si="2"/>
        <v>8.1319945027507305</v>
      </c>
    </row>
    <row r="22" spans="1:38" x14ac:dyDescent="0.3">
      <c r="A22">
        <f t="shared" si="1"/>
        <v>2025</v>
      </c>
      <c r="B22">
        <v>45658</v>
      </c>
      <c r="C22" s="3">
        <v>482474.54216720501</v>
      </c>
      <c r="D22" s="3">
        <v>390417.57974061772</v>
      </c>
      <c r="E22" s="4">
        <v>4.8220386478235433</v>
      </c>
      <c r="F22" s="3">
        <v>86.378385618115871</v>
      </c>
      <c r="G22" s="3">
        <v>2525.8575160903529</v>
      </c>
      <c r="H22" s="3">
        <v>95174.8</v>
      </c>
      <c r="I22" s="3">
        <v>80631.61</v>
      </c>
      <c r="J22" s="3">
        <v>14543.19</v>
      </c>
      <c r="K22" s="3">
        <v>6439.1589999999997</v>
      </c>
      <c r="L22" s="3">
        <v>2047.954</v>
      </c>
      <c r="M22" s="3">
        <v>0</v>
      </c>
      <c r="N22" s="3">
        <v>86842.48</v>
      </c>
      <c r="O22" s="3">
        <v>27411.25</v>
      </c>
      <c r="P22" s="3">
        <v>15328.6</v>
      </c>
      <c r="Q22" s="3">
        <v>10107.66</v>
      </c>
      <c r="R22" s="3">
        <v>33994.97</v>
      </c>
      <c r="S22" s="3">
        <v>8332.3240000000005</v>
      </c>
      <c r="T22" s="3">
        <v>4170.3950000000004</v>
      </c>
      <c r="U22" s="3">
        <v>134977.20000000001</v>
      </c>
      <c r="V22" s="3">
        <v>33199.160000000003</v>
      </c>
      <c r="W22" s="2">
        <f t="shared" si="3"/>
        <v>2.9972847316103097</v>
      </c>
      <c r="X22" s="2">
        <f t="shared" si="2"/>
        <v>19.726387960800736</v>
      </c>
      <c r="Y22" s="2">
        <f t="shared" si="2"/>
        <v>16.712096277207625</v>
      </c>
      <c r="Z22" s="2">
        <f t="shared" si="2"/>
        <v>3.0142916835931115</v>
      </c>
      <c r="AA22" s="2">
        <f t="shared" si="2"/>
        <v>1.3346111426058336</v>
      </c>
      <c r="AB22" s="2">
        <f t="shared" si="2"/>
        <v>0.42446882084200555</v>
      </c>
      <c r="AC22" s="2">
        <f t="shared" si="2"/>
        <v>0</v>
      </c>
      <c r="AD22" s="2">
        <f t="shared" si="2"/>
        <v>17.999391140912078</v>
      </c>
      <c r="AE22" s="2">
        <f t="shared" si="2"/>
        <v>5.6813878462628677</v>
      </c>
      <c r="AF22" s="2">
        <f t="shared" si="2"/>
        <v>3.1770795472743854</v>
      </c>
      <c r="AG22" s="2">
        <f t="shared" si="2"/>
        <v>2.0949623486034872</v>
      </c>
      <c r="AH22" s="2">
        <f t="shared" si="2"/>
        <v>7.0459613987713361</v>
      </c>
      <c r="AI22" s="2">
        <f t="shared" si="2"/>
        <v>1.7269976489479466</v>
      </c>
      <c r="AJ22" s="2">
        <f t="shared" si="2"/>
        <v>0.86437617646460618</v>
      </c>
      <c r="AK22" s="2">
        <f t="shared" si="2"/>
        <v>27.976025303573987</v>
      </c>
      <c r="AL22" s="2">
        <f t="shared" si="2"/>
        <v>6.881017980943458</v>
      </c>
    </row>
    <row r="23" spans="1:38" x14ac:dyDescent="0.3">
      <c r="A23">
        <f t="shared" si="1"/>
        <v>2026</v>
      </c>
      <c r="B23">
        <v>46023</v>
      </c>
      <c r="C23" s="3">
        <v>506586.01162855537</v>
      </c>
      <c r="D23" s="3">
        <v>401634.27055891755</v>
      </c>
      <c r="E23" s="4">
        <v>4.917960702772346</v>
      </c>
      <c r="F23" s="3">
        <v>87.482014970598371</v>
      </c>
      <c r="G23" s="3">
        <v>2571.0412919112964</v>
      </c>
      <c r="H23" s="3">
        <v>99613.36</v>
      </c>
      <c r="I23" s="3">
        <v>84661.14</v>
      </c>
      <c r="J23" s="3">
        <v>14952.22</v>
      </c>
      <c r="K23" s="3">
        <v>6742.567</v>
      </c>
      <c r="L23" s="3">
        <v>2125.9299999999998</v>
      </c>
      <c r="M23" s="3">
        <v>0</v>
      </c>
      <c r="N23" s="3">
        <v>91335.63</v>
      </c>
      <c r="O23" s="3">
        <v>29009.200000000001</v>
      </c>
      <c r="P23" s="3">
        <v>16054.66</v>
      </c>
      <c r="Q23" s="3">
        <v>10577.92</v>
      </c>
      <c r="R23" s="3">
        <v>35693.85</v>
      </c>
      <c r="S23" s="3">
        <v>8277.73</v>
      </c>
      <c r="T23" s="3">
        <v>4235.2979999999998</v>
      </c>
      <c r="U23" s="3">
        <v>130934.7</v>
      </c>
      <c r="V23" s="3">
        <v>29156.73</v>
      </c>
      <c r="W23" s="2">
        <f t="shared" si="3"/>
        <v>3.1377877152585767</v>
      </c>
      <c r="X23" s="2">
        <f t="shared" si="2"/>
        <v>19.663661789587593</v>
      </c>
      <c r="Y23" s="2">
        <f t="shared" si="2"/>
        <v>16.712095884336456</v>
      </c>
      <c r="Z23" s="2">
        <f t="shared" si="2"/>
        <v>2.9515659052511367</v>
      </c>
      <c r="AA23" s="2">
        <f t="shared" si="2"/>
        <v>1.3309816783776216</v>
      </c>
      <c r="AB23" s="2">
        <f t="shared" si="2"/>
        <v>0.41965825174793769</v>
      </c>
      <c r="AC23" s="2">
        <f t="shared" si="2"/>
        <v>0</v>
      </c>
      <c r="AD23" s="2">
        <f t="shared" si="2"/>
        <v>18.029639173489482</v>
      </c>
      <c r="AE23" s="2">
        <f t="shared" si="2"/>
        <v>5.7264115735731069</v>
      </c>
      <c r="AF23" s="2">
        <f t="shared" si="2"/>
        <v>3.1691873899928718</v>
      </c>
      <c r="AG23" s="2">
        <f t="shared" si="2"/>
        <v>2.0880797647756726</v>
      </c>
      <c r="AH23" s="2">
        <f t="shared" si="2"/>
        <v>7.0459604451478306</v>
      </c>
      <c r="AI23" s="2">
        <f t="shared" si="2"/>
        <v>1.6340226160981108</v>
      </c>
      <c r="AJ23" s="2">
        <f t="shared" si="2"/>
        <v>0.83604716726869521</v>
      </c>
      <c r="AK23" s="2">
        <f t="shared" si="2"/>
        <v>25.846489439981891</v>
      </c>
      <c r="AL23" s="2">
        <f t="shared" si="2"/>
        <v>5.7555339726550958</v>
      </c>
    </row>
    <row r="24" spans="1:38" x14ac:dyDescent="0.3">
      <c r="A24">
        <f t="shared" si="1"/>
        <v>2027</v>
      </c>
      <c r="B24">
        <v>46388</v>
      </c>
      <c r="C24" s="3">
        <v>532174.92377903324</v>
      </c>
      <c r="D24" s="3">
        <v>413648.84133815329</v>
      </c>
      <c r="E24" s="4">
        <v>5.0144412161058254</v>
      </c>
      <c r="F24" s="3">
        <v>88.672218958643157</v>
      </c>
      <c r="G24" s="3">
        <v>2617.0584282524601</v>
      </c>
      <c r="H24" s="3">
        <v>104576.4</v>
      </c>
      <c r="I24" s="3">
        <v>88937.59</v>
      </c>
      <c r="J24" s="3">
        <v>15638.85</v>
      </c>
      <c r="K24" s="3">
        <v>7062.8670000000002</v>
      </c>
      <c r="L24" s="3">
        <v>2206.8589999999999</v>
      </c>
      <c r="M24" s="3">
        <v>0</v>
      </c>
      <c r="N24" s="3">
        <v>96145.9</v>
      </c>
      <c r="O24" s="3">
        <v>30724.81</v>
      </c>
      <c r="P24" s="3">
        <v>16843.310000000001</v>
      </c>
      <c r="Q24" s="3">
        <v>11080.94</v>
      </c>
      <c r="R24" s="3">
        <v>37496.839999999997</v>
      </c>
      <c r="S24" s="3">
        <v>8430.5310000000009</v>
      </c>
      <c r="T24" s="3">
        <v>4255.63</v>
      </c>
      <c r="U24" s="3">
        <v>126759.8</v>
      </c>
      <c r="V24" s="3">
        <v>24981.83</v>
      </c>
      <c r="W24" s="2">
        <f t="shared" si="3"/>
        <v>3.2501926532844236</v>
      </c>
      <c r="X24" s="2">
        <f t="shared" si="2"/>
        <v>19.650756795790258</v>
      </c>
      <c r="Y24" s="2">
        <f t="shared" si="2"/>
        <v>16.71209709928538</v>
      </c>
      <c r="Z24" s="2">
        <f t="shared" si="2"/>
        <v>2.9386672128304712</v>
      </c>
      <c r="AA24" s="2">
        <f t="shared" si="2"/>
        <v>1.3271701999496326</v>
      </c>
      <c r="AB24" s="2">
        <f t="shared" si="2"/>
        <v>0.4146867695923831</v>
      </c>
      <c r="AC24" s="2">
        <f t="shared" si="2"/>
        <v>0</v>
      </c>
      <c r="AD24" s="2">
        <f t="shared" si="2"/>
        <v>18.066597222818633</v>
      </c>
      <c r="AE24" s="2">
        <f t="shared" si="2"/>
        <v>5.7734418942214925</v>
      </c>
      <c r="AF24" s="2">
        <f t="shared" si="2"/>
        <v>3.1649950509493734</v>
      </c>
      <c r="AG24" s="2">
        <f t="shared" si="2"/>
        <v>2.0821988231450317</v>
      </c>
      <c r="AH24" s="2">
        <f t="shared" si="2"/>
        <v>7.045961454502736</v>
      </c>
      <c r="AI24" s="2">
        <f t="shared" si="2"/>
        <v>1.5841653981239596</v>
      </c>
      <c r="AJ24" s="2">
        <f t="shared" si="2"/>
        <v>0.79966751717279327</v>
      </c>
      <c r="AK24" s="2">
        <f t="shared" si="2"/>
        <v>23.819198225249806</v>
      </c>
      <c r="AL24" s="2">
        <f t="shared" si="2"/>
        <v>4.694289205248765</v>
      </c>
    </row>
    <row r="25" spans="1:38" x14ac:dyDescent="0.3">
      <c r="A25">
        <f t="shared" si="1"/>
        <v>2028</v>
      </c>
      <c r="B25">
        <v>46753</v>
      </c>
      <c r="C25" s="3">
        <v>558909.98499683547</v>
      </c>
      <c r="D25" s="3">
        <v>425911.33623095532</v>
      </c>
      <c r="E25" s="4">
        <v>5.1114799306479606</v>
      </c>
      <c r="F25" s="3">
        <v>89.808110391464183</v>
      </c>
      <c r="G25" s="3">
        <v>2664.7907777190708</v>
      </c>
      <c r="H25" s="3">
        <v>109762.8</v>
      </c>
      <c r="I25" s="3">
        <v>93405.57</v>
      </c>
      <c r="J25" s="3">
        <v>16357.18</v>
      </c>
      <c r="K25" s="3">
        <v>7399.6390000000001</v>
      </c>
      <c r="L25" s="3">
        <v>2290.873</v>
      </c>
      <c r="M25" s="3">
        <v>0</v>
      </c>
      <c r="N25" s="3">
        <v>101180.3</v>
      </c>
      <c r="O25" s="3">
        <v>32543.73</v>
      </c>
      <c r="P25" s="3">
        <v>17651.32</v>
      </c>
      <c r="Q25" s="3">
        <v>11604.68</v>
      </c>
      <c r="R25" s="3">
        <v>39380.58</v>
      </c>
      <c r="S25" s="3">
        <v>8582.44</v>
      </c>
      <c r="T25" s="3">
        <v>4233.9229999999998</v>
      </c>
      <c r="U25" s="3">
        <v>122411.3</v>
      </c>
      <c r="V25" s="3">
        <v>20633.310000000001</v>
      </c>
      <c r="W25" s="2">
        <f t="shared" si="3"/>
        <v>3.3401149260254432</v>
      </c>
      <c r="X25" s="2">
        <f t="shared" si="2"/>
        <v>19.63872590335302</v>
      </c>
      <c r="Y25" s="2">
        <f t="shared" si="2"/>
        <v>16.712095419180759</v>
      </c>
      <c r="Z25" s="2">
        <f t="shared" si="2"/>
        <v>2.9266215381878737</v>
      </c>
      <c r="AA25" s="2">
        <f t="shared" si="2"/>
        <v>1.3239410993957992</v>
      </c>
      <c r="AB25" s="2">
        <f t="shared" si="2"/>
        <v>0.40988228185133802</v>
      </c>
      <c r="AC25" s="2">
        <f t="shared" si="2"/>
        <v>0</v>
      </c>
      <c r="AD25" s="2">
        <f t="shared" si="2"/>
        <v>18.103147683177081</v>
      </c>
      <c r="AE25" s="2">
        <f t="shared" si="2"/>
        <v>5.8227140100537405</v>
      </c>
      <c r="AF25" s="2">
        <f t="shared" si="2"/>
        <v>3.1581686629019412</v>
      </c>
      <c r="AG25" s="2">
        <f t="shared" si="2"/>
        <v>2.0763057221219094</v>
      </c>
      <c r="AH25" s="2">
        <f t="shared" si="2"/>
        <v>7.0459610772963686</v>
      </c>
      <c r="AI25" s="2">
        <f t="shared" si="2"/>
        <v>1.535567484994671</v>
      </c>
      <c r="AJ25" s="2">
        <f t="shared" si="2"/>
        <v>0.75753218114791276</v>
      </c>
      <c r="AK25" s="2">
        <f t="shared" si="2"/>
        <v>21.90179157394962</v>
      </c>
      <c r="AL25" s="2">
        <f t="shared" si="2"/>
        <v>3.6917053825969539</v>
      </c>
    </row>
    <row r="26" spans="1:38" x14ac:dyDescent="0.3">
      <c r="A26">
        <f t="shared" si="1"/>
        <v>2029</v>
      </c>
      <c r="B26">
        <v>47119</v>
      </c>
      <c r="C26" s="3">
        <v>586874.96229421499</v>
      </c>
      <c r="D26" s="3">
        <v>438452.57388084964</v>
      </c>
      <c r="E26" s="4">
        <v>5.2090763511824711</v>
      </c>
      <c r="F26" s="3">
        <v>90.920093621473157</v>
      </c>
      <c r="G26" s="3">
        <v>2713.6042704680594</v>
      </c>
      <c r="H26" s="3">
        <v>115186.2</v>
      </c>
      <c r="I26" s="3">
        <v>98079.11</v>
      </c>
      <c r="J26" s="3">
        <v>17107.13</v>
      </c>
      <c r="K26" s="3">
        <v>7752.9660000000003</v>
      </c>
      <c r="L26" s="3">
        <v>2378.1280000000002</v>
      </c>
      <c r="M26" s="3">
        <v>0</v>
      </c>
      <c r="N26" s="3">
        <v>106444</v>
      </c>
      <c r="O26" s="3">
        <v>34461.25</v>
      </c>
      <c r="P26" s="3">
        <v>18475.189999999999</v>
      </c>
      <c r="Q26" s="3">
        <v>12156.58</v>
      </c>
      <c r="R26" s="3">
        <v>41350.980000000003</v>
      </c>
      <c r="S26" s="3">
        <v>8742.2270000000008</v>
      </c>
      <c r="T26" s="3">
        <v>4176.7380000000003</v>
      </c>
      <c r="U26" s="3">
        <v>117845.8</v>
      </c>
      <c r="V26" s="3">
        <v>16067.83</v>
      </c>
      <c r="W26" s="2">
        <f t="shared" si="3"/>
        <v>3.4120526454665545</v>
      </c>
      <c r="X26" s="2">
        <f t="shared" si="2"/>
        <v>19.627042794552597</v>
      </c>
      <c r="Y26" s="2">
        <f t="shared" si="2"/>
        <v>16.712096494385886</v>
      </c>
      <c r="Z26" s="2">
        <f t="shared" si="2"/>
        <v>2.9149531159285971</v>
      </c>
      <c r="AA26" s="2">
        <f t="shared" si="2"/>
        <v>1.3210592542050288</v>
      </c>
      <c r="AB26" s="2">
        <f t="shared" si="2"/>
        <v>0.40521885457566781</v>
      </c>
      <c r="AC26" s="2">
        <f t="shared" si="2"/>
        <v>0</v>
      </c>
      <c r="AD26" s="2">
        <f t="shared" si="2"/>
        <v>18.137423955502975</v>
      </c>
      <c r="AE26" s="2">
        <f t="shared" si="2"/>
        <v>5.871991857564324</v>
      </c>
      <c r="AF26" s="2">
        <f t="shared" si="2"/>
        <v>3.1480623960812162</v>
      </c>
      <c r="AG26" s="2">
        <f t="shared" si="2"/>
        <v>2.0714088657790795</v>
      </c>
      <c r="AH26" s="2">
        <f t="shared" si="2"/>
        <v>7.0459608360783559</v>
      </c>
      <c r="AI26" s="2">
        <f t="shared" si="2"/>
        <v>1.4896234396888968</v>
      </c>
      <c r="AJ26" s="2">
        <f t="shared" si="2"/>
        <v>0.71169129173142298</v>
      </c>
      <c r="AK26" s="2">
        <f t="shared" si="2"/>
        <v>20.080222802369438</v>
      </c>
      <c r="AL26" s="2">
        <f t="shared" si="2"/>
        <v>2.7378625827190763</v>
      </c>
    </row>
    <row r="27" spans="1:38" x14ac:dyDescent="0.3">
      <c r="A27">
        <f t="shared" si="1"/>
        <v>2030</v>
      </c>
      <c r="B27">
        <v>47484</v>
      </c>
      <c r="C27" s="3">
        <v>616044.90347551438</v>
      </c>
      <c r="D27" s="3">
        <v>451220.92704336357</v>
      </c>
      <c r="E27" s="4">
        <v>5.3072218626460712</v>
      </c>
      <c r="F27" s="3">
        <v>92.023684548245882</v>
      </c>
      <c r="G27" s="3">
        <v>2762.9037654251506</v>
      </c>
      <c r="H27" s="3">
        <v>120842</v>
      </c>
      <c r="I27" s="3">
        <v>102954</v>
      </c>
      <c r="J27" s="3">
        <v>17887.97</v>
      </c>
      <c r="K27" s="3">
        <v>8121.2969999999996</v>
      </c>
      <c r="L27" s="3">
        <v>2468.7890000000002</v>
      </c>
      <c r="M27" s="3">
        <v>0</v>
      </c>
      <c r="N27" s="3">
        <v>111961.9</v>
      </c>
      <c r="O27" s="3">
        <v>36476.69</v>
      </c>
      <c r="P27" s="3">
        <v>19336.560000000001</v>
      </c>
      <c r="Q27" s="3">
        <v>12742.33</v>
      </c>
      <c r="R27" s="3">
        <v>43406.28</v>
      </c>
      <c r="S27" s="3">
        <v>8880.1219999999994</v>
      </c>
      <c r="T27" s="3">
        <v>4088.7820000000002</v>
      </c>
      <c r="U27" s="3">
        <v>113054.5</v>
      </c>
      <c r="V27" s="3">
        <v>11276.49</v>
      </c>
      <c r="W27" s="2">
        <f t="shared" si="3"/>
        <v>3.4696034988094611</v>
      </c>
      <c r="X27" s="2">
        <f t="shared" si="2"/>
        <v>19.615777895125959</v>
      </c>
      <c r="Y27" s="2">
        <f t="shared" si="2"/>
        <v>16.712093456040101</v>
      </c>
      <c r="Z27" s="2">
        <f t="shared" si="2"/>
        <v>2.9036795693109707</v>
      </c>
      <c r="AA27" s="2">
        <f t="shared" si="2"/>
        <v>1.3182962725902647</v>
      </c>
      <c r="AB27" s="2">
        <f t="shared" si="2"/>
        <v>0.40074822242208941</v>
      </c>
      <c r="AC27" s="2">
        <f t="shared" si="2"/>
        <v>0</v>
      </c>
      <c r="AD27" s="2">
        <f t="shared" si="2"/>
        <v>18.174308296091617</v>
      </c>
      <c r="AE27" s="2">
        <f t="shared" si="2"/>
        <v>5.9211089636828431</v>
      </c>
      <c r="AF27" s="2">
        <f t="shared" si="2"/>
        <v>3.1388231427465358</v>
      </c>
      <c r="AG27" s="2">
        <f t="shared" si="2"/>
        <v>2.0684092877178495</v>
      </c>
      <c r="AH27" s="2">
        <f t="shared" si="2"/>
        <v>7.0459604089112062</v>
      </c>
      <c r="AI27" s="2">
        <f t="shared" si="2"/>
        <v>1.4414731702025927</v>
      </c>
      <c r="AJ27" s="2">
        <f t="shared" si="2"/>
        <v>0.66371493002092741</v>
      </c>
      <c r="AK27" s="2">
        <f t="shared" si="2"/>
        <v>18.351665497463777</v>
      </c>
      <c r="AL27" s="2">
        <f t="shared" si="2"/>
        <v>1.8304655937224552</v>
      </c>
    </row>
    <row r="28" spans="1:38" x14ac:dyDescent="0.3">
      <c r="A28">
        <f t="shared" si="1"/>
        <v>2031</v>
      </c>
      <c r="B28">
        <v>47849</v>
      </c>
      <c r="C28" s="3">
        <v>646567.21400824003</v>
      </c>
      <c r="D28" s="3">
        <v>464291.05359597644</v>
      </c>
      <c r="E28" s="4">
        <v>5.4058467673940518</v>
      </c>
      <c r="F28" s="3">
        <v>93.127312915872906</v>
      </c>
      <c r="G28" s="3">
        <v>2812.6022656010273</v>
      </c>
      <c r="H28" s="3">
        <v>126759</v>
      </c>
      <c r="I28" s="3">
        <v>108054.9</v>
      </c>
      <c r="J28" s="3">
        <v>18704.099999999999</v>
      </c>
      <c r="K28" s="3">
        <v>8506.0220000000008</v>
      </c>
      <c r="L28" s="3">
        <v>2562.9740000000002</v>
      </c>
      <c r="M28" s="3">
        <v>0</v>
      </c>
      <c r="N28" s="3">
        <v>117755.9</v>
      </c>
      <c r="O28" s="3">
        <v>38607.360000000001</v>
      </c>
      <c r="P28" s="3">
        <v>20220.16</v>
      </c>
      <c r="Q28" s="3">
        <v>13371.49</v>
      </c>
      <c r="R28" s="3">
        <v>45556.87</v>
      </c>
      <c r="S28" s="3">
        <v>9003.1550000000007</v>
      </c>
      <c r="T28" s="3">
        <v>3974.5920000000001</v>
      </c>
      <c r="U28" s="3">
        <v>108025.9</v>
      </c>
      <c r="V28" s="3">
        <v>6247.9229999999998</v>
      </c>
      <c r="W28" s="2">
        <f t="shared" si="3"/>
        <v>3.5156424556298069</v>
      </c>
      <c r="X28" s="2">
        <f t="shared" si="2"/>
        <v>19.60492231181777</v>
      </c>
      <c r="Y28" s="2">
        <f t="shared" si="2"/>
        <v>16.712090817308734</v>
      </c>
      <c r="Z28" s="2">
        <f t="shared" si="2"/>
        <v>2.8928314945090343</v>
      </c>
      <c r="AA28" s="2">
        <f t="shared" si="2"/>
        <v>1.315566551429191</v>
      </c>
      <c r="AB28" s="2">
        <f t="shared" si="2"/>
        <v>0.39639714858281339</v>
      </c>
      <c r="AC28" s="2">
        <f t="shared" si="2"/>
        <v>0</v>
      </c>
      <c r="AD28" s="2">
        <f t="shared" si="2"/>
        <v>18.212476204909965</v>
      </c>
      <c r="AE28" s="2">
        <f t="shared" si="2"/>
        <v>5.971128625694277</v>
      </c>
      <c r="AF28" s="2">
        <f t="shared" si="2"/>
        <v>3.1273098236221903</v>
      </c>
      <c r="AG28" s="2">
        <f t="shared" si="2"/>
        <v>2.0680742404345902</v>
      </c>
      <c r="AH28" s="2">
        <f t="shared" si="2"/>
        <v>7.0459604218996805</v>
      </c>
      <c r="AI28" s="2">
        <f t="shared" si="2"/>
        <v>1.3924546133706777</v>
      </c>
      <c r="AJ28" s="2">
        <f t="shared" si="2"/>
        <v>0.61472216869155183</v>
      </c>
      <c r="AK28" s="2">
        <f t="shared" si="2"/>
        <v>16.707605591430944</v>
      </c>
      <c r="AL28" s="2">
        <f t="shared" si="2"/>
        <v>0.9663222731736556</v>
      </c>
    </row>
    <row r="29" spans="1:38" x14ac:dyDescent="0.3">
      <c r="A29">
        <f t="shared" si="1"/>
        <v>2032</v>
      </c>
      <c r="B29">
        <v>48214</v>
      </c>
      <c r="C29" s="3">
        <v>678646.87029848632</v>
      </c>
      <c r="D29" s="3">
        <v>477771.64206200361</v>
      </c>
      <c r="E29" s="4">
        <v>5.5049532541116752</v>
      </c>
      <c r="F29" s="3">
        <v>94.236074842688993</v>
      </c>
      <c r="G29" s="3">
        <v>2862.6688694319537</v>
      </c>
      <c r="H29" s="3">
        <v>132979</v>
      </c>
      <c r="I29" s="3">
        <v>113416.1</v>
      </c>
      <c r="J29" s="3">
        <v>19562.87</v>
      </c>
      <c r="K29" s="3">
        <v>8910.3510000000006</v>
      </c>
      <c r="L29" s="3">
        <v>2660.8519999999999</v>
      </c>
      <c r="M29" s="3">
        <v>0</v>
      </c>
      <c r="N29" s="3">
        <v>123842.9</v>
      </c>
      <c r="O29" s="3">
        <v>40880.47</v>
      </c>
      <c r="P29" s="3">
        <v>21111.73</v>
      </c>
      <c r="Q29" s="3">
        <v>14033.52</v>
      </c>
      <c r="R29" s="3">
        <v>47817.19</v>
      </c>
      <c r="S29" s="3">
        <v>9136.0779999999995</v>
      </c>
      <c r="T29" s="3">
        <v>3837.5940000000001</v>
      </c>
      <c r="U29" s="3">
        <v>102727.4</v>
      </c>
      <c r="V29" s="3">
        <v>949.43899999999996</v>
      </c>
      <c r="W29" s="2">
        <f t="shared" si="3"/>
        <v>3.5524758414417286</v>
      </c>
      <c r="X29" s="2">
        <f t="shared" si="2"/>
        <v>19.594726774693946</v>
      </c>
      <c r="Y29" s="2">
        <f t="shared" si="2"/>
        <v>16.712093573807639</v>
      </c>
      <c r="Z29" s="2">
        <f t="shared" si="2"/>
        <v>2.8826287803251414</v>
      </c>
      <c r="AA29" s="2">
        <f t="shared" si="2"/>
        <v>1.3129583867499455</v>
      </c>
      <c r="AB29" s="2">
        <f t="shared" si="2"/>
        <v>0.39208196728730055</v>
      </c>
      <c r="AC29" s="2">
        <f t="shared" si="2"/>
        <v>0</v>
      </c>
      <c r="AD29" s="2">
        <f t="shared" si="2"/>
        <v>18.248503812524874</v>
      </c>
      <c r="AE29" s="2">
        <f t="shared" si="2"/>
        <v>6.0238206037876108</v>
      </c>
      <c r="AF29" s="2">
        <f t="shared" si="2"/>
        <v>3.1108564592237076</v>
      </c>
      <c r="AG29" s="2">
        <f t="shared" si="2"/>
        <v>2.0678677842907751</v>
      </c>
      <c r="AH29" s="2">
        <f t="shared" si="2"/>
        <v>7.0459604387431671</v>
      </c>
      <c r="AI29" s="2">
        <f t="shared" si="2"/>
        <v>1.3462197204242197</v>
      </c>
      <c r="AJ29" s="2">
        <f t="shared" si="2"/>
        <v>0.5654773001917961</v>
      </c>
      <c r="AK29" s="2">
        <f t="shared" si="2"/>
        <v>15.137091836114687</v>
      </c>
      <c r="AL29" s="2">
        <f t="shared" si="2"/>
        <v>0.13990177241698798</v>
      </c>
    </row>
    <row r="30" spans="1:38" x14ac:dyDescent="0.3">
      <c r="A30">
        <f t="shared" si="1"/>
        <v>2033</v>
      </c>
      <c r="B30">
        <v>48580</v>
      </c>
      <c r="C30" s="3">
        <v>712222.54114988481</v>
      </c>
      <c r="D30" s="3">
        <v>491577.54471200646</v>
      </c>
      <c r="E30" s="4">
        <v>5.6044867834220407</v>
      </c>
      <c r="F30" s="3">
        <v>95.352542593305799</v>
      </c>
      <c r="G30" s="3">
        <v>2912.5205106937192</v>
      </c>
      <c r="H30" s="3">
        <v>139492.79999999999</v>
      </c>
      <c r="I30" s="3">
        <v>119027.3</v>
      </c>
      <c r="J30" s="3">
        <v>20465.53</v>
      </c>
      <c r="K30" s="3">
        <v>9336.7260000000006</v>
      </c>
      <c r="L30" s="3">
        <v>2762.56</v>
      </c>
      <c r="M30" s="3">
        <v>0</v>
      </c>
      <c r="N30" s="3">
        <v>130194</v>
      </c>
      <c r="O30" s="3">
        <v>43281.55</v>
      </c>
      <c r="P30" s="3">
        <v>22009.37</v>
      </c>
      <c r="Q30" s="3">
        <v>14720.18</v>
      </c>
      <c r="R30" s="3">
        <v>50182.92</v>
      </c>
      <c r="S30" s="3">
        <v>9298.8160000000007</v>
      </c>
      <c r="T30" s="3">
        <v>3679.636</v>
      </c>
      <c r="U30" s="3">
        <v>97108.26</v>
      </c>
      <c r="V30" s="3">
        <v>-4669.741</v>
      </c>
      <c r="W30" s="2">
        <f t="shared" si="3"/>
        <v>3.581942110868181</v>
      </c>
      <c r="X30" s="2">
        <f t="shared" si="2"/>
        <v>19.585563772636085</v>
      </c>
      <c r="Y30" s="2">
        <f t="shared" si="2"/>
        <v>16.712093920508352</v>
      </c>
      <c r="Z30" s="2">
        <f t="shared" si="2"/>
        <v>2.8734740642943368</v>
      </c>
      <c r="AA30" s="2">
        <f t="shared" si="2"/>
        <v>1.3109281805270916</v>
      </c>
      <c r="AB30" s="2">
        <f t="shared" si="2"/>
        <v>0.38787876546842243</v>
      </c>
      <c r="AC30" s="2">
        <f t="shared" si="2"/>
        <v>0</v>
      </c>
      <c r="AD30" s="2">
        <f t="shared" si="2"/>
        <v>18.279960613125429</v>
      </c>
      <c r="AE30" s="2">
        <f t="shared" si="2"/>
        <v>6.0769699776872894</v>
      </c>
      <c r="AF30" s="2">
        <f t="shared" si="2"/>
        <v>3.0902377737814679</v>
      </c>
      <c r="AG30" s="2">
        <f t="shared" si="2"/>
        <v>2.0667950183427553</v>
      </c>
      <c r="AH30" s="2">
        <f t="shared" si="2"/>
        <v>7.0459606514249842</v>
      </c>
      <c r="AI30" s="2">
        <f t="shared" si="2"/>
        <v>1.3056054059995128</v>
      </c>
      <c r="AJ30" s="2">
        <f t="shared" si="2"/>
        <v>0.51664132871436774</v>
      </c>
      <c r="AK30" s="2">
        <f t="shared" si="2"/>
        <v>13.634538980361182</v>
      </c>
      <c r="AL30" s="2">
        <f t="shared" si="2"/>
        <v>-0.65565756911606488</v>
      </c>
    </row>
    <row r="31" spans="1:38" x14ac:dyDescent="0.3">
      <c r="A31">
        <f t="shared" si="1"/>
        <v>2034</v>
      </c>
      <c r="B31">
        <v>48945</v>
      </c>
      <c r="C31" s="3">
        <v>747414.87259909697</v>
      </c>
      <c r="D31" s="3">
        <v>505752.26646573079</v>
      </c>
      <c r="E31" s="4">
        <v>5.7044280183952996</v>
      </c>
      <c r="F31" s="3">
        <v>96.47572318346181</v>
      </c>
      <c r="G31" s="3">
        <v>2962.810265683584</v>
      </c>
      <c r="H31" s="3">
        <v>146318.6</v>
      </c>
      <c r="I31" s="3">
        <v>124908.7</v>
      </c>
      <c r="J31" s="3">
        <v>21409.9</v>
      </c>
      <c r="K31" s="3">
        <v>9785.1290000000008</v>
      </c>
      <c r="L31" s="3">
        <v>2868.2440000000001</v>
      </c>
      <c r="M31" s="3">
        <v>0</v>
      </c>
      <c r="N31" s="3">
        <v>136845.79999999999</v>
      </c>
      <c r="O31" s="3">
        <v>45809.63</v>
      </c>
      <c r="P31" s="3">
        <v>22941.01</v>
      </c>
      <c r="Q31" s="3">
        <v>15432.64</v>
      </c>
      <c r="R31" s="3">
        <v>52662.559999999998</v>
      </c>
      <c r="S31" s="3">
        <v>9472.7530000000006</v>
      </c>
      <c r="T31" s="3">
        <v>3501.2510000000002</v>
      </c>
      <c r="U31" s="3">
        <v>91136.76</v>
      </c>
      <c r="V31" s="3">
        <v>-10641.24</v>
      </c>
      <c r="W31" s="2">
        <f t="shared" si="3"/>
        <v>3.6055130634613373</v>
      </c>
      <c r="X31" s="2">
        <f t="shared" si="2"/>
        <v>19.576624089802301</v>
      </c>
      <c r="Y31" s="2">
        <f t="shared" si="2"/>
        <v>16.71209720053287</v>
      </c>
      <c r="Z31" s="2">
        <f t="shared" si="2"/>
        <v>2.864526889269432</v>
      </c>
      <c r="AA31" s="2">
        <f t="shared" si="2"/>
        <v>1.3091964528311721</v>
      </c>
      <c r="AB31" s="2">
        <f t="shared" si="2"/>
        <v>0.38375527503564766</v>
      </c>
      <c r="AC31" s="2">
        <f t="shared" si="2"/>
        <v>0</v>
      </c>
      <c r="AD31" s="2">
        <f t="shared" si="2"/>
        <v>18.309215539707647</v>
      </c>
      <c r="AE31" s="2">
        <f t="shared" si="2"/>
        <v>6.1290765917862133</v>
      </c>
      <c r="AF31" s="2">
        <f t="shared" si="2"/>
        <v>3.0693809878607059</v>
      </c>
      <c r="AG31" s="2">
        <f t="shared" si="2"/>
        <v>2.064802369577392</v>
      </c>
      <c r="AH31" s="2">
        <f t="shared" si="2"/>
        <v>7.0459609422633838</v>
      </c>
      <c r="AI31" s="2">
        <f t="shared" si="2"/>
        <v>1.2674022617530993</v>
      </c>
      <c r="AJ31" s="2">
        <f t="shared" si="2"/>
        <v>0.4684481307984385</v>
      </c>
      <c r="AK31" s="2">
        <f t="shared" si="2"/>
        <v>12.193597336787878</v>
      </c>
      <c r="AL31" s="2">
        <f t="shared" si="2"/>
        <v>-1.4237393969691334</v>
      </c>
    </row>
    <row r="32" spans="1:38" x14ac:dyDescent="0.3">
      <c r="A32">
        <f t="shared" si="1"/>
        <v>2035</v>
      </c>
      <c r="B32">
        <v>49310</v>
      </c>
      <c r="C32" s="3">
        <v>784084.14101030317</v>
      </c>
      <c r="D32" s="3">
        <v>520161.99494999682</v>
      </c>
      <c r="E32" s="4">
        <v>5.804819203057515</v>
      </c>
      <c r="F32" s="3">
        <v>97.608968882838781</v>
      </c>
      <c r="G32" s="3">
        <v>3012.9149938808396</v>
      </c>
      <c r="H32" s="3">
        <v>153434.20000000001</v>
      </c>
      <c r="I32" s="3">
        <v>131036.9</v>
      </c>
      <c r="J32" s="3">
        <v>22397.279999999999</v>
      </c>
      <c r="K32" s="3">
        <v>10254.530000000001</v>
      </c>
      <c r="L32" s="3">
        <v>2978.0970000000002</v>
      </c>
      <c r="M32" s="3">
        <v>0</v>
      </c>
      <c r="N32" s="3">
        <v>143782.29999999999</v>
      </c>
      <c r="O32" s="3">
        <v>48462.32</v>
      </c>
      <c r="P32" s="3">
        <v>23905.8</v>
      </c>
      <c r="Q32" s="3">
        <v>16167.87</v>
      </c>
      <c r="R32" s="3">
        <v>55246.26</v>
      </c>
      <c r="S32" s="3">
        <v>9651.9189999999999</v>
      </c>
      <c r="T32" s="3">
        <v>3303.1350000000002</v>
      </c>
      <c r="U32" s="3">
        <v>84787.97</v>
      </c>
      <c r="V32" s="3">
        <v>-16990.03</v>
      </c>
      <c r="W32" s="2">
        <f t="shared" si="3"/>
        <v>3.6243717683182948</v>
      </c>
      <c r="X32" s="2">
        <f t="shared" si="2"/>
        <v>19.56858862140713</v>
      </c>
      <c r="Y32" s="2">
        <f t="shared" si="2"/>
        <v>16.71209671849212</v>
      </c>
      <c r="Z32" s="2">
        <f t="shared" si="2"/>
        <v>2.8564893521683525</v>
      </c>
      <c r="AA32" s="2">
        <f t="shared" si="2"/>
        <v>1.3078354048567924</v>
      </c>
      <c r="AB32" s="2">
        <f t="shared" si="2"/>
        <v>0.37981854806585952</v>
      </c>
      <c r="AC32" s="2">
        <f t="shared" si="2"/>
        <v>0</v>
      </c>
      <c r="AD32" s="2">
        <f t="shared" si="2"/>
        <v>18.337611039388516</v>
      </c>
      <c r="AE32" s="2">
        <f t="shared" si="2"/>
        <v>6.1807550319224207</v>
      </c>
      <c r="AF32" s="2">
        <f t="shared" si="2"/>
        <v>3.0488819693760223</v>
      </c>
      <c r="AG32" s="2">
        <f t="shared" si="2"/>
        <v>2.0620070161306256</v>
      </c>
      <c r="AH32" s="2">
        <f t="shared" si="2"/>
        <v>7.0459606450928129</v>
      </c>
      <c r="AI32" s="2">
        <f t="shared" si="2"/>
        <v>1.2309800052279301</v>
      </c>
      <c r="AJ32" s="2">
        <f t="shared" si="2"/>
        <v>0.42127302762990021</v>
      </c>
      <c r="AK32" s="2">
        <f t="shared" si="2"/>
        <v>10.813631543516431</v>
      </c>
      <c r="AL32" s="2">
        <f t="shared" si="2"/>
        <v>-2.1668631096285296</v>
      </c>
    </row>
    <row r="33" spans="1:38" x14ac:dyDescent="0.3">
      <c r="A33">
        <f t="shared" si="1"/>
        <v>2036</v>
      </c>
      <c r="B33">
        <v>49675</v>
      </c>
      <c r="C33" s="3">
        <v>822470.84914473037</v>
      </c>
      <c r="D33" s="3">
        <v>534929.26308771549</v>
      </c>
      <c r="E33" s="4">
        <v>5.9055775274402107</v>
      </c>
      <c r="F33" s="3">
        <v>98.753271097766842</v>
      </c>
      <c r="G33" s="3">
        <v>3064.1000292289118</v>
      </c>
      <c r="H33" s="3">
        <v>160884.20000000001</v>
      </c>
      <c r="I33" s="3">
        <v>137452.1</v>
      </c>
      <c r="J33" s="3">
        <v>23432.13</v>
      </c>
      <c r="K33" s="3">
        <v>10745.83</v>
      </c>
      <c r="L33" s="3">
        <v>3092.2489999999998</v>
      </c>
      <c r="M33" s="3">
        <v>0</v>
      </c>
      <c r="N33" s="3">
        <v>151077.5</v>
      </c>
      <c r="O33" s="3">
        <v>51247.62</v>
      </c>
      <c r="P33" s="3">
        <v>24939.25</v>
      </c>
      <c r="Q33" s="3">
        <v>16939.68</v>
      </c>
      <c r="R33" s="3">
        <v>57950.97</v>
      </c>
      <c r="S33" s="3">
        <v>9806.7340000000004</v>
      </c>
      <c r="T33" s="3">
        <v>3085.8229999999999</v>
      </c>
      <c r="U33" s="3">
        <v>78067.06</v>
      </c>
      <c r="V33" s="3">
        <v>-23710.94</v>
      </c>
      <c r="W33" s="2">
        <f t="shared" si="3"/>
        <v>3.6394585222408318</v>
      </c>
      <c r="X33" s="2">
        <f t="shared" si="2"/>
        <v>19.561082337118698</v>
      </c>
      <c r="Y33" s="2">
        <f t="shared" si="2"/>
        <v>16.712093825931152</v>
      </c>
      <c r="Z33" s="2">
        <f t="shared" si="2"/>
        <v>2.8489921587332323</v>
      </c>
      <c r="AA33" s="2">
        <f t="shared" si="2"/>
        <v>1.3065301963193414</v>
      </c>
      <c r="AB33" s="2">
        <f t="shared" si="2"/>
        <v>0.37597065029302407</v>
      </c>
      <c r="AC33" s="2">
        <f t="shared" si="2"/>
        <v>0</v>
      </c>
      <c r="AD33" s="2">
        <f t="shared" si="2"/>
        <v>18.368736126891577</v>
      </c>
      <c r="AE33" s="2">
        <f t="shared" si="2"/>
        <v>6.2309345131552432</v>
      </c>
      <c r="AF33" s="2">
        <f t="shared" si="2"/>
        <v>3.0322351273523904</v>
      </c>
      <c r="AG33" s="2">
        <f t="shared" si="2"/>
        <v>2.0596085584814596</v>
      </c>
      <c r="AH33" s="2">
        <f t="shared" si="2"/>
        <v>7.0459603595996088</v>
      </c>
      <c r="AI33" s="2">
        <f t="shared" si="2"/>
        <v>1.1923503441122334</v>
      </c>
      <c r="AJ33" s="2">
        <f t="shared" si="2"/>
        <v>0.37518934600647313</v>
      </c>
      <c r="AK33" s="2">
        <f t="shared" si="2"/>
        <v>9.4917722714647272</v>
      </c>
      <c r="AL33" s="2">
        <f t="shared" si="2"/>
        <v>-2.882891232516811</v>
      </c>
    </row>
    <row r="34" spans="1:38" x14ac:dyDescent="0.3">
      <c r="A34">
        <f t="shared" si="1"/>
        <v>2037</v>
      </c>
      <c r="B34">
        <v>50041</v>
      </c>
      <c r="C34" s="3">
        <v>862279.57384397823</v>
      </c>
      <c r="D34" s="3">
        <v>549824.07071331819</v>
      </c>
      <c r="E34" s="4">
        <v>6.0066536857592903</v>
      </c>
      <c r="F34" s="3">
        <v>99.910775533037182</v>
      </c>
      <c r="G34" s="3">
        <v>3114.2243220611717</v>
      </c>
      <c r="H34" s="3">
        <v>168621</v>
      </c>
      <c r="I34" s="3">
        <v>144105</v>
      </c>
      <c r="J34" s="3">
        <v>24516.05</v>
      </c>
      <c r="K34" s="3">
        <v>11261.15</v>
      </c>
      <c r="L34" s="3">
        <v>3210.848</v>
      </c>
      <c r="M34" s="3">
        <v>0</v>
      </c>
      <c r="N34" s="3">
        <v>158651.5</v>
      </c>
      <c r="O34" s="3">
        <v>54144.84</v>
      </c>
      <c r="P34" s="3">
        <v>26007.1</v>
      </c>
      <c r="Q34" s="3">
        <v>17743.64</v>
      </c>
      <c r="R34" s="3">
        <v>60755.88</v>
      </c>
      <c r="S34" s="3">
        <v>9969.58</v>
      </c>
      <c r="T34" s="3">
        <v>2850.64</v>
      </c>
      <c r="U34" s="3">
        <v>70948.12</v>
      </c>
      <c r="V34" s="3">
        <v>-30829.88</v>
      </c>
      <c r="W34" s="2">
        <f t="shared" si="3"/>
        <v>3.6515272894867565</v>
      </c>
      <c r="X34" s="2">
        <f t="shared" si="2"/>
        <v>19.555258539675261</v>
      </c>
      <c r="Y34" s="2">
        <f t="shared" si="2"/>
        <v>16.71209714009467</v>
      </c>
      <c r="Z34" s="2">
        <f t="shared" si="2"/>
        <v>2.8431671981639632</v>
      </c>
      <c r="AA34" s="2">
        <f t="shared" si="2"/>
        <v>1.3059743430774582</v>
      </c>
      <c r="AB34" s="2">
        <f t="shared" si="2"/>
        <v>0.37236739653779322</v>
      </c>
      <c r="AC34" s="2">
        <f t="shared" si="2"/>
        <v>0</v>
      </c>
      <c r="AD34" s="2">
        <f t="shared" si="2"/>
        <v>18.399079000879425</v>
      </c>
      <c r="AE34" s="2">
        <f t="shared" si="2"/>
        <v>6.2792673794447351</v>
      </c>
      <c r="AF34" s="2">
        <f t="shared" si="2"/>
        <v>3.0160867529381776</v>
      </c>
      <c r="AG34" s="2">
        <f t="shared" si="2"/>
        <v>2.057759517704933</v>
      </c>
      <c r="AH34" s="2">
        <f t="shared" si="2"/>
        <v>7.0459607119248808</v>
      </c>
      <c r="AI34" s="2">
        <f t="shared" si="2"/>
        <v>1.1561888165292324</v>
      </c>
      <c r="AJ34" s="2">
        <f t="shared" si="2"/>
        <v>0.33059347414343343</v>
      </c>
      <c r="AK34" s="2">
        <f t="shared" si="2"/>
        <v>8.2279717799319485</v>
      </c>
      <c r="AL34" s="2">
        <f t="shared" si="2"/>
        <v>-3.5753925913567324</v>
      </c>
    </row>
    <row r="35" spans="1:38" x14ac:dyDescent="0.3">
      <c r="A35">
        <f t="shared" si="1"/>
        <v>2038</v>
      </c>
      <c r="B35">
        <v>50406</v>
      </c>
      <c r="C35" s="3">
        <v>903445.08521786414</v>
      </c>
      <c r="D35" s="3">
        <v>564777.41343634855</v>
      </c>
      <c r="E35" s="4">
        <v>6.1080646491272201</v>
      </c>
      <c r="F35" s="3">
        <v>101.08269868723785</v>
      </c>
      <c r="G35" s="3">
        <v>3162.9769904078494</v>
      </c>
      <c r="H35" s="3">
        <v>176634.6</v>
      </c>
      <c r="I35" s="3">
        <v>150984.6</v>
      </c>
      <c r="J35" s="3">
        <v>25649.95</v>
      </c>
      <c r="K35" s="3">
        <v>11801.79</v>
      </c>
      <c r="L35" s="3">
        <v>3334.1219999999998</v>
      </c>
      <c r="M35" s="3">
        <v>0</v>
      </c>
      <c r="N35" s="3">
        <v>166508.4</v>
      </c>
      <c r="O35" s="3">
        <v>57163.62</v>
      </c>
      <c r="P35" s="3">
        <v>27112.44</v>
      </c>
      <c r="Q35" s="3">
        <v>18575.96</v>
      </c>
      <c r="R35" s="3">
        <v>63656.39</v>
      </c>
      <c r="S35" s="3">
        <v>10126.16</v>
      </c>
      <c r="T35" s="3">
        <v>2597.54</v>
      </c>
      <c r="U35" s="3">
        <v>63419.5</v>
      </c>
      <c r="V35" s="3">
        <v>-38358.5</v>
      </c>
      <c r="W35" s="2">
        <f t="shared" si="3"/>
        <v>3.6611822836179453</v>
      </c>
      <c r="X35" s="2">
        <f t="shared" si="2"/>
        <v>19.551227062949252</v>
      </c>
      <c r="Y35" s="2">
        <f t="shared" si="2"/>
        <v>16.712094898782954</v>
      </c>
      <c r="Z35" s="2">
        <f t="shared" si="2"/>
        <v>2.8391266297956075</v>
      </c>
      <c r="AA35" s="2">
        <f t="shared" si="2"/>
        <v>1.3063096134010204</v>
      </c>
      <c r="AB35" s="2">
        <f t="shared" si="2"/>
        <v>0.36904534149919943</v>
      </c>
      <c r="AC35" s="2">
        <f t="shared" si="2"/>
        <v>0</v>
      </c>
      <c r="AD35" s="2">
        <f t="shared" si="2"/>
        <v>18.4303841732502</v>
      </c>
      <c r="AE35" s="2">
        <f t="shared" si="2"/>
        <v>6.3272932616834252</v>
      </c>
      <c r="AF35" s="2">
        <f t="shared" si="2"/>
        <v>3.0010058656151619</v>
      </c>
      <c r="AG35" s="2">
        <f t="shared" si="2"/>
        <v>2.0561249713944085</v>
      </c>
      <c r="AH35" s="2">
        <f t="shared" si="2"/>
        <v>7.0459611814313403</v>
      </c>
      <c r="AI35" s="2">
        <f t="shared" si="2"/>
        <v>1.1208384622025029</v>
      </c>
      <c r="AJ35" s="2">
        <f t="shared" si="2"/>
        <v>0.28751498486193083</v>
      </c>
      <c r="AK35" s="2">
        <f t="shared" si="2"/>
        <v>7.0197404399744459</v>
      </c>
      <c r="AL35" s="2">
        <f t="shared" si="2"/>
        <v>-4.245803162540855</v>
      </c>
    </row>
    <row r="36" spans="1:38" x14ac:dyDescent="0.3">
      <c r="A36">
        <f t="shared" si="1"/>
        <v>2039</v>
      </c>
      <c r="B36">
        <v>50771</v>
      </c>
      <c r="C36" s="3">
        <v>946142.06672666885</v>
      </c>
      <c r="D36" s="3">
        <v>579871.43574920553</v>
      </c>
      <c r="E36" s="4">
        <v>6.2097377906688793</v>
      </c>
      <c r="F36" s="3">
        <v>102.26667386951864</v>
      </c>
      <c r="G36" s="3">
        <v>3211.0020614821765</v>
      </c>
      <c r="H36" s="3">
        <v>184951.6</v>
      </c>
      <c r="I36" s="3">
        <v>158120.20000000001</v>
      </c>
      <c r="J36" s="3">
        <v>26831.41</v>
      </c>
      <c r="K36" s="3">
        <v>12366.54</v>
      </c>
      <c r="L36" s="3">
        <v>3462.2170000000001</v>
      </c>
      <c r="M36" s="3">
        <v>0</v>
      </c>
      <c r="N36" s="3">
        <v>174670.8</v>
      </c>
      <c r="O36" s="3">
        <v>60310.06</v>
      </c>
      <c r="P36" s="3">
        <v>28260.31</v>
      </c>
      <c r="Q36" s="3">
        <v>19435.61</v>
      </c>
      <c r="R36" s="3">
        <v>66664.800000000003</v>
      </c>
      <c r="S36" s="3">
        <v>10280.799999999999</v>
      </c>
      <c r="T36" s="3">
        <v>2326.8029999999999</v>
      </c>
      <c r="U36" s="3">
        <v>55465.51</v>
      </c>
      <c r="V36" s="3">
        <v>-46312.49</v>
      </c>
      <c r="W36" s="2">
        <f t="shared" si="3"/>
        <v>3.668907828033964</v>
      </c>
      <c r="X36" s="2">
        <f t="shared" si="2"/>
        <v>19.547973449681812</v>
      </c>
      <c r="Y36" s="2">
        <f t="shared" si="2"/>
        <v>16.712099119220262</v>
      </c>
      <c r="Z36" s="2">
        <f t="shared" si="2"/>
        <v>2.8358753873852782</v>
      </c>
      <c r="AA36" s="2">
        <f t="shared" si="2"/>
        <v>1.3070489554263283</v>
      </c>
      <c r="AB36" s="2">
        <f t="shared" si="2"/>
        <v>0.36592992973857491</v>
      </c>
      <c r="AC36" s="2">
        <f t="shared" si="2"/>
        <v>0</v>
      </c>
      <c r="AD36" s="2">
        <f t="shared" si="2"/>
        <v>18.461371303815064</v>
      </c>
      <c r="AE36" s="2">
        <f t="shared" si="2"/>
        <v>6.3743133426729859</v>
      </c>
      <c r="AF36" s="2">
        <f t="shared" si="2"/>
        <v>2.9868992188214505</v>
      </c>
      <c r="AG36" s="2">
        <f t="shared" si="2"/>
        <v>2.0541957369299335</v>
      </c>
      <c r="AH36" s="2">
        <f t="shared" si="2"/>
        <v>7.0459608915432366</v>
      </c>
      <c r="AI36" s="2">
        <f t="shared" si="2"/>
        <v>1.0866021458667496</v>
      </c>
      <c r="AJ36" s="2">
        <f t="shared" si="2"/>
        <v>0.24592533001412253</v>
      </c>
      <c r="AK36" s="2">
        <f t="shared" si="2"/>
        <v>5.8622813582205344</v>
      </c>
      <c r="AL36" s="2">
        <f t="shared" si="2"/>
        <v>-4.8948769565045902</v>
      </c>
    </row>
    <row r="37" spans="1:38" x14ac:dyDescent="0.3">
      <c r="A37">
        <f t="shared" si="1"/>
        <v>2040</v>
      </c>
      <c r="B37">
        <v>51136</v>
      </c>
      <c r="C37" s="3">
        <v>990457.91499248834</v>
      </c>
      <c r="D37" s="3">
        <v>595129.18520890572</v>
      </c>
      <c r="E37" s="4">
        <v>6.3116485477336131</v>
      </c>
      <c r="F37" s="3">
        <v>103.4633139755726</v>
      </c>
      <c r="G37" s="3">
        <v>3258.399594919937</v>
      </c>
      <c r="H37" s="3">
        <v>193586</v>
      </c>
      <c r="I37" s="3">
        <v>165526.29999999999</v>
      </c>
      <c r="J37" s="3">
        <v>28059.75</v>
      </c>
      <c r="K37" s="3">
        <v>12954.53</v>
      </c>
      <c r="L37" s="3">
        <v>3595.2849999999999</v>
      </c>
      <c r="M37" s="3">
        <v>0</v>
      </c>
      <c r="N37" s="3">
        <v>183149.5</v>
      </c>
      <c r="O37" s="3">
        <v>63589.26</v>
      </c>
      <c r="P37" s="3">
        <v>29450.89</v>
      </c>
      <c r="Q37" s="3">
        <v>20322.12</v>
      </c>
      <c r="R37" s="3">
        <v>69787.28</v>
      </c>
      <c r="S37" s="3">
        <v>10436.49</v>
      </c>
      <c r="T37" s="3">
        <v>2038.405</v>
      </c>
      <c r="U37" s="3">
        <v>47067.42</v>
      </c>
      <c r="V37" s="3">
        <v>-54710.58</v>
      </c>
      <c r="W37" s="2">
        <f t="shared" si="3"/>
        <v>3.6750856523270046</v>
      </c>
      <c r="X37" s="2">
        <f t="shared" ref="X37:AL53" si="4">100*H37/$C37</f>
        <v>19.545101015369053</v>
      </c>
      <c r="Y37" s="2">
        <f t="shared" si="4"/>
        <v>16.712098262272491</v>
      </c>
      <c r="Z37" s="2">
        <f t="shared" si="4"/>
        <v>2.8330078012666298</v>
      </c>
      <c r="AA37" s="2">
        <f t="shared" si="4"/>
        <v>1.307933411799556</v>
      </c>
      <c r="AB37" s="2">
        <f t="shared" si="4"/>
        <v>0.36299220245286917</v>
      </c>
      <c r="AC37" s="2">
        <f t="shared" si="4"/>
        <v>0</v>
      </c>
      <c r="AD37" s="2">
        <f t="shared" si="4"/>
        <v>18.491396477092014</v>
      </c>
      <c r="AE37" s="2">
        <f t="shared" si="4"/>
        <v>6.4201879794642522</v>
      </c>
      <c r="AF37" s="2">
        <f t="shared" si="4"/>
        <v>2.9734620274323675</v>
      </c>
      <c r="AG37" s="2">
        <f t="shared" si="4"/>
        <v>2.05179035801376</v>
      </c>
      <c r="AH37" s="2">
        <f t="shared" si="4"/>
        <v>7.0459611603517018</v>
      </c>
      <c r="AI37" s="2">
        <f t="shared" si="4"/>
        <v>1.0537035286430267</v>
      </c>
      <c r="AJ37" s="2">
        <f t="shared" si="4"/>
        <v>0.20580430214598863</v>
      </c>
      <c r="AK37" s="2">
        <f t="shared" si="4"/>
        <v>4.7520868163648284</v>
      </c>
      <c r="AL37" s="2">
        <f t="shared" si="4"/>
        <v>-5.5237662470913698</v>
      </c>
    </row>
    <row r="38" spans="1:38" x14ac:dyDescent="0.3">
      <c r="A38">
        <f t="shared" si="1"/>
        <v>2041</v>
      </c>
      <c r="B38">
        <v>51502</v>
      </c>
      <c r="C38" s="3">
        <v>1036730.4411221177</v>
      </c>
      <c r="D38" s="3">
        <v>610718.02850794059</v>
      </c>
      <c r="E38" s="4">
        <v>6.4137693196588517</v>
      </c>
      <c r="F38" s="3">
        <v>104.67332728001915</v>
      </c>
      <c r="G38" s="3">
        <v>3305.845505953484</v>
      </c>
      <c r="H38" s="3">
        <v>202599.7</v>
      </c>
      <c r="I38" s="3">
        <v>173259.4</v>
      </c>
      <c r="J38" s="3">
        <v>29340.36</v>
      </c>
      <c r="K38" s="3">
        <v>13567.01</v>
      </c>
      <c r="L38" s="3">
        <v>3733.5050000000001</v>
      </c>
      <c r="M38" s="3">
        <v>0</v>
      </c>
      <c r="N38" s="3">
        <v>191974.39999999999</v>
      </c>
      <c r="O38" s="3">
        <v>67002.3</v>
      </c>
      <c r="P38" s="3">
        <v>30683.97</v>
      </c>
      <c r="Q38" s="3">
        <v>21240.54</v>
      </c>
      <c r="R38" s="3">
        <v>73047.62</v>
      </c>
      <c r="S38" s="3">
        <v>10625.32</v>
      </c>
      <c r="T38" s="3">
        <v>1732.095</v>
      </c>
      <c r="U38" s="3">
        <v>38174.199999999997</v>
      </c>
      <c r="V38" s="3">
        <v>-63603.8</v>
      </c>
      <c r="W38" s="2">
        <f t="shared" si="3"/>
        <v>3.6800296255881459</v>
      </c>
      <c r="X38" s="2">
        <f t="shared" si="4"/>
        <v>19.542177210569196</v>
      </c>
      <c r="Y38" s="2">
        <f t="shared" si="4"/>
        <v>16.712097294304449</v>
      </c>
      <c r="Z38" s="2">
        <f t="shared" si="4"/>
        <v>2.8300857036900648</v>
      </c>
      <c r="AA38" s="2">
        <f t="shared" si="4"/>
        <v>1.3086342854286774</v>
      </c>
      <c r="AB38" s="2">
        <f t="shared" si="4"/>
        <v>0.36012302252444672</v>
      </c>
      <c r="AC38" s="2">
        <f t="shared" si="4"/>
        <v>0</v>
      </c>
      <c r="AD38" s="2">
        <f t="shared" si="4"/>
        <v>18.517291707207342</v>
      </c>
      <c r="AE38" s="2">
        <f t="shared" si="4"/>
        <v>6.4628467866226877</v>
      </c>
      <c r="AF38" s="2">
        <f t="shared" si="4"/>
        <v>2.9596864124862425</v>
      </c>
      <c r="AG38" s="2">
        <f t="shared" si="4"/>
        <v>2.0488006484125272</v>
      </c>
      <c r="AH38" s="2">
        <f t="shared" si="4"/>
        <v>7.0459607533985427</v>
      </c>
      <c r="AI38" s="2">
        <f t="shared" si="4"/>
        <v>1.0248874325036272</v>
      </c>
      <c r="AJ38" s="2">
        <f t="shared" si="4"/>
        <v>0.16707284085583965</v>
      </c>
      <c r="AK38" s="2">
        <f t="shared" si="4"/>
        <v>3.6821721911321221</v>
      </c>
      <c r="AL38" s="2">
        <f t="shared" si="4"/>
        <v>-6.135037371060279</v>
      </c>
    </row>
    <row r="39" spans="1:38" x14ac:dyDescent="0.3">
      <c r="A39">
        <f t="shared" si="1"/>
        <v>2042</v>
      </c>
      <c r="B39">
        <v>51867</v>
      </c>
      <c r="C39" s="3">
        <v>1084876.2962772516</v>
      </c>
      <c r="D39" s="3">
        <v>626548.98978419439</v>
      </c>
      <c r="E39" s="4">
        <v>6.5160604440538981</v>
      </c>
      <c r="F39" s="3">
        <v>105.89761557830093</v>
      </c>
      <c r="G39" s="3">
        <v>3353.1949732786898</v>
      </c>
      <c r="H39" s="3">
        <v>211980</v>
      </c>
      <c r="I39" s="3">
        <v>181305.60000000001</v>
      </c>
      <c r="J39" s="3">
        <v>30674.44</v>
      </c>
      <c r="K39" s="3">
        <v>14205.74</v>
      </c>
      <c r="L39" s="3">
        <v>3877.0610000000001</v>
      </c>
      <c r="M39" s="3">
        <v>0</v>
      </c>
      <c r="N39" s="3">
        <v>201160.3</v>
      </c>
      <c r="O39" s="3">
        <v>70518.740000000005</v>
      </c>
      <c r="P39" s="3">
        <v>32007.17</v>
      </c>
      <c r="Q39" s="3">
        <v>22194.48</v>
      </c>
      <c r="R39" s="3">
        <v>76439.960000000006</v>
      </c>
      <c r="S39" s="3">
        <v>10819.66</v>
      </c>
      <c r="T39" s="3">
        <v>1406.3320000000001</v>
      </c>
      <c r="U39" s="3">
        <v>28760.87</v>
      </c>
      <c r="V39" s="3">
        <v>-73017.13</v>
      </c>
      <c r="W39" s="2">
        <f t="shared" si="3"/>
        <v>3.6839855190154611</v>
      </c>
      <c r="X39" s="2">
        <f t="shared" si="4"/>
        <v>19.539554945334181</v>
      </c>
      <c r="Y39" s="2">
        <f t="shared" si="4"/>
        <v>16.712098939035666</v>
      </c>
      <c r="Z39" s="2">
        <f t="shared" si="4"/>
        <v>2.8274596933548288</v>
      </c>
      <c r="AA39" s="2">
        <f t="shared" si="4"/>
        <v>1.3094340846737031</v>
      </c>
      <c r="AB39" s="2">
        <f t="shared" si="4"/>
        <v>0.35737355616526223</v>
      </c>
      <c r="AC39" s="2">
        <f t="shared" si="4"/>
        <v>0</v>
      </c>
      <c r="AD39" s="2">
        <f t="shared" si="4"/>
        <v>18.542233864845304</v>
      </c>
      <c r="AE39" s="2">
        <f t="shared" si="4"/>
        <v>6.5001641423989787</v>
      </c>
      <c r="AF39" s="2">
        <f t="shared" si="4"/>
        <v>2.9503059574471733</v>
      </c>
      <c r="AG39" s="2">
        <f t="shared" si="4"/>
        <v>2.045807441471462</v>
      </c>
      <c r="AH39" s="2">
        <f t="shared" si="4"/>
        <v>7.045960932348085</v>
      </c>
      <c r="AI39" s="2">
        <f t="shared" si="4"/>
        <v>0.99731739343256165</v>
      </c>
      <c r="AJ39" s="2">
        <f t="shared" si="4"/>
        <v>0.12963063206614639</v>
      </c>
      <c r="AK39" s="2">
        <f t="shared" si="4"/>
        <v>2.6510736845014318</v>
      </c>
      <c r="AL39" s="2">
        <f t="shared" si="4"/>
        <v>-6.7304567581168451</v>
      </c>
    </row>
    <row r="40" spans="1:38" x14ac:dyDescent="0.3">
      <c r="A40">
        <f t="shared" si="1"/>
        <v>2043</v>
      </c>
      <c r="B40">
        <v>52232</v>
      </c>
      <c r="C40" s="3">
        <v>1134795.3322104125</v>
      </c>
      <c r="D40" s="3">
        <v>642528.1665507711</v>
      </c>
      <c r="E40" s="4">
        <v>6.6184723554643057</v>
      </c>
      <c r="F40" s="3">
        <v>107.13687153918852</v>
      </c>
      <c r="G40" s="3">
        <v>3399.8661742717677</v>
      </c>
      <c r="H40" s="3">
        <v>221712.1</v>
      </c>
      <c r="I40" s="3">
        <v>189648.1</v>
      </c>
      <c r="J40" s="3">
        <v>32064.03</v>
      </c>
      <c r="K40" s="3">
        <v>14872.67</v>
      </c>
      <c r="L40" s="3">
        <v>4026.1550000000002</v>
      </c>
      <c r="M40" s="3">
        <v>0</v>
      </c>
      <c r="N40" s="3">
        <v>210731.3</v>
      </c>
      <c r="O40" s="3">
        <v>74172.2</v>
      </c>
      <c r="P40" s="3">
        <v>33424.75</v>
      </c>
      <c r="Q40" s="3">
        <v>23177.11</v>
      </c>
      <c r="R40" s="3">
        <v>79957.23</v>
      </c>
      <c r="S40" s="3">
        <v>10980.83</v>
      </c>
      <c r="T40" s="3">
        <v>1060.4559999999999</v>
      </c>
      <c r="U40" s="3">
        <v>18840.490000000002</v>
      </c>
      <c r="V40" s="3">
        <v>-82937.509999999995</v>
      </c>
      <c r="W40" s="2">
        <f t="shared" si="3"/>
        <v>3.6871485459236801</v>
      </c>
      <c r="X40" s="2">
        <f t="shared" si="4"/>
        <v>19.537628831107174</v>
      </c>
      <c r="Y40" s="2">
        <f t="shared" si="4"/>
        <v>16.712097293403005</v>
      </c>
      <c r="Z40" s="2">
        <f t="shared" si="4"/>
        <v>2.8255341813526886</v>
      </c>
      <c r="AA40" s="2">
        <f t="shared" si="4"/>
        <v>1.310603734246091</v>
      </c>
      <c r="AB40" s="2">
        <f t="shared" si="4"/>
        <v>0.35479129017544064</v>
      </c>
      <c r="AC40" s="2">
        <f t="shared" si="4"/>
        <v>0</v>
      </c>
      <c r="AD40" s="2">
        <f t="shared" si="4"/>
        <v>18.569982975654895</v>
      </c>
      <c r="AE40" s="2">
        <f t="shared" si="4"/>
        <v>6.5361742240800016</v>
      </c>
      <c r="AF40" s="2">
        <f t="shared" si="4"/>
        <v>2.9454430284704785</v>
      </c>
      <c r="AG40" s="2">
        <f t="shared" si="4"/>
        <v>2.0424044179715155</v>
      </c>
      <c r="AH40" s="2">
        <f t="shared" si="4"/>
        <v>7.0459604239167257</v>
      </c>
      <c r="AI40" s="2">
        <f t="shared" si="4"/>
        <v>0.96764849910080053</v>
      </c>
      <c r="AJ40" s="2">
        <f t="shared" si="4"/>
        <v>9.3449097815232404E-2</v>
      </c>
      <c r="AK40" s="2">
        <f t="shared" si="4"/>
        <v>1.6602544498752503</v>
      </c>
      <c r="AL40" s="2">
        <f t="shared" si="4"/>
        <v>-7.3085875175790562</v>
      </c>
    </row>
    <row r="41" spans="1:38" x14ac:dyDescent="0.3">
      <c r="A41">
        <f t="shared" si="1"/>
        <v>2044</v>
      </c>
      <c r="B41">
        <v>52597</v>
      </c>
      <c r="C41" s="3">
        <v>1186149.5094101178</v>
      </c>
      <c r="D41" s="3">
        <v>658436.41129220114</v>
      </c>
      <c r="E41" s="4">
        <v>6.7195032989568926</v>
      </c>
      <c r="F41" s="3">
        <v>108.39117569603502</v>
      </c>
      <c r="G41" s="3">
        <v>3444.7863013558385</v>
      </c>
      <c r="H41" s="3">
        <v>231731.20000000001</v>
      </c>
      <c r="I41" s="3">
        <v>198230.39999999999</v>
      </c>
      <c r="J41" s="3">
        <v>33500.769999999997</v>
      </c>
      <c r="K41" s="3">
        <v>15562.43</v>
      </c>
      <c r="L41" s="3">
        <v>4179.6490000000003</v>
      </c>
      <c r="M41" s="3">
        <v>0</v>
      </c>
      <c r="N41" s="3">
        <v>220600.7</v>
      </c>
      <c r="O41" s="3">
        <v>77934.62</v>
      </c>
      <c r="P41" s="3">
        <v>34914.21</v>
      </c>
      <c r="Q41" s="3">
        <v>24176.23</v>
      </c>
      <c r="R41" s="3">
        <v>83575.63</v>
      </c>
      <c r="S41" s="3">
        <v>11130.52</v>
      </c>
      <c r="T41" s="3">
        <v>695.15390000000002</v>
      </c>
      <c r="U41" s="3">
        <v>8405.1270000000004</v>
      </c>
      <c r="V41" s="3">
        <v>-93372.87</v>
      </c>
      <c r="W41" s="2">
        <f t="shared" si="3"/>
        <v>3.6896805762482821</v>
      </c>
      <c r="X41" s="2">
        <f t="shared" si="4"/>
        <v>19.536424216475197</v>
      </c>
      <c r="Y41" s="2">
        <f t="shared" si="4"/>
        <v>16.71209223014236</v>
      </c>
      <c r="Z41" s="2">
        <f t="shared" si="4"/>
        <v>2.824329457140712</v>
      </c>
      <c r="AA41" s="2">
        <f t="shared" si="4"/>
        <v>1.3120125141508787</v>
      </c>
      <c r="AB41" s="2">
        <f t="shared" si="4"/>
        <v>0.35237117807168972</v>
      </c>
      <c r="AC41" s="2">
        <f t="shared" si="4"/>
        <v>0</v>
      </c>
      <c r="AD41" s="2">
        <f t="shared" si="4"/>
        <v>18.598051784357825</v>
      </c>
      <c r="AE41" s="2">
        <f t="shared" si="4"/>
        <v>6.5703875760786303</v>
      </c>
      <c r="AF41" s="2">
        <f t="shared" si="4"/>
        <v>2.9434915011146559</v>
      </c>
      <c r="AG41" s="2">
        <f t="shared" si="4"/>
        <v>2.0382110187798372</v>
      </c>
      <c r="AH41" s="2">
        <f t="shared" si="4"/>
        <v>7.0459608453206606</v>
      </c>
      <c r="AI41" s="2">
        <f t="shared" si="4"/>
        <v>0.93837411824545647</v>
      </c>
      <c r="AJ41" s="2">
        <f t="shared" si="4"/>
        <v>5.8605925685178251E-2</v>
      </c>
      <c r="AK41" s="2">
        <f t="shared" si="4"/>
        <v>0.7086060343421583</v>
      </c>
      <c r="AL41" s="2">
        <f t="shared" si="4"/>
        <v>-7.8719309209540649</v>
      </c>
    </row>
    <row r="42" spans="1:38" x14ac:dyDescent="0.3">
      <c r="A42">
        <f t="shared" si="1"/>
        <v>2045</v>
      </c>
      <c r="B42">
        <v>52963</v>
      </c>
      <c r="C42" s="3">
        <v>1239441.7065161273</v>
      </c>
      <c r="D42" s="3">
        <v>674528.58483416797</v>
      </c>
      <c r="E42" s="4">
        <v>6.8209300175027421</v>
      </c>
      <c r="F42" s="3">
        <v>109.65850876535994</v>
      </c>
      <c r="G42" s="3">
        <v>3489.2844738346316</v>
      </c>
      <c r="H42" s="3">
        <v>242125.4</v>
      </c>
      <c r="I42" s="3">
        <v>207136.7</v>
      </c>
      <c r="J42" s="3">
        <v>34988.699999999997</v>
      </c>
      <c r="K42" s="3">
        <v>16278.2</v>
      </c>
      <c r="L42" s="3">
        <v>4338.6580000000004</v>
      </c>
      <c r="M42" s="3">
        <v>0</v>
      </c>
      <c r="N42" s="3">
        <v>230855.8</v>
      </c>
      <c r="O42" s="3">
        <v>81833.960000000006</v>
      </c>
      <c r="P42" s="3">
        <v>36488.28</v>
      </c>
      <c r="Q42" s="3">
        <v>25202.97</v>
      </c>
      <c r="R42" s="3">
        <v>87330.58</v>
      </c>
      <c r="S42" s="3">
        <v>11269.6</v>
      </c>
      <c r="T42" s="3">
        <v>310.29250000000002</v>
      </c>
      <c r="U42" s="3">
        <v>-2554.1799999999998</v>
      </c>
      <c r="V42" s="3">
        <v>-104332.2</v>
      </c>
      <c r="W42" s="2">
        <f t="shared" si="3"/>
        <v>3.6917050747716242</v>
      </c>
      <c r="X42" s="2">
        <f t="shared" si="4"/>
        <v>19.535037325843732</v>
      </c>
      <c r="Y42" s="2">
        <f t="shared" si="4"/>
        <v>16.712096979714211</v>
      </c>
      <c r="Z42" s="2">
        <f t="shared" si="4"/>
        <v>2.8229403461295202</v>
      </c>
      <c r="AA42" s="2">
        <f t="shared" si="4"/>
        <v>1.3133493825825355</v>
      </c>
      <c r="AB42" s="2">
        <f t="shared" si="4"/>
        <v>0.35004937926409424</v>
      </c>
      <c r="AC42" s="2">
        <f t="shared" si="4"/>
        <v>0</v>
      </c>
      <c r="AD42" s="2">
        <f t="shared" si="4"/>
        <v>18.62578923932605</v>
      </c>
      <c r="AE42" s="2">
        <f t="shared" si="4"/>
        <v>6.6024855844186652</v>
      </c>
      <c r="AF42" s="2">
        <f t="shared" si="4"/>
        <v>2.9439286904878106</v>
      </c>
      <c r="AG42" s="2">
        <f t="shared" si="4"/>
        <v>2.0334130978084901</v>
      </c>
      <c r="AH42" s="2">
        <f t="shared" si="4"/>
        <v>7.0459610597962135</v>
      </c>
      <c r="AI42" s="2">
        <f t="shared" si="4"/>
        <v>0.90924808651768263</v>
      </c>
      <c r="AJ42" s="2">
        <f t="shared" si="4"/>
        <v>2.5034860322086679E-2</v>
      </c>
      <c r="AK42" s="2">
        <f t="shared" si="4"/>
        <v>-0.20607504060674153</v>
      </c>
      <c r="AL42" s="2">
        <f t="shared" si="4"/>
        <v>-8.4176770437442467</v>
      </c>
    </row>
    <row r="43" spans="1:38" x14ac:dyDescent="0.3">
      <c r="A43">
        <f t="shared" si="1"/>
        <v>2046</v>
      </c>
      <c r="B43">
        <v>53328</v>
      </c>
      <c r="C43" s="3">
        <v>1294864.0709121276</v>
      </c>
      <c r="D43" s="3">
        <v>690873.14651218115</v>
      </c>
      <c r="E43" s="4">
        <v>6.9228066293707524</v>
      </c>
      <c r="F43" s="3">
        <v>110.94076875487919</v>
      </c>
      <c r="G43" s="3">
        <v>3533.1830692741742</v>
      </c>
      <c r="H43" s="3">
        <v>252934.39999999999</v>
      </c>
      <c r="I43" s="3">
        <v>216398.9</v>
      </c>
      <c r="J43" s="3">
        <v>36535.51</v>
      </c>
      <c r="K43" s="3">
        <v>17022.150000000001</v>
      </c>
      <c r="L43" s="3">
        <v>4503.3909999999996</v>
      </c>
      <c r="M43" s="3">
        <v>0</v>
      </c>
      <c r="N43" s="3">
        <v>241454.4</v>
      </c>
      <c r="O43" s="3">
        <v>85863.35</v>
      </c>
      <c r="P43" s="3">
        <v>38090.31</v>
      </c>
      <c r="Q43" s="3">
        <v>26265.08</v>
      </c>
      <c r="R43" s="3">
        <v>91235.61</v>
      </c>
      <c r="S43" s="3">
        <v>11480.09</v>
      </c>
      <c r="T43" s="3">
        <v>-94.334159999999997</v>
      </c>
      <c r="U43" s="3">
        <v>-14128.6</v>
      </c>
      <c r="V43" s="3">
        <v>-115906.6</v>
      </c>
      <c r="W43" s="2">
        <f t="shared" si="3"/>
        <v>3.6933246677994505</v>
      </c>
      <c r="X43" s="2">
        <f t="shared" si="4"/>
        <v>19.533664241824862</v>
      </c>
      <c r="Y43" s="2">
        <f t="shared" si="4"/>
        <v>16.712093945703842</v>
      </c>
      <c r="Z43" s="2">
        <f t="shared" si="4"/>
        <v>2.8215710684028532</v>
      </c>
      <c r="AA43" s="2">
        <f t="shared" si="4"/>
        <v>1.3145897227659786</v>
      </c>
      <c r="AB43" s="2">
        <f t="shared" si="4"/>
        <v>0.34778870625607233</v>
      </c>
      <c r="AC43" s="2">
        <f t="shared" si="4"/>
        <v>0</v>
      </c>
      <c r="AD43" s="2">
        <f t="shared" si="4"/>
        <v>18.647084695918299</v>
      </c>
      <c r="AE43" s="2">
        <f t="shared" si="4"/>
        <v>6.6310705446878435</v>
      </c>
      <c r="AF43" s="2">
        <f t="shared" si="4"/>
        <v>2.9416454480174461</v>
      </c>
      <c r="AG43" s="2">
        <f t="shared" si="4"/>
        <v>2.0284044163414281</v>
      </c>
      <c r="AH43" s="2">
        <f t="shared" si="4"/>
        <v>7.0459604254624075</v>
      </c>
      <c r="AI43" s="2">
        <f t="shared" si="4"/>
        <v>0.88658649644307452</v>
      </c>
      <c r="AJ43" s="2">
        <f t="shared" si="4"/>
        <v>-7.285255813264566E-3</v>
      </c>
      <c r="AK43" s="2">
        <f t="shared" si="4"/>
        <v>-1.0911261125692937</v>
      </c>
      <c r="AL43" s="2">
        <f t="shared" si="4"/>
        <v>-8.9512561668618336</v>
      </c>
    </row>
    <row r="44" spans="1:38" x14ac:dyDescent="0.3">
      <c r="A44">
        <f t="shared" si="1"/>
        <v>2047</v>
      </c>
      <c r="B44">
        <v>53693</v>
      </c>
      <c r="C44" s="3">
        <v>1352734.9307039049</v>
      </c>
      <c r="D44" s="3">
        <v>707598.17926336906</v>
      </c>
      <c r="E44" s="4">
        <v>7.0250740966142446</v>
      </c>
      <c r="F44" s="3">
        <v>112.23761832723679</v>
      </c>
      <c r="G44" s="3">
        <v>3577.4213884104274</v>
      </c>
      <c r="H44" s="3">
        <v>264214.90000000002</v>
      </c>
      <c r="I44" s="3">
        <v>226070.39999999999</v>
      </c>
      <c r="J44" s="3">
        <v>38144.54</v>
      </c>
      <c r="K44" s="3">
        <v>17796.87</v>
      </c>
      <c r="L44" s="3">
        <v>4673.9809999999998</v>
      </c>
      <c r="M44" s="3">
        <v>0</v>
      </c>
      <c r="N44" s="3">
        <v>252476.3</v>
      </c>
      <c r="O44" s="3">
        <v>90012.81</v>
      </c>
      <c r="P44" s="3">
        <v>39784.74</v>
      </c>
      <c r="Q44" s="3">
        <v>27365.59</v>
      </c>
      <c r="R44" s="3">
        <v>95313.17</v>
      </c>
      <c r="S44" s="3">
        <v>11738.59</v>
      </c>
      <c r="T44" s="3">
        <v>-521.99829999999997</v>
      </c>
      <c r="U44" s="3">
        <v>-26389.19</v>
      </c>
      <c r="V44" s="3">
        <v>-128167.2</v>
      </c>
      <c r="W44" s="2">
        <f t="shared" si="3"/>
        <v>3.6946215477825115</v>
      </c>
      <c r="X44" s="2">
        <f t="shared" si="4"/>
        <v>19.531904884167808</v>
      </c>
      <c r="Y44" s="2">
        <f t="shared" si="4"/>
        <v>16.712098938878047</v>
      </c>
      <c r="Z44" s="2">
        <f t="shared" si="4"/>
        <v>2.8198089022622654</v>
      </c>
      <c r="AA44" s="2">
        <f t="shared" si="4"/>
        <v>1.3156213827301166</v>
      </c>
      <c r="AB44" s="2">
        <f t="shared" si="4"/>
        <v>0.34552083293715652</v>
      </c>
      <c r="AC44" s="2">
        <f t="shared" si="4"/>
        <v>0</v>
      </c>
      <c r="AD44" s="2">
        <f t="shared" si="4"/>
        <v>18.664136947260037</v>
      </c>
      <c r="AE44" s="2">
        <f t="shared" si="4"/>
        <v>6.654135112276669</v>
      </c>
      <c r="AF44" s="2">
        <f t="shared" si="4"/>
        <v>2.9410595599315039</v>
      </c>
      <c r="AG44" s="2">
        <f t="shared" si="4"/>
        <v>2.0229824320245893</v>
      </c>
      <c r="AH44" s="2">
        <f t="shared" si="4"/>
        <v>7.0459605822704034</v>
      </c>
      <c r="AI44" s="2">
        <f t="shared" si="4"/>
        <v>0.86776719766464105</v>
      </c>
      <c r="AJ44" s="2">
        <f t="shared" si="4"/>
        <v>-3.8588365551289083E-2</v>
      </c>
      <c r="AK44" s="2">
        <f t="shared" si="4"/>
        <v>-1.9508027331169902</v>
      </c>
      <c r="AL44" s="2">
        <f t="shared" si="4"/>
        <v>-9.474672169018902</v>
      </c>
    </row>
    <row r="45" spans="1:38" x14ac:dyDescent="0.3">
      <c r="A45">
        <f t="shared" si="1"/>
        <v>2048</v>
      </c>
      <c r="B45">
        <v>54058</v>
      </c>
      <c r="C45" s="3">
        <v>1413331.9833884286</v>
      </c>
      <c r="D45" s="3">
        <v>724799.72366692405</v>
      </c>
      <c r="E45" s="4">
        <v>7.127794927427983</v>
      </c>
      <c r="F45" s="3">
        <v>113.54927582995343</v>
      </c>
      <c r="G45" s="3">
        <v>3622.5225439089118</v>
      </c>
      <c r="H45" s="3">
        <v>276018.7</v>
      </c>
      <c r="I45" s="3">
        <v>236197.4</v>
      </c>
      <c r="J45" s="3">
        <v>39821.33</v>
      </c>
      <c r="K45" s="3">
        <v>18606.009999999998</v>
      </c>
      <c r="L45" s="3">
        <v>4850.6289999999999</v>
      </c>
      <c r="M45" s="3">
        <v>0</v>
      </c>
      <c r="N45" s="3">
        <v>264023.59999999998</v>
      </c>
      <c r="O45" s="3">
        <v>94355.27</v>
      </c>
      <c r="P45" s="3">
        <v>41574.089999999997</v>
      </c>
      <c r="Q45" s="3">
        <v>28511.42</v>
      </c>
      <c r="R45" s="3">
        <v>99582.82</v>
      </c>
      <c r="S45" s="3">
        <v>11995.14</v>
      </c>
      <c r="T45" s="3">
        <v>-975.25409999999999</v>
      </c>
      <c r="U45" s="3">
        <v>-39359.589999999997</v>
      </c>
      <c r="V45" s="3">
        <v>-141137.60000000001</v>
      </c>
      <c r="W45" s="2">
        <f t="shared" si="3"/>
        <v>3.695657577970374</v>
      </c>
      <c r="X45" s="2">
        <f t="shared" si="4"/>
        <v>19.529643653733213</v>
      </c>
      <c r="Y45" s="2">
        <f t="shared" si="4"/>
        <v>16.712096151232817</v>
      </c>
      <c r="Z45" s="2">
        <f t="shared" si="4"/>
        <v>2.817549625143934</v>
      </c>
      <c r="AA45" s="2">
        <f t="shared" si="4"/>
        <v>1.3164642291185222</v>
      </c>
      <c r="AB45" s="2">
        <f t="shared" si="4"/>
        <v>0.34320520988782383</v>
      </c>
      <c r="AC45" s="2">
        <f t="shared" si="4"/>
        <v>0</v>
      </c>
      <c r="AD45" s="2">
        <f t="shared" si="4"/>
        <v>18.680932937427052</v>
      </c>
      <c r="AE45" s="2">
        <f t="shared" si="4"/>
        <v>6.6760868011905856</v>
      </c>
      <c r="AF45" s="2">
        <f t="shared" si="4"/>
        <v>2.941565781333777</v>
      </c>
      <c r="AG45" s="2">
        <f t="shared" si="4"/>
        <v>2.0173193796721827</v>
      </c>
      <c r="AH45" s="2">
        <f t="shared" si="4"/>
        <v>7.0459609752305079</v>
      </c>
      <c r="AI45" s="2">
        <f t="shared" si="4"/>
        <v>0.84871354649754316</v>
      </c>
      <c r="AJ45" s="2">
        <f t="shared" si="4"/>
        <v>-6.9003893739236863E-2</v>
      </c>
      <c r="AK45" s="2">
        <f t="shared" si="4"/>
        <v>-2.7848793109200254</v>
      </c>
      <c r="AL45" s="2">
        <f t="shared" si="4"/>
        <v>-9.9861604816743821</v>
      </c>
    </row>
    <row r="46" spans="1:38" x14ac:dyDescent="0.3">
      <c r="A46">
        <f t="shared" si="1"/>
        <v>2049</v>
      </c>
      <c r="B46">
        <v>54424</v>
      </c>
      <c r="C46" s="3">
        <v>1476291.9071936242</v>
      </c>
      <c r="D46" s="3">
        <v>742242.51644402219</v>
      </c>
      <c r="E46" s="4">
        <v>7.2309780308344545</v>
      </c>
      <c r="F46" s="3">
        <v>114.87574618332336</v>
      </c>
      <c r="G46" s="3">
        <v>3667.4586515439905</v>
      </c>
      <c r="H46" s="3">
        <v>288281.2</v>
      </c>
      <c r="I46" s="3">
        <v>246719.3</v>
      </c>
      <c r="J46" s="3">
        <v>41561.839999999997</v>
      </c>
      <c r="K46" s="3">
        <v>19448.82</v>
      </c>
      <c r="L46" s="3">
        <v>5033.4979999999996</v>
      </c>
      <c r="M46" s="3">
        <v>0</v>
      </c>
      <c r="N46" s="3">
        <v>276020</v>
      </c>
      <c r="O46" s="3">
        <v>98866.59</v>
      </c>
      <c r="P46" s="3">
        <v>43438.31</v>
      </c>
      <c r="Q46" s="3">
        <v>29696.19</v>
      </c>
      <c r="R46" s="3">
        <v>104018.9</v>
      </c>
      <c r="S46" s="3">
        <v>12261.12</v>
      </c>
      <c r="T46" s="3">
        <v>-1454.922</v>
      </c>
      <c r="U46" s="3">
        <v>-53075.63</v>
      </c>
      <c r="V46" s="3">
        <v>-154853.6</v>
      </c>
      <c r="W46" s="2">
        <f t="shared" si="3"/>
        <v>3.6964866758012476</v>
      </c>
      <c r="X46" s="2">
        <f t="shared" si="4"/>
        <v>19.527384699142043</v>
      </c>
      <c r="Y46" s="2">
        <f t="shared" si="4"/>
        <v>16.712094593067587</v>
      </c>
      <c r="Z46" s="2">
        <f t="shared" si="4"/>
        <v>2.8152860418375862</v>
      </c>
      <c r="AA46" s="2">
        <f t="shared" si="4"/>
        <v>1.3174101886781646</v>
      </c>
      <c r="AB46" s="2">
        <f t="shared" si="4"/>
        <v>0.34095546927223164</v>
      </c>
      <c r="AC46" s="2">
        <f t="shared" si="4"/>
        <v>0</v>
      </c>
      <c r="AD46" s="2">
        <f t="shared" si="4"/>
        <v>18.696844347315004</v>
      </c>
      <c r="AE46" s="2">
        <f t="shared" si="4"/>
        <v>6.6969540047091156</v>
      </c>
      <c r="AF46" s="2">
        <f t="shared" si="4"/>
        <v>2.9423930178263054</v>
      </c>
      <c r="AG46" s="2">
        <f t="shared" si="4"/>
        <v>2.011539171575583</v>
      </c>
      <c r="AH46" s="2">
        <f t="shared" si="4"/>
        <v>7.0459574758311891</v>
      </c>
      <c r="AI46" s="2">
        <f t="shared" si="4"/>
        <v>0.83053493284454372</v>
      </c>
      <c r="AJ46" s="2">
        <f t="shared" si="4"/>
        <v>-9.8552460587943785E-2</v>
      </c>
      <c r="AK46" s="2">
        <f t="shared" si="4"/>
        <v>-3.5951988723486803</v>
      </c>
      <c r="AL46" s="2">
        <f t="shared" si="4"/>
        <v>-10.489361842697553</v>
      </c>
    </row>
    <row r="47" spans="1:38" x14ac:dyDescent="0.3">
      <c r="A47">
        <f t="shared" si="1"/>
        <v>2050</v>
      </c>
      <c r="B47">
        <v>54789</v>
      </c>
      <c r="C47" s="3">
        <v>1541574.1668292843</v>
      </c>
      <c r="D47" s="3">
        <v>759867.61474142538</v>
      </c>
      <c r="E47" s="4">
        <v>7.3346880637242258</v>
      </c>
      <c r="F47" s="3">
        <v>116.21701616649503</v>
      </c>
      <c r="G47" s="3">
        <v>3711.9760811547194</v>
      </c>
      <c r="H47" s="3">
        <v>300996.59999999998</v>
      </c>
      <c r="I47" s="3">
        <v>257629.4</v>
      </c>
      <c r="J47" s="3">
        <v>43367.199999999997</v>
      </c>
      <c r="K47" s="3">
        <v>20324.39</v>
      </c>
      <c r="L47" s="3">
        <v>5222.7730000000001</v>
      </c>
      <c r="M47" s="3">
        <v>0</v>
      </c>
      <c r="N47" s="3">
        <v>288447.40000000002</v>
      </c>
      <c r="O47" s="3">
        <v>103529.8</v>
      </c>
      <c r="P47" s="3">
        <v>45374.52</v>
      </c>
      <c r="Q47" s="3">
        <v>30924.33</v>
      </c>
      <c r="R47" s="3">
        <v>108618.7</v>
      </c>
      <c r="S47" s="3">
        <v>12549.15</v>
      </c>
      <c r="T47" s="3">
        <v>-1962.2860000000001</v>
      </c>
      <c r="U47" s="3">
        <v>-67587.06</v>
      </c>
      <c r="V47" s="3">
        <v>-169365.1</v>
      </c>
      <c r="W47" s="2">
        <f t="shared" si="3"/>
        <v>3.6971506508731036</v>
      </c>
      <c r="X47" s="2">
        <f t="shared" si="4"/>
        <v>19.525275298242118</v>
      </c>
      <c r="Y47" s="2">
        <f t="shared" si="4"/>
        <v>16.712098940389819</v>
      </c>
      <c r="Z47" s="2">
        <f t="shared" si="4"/>
        <v>2.8131763578523001</v>
      </c>
      <c r="AA47" s="2">
        <f t="shared" si="4"/>
        <v>1.3184179157466867</v>
      </c>
      <c r="AB47" s="2">
        <f t="shared" si="4"/>
        <v>0.33879479251667921</v>
      </c>
      <c r="AC47" s="2">
        <f t="shared" si="4"/>
        <v>0</v>
      </c>
      <c r="AD47" s="2">
        <f t="shared" si="4"/>
        <v>18.71122429310552</v>
      </c>
      <c r="AE47" s="2">
        <f t="shared" si="4"/>
        <v>6.7158494367442918</v>
      </c>
      <c r="AF47" s="2">
        <f t="shared" si="4"/>
        <v>2.9433887111203019</v>
      </c>
      <c r="AG47" s="2">
        <f t="shared" si="4"/>
        <v>2.0060228476457467</v>
      </c>
      <c r="AH47" s="2">
        <f t="shared" si="4"/>
        <v>7.0459600541573266</v>
      </c>
      <c r="AI47" s="2">
        <f t="shared" si="4"/>
        <v>0.8140477616987537</v>
      </c>
      <c r="AJ47" s="2">
        <f t="shared" si="4"/>
        <v>-0.12729105366600929</v>
      </c>
      <c r="AK47" s="2">
        <f t="shared" si="4"/>
        <v>-4.384288570365273</v>
      </c>
      <c r="AL47" s="2">
        <f t="shared" si="4"/>
        <v>-10.986503513376253</v>
      </c>
    </row>
    <row r="48" spans="1:38" x14ac:dyDescent="0.3">
      <c r="A48">
        <f t="shared" si="1"/>
        <v>2051</v>
      </c>
      <c r="B48">
        <v>55154</v>
      </c>
      <c r="C48" s="3">
        <v>1609424.6761360399</v>
      </c>
      <c r="D48" s="3">
        <v>777756.85643560672</v>
      </c>
      <c r="E48" s="4">
        <v>7.4390118592201517</v>
      </c>
      <c r="F48" s="3">
        <v>117.57292732243364</v>
      </c>
      <c r="G48" s="3">
        <v>3756.3565435372893</v>
      </c>
      <c r="H48" s="3">
        <v>314209.2</v>
      </c>
      <c r="I48" s="3">
        <v>268968.59999999998</v>
      </c>
      <c r="J48" s="3">
        <v>45240.62</v>
      </c>
      <c r="K48" s="3">
        <v>21232.34</v>
      </c>
      <c r="L48" s="3">
        <v>5418.6540000000005</v>
      </c>
      <c r="M48" s="3">
        <v>0</v>
      </c>
      <c r="N48" s="3">
        <v>301330</v>
      </c>
      <c r="O48" s="3">
        <v>108345.3</v>
      </c>
      <c r="P48" s="3">
        <v>47388.06</v>
      </c>
      <c r="Q48" s="3">
        <v>32197.200000000001</v>
      </c>
      <c r="R48" s="3">
        <v>113399.4</v>
      </c>
      <c r="S48" s="3">
        <v>12879.19</v>
      </c>
      <c r="T48" s="3">
        <v>-2499.154</v>
      </c>
      <c r="U48" s="3">
        <v>-82965.41</v>
      </c>
      <c r="V48" s="3">
        <v>-184743.4</v>
      </c>
      <c r="W48" s="2">
        <f t="shared" si="3"/>
        <v>3.6976811833507774</v>
      </c>
      <c r="X48" s="2">
        <f t="shared" si="4"/>
        <v>19.523075833183064</v>
      </c>
      <c r="Y48" s="2">
        <f t="shared" si="4"/>
        <v>16.712096191152522</v>
      </c>
      <c r="Z48" s="2">
        <f t="shared" si="4"/>
        <v>2.8109808847106272</v>
      </c>
      <c r="AA48" s="2">
        <f t="shared" si="4"/>
        <v>1.3192503081893403</v>
      </c>
      <c r="AB48" s="2">
        <f t="shared" si="4"/>
        <v>0.33668267178612449</v>
      </c>
      <c r="AC48" s="2">
        <f t="shared" si="4"/>
        <v>0</v>
      </c>
      <c r="AD48" s="2">
        <f t="shared" si="4"/>
        <v>18.722839562982411</v>
      </c>
      <c r="AE48" s="2">
        <f t="shared" si="4"/>
        <v>6.7319273530786781</v>
      </c>
      <c r="AF48" s="2">
        <f t="shared" si="4"/>
        <v>2.9444099312414438</v>
      </c>
      <c r="AG48" s="2">
        <f t="shared" si="4"/>
        <v>2.0005409682980693</v>
      </c>
      <c r="AH48" s="2">
        <f t="shared" si="4"/>
        <v>7.0459588250040408</v>
      </c>
      <c r="AI48" s="2">
        <f t="shared" si="4"/>
        <v>0.80023564886060938</v>
      </c>
      <c r="AJ48" s="2">
        <f t="shared" si="4"/>
        <v>-0.15528244577435285</v>
      </c>
      <c r="AK48" s="2">
        <f t="shared" si="4"/>
        <v>-5.154973154704332</v>
      </c>
      <c r="AL48" s="2">
        <f t="shared" si="4"/>
        <v>-11.478847238973499</v>
      </c>
    </row>
    <row r="49" spans="1:38" x14ac:dyDescent="0.3">
      <c r="A49">
        <f t="shared" si="1"/>
        <v>2052</v>
      </c>
      <c r="B49">
        <v>55519</v>
      </c>
      <c r="C49" s="3">
        <v>1680309.268528945</v>
      </c>
      <c r="D49" s="3">
        <v>796090.19663417956</v>
      </c>
      <c r="E49" s="4">
        <v>7.5440320644651297</v>
      </c>
      <c r="F49" s="3">
        <v>118.94473736228068</v>
      </c>
      <c r="G49" s="3">
        <v>3801.2718646989119</v>
      </c>
      <c r="H49" s="3">
        <v>328006.5</v>
      </c>
      <c r="I49" s="3">
        <v>280814.90000000002</v>
      </c>
      <c r="J49" s="3">
        <v>47191.56</v>
      </c>
      <c r="K49" s="3">
        <v>22176.33</v>
      </c>
      <c r="L49" s="3">
        <v>5621.3379999999997</v>
      </c>
      <c r="M49" s="3">
        <v>0</v>
      </c>
      <c r="N49" s="3">
        <v>314740</v>
      </c>
      <c r="O49" s="3">
        <v>113320.4</v>
      </c>
      <c r="P49" s="3">
        <v>49490.39</v>
      </c>
      <c r="Q49" s="3">
        <v>33535.29</v>
      </c>
      <c r="R49" s="3">
        <v>118393.9</v>
      </c>
      <c r="S49" s="3">
        <v>13266.47</v>
      </c>
      <c r="T49" s="3">
        <v>-3068.1480000000001</v>
      </c>
      <c r="U49" s="3">
        <v>-99300.03</v>
      </c>
      <c r="V49" s="3">
        <v>-201078</v>
      </c>
      <c r="W49" s="2">
        <f t="shared" si="3"/>
        <v>3.6981050295538824</v>
      </c>
      <c r="X49" s="2">
        <f t="shared" si="4"/>
        <v>19.520602911817466</v>
      </c>
      <c r="Y49" s="2">
        <f t="shared" si="4"/>
        <v>16.712096115844446</v>
      </c>
      <c r="Z49" s="2">
        <f t="shared" si="4"/>
        <v>2.8085044154588661</v>
      </c>
      <c r="AA49" s="2">
        <f t="shared" si="4"/>
        <v>1.3197766872651151</v>
      </c>
      <c r="AB49" s="2">
        <f t="shared" si="4"/>
        <v>0.33454186710053047</v>
      </c>
      <c r="AC49" s="2">
        <f t="shared" si="4"/>
        <v>0</v>
      </c>
      <c r="AD49" s="2">
        <f t="shared" si="4"/>
        <v>18.731075635590848</v>
      </c>
      <c r="AE49" s="2">
        <f t="shared" si="4"/>
        <v>6.7440204087672653</v>
      </c>
      <c r="AF49" s="2">
        <f t="shared" si="4"/>
        <v>2.9453143493832652</v>
      </c>
      <c r="AG49" s="2">
        <f t="shared" si="4"/>
        <v>1.9957808141687532</v>
      </c>
      <c r="AH49" s="2">
        <f t="shared" si="4"/>
        <v>7.0459588730144853</v>
      </c>
      <c r="AI49" s="2">
        <f t="shared" si="4"/>
        <v>0.78952549084100176</v>
      </c>
      <c r="AJ49" s="2">
        <f t="shared" si="4"/>
        <v>-0.18259424365885107</v>
      </c>
      <c r="AK49" s="2">
        <f t="shared" si="4"/>
        <v>-5.9096281773731976</v>
      </c>
      <c r="AL49" s="2">
        <f t="shared" si="4"/>
        <v>-11.966725635932313</v>
      </c>
    </row>
    <row r="50" spans="1:38" x14ac:dyDescent="0.3">
      <c r="A50">
        <f t="shared" si="1"/>
        <v>2053</v>
      </c>
      <c r="B50">
        <v>55885</v>
      </c>
      <c r="C50" s="3">
        <v>1754516.5087216874</v>
      </c>
      <c r="D50" s="3">
        <v>814948.78126166179</v>
      </c>
      <c r="E50" s="4">
        <v>7.6498187288227655</v>
      </c>
      <c r="F50" s="3">
        <v>120.33304171801792</v>
      </c>
      <c r="G50" s="3">
        <v>3847.1195225053339</v>
      </c>
      <c r="H50" s="3">
        <v>342443.7</v>
      </c>
      <c r="I50" s="3">
        <v>293216.5</v>
      </c>
      <c r="J50" s="3">
        <v>49227.19</v>
      </c>
      <c r="K50" s="3">
        <v>23160.880000000001</v>
      </c>
      <c r="L50" s="3">
        <v>5831.0060000000003</v>
      </c>
      <c r="M50" s="3">
        <v>0</v>
      </c>
      <c r="N50" s="3">
        <v>328795.3</v>
      </c>
      <c r="O50" s="3">
        <v>118543.2</v>
      </c>
      <c r="P50" s="3">
        <v>51687.96</v>
      </c>
      <c r="Q50" s="3">
        <v>34941.58</v>
      </c>
      <c r="R50" s="3">
        <v>123622.5</v>
      </c>
      <c r="S50" s="3">
        <v>13648.36</v>
      </c>
      <c r="T50" s="3">
        <v>-3672.5569999999998</v>
      </c>
      <c r="U50" s="3">
        <v>-116620.9</v>
      </c>
      <c r="V50" s="3">
        <v>-218398.9</v>
      </c>
      <c r="W50" s="2">
        <f t="shared" si="3"/>
        <v>3.6984450055050333</v>
      </c>
      <c r="X50" s="2">
        <f t="shared" si="4"/>
        <v>19.517838578190354</v>
      </c>
      <c r="Y50" s="2">
        <f t="shared" si="4"/>
        <v>16.712096953344307</v>
      </c>
      <c r="Z50" s="2">
        <f t="shared" si="4"/>
        <v>2.8057410548884572</v>
      </c>
      <c r="AA50" s="2">
        <f t="shared" si="4"/>
        <v>1.3200719334852338</v>
      </c>
      <c r="AB50" s="2">
        <f t="shared" si="4"/>
        <v>0.33234261239572932</v>
      </c>
      <c r="AC50" s="2">
        <f t="shared" si="4"/>
        <v>0</v>
      </c>
      <c r="AD50" s="2">
        <f t="shared" si="4"/>
        <v>18.739937661775265</v>
      </c>
      <c r="AE50" s="2">
        <f t="shared" si="4"/>
        <v>6.7564596520307854</v>
      </c>
      <c r="AF50" s="2">
        <f t="shared" si="4"/>
        <v>2.9459945086329804</v>
      </c>
      <c r="AG50" s="2">
        <f t="shared" si="4"/>
        <v>1.9915218709146187</v>
      </c>
      <c r="AH50" s="2">
        <f t="shared" si="4"/>
        <v>7.0459582104513441</v>
      </c>
      <c r="AI50" s="2">
        <f t="shared" si="4"/>
        <v>0.77789863658472935</v>
      </c>
      <c r="AJ50" s="2">
        <f t="shared" si="4"/>
        <v>-0.209320173491885</v>
      </c>
      <c r="AK50" s="2">
        <f t="shared" si="4"/>
        <v>-6.646896704606565</v>
      </c>
      <c r="AL50" s="2">
        <f t="shared" si="4"/>
        <v>-12.447811058735603</v>
      </c>
    </row>
    <row r="51" spans="1:38" x14ac:dyDescent="0.3">
      <c r="A51">
        <f t="shared" si="1"/>
        <v>2054</v>
      </c>
      <c r="B51">
        <v>56250</v>
      </c>
      <c r="C51" s="3">
        <v>1831792.260296833</v>
      </c>
      <c r="D51" s="3">
        <v>834159.36048257514</v>
      </c>
      <c r="E51" s="4">
        <v>7.7564492587817444</v>
      </c>
      <c r="F51" s="3">
        <v>121.73779003636118</v>
      </c>
      <c r="G51" s="3">
        <v>3893.1872077664161</v>
      </c>
      <c r="H51" s="3">
        <v>357477.8</v>
      </c>
      <c r="I51" s="3">
        <v>306130.90000000002</v>
      </c>
      <c r="J51" s="3">
        <v>51346.89</v>
      </c>
      <c r="K51" s="3">
        <v>24187.94</v>
      </c>
      <c r="L51" s="3">
        <v>6047.8609999999999</v>
      </c>
      <c r="M51" s="3">
        <v>0</v>
      </c>
      <c r="N51" s="3">
        <v>343466.4</v>
      </c>
      <c r="O51" s="3">
        <v>124032.8</v>
      </c>
      <c r="P51" s="3">
        <v>53971.1</v>
      </c>
      <c r="Q51" s="3">
        <v>36395.089999999997</v>
      </c>
      <c r="R51" s="3">
        <v>129067.4</v>
      </c>
      <c r="S51" s="3">
        <v>14011.42</v>
      </c>
      <c r="T51" s="3">
        <v>-4313.4790000000003</v>
      </c>
      <c r="U51" s="3">
        <v>-134945.79999999999</v>
      </c>
      <c r="V51" s="3">
        <v>-236723.8</v>
      </c>
      <c r="W51" s="2">
        <f t="shared" si="3"/>
        <v>3.6987186687806393</v>
      </c>
      <c r="X51" s="2">
        <f t="shared" si="4"/>
        <v>19.515193275359316</v>
      </c>
      <c r="Y51" s="2">
        <f t="shared" si="4"/>
        <v>16.712097033884891</v>
      </c>
      <c r="Z51" s="2">
        <f t="shared" si="4"/>
        <v>2.8030956955609958</v>
      </c>
      <c r="AA51" s="2">
        <f t="shared" si="4"/>
        <v>1.3204521344620412</v>
      </c>
      <c r="AB51" s="2">
        <f t="shared" si="4"/>
        <v>0.33016085563217595</v>
      </c>
      <c r="AC51" s="2">
        <f t="shared" si="4"/>
        <v>0</v>
      </c>
      <c r="AD51" s="2">
        <f t="shared" si="4"/>
        <v>18.750292128887089</v>
      </c>
      <c r="AE51" s="2">
        <f t="shared" si="4"/>
        <v>6.7711171560415417</v>
      </c>
      <c r="AF51" s="2">
        <f t="shared" si="4"/>
        <v>2.9463548443672454</v>
      </c>
      <c r="AG51" s="2">
        <f t="shared" si="4"/>
        <v>1.9868568499193433</v>
      </c>
      <c r="AH51" s="2">
        <f t="shared" si="4"/>
        <v>7.0459627326455267</v>
      </c>
      <c r="AI51" s="2">
        <f t="shared" si="4"/>
        <v>0.76490223829909176</v>
      </c>
      <c r="AJ51" s="2">
        <f t="shared" si="4"/>
        <v>-0.23547861258574276</v>
      </c>
      <c r="AK51" s="2">
        <f t="shared" si="4"/>
        <v>-7.366872484663336</v>
      </c>
      <c r="AL51" s="2">
        <f t="shared" si="4"/>
        <v>-12.923070215486121</v>
      </c>
    </row>
    <row r="52" spans="1:38" x14ac:dyDescent="0.3">
      <c r="A52">
        <f t="shared" si="1"/>
        <v>2055</v>
      </c>
      <c r="B52">
        <v>56615</v>
      </c>
      <c r="C52" s="3">
        <v>1912249.0122001402</v>
      </c>
      <c r="D52" s="3">
        <v>853722.9456436201</v>
      </c>
      <c r="E52" s="4">
        <v>7.8640248688111214</v>
      </c>
      <c r="F52" s="3">
        <v>123.1575700105023</v>
      </c>
      <c r="G52" s="3">
        <v>3939.5650329355058</v>
      </c>
      <c r="H52" s="3">
        <v>373126.3</v>
      </c>
      <c r="I52" s="3">
        <v>319576.90000000002</v>
      </c>
      <c r="J52" s="3">
        <v>53549.4</v>
      </c>
      <c r="K52" s="3">
        <v>25256.560000000001</v>
      </c>
      <c r="L52" s="3">
        <v>6272.1239999999998</v>
      </c>
      <c r="M52" s="3">
        <v>0</v>
      </c>
      <c r="N52" s="3">
        <v>358773</v>
      </c>
      <c r="O52" s="3">
        <v>129795.4</v>
      </c>
      <c r="P52" s="3">
        <v>56340.6</v>
      </c>
      <c r="Q52" s="3">
        <v>37900.69</v>
      </c>
      <c r="R52" s="3">
        <v>134736.29999999999</v>
      </c>
      <c r="S52" s="3">
        <v>14353.26</v>
      </c>
      <c r="T52" s="3">
        <v>-4991.558</v>
      </c>
      <c r="U52" s="3">
        <v>-154290.70000000001</v>
      </c>
      <c r="V52" s="3">
        <v>-256068.7</v>
      </c>
      <c r="W52" s="2">
        <f t="shared" si="3"/>
        <v>3.698935424444481</v>
      </c>
      <c r="X52" s="2">
        <f t="shared" si="4"/>
        <v>19.512432618317796</v>
      </c>
      <c r="Y52" s="2">
        <f t="shared" si="4"/>
        <v>16.712096487491998</v>
      </c>
      <c r="Z52" s="2">
        <f t="shared" si="4"/>
        <v>2.8003361308258006</v>
      </c>
      <c r="AA52" s="2">
        <f t="shared" si="4"/>
        <v>1.3207777773115981</v>
      </c>
      <c r="AB52" s="2">
        <f t="shared" si="4"/>
        <v>0.32799724094424298</v>
      </c>
      <c r="AC52" s="2">
        <f t="shared" si="4"/>
        <v>0</v>
      </c>
      <c r="AD52" s="2">
        <f t="shared" si="4"/>
        <v>18.761834766865082</v>
      </c>
      <c r="AE52" s="2">
        <f t="shared" si="4"/>
        <v>6.787578352605018</v>
      </c>
      <c r="AF52" s="2">
        <f t="shared" si="4"/>
        <v>2.9463003845496702</v>
      </c>
      <c r="AG52" s="2">
        <f t="shared" si="4"/>
        <v>1.9819955329140591</v>
      </c>
      <c r="AH52" s="2">
        <f t="shared" si="4"/>
        <v>7.0459599738518879</v>
      </c>
      <c r="AI52" s="2">
        <f t="shared" si="4"/>
        <v>0.75059575967493064</v>
      </c>
      <c r="AJ52" s="2">
        <f t="shared" si="4"/>
        <v>-0.26103075322062569</v>
      </c>
      <c r="AK52" s="2">
        <f t="shared" si="4"/>
        <v>-8.0685464610323265</v>
      </c>
      <c r="AL52" s="2">
        <f t="shared" si="4"/>
        <v>-13.390970441939457</v>
      </c>
    </row>
    <row r="53" spans="1:38" x14ac:dyDescent="0.3">
      <c r="A53">
        <f t="shared" si="1"/>
        <v>2056</v>
      </c>
      <c r="B53">
        <v>56980</v>
      </c>
      <c r="C53" s="3">
        <v>1996567.5810268917</v>
      </c>
      <c r="D53" s="3">
        <v>873889.36433239398</v>
      </c>
      <c r="E53" s="4">
        <v>7.972647003339504</v>
      </c>
      <c r="F53" s="3">
        <v>124.59259355716513</v>
      </c>
      <c r="G53" s="3">
        <v>3987.1403588057383</v>
      </c>
      <c r="H53" s="3">
        <v>389512.6</v>
      </c>
      <c r="I53" s="3">
        <v>333668.3</v>
      </c>
      <c r="J53" s="3">
        <v>55844.3</v>
      </c>
      <c r="K53" s="3">
        <v>26368.11</v>
      </c>
      <c r="L53" s="3">
        <v>6504.0360000000001</v>
      </c>
      <c r="M53" s="3">
        <v>0</v>
      </c>
      <c r="N53" s="3">
        <v>374841.8</v>
      </c>
      <c r="O53" s="3">
        <v>135862.20000000001</v>
      </c>
      <c r="P53" s="3">
        <v>58813.91</v>
      </c>
      <c r="Q53" s="3">
        <v>39488.339999999997</v>
      </c>
      <c r="R53" s="3">
        <v>140677.4</v>
      </c>
      <c r="S53" s="3">
        <v>14670.83</v>
      </c>
      <c r="T53" s="3">
        <v>-5707.3789999999999</v>
      </c>
      <c r="U53" s="3">
        <v>-174668.9</v>
      </c>
      <c r="V53" s="3">
        <v>-276446.90000000002</v>
      </c>
      <c r="W53" s="2">
        <f t="shared" si="3"/>
        <v>3.6991075936527604</v>
      </c>
      <c r="X53" s="2">
        <f t="shared" si="4"/>
        <v>19.509111722612591</v>
      </c>
      <c r="Y53" s="2">
        <f t="shared" si="4"/>
        <v>16.712096458482254</v>
      </c>
      <c r="Z53" s="2">
        <f t="shared" si="4"/>
        <v>2.7970152641303372</v>
      </c>
      <c r="AA53" s="2">
        <f t="shared" si="4"/>
        <v>1.3206720499006663</v>
      </c>
      <c r="AB53" s="2">
        <f t="shared" si="4"/>
        <v>0.32576087390213898</v>
      </c>
      <c r="AC53" s="2">
        <f t="shared" si="4"/>
        <v>0</v>
      </c>
      <c r="AD53" s="2">
        <f t="shared" si="4"/>
        <v>18.774310650041116</v>
      </c>
      <c r="AE53" s="2">
        <f t="shared" si="4"/>
        <v>6.8047884424789773</v>
      </c>
      <c r="AF53" s="2">
        <f t="shared" si="4"/>
        <v>2.9457510258555999</v>
      </c>
      <c r="AG53" s="2">
        <f t="shared" si="4"/>
        <v>1.9778113385818883</v>
      </c>
      <c r="AH53" s="2">
        <f t="shared" si="4"/>
        <v>7.0459623474225497</v>
      </c>
      <c r="AI53" s="2">
        <f t="shared" si="4"/>
        <v>0.73480257515021719</v>
      </c>
      <c r="AJ53" s="2">
        <f t="shared" si="4"/>
        <v>-0.28585954486271548</v>
      </c>
      <c r="AK53" s="2">
        <f t="shared" si="4"/>
        <v>-8.748459188652296</v>
      </c>
      <c r="AL53" s="2">
        <f t="shared" si="4"/>
        <v>-13.846107821595275</v>
      </c>
    </row>
    <row r="54" spans="1:38" x14ac:dyDescent="0.3">
      <c r="A54">
        <f t="shared" si="1"/>
        <v>2057</v>
      </c>
      <c r="B54">
        <v>57346</v>
      </c>
      <c r="C54" s="3">
        <v>2085049.406314383</v>
      </c>
      <c r="D54" s="3">
        <v>894722.56879142369</v>
      </c>
      <c r="E54" s="4">
        <v>8.082349970828469</v>
      </c>
      <c r="F54" s="3">
        <v>126.04479522715063</v>
      </c>
      <c r="G54" s="3">
        <v>4036.0310349573992</v>
      </c>
      <c r="H54" s="3">
        <v>406699.5</v>
      </c>
      <c r="I54" s="3">
        <v>348455.5</v>
      </c>
      <c r="J54" s="3">
        <v>58244.03</v>
      </c>
      <c r="K54" s="3">
        <v>27528.19</v>
      </c>
      <c r="L54" s="3">
        <v>6743.8029999999999</v>
      </c>
      <c r="M54" s="3">
        <v>0</v>
      </c>
      <c r="N54" s="3">
        <v>391685.6</v>
      </c>
      <c r="O54" s="3">
        <v>142208.5</v>
      </c>
      <c r="P54" s="3">
        <v>61398.11</v>
      </c>
      <c r="Q54" s="3">
        <v>41167.21</v>
      </c>
      <c r="R54" s="3">
        <v>146911.79999999999</v>
      </c>
      <c r="S54" s="3">
        <v>15013.91</v>
      </c>
      <c r="T54" s="3">
        <v>-6461.4340000000002</v>
      </c>
      <c r="U54" s="3">
        <v>-196144.2</v>
      </c>
      <c r="V54" s="3">
        <v>-297922.2</v>
      </c>
      <c r="W54" s="2">
        <f t="shared" si="3"/>
        <v>3.6992469752772248</v>
      </c>
      <c r="X54" s="2">
        <f t="shared" ref="X54:AL70" si="5">100*H54/$C54</f>
        <v>19.505509019035589</v>
      </c>
      <c r="Y54" s="2">
        <f t="shared" si="5"/>
        <v>16.712097993684665</v>
      </c>
      <c r="Z54" s="2">
        <f t="shared" si="5"/>
        <v>2.7934124641657525</v>
      </c>
      <c r="AA54" s="2">
        <f t="shared" si="5"/>
        <v>1.3202655973826507</v>
      </c>
      <c r="AB54" s="2">
        <f t="shared" si="5"/>
        <v>0.32343612480246292</v>
      </c>
      <c r="AC54" s="2">
        <f t="shared" si="5"/>
        <v>0</v>
      </c>
      <c r="AD54" s="2">
        <f t="shared" si="5"/>
        <v>18.785434954865611</v>
      </c>
      <c r="AE54" s="2">
        <f t="shared" si="5"/>
        <v>6.8203899422879122</v>
      </c>
      <c r="AF54" s="2">
        <f t="shared" si="5"/>
        <v>2.9446836997752377</v>
      </c>
      <c r="AG54" s="2">
        <f t="shared" si="5"/>
        <v>1.9743997372594069</v>
      </c>
      <c r="AH54" s="2">
        <f t="shared" si="5"/>
        <v>7.0459625347529373</v>
      </c>
      <c r="AI54" s="2">
        <f t="shared" si="5"/>
        <v>0.72007454377492142</v>
      </c>
      <c r="AJ54" s="2">
        <f t="shared" si="5"/>
        <v>-0.30989356801004969</v>
      </c>
      <c r="AK54" s="2">
        <f t="shared" si="5"/>
        <v>-9.4071727703907193</v>
      </c>
      <c r="AL54" s="2">
        <f t="shared" si="5"/>
        <v>-14.288495951116056</v>
      </c>
    </row>
    <row r="55" spans="1:38" x14ac:dyDescent="0.3">
      <c r="A55">
        <f t="shared" si="1"/>
        <v>2058</v>
      </c>
      <c r="B55">
        <v>57711</v>
      </c>
      <c r="C55" s="3">
        <v>2177961.0759563115</v>
      </c>
      <c r="D55" s="3">
        <v>916267.7600047437</v>
      </c>
      <c r="E55" s="4">
        <v>8.1931923107234841</v>
      </c>
      <c r="F55" s="3">
        <v>127.51355113544049</v>
      </c>
      <c r="G55" s="3">
        <v>4086.4213777633895</v>
      </c>
      <c r="H55" s="3">
        <v>424739</v>
      </c>
      <c r="I55" s="3">
        <v>363982.9</v>
      </c>
      <c r="J55" s="3">
        <v>60756.08</v>
      </c>
      <c r="K55" s="3">
        <v>28743.37</v>
      </c>
      <c r="L55" s="3">
        <v>6991.6490000000003</v>
      </c>
      <c r="M55" s="3">
        <v>0</v>
      </c>
      <c r="N55" s="3">
        <v>409411.4</v>
      </c>
      <c r="O55" s="3">
        <v>148915.20000000001</v>
      </c>
      <c r="P55" s="3">
        <v>64098.39</v>
      </c>
      <c r="Q55" s="3">
        <v>42939.47</v>
      </c>
      <c r="R55" s="3">
        <v>153458.29999999999</v>
      </c>
      <c r="S55" s="3">
        <v>15327.68</v>
      </c>
      <c r="T55" s="3">
        <v>-7256.0780000000004</v>
      </c>
      <c r="U55" s="3">
        <v>-218728</v>
      </c>
      <c r="V55" s="3">
        <v>-320506</v>
      </c>
      <c r="W55" s="2">
        <f t="shared" si="3"/>
        <v>3.6993589410240015</v>
      </c>
      <c r="X55" s="2">
        <f t="shared" si="5"/>
        <v>19.501680020314559</v>
      </c>
      <c r="Y55" s="2">
        <f t="shared" si="5"/>
        <v>16.712093894523818</v>
      </c>
      <c r="Z55" s="2">
        <f t="shared" si="5"/>
        <v>2.7895852075006839</v>
      </c>
      <c r="AA55" s="2">
        <f t="shared" si="5"/>
        <v>1.3197375433984373</v>
      </c>
      <c r="AB55" s="2">
        <f t="shared" si="5"/>
        <v>0.32101808784301011</v>
      </c>
      <c r="AC55" s="2">
        <f t="shared" si="5"/>
        <v>0</v>
      </c>
      <c r="AD55" s="2">
        <f t="shared" si="5"/>
        <v>18.797920886636291</v>
      </c>
      <c r="AE55" s="2">
        <f t="shared" si="5"/>
        <v>6.8373673728128264</v>
      </c>
      <c r="AF55" s="2">
        <f t="shared" si="5"/>
        <v>2.9430457094764799</v>
      </c>
      <c r="AG55" s="2">
        <f t="shared" si="5"/>
        <v>1.9715444171170917</v>
      </c>
      <c r="AH55" s="2">
        <f t="shared" si="5"/>
        <v>7.045961550649781</v>
      </c>
      <c r="AI55" s="2">
        <f t="shared" si="5"/>
        <v>0.7037628068384939</v>
      </c>
      <c r="AJ55" s="2">
        <f t="shared" si="5"/>
        <v>-0.33315921391358938</v>
      </c>
      <c r="AK55" s="2">
        <f t="shared" si="5"/>
        <v>-10.042787376443799</v>
      </c>
      <c r="AL55" s="2">
        <f t="shared" si="5"/>
        <v>-14.715873646147253</v>
      </c>
    </row>
    <row r="56" spans="1:38" x14ac:dyDescent="0.3">
      <c r="A56">
        <f t="shared" si="1"/>
        <v>2059</v>
      </c>
      <c r="B56">
        <v>58076</v>
      </c>
      <c r="C56" s="3">
        <v>2275344.3447862086</v>
      </c>
      <c r="D56" s="3">
        <v>938466.64651019836</v>
      </c>
      <c r="E56" s="4">
        <v>8.3052025614443963</v>
      </c>
      <c r="F56" s="3">
        <v>128.99868172680692</v>
      </c>
      <c r="G56" s="3">
        <v>4137.9232650365066</v>
      </c>
      <c r="H56" s="3">
        <v>443637.3</v>
      </c>
      <c r="I56" s="3">
        <v>380257.7</v>
      </c>
      <c r="J56" s="3">
        <v>63379.61</v>
      </c>
      <c r="K56" s="3">
        <v>30015.4</v>
      </c>
      <c r="L56" s="3">
        <v>7247.808</v>
      </c>
      <c r="M56" s="3">
        <v>0</v>
      </c>
      <c r="N56" s="3">
        <v>428074.9</v>
      </c>
      <c r="O56" s="3">
        <v>156042.9</v>
      </c>
      <c r="P56" s="3">
        <v>66913.47</v>
      </c>
      <c r="Q56" s="3">
        <v>44798.7</v>
      </c>
      <c r="R56" s="3">
        <v>160319.9</v>
      </c>
      <c r="S56" s="3">
        <v>15562.43</v>
      </c>
      <c r="T56" s="3">
        <v>-8091.7269999999999</v>
      </c>
      <c r="U56" s="3">
        <v>-242382.1</v>
      </c>
      <c r="V56" s="3">
        <v>-344160.1</v>
      </c>
      <c r="W56" s="2">
        <f t="shared" si="3"/>
        <v>3.6994472586957317</v>
      </c>
      <c r="X56" s="2">
        <f t="shared" si="5"/>
        <v>19.497589497456225</v>
      </c>
      <c r="Y56" s="2">
        <f t="shared" si="5"/>
        <v>16.712094627405904</v>
      </c>
      <c r="Z56" s="2">
        <f t="shared" si="5"/>
        <v>2.7854953095442418</v>
      </c>
      <c r="AA56" s="2">
        <f t="shared" si="5"/>
        <v>1.3191585734606797</v>
      </c>
      <c r="AB56" s="2">
        <f t="shared" si="5"/>
        <v>0.31853675319992081</v>
      </c>
      <c r="AC56" s="2">
        <f t="shared" si="5"/>
        <v>0</v>
      </c>
      <c r="AD56" s="2">
        <f t="shared" si="5"/>
        <v>18.813631483116104</v>
      </c>
      <c r="AE56" s="2">
        <f t="shared" si="5"/>
        <v>6.8579905436098638</v>
      </c>
      <c r="AF56" s="2">
        <f t="shared" si="5"/>
        <v>2.9408063071124819</v>
      </c>
      <c r="AG56" s="2">
        <f t="shared" si="5"/>
        <v>1.9688756166798695</v>
      </c>
      <c r="AH56" s="2">
        <f t="shared" si="5"/>
        <v>7.0459620921713135</v>
      </c>
      <c r="AI56" s="2">
        <f t="shared" si="5"/>
        <v>0.68395933282187438</v>
      </c>
      <c r="AJ56" s="2">
        <f t="shared" si="5"/>
        <v>-0.35562647994540353</v>
      </c>
      <c r="AK56" s="2">
        <f t="shared" si="5"/>
        <v>-10.652545868734178</v>
      </c>
      <c r="AL56" s="2">
        <f t="shared" si="5"/>
        <v>-15.125627063376962</v>
      </c>
    </row>
    <row r="57" spans="1:38" x14ac:dyDescent="0.3">
      <c r="A57">
        <f t="shared" si="1"/>
        <v>2060</v>
      </c>
      <c r="B57">
        <v>58441</v>
      </c>
      <c r="C57" s="3">
        <v>2376571.2058392772</v>
      </c>
      <c r="D57" s="3">
        <v>960997.97000007902</v>
      </c>
      <c r="E57" s="4">
        <v>8.418393128407704</v>
      </c>
      <c r="F57" s="3">
        <v>130.50164084439845</v>
      </c>
      <c r="G57" s="3">
        <v>4189.0276343981586</v>
      </c>
      <c r="H57" s="3">
        <v>463287.2</v>
      </c>
      <c r="I57" s="3">
        <v>397174.9</v>
      </c>
      <c r="J57" s="3">
        <v>66112.350000000006</v>
      </c>
      <c r="K57" s="3">
        <v>31342.59</v>
      </c>
      <c r="L57" s="3">
        <v>7512.53</v>
      </c>
      <c r="M57" s="3">
        <v>0</v>
      </c>
      <c r="N57" s="3">
        <v>447561.2</v>
      </c>
      <c r="O57" s="3">
        <v>163560.20000000001</v>
      </c>
      <c r="P57" s="3">
        <v>69821.62</v>
      </c>
      <c r="Q57" s="3">
        <v>46727.15</v>
      </c>
      <c r="R57" s="3">
        <v>167452.29999999999</v>
      </c>
      <c r="S57" s="3">
        <v>15725.97</v>
      </c>
      <c r="T57" s="3">
        <v>-8966.973</v>
      </c>
      <c r="U57" s="3">
        <v>-267075.09999999998</v>
      </c>
      <c r="V57" s="3">
        <v>-368853.1</v>
      </c>
      <c r="W57" s="2">
        <f t="shared" si="3"/>
        <v>3.6995194777172076</v>
      </c>
      <c r="X57" s="2">
        <f t="shared" si="5"/>
        <v>19.493933060439982</v>
      </c>
      <c r="Y57" s="2">
        <f t="shared" si="5"/>
        <v>16.712097623001334</v>
      </c>
      <c r="Z57" s="2">
        <f t="shared" si="5"/>
        <v>2.7818375413099679</v>
      </c>
      <c r="AA57" s="2">
        <f t="shared" si="5"/>
        <v>1.318815523935942</v>
      </c>
      <c r="AB57" s="2">
        <f t="shared" si="5"/>
        <v>0.31610792815891997</v>
      </c>
      <c r="AC57" s="2">
        <f t="shared" si="5"/>
        <v>0</v>
      </c>
      <c r="AD57" s="2">
        <f t="shared" si="5"/>
        <v>18.832223452860756</v>
      </c>
      <c r="AE57" s="2">
        <f t="shared" si="5"/>
        <v>6.8821922776026963</v>
      </c>
      <c r="AF57" s="2">
        <f t="shared" si="5"/>
        <v>2.9379140767357215</v>
      </c>
      <c r="AG57" s="2">
        <f t="shared" si="5"/>
        <v>1.9661582150448751</v>
      </c>
      <c r="AH57" s="2">
        <f t="shared" si="5"/>
        <v>7.0459618288973092</v>
      </c>
      <c r="AI57" s="2">
        <f t="shared" si="5"/>
        <v>0.66170834525643563</v>
      </c>
      <c r="AJ57" s="2">
        <f t="shared" si="5"/>
        <v>-0.37730714644560154</v>
      </c>
      <c r="AK57" s="2">
        <f t="shared" si="5"/>
        <v>-11.237832863740492</v>
      </c>
      <c r="AL57" s="2">
        <f t="shared" si="5"/>
        <v>-15.520389167962712</v>
      </c>
    </row>
    <row r="58" spans="1:38" x14ac:dyDescent="0.3">
      <c r="A58">
        <f t="shared" si="1"/>
        <v>2061</v>
      </c>
      <c r="B58">
        <v>58807</v>
      </c>
      <c r="C58" s="3">
        <v>2482709.132668871</v>
      </c>
      <c r="D58" s="3">
        <v>984231.84223306039</v>
      </c>
      <c r="E58" s="4">
        <v>8.5327748304664048</v>
      </c>
      <c r="F58" s="3">
        <v>132.0219422657413</v>
      </c>
      <c r="G58" s="3">
        <v>4241.1542037823019</v>
      </c>
      <c r="H58" s="3">
        <v>483879.8</v>
      </c>
      <c r="I58" s="3">
        <v>414912.7</v>
      </c>
      <c r="J58" s="3">
        <v>68967.02</v>
      </c>
      <c r="K58" s="3">
        <v>32727.23</v>
      </c>
      <c r="L58" s="3">
        <v>7786.0919999999996</v>
      </c>
      <c r="M58" s="3">
        <v>0</v>
      </c>
      <c r="N58" s="3">
        <v>468054.9</v>
      </c>
      <c r="O58" s="3">
        <v>171525.3</v>
      </c>
      <c r="P58" s="3">
        <v>72851.22</v>
      </c>
      <c r="Q58" s="3">
        <v>48747.68</v>
      </c>
      <c r="R58" s="3">
        <v>174930.7</v>
      </c>
      <c r="S58" s="3">
        <v>15824.84</v>
      </c>
      <c r="T58" s="3">
        <v>-9880.6460000000006</v>
      </c>
      <c r="U58" s="3">
        <v>-292780.59999999998</v>
      </c>
      <c r="V58" s="3">
        <v>-394558.6</v>
      </c>
      <c r="W58" s="2">
        <f t="shared" si="3"/>
        <v>3.6995758870819486</v>
      </c>
      <c r="X58" s="2">
        <f t="shared" si="5"/>
        <v>19.489991543223482</v>
      </c>
      <c r="Y58" s="2">
        <f t="shared" si="5"/>
        <v>16.712094644529532</v>
      </c>
      <c r="Z58" s="2">
        <f t="shared" si="5"/>
        <v>2.7778936764074977</v>
      </c>
      <c r="AA58" s="2">
        <f t="shared" si="5"/>
        <v>1.3182063726014803</v>
      </c>
      <c r="AB58" s="2">
        <f t="shared" si="5"/>
        <v>0.31361273447405741</v>
      </c>
      <c r="AC58" s="2">
        <f t="shared" si="5"/>
        <v>0</v>
      </c>
      <c r="AD58" s="2">
        <f t="shared" si="5"/>
        <v>18.852587032490945</v>
      </c>
      <c r="AE58" s="2">
        <f t="shared" si="5"/>
        <v>6.908795627444813</v>
      </c>
      <c r="AF58" s="2">
        <f t="shared" si="5"/>
        <v>2.9343437393202061</v>
      </c>
      <c r="AG58" s="2">
        <f t="shared" si="5"/>
        <v>1.9634873597777061</v>
      </c>
      <c r="AH58" s="2">
        <f t="shared" si="5"/>
        <v>7.0459603059482205</v>
      </c>
      <c r="AI58" s="2">
        <f t="shared" si="5"/>
        <v>0.63740209401769754</v>
      </c>
      <c r="AJ58" s="2">
        <f t="shared" si="5"/>
        <v>-0.39797839666294177</v>
      </c>
      <c r="AK58" s="2">
        <f t="shared" si="5"/>
        <v>-11.792787006235631</v>
      </c>
      <c r="AL58" s="2">
        <f t="shared" si="5"/>
        <v>-15.892260386373014</v>
      </c>
    </row>
    <row r="59" spans="1:38" x14ac:dyDescent="0.3">
      <c r="A59">
        <f t="shared" si="1"/>
        <v>2062</v>
      </c>
      <c r="B59">
        <v>59172</v>
      </c>
      <c r="C59" s="3">
        <v>2594188.0056487559</v>
      </c>
      <c r="D59" s="3">
        <v>1008260.6017183911</v>
      </c>
      <c r="E59" s="4">
        <v>8.6483638165750261</v>
      </c>
      <c r="F59" s="3">
        <v>133.55924804906101</v>
      </c>
      <c r="G59" s="3">
        <v>4294.7092287774731</v>
      </c>
      <c r="H59" s="3">
        <v>505497.59999999998</v>
      </c>
      <c r="I59" s="3">
        <v>433543.2</v>
      </c>
      <c r="J59" s="3">
        <v>71954.45</v>
      </c>
      <c r="K59" s="3">
        <v>34175.269999999997</v>
      </c>
      <c r="L59" s="3">
        <v>8068.8029999999999</v>
      </c>
      <c r="M59" s="3">
        <v>0</v>
      </c>
      <c r="N59" s="3">
        <v>489584.1</v>
      </c>
      <c r="O59" s="3">
        <v>179913</v>
      </c>
      <c r="P59" s="3">
        <v>76011.360000000001</v>
      </c>
      <c r="Q59" s="3">
        <v>50874.27</v>
      </c>
      <c r="R59" s="3">
        <v>182785.5</v>
      </c>
      <c r="S59" s="3">
        <v>15913.59</v>
      </c>
      <c r="T59" s="3">
        <v>-10831.77</v>
      </c>
      <c r="U59" s="3">
        <v>-319525.90000000002</v>
      </c>
      <c r="V59" s="3">
        <v>-421303.9</v>
      </c>
      <c r="W59" s="2">
        <f t="shared" si="3"/>
        <v>3.6996201251039178</v>
      </c>
      <c r="X59" s="2">
        <f t="shared" si="5"/>
        <v>19.485773540672312</v>
      </c>
      <c r="Y59" s="2">
        <f t="shared" si="5"/>
        <v>16.712096388387213</v>
      </c>
      <c r="Z59" s="2">
        <f t="shared" si="5"/>
        <v>2.7736790796704649</v>
      </c>
      <c r="AA59" s="2">
        <f t="shared" si="5"/>
        <v>1.3173783058739192</v>
      </c>
      <c r="AB59" s="2">
        <f t="shared" si="5"/>
        <v>0.31103385654510995</v>
      </c>
      <c r="AC59" s="2">
        <f t="shared" si="5"/>
        <v>0</v>
      </c>
      <c r="AD59" s="2">
        <f t="shared" si="5"/>
        <v>18.872344600080925</v>
      </c>
      <c r="AE59" s="2">
        <f t="shared" si="5"/>
        <v>6.935233668810648</v>
      </c>
      <c r="AF59" s="2">
        <f t="shared" si="5"/>
        <v>2.9300636590134506</v>
      </c>
      <c r="AG59" s="2">
        <f t="shared" si="5"/>
        <v>1.9610864705727962</v>
      </c>
      <c r="AH59" s="2">
        <f t="shared" si="5"/>
        <v>7.0459619581152486</v>
      </c>
      <c r="AI59" s="2">
        <f t="shared" si="5"/>
        <v>0.61343240988504688</v>
      </c>
      <c r="AJ59" s="2">
        <f t="shared" si="5"/>
        <v>-0.41753989982276496</v>
      </c>
      <c r="AK59" s="2">
        <f t="shared" si="5"/>
        <v>-12.316990877463132</v>
      </c>
      <c r="AL59" s="2">
        <f t="shared" si="5"/>
        <v>-16.240299434066657</v>
      </c>
    </row>
    <row r="60" spans="1:38" x14ac:dyDescent="0.3">
      <c r="A60">
        <f t="shared" si="1"/>
        <v>2063</v>
      </c>
      <c r="B60">
        <v>59537</v>
      </c>
      <c r="C60" s="3">
        <v>2710445.1452748929</v>
      </c>
      <c r="D60" s="3">
        <v>1032789.2943806999</v>
      </c>
      <c r="E60" s="4">
        <v>8.7651293011374527</v>
      </c>
      <c r="F60" s="3">
        <v>135.11518085600324</v>
      </c>
      <c r="G60" s="3">
        <v>4348.4805869911288</v>
      </c>
      <c r="H60" s="3">
        <v>528049.9</v>
      </c>
      <c r="I60" s="3">
        <v>452972.2</v>
      </c>
      <c r="J60" s="3">
        <v>75077.679999999993</v>
      </c>
      <c r="K60" s="3">
        <v>35692.1</v>
      </c>
      <c r="L60" s="3">
        <v>8360.9599999999991</v>
      </c>
      <c r="M60" s="3">
        <v>0</v>
      </c>
      <c r="N60" s="3">
        <v>512081.8</v>
      </c>
      <c r="O60" s="3">
        <v>188731.6</v>
      </c>
      <c r="P60" s="3">
        <v>79283.03</v>
      </c>
      <c r="Q60" s="3">
        <v>53090.27</v>
      </c>
      <c r="R60" s="3">
        <v>190976.9</v>
      </c>
      <c r="S60" s="3">
        <v>15968.06</v>
      </c>
      <c r="T60" s="3">
        <v>-11821.37</v>
      </c>
      <c r="U60" s="3">
        <v>-347315.3</v>
      </c>
      <c r="V60" s="3">
        <v>-449093.3</v>
      </c>
      <c r="W60" s="2">
        <f t="shared" si="3"/>
        <v>3.6996594016322306</v>
      </c>
      <c r="X60" s="2">
        <f t="shared" si="5"/>
        <v>19.482036038270209</v>
      </c>
      <c r="Y60" s="2">
        <f t="shared" si="5"/>
        <v>16.712096195330293</v>
      </c>
      <c r="Z60" s="2">
        <f t="shared" si="5"/>
        <v>2.769939105053743</v>
      </c>
      <c r="AA60" s="2">
        <f t="shared" si="5"/>
        <v>1.3168353568129532</v>
      </c>
      <c r="AB60" s="2">
        <f t="shared" si="5"/>
        <v>0.30847183956390423</v>
      </c>
      <c r="AC60" s="2">
        <f t="shared" si="5"/>
        <v>0</v>
      </c>
      <c r="AD60" s="2">
        <f t="shared" si="5"/>
        <v>18.892904026953282</v>
      </c>
      <c r="AE60" s="2">
        <f t="shared" si="5"/>
        <v>6.9631219185164097</v>
      </c>
      <c r="AF60" s="2">
        <f t="shared" si="5"/>
        <v>2.9250925862939434</v>
      </c>
      <c r="AG60" s="2">
        <f t="shared" si="5"/>
        <v>1.9587288122230415</v>
      </c>
      <c r="AH60" s="2">
        <f t="shared" si="5"/>
        <v>7.0459607099198882</v>
      </c>
      <c r="AI60" s="2">
        <f t="shared" si="5"/>
        <v>0.58913053554457828</v>
      </c>
      <c r="AJ60" s="2">
        <f t="shared" si="5"/>
        <v>-0.43614127445479361</v>
      </c>
      <c r="AK60" s="2">
        <f t="shared" si="5"/>
        <v>-12.813957906710387</v>
      </c>
      <c r="AL60" s="2">
        <f t="shared" si="5"/>
        <v>-16.568986861176747</v>
      </c>
    </row>
    <row r="61" spans="1:38" x14ac:dyDescent="0.3">
      <c r="A61">
        <f t="shared" si="1"/>
        <v>2064</v>
      </c>
      <c r="B61">
        <v>59902</v>
      </c>
      <c r="C61" s="3">
        <v>2831605.0561295939</v>
      </c>
      <c r="D61" s="3">
        <v>1057800.6699442307</v>
      </c>
      <c r="E61" s="4">
        <v>8.8830464585462519</v>
      </c>
      <c r="F61" s="3">
        <v>136.68964187622635</v>
      </c>
      <c r="G61" s="3">
        <v>4402.4564351368908</v>
      </c>
      <c r="H61" s="3">
        <v>551556.69999999995</v>
      </c>
      <c r="I61" s="3">
        <v>473220.6</v>
      </c>
      <c r="J61" s="3">
        <v>78336.17</v>
      </c>
      <c r="K61" s="3">
        <v>37277.96</v>
      </c>
      <c r="L61" s="3">
        <v>8662.8919999999998</v>
      </c>
      <c r="M61" s="3">
        <v>0</v>
      </c>
      <c r="N61" s="3">
        <v>535616.80000000005</v>
      </c>
      <c r="O61" s="3">
        <v>198044</v>
      </c>
      <c r="P61" s="3">
        <v>82667.42</v>
      </c>
      <c r="Q61" s="3">
        <v>55391.64</v>
      </c>
      <c r="R61" s="3">
        <v>199513.8</v>
      </c>
      <c r="S61" s="3">
        <v>15939.91</v>
      </c>
      <c r="T61" s="3">
        <v>-12849.58</v>
      </c>
      <c r="U61" s="3">
        <v>-376104.8</v>
      </c>
      <c r="V61" s="3">
        <v>-477882.8</v>
      </c>
      <c r="W61" s="2">
        <f t="shared" si="3"/>
        <v>3.6996872870270905</v>
      </c>
      <c r="X61" s="2">
        <f t="shared" si="5"/>
        <v>19.478588611997338</v>
      </c>
      <c r="Y61" s="2">
        <f t="shared" si="5"/>
        <v>16.71209757786017</v>
      </c>
      <c r="Z61" s="2">
        <f t="shared" si="5"/>
        <v>2.7664935062333353</v>
      </c>
      <c r="AA61" s="2">
        <f t="shared" si="5"/>
        <v>1.3164957422047314</v>
      </c>
      <c r="AB61" s="2">
        <f t="shared" si="5"/>
        <v>0.30593574415497604</v>
      </c>
      <c r="AC61" s="2">
        <f t="shared" si="5"/>
        <v>0</v>
      </c>
      <c r="AD61" s="2">
        <f t="shared" si="5"/>
        <v>18.915660531137522</v>
      </c>
      <c r="AE61" s="2">
        <f t="shared" si="5"/>
        <v>6.9940544699654659</v>
      </c>
      <c r="AF61" s="2">
        <f t="shared" si="5"/>
        <v>2.9194544564415614</v>
      </c>
      <c r="AG61" s="2">
        <f t="shared" si="5"/>
        <v>1.9561922973718866</v>
      </c>
      <c r="AH61" s="2">
        <f t="shared" si="5"/>
        <v>7.0459614262981765</v>
      </c>
      <c r="AI61" s="2">
        <f t="shared" si="5"/>
        <v>0.56292843401641668</v>
      </c>
      <c r="AJ61" s="2">
        <f t="shared" si="5"/>
        <v>-0.45379139199460145</v>
      </c>
      <c r="AK61" s="2">
        <f t="shared" si="5"/>
        <v>-13.282389053015832</v>
      </c>
      <c r="AL61" s="2">
        <f t="shared" si="5"/>
        <v>-16.876746245579834</v>
      </c>
    </row>
    <row r="62" spans="1:38" x14ac:dyDescent="0.3">
      <c r="A62">
        <f t="shared" si="1"/>
        <v>2065</v>
      </c>
      <c r="B62">
        <v>60268</v>
      </c>
      <c r="C62" s="3">
        <v>2958042.1769204754</v>
      </c>
      <c r="D62" s="3">
        <v>1083366.0190245665</v>
      </c>
      <c r="E62" s="4">
        <v>9.0020440491955913</v>
      </c>
      <c r="F62" s="3">
        <v>138.28166833871958</v>
      </c>
      <c r="G62" s="3">
        <v>4456.8147139088514</v>
      </c>
      <c r="H62" s="3">
        <v>576082.9</v>
      </c>
      <c r="I62" s="3">
        <v>494350.9</v>
      </c>
      <c r="J62" s="3">
        <v>81732.06</v>
      </c>
      <c r="K62" s="3">
        <v>38931.9</v>
      </c>
      <c r="L62" s="3">
        <v>8974.8970000000008</v>
      </c>
      <c r="M62" s="3">
        <v>0</v>
      </c>
      <c r="N62" s="3">
        <v>560258.9</v>
      </c>
      <c r="O62" s="3">
        <v>207877</v>
      </c>
      <c r="P62" s="3">
        <v>86173.84</v>
      </c>
      <c r="Q62" s="3">
        <v>57785.58</v>
      </c>
      <c r="R62" s="3">
        <v>208422.5</v>
      </c>
      <c r="S62" s="3">
        <v>15824.01</v>
      </c>
      <c r="T62" s="3">
        <v>-13914.79</v>
      </c>
      <c r="U62" s="3">
        <v>-405843.6</v>
      </c>
      <c r="V62" s="3">
        <v>-507621.6</v>
      </c>
      <c r="W62" s="2">
        <f t="shared" si="3"/>
        <v>3.6997108252806132</v>
      </c>
      <c r="X62" s="2">
        <f t="shared" si="5"/>
        <v>19.475141514031478</v>
      </c>
      <c r="Y62" s="2">
        <f t="shared" si="5"/>
        <v>16.712097746850016</v>
      </c>
      <c r="Z62" s="2">
        <f t="shared" si="5"/>
        <v>2.7630457955501053</v>
      </c>
      <c r="AA62" s="2">
        <f t="shared" si="5"/>
        <v>1.3161374203437077</v>
      </c>
      <c r="AB62" s="2">
        <f t="shared" si="5"/>
        <v>0.30340666100114516</v>
      </c>
      <c r="AC62" s="2">
        <f t="shared" si="5"/>
        <v>0</v>
      </c>
      <c r="AD62" s="2">
        <f t="shared" si="5"/>
        <v>18.94019309025769</v>
      </c>
      <c r="AE62" s="2">
        <f t="shared" si="5"/>
        <v>7.0275198109722083</v>
      </c>
      <c r="AF62" s="2">
        <f t="shared" si="5"/>
        <v>2.9132052501601877</v>
      </c>
      <c r="AG62" s="2">
        <f t="shared" si="5"/>
        <v>1.9535076426854314</v>
      </c>
      <c r="AH62" s="2">
        <f t="shared" si="5"/>
        <v>7.0459610625627418</v>
      </c>
      <c r="AI62" s="2">
        <f t="shared" si="5"/>
        <v>0.5349487618352311</v>
      </c>
      <c r="AJ62" s="2">
        <f t="shared" si="5"/>
        <v>-0.47040539545268584</v>
      </c>
      <c r="AK62" s="2">
        <f t="shared" si="5"/>
        <v>-13.720007211746758</v>
      </c>
      <c r="AL62" s="2">
        <f t="shared" si="5"/>
        <v>-17.160728942968245</v>
      </c>
    </row>
    <row r="63" spans="1:38" x14ac:dyDescent="0.3">
      <c r="A63">
        <f t="shared" si="1"/>
        <v>2066</v>
      </c>
      <c r="B63">
        <v>60633</v>
      </c>
      <c r="C63" s="3">
        <v>3090044.136395826</v>
      </c>
      <c r="D63" s="3">
        <v>1109520.9813767311</v>
      </c>
      <c r="E63" s="4">
        <v>9.1220859860735661</v>
      </c>
      <c r="F63" s="3">
        <v>139.89251938700437</v>
      </c>
      <c r="G63" s="3">
        <v>4511.6263357187318</v>
      </c>
      <c r="H63" s="3">
        <v>601688.4</v>
      </c>
      <c r="I63" s="3">
        <v>516411.1</v>
      </c>
      <c r="J63" s="3">
        <v>85277.29</v>
      </c>
      <c r="K63" s="3">
        <v>40657.699999999997</v>
      </c>
      <c r="L63" s="3">
        <v>9297.3449999999993</v>
      </c>
      <c r="M63" s="3">
        <v>0</v>
      </c>
      <c r="N63" s="3">
        <v>586037.80000000005</v>
      </c>
      <c r="O63" s="3">
        <v>218210.1</v>
      </c>
      <c r="P63" s="3">
        <v>89809.71</v>
      </c>
      <c r="Q63" s="3">
        <v>60294.69</v>
      </c>
      <c r="R63" s="3">
        <v>217723.3</v>
      </c>
      <c r="S63" s="3">
        <v>15650.65</v>
      </c>
      <c r="T63" s="3">
        <v>-15015.12</v>
      </c>
      <c r="U63" s="3">
        <v>-436509.4</v>
      </c>
      <c r="V63" s="3">
        <v>-538287.4</v>
      </c>
      <c r="W63" s="2">
        <f t="shared" si="3"/>
        <v>3.6997306351510781</v>
      </c>
      <c r="X63" s="2">
        <f t="shared" si="5"/>
        <v>19.471838376451117</v>
      </c>
      <c r="Y63" s="2">
        <f t="shared" si="5"/>
        <v>16.712094624070094</v>
      </c>
      <c r="Z63" s="2">
        <f t="shared" si="5"/>
        <v>2.7597434287610518</v>
      </c>
      <c r="AA63" s="2">
        <f t="shared" si="5"/>
        <v>1.3157643776383865</v>
      </c>
      <c r="AB63" s="2">
        <f t="shared" si="5"/>
        <v>0.30088065379041029</v>
      </c>
      <c r="AC63" s="2">
        <f t="shared" si="5"/>
        <v>0</v>
      </c>
      <c r="AD63" s="2">
        <f t="shared" si="5"/>
        <v>18.965353701502284</v>
      </c>
      <c r="AE63" s="2">
        <f t="shared" si="5"/>
        <v>7.0617146671088165</v>
      </c>
      <c r="AF63" s="2">
        <f t="shared" si="5"/>
        <v>2.9064215925650982</v>
      </c>
      <c r="AG63" s="2">
        <f t="shared" si="5"/>
        <v>1.9512565950053609</v>
      </c>
      <c r="AH63" s="2">
        <f t="shared" si="5"/>
        <v>7.0459608468230064</v>
      </c>
      <c r="AI63" s="2">
        <f t="shared" si="5"/>
        <v>0.50648629304870207</v>
      </c>
      <c r="AJ63" s="2">
        <f t="shared" si="5"/>
        <v>-0.4859192729044115</v>
      </c>
      <c r="AK63" s="2">
        <f t="shared" si="5"/>
        <v>-14.126316024376823</v>
      </c>
      <c r="AL63" s="2">
        <f t="shared" si="5"/>
        <v>-17.420055385611711</v>
      </c>
    </row>
    <row r="64" spans="1:38" x14ac:dyDescent="0.3">
      <c r="A64">
        <f t="shared" si="1"/>
        <v>2067</v>
      </c>
      <c r="B64">
        <v>60998</v>
      </c>
      <c r="C64" s="3">
        <v>3228007.5318246013</v>
      </c>
      <c r="D64" s="3">
        <v>1136331.1849096578</v>
      </c>
      <c r="E64" s="4">
        <v>9.243129077212183</v>
      </c>
      <c r="F64" s="3">
        <v>141.52177053600747</v>
      </c>
      <c r="G64" s="3">
        <v>4567.2363528917622</v>
      </c>
      <c r="H64" s="3">
        <v>628447.30000000005</v>
      </c>
      <c r="I64" s="3">
        <v>539467.69999999995</v>
      </c>
      <c r="J64" s="3">
        <v>88979.62</v>
      </c>
      <c r="K64" s="3">
        <v>42460.69</v>
      </c>
      <c r="L64" s="3">
        <v>9630.6</v>
      </c>
      <c r="M64" s="3">
        <v>0</v>
      </c>
      <c r="N64" s="3">
        <v>612994.6</v>
      </c>
      <c r="O64" s="3">
        <v>229028.2</v>
      </c>
      <c r="P64" s="3">
        <v>93585.5</v>
      </c>
      <c r="Q64" s="3">
        <v>62936.800000000003</v>
      </c>
      <c r="R64" s="3">
        <v>227444.1</v>
      </c>
      <c r="S64" s="3">
        <v>15452.74</v>
      </c>
      <c r="T64" s="3">
        <v>-16149.73</v>
      </c>
      <c r="U64" s="3">
        <v>-468111.9</v>
      </c>
      <c r="V64" s="3">
        <v>-569889.9</v>
      </c>
      <c r="W64" s="2">
        <f t="shared" si="3"/>
        <v>3.6997439230403741</v>
      </c>
      <c r="X64" s="2">
        <f t="shared" si="5"/>
        <v>19.468582207575459</v>
      </c>
      <c r="Y64" s="2">
        <f t="shared" si="5"/>
        <v>16.712095454593651</v>
      </c>
      <c r="Z64" s="2">
        <f t="shared" si="5"/>
        <v>2.756487372559044</v>
      </c>
      <c r="AA64" s="2">
        <f t="shared" si="5"/>
        <v>1.3153838577321872</v>
      </c>
      <c r="AB64" s="2">
        <f t="shared" si="5"/>
        <v>0.29834502878487379</v>
      </c>
      <c r="AC64" s="2">
        <f t="shared" si="5"/>
        <v>0</v>
      </c>
      <c r="AD64" s="2">
        <f t="shared" si="5"/>
        <v>18.989875146093926</v>
      </c>
      <c r="AE64" s="2">
        <f t="shared" si="5"/>
        <v>7.0950330116034124</v>
      </c>
      <c r="AF64" s="2">
        <f t="shared" si="5"/>
        <v>2.8991722936625761</v>
      </c>
      <c r="AG64" s="2">
        <f t="shared" si="5"/>
        <v>1.9497104445857831</v>
      </c>
      <c r="AH64" s="2">
        <f t="shared" si="5"/>
        <v>7.0459593962421563</v>
      </c>
      <c r="AI64" s="2">
        <f t="shared" si="5"/>
        <v>0.47870830063601127</v>
      </c>
      <c r="AJ64" s="2">
        <f t="shared" si="5"/>
        <v>-0.50030025769089559</v>
      </c>
      <c r="AK64" s="2">
        <f t="shared" si="5"/>
        <v>-14.501573970473485</v>
      </c>
      <c r="AL64" s="2">
        <f t="shared" si="5"/>
        <v>-17.654540591417859</v>
      </c>
    </row>
    <row r="65" spans="1:38" x14ac:dyDescent="0.3">
      <c r="A65">
        <f t="shared" si="1"/>
        <v>2068</v>
      </c>
      <c r="B65">
        <v>61363</v>
      </c>
      <c r="C65" s="3">
        <v>3371686.4883115874</v>
      </c>
      <c r="D65" s="3">
        <v>1163637.3867017191</v>
      </c>
      <c r="E65" s="4">
        <v>9.36509640552657</v>
      </c>
      <c r="F65" s="3">
        <v>143.16982208939191</v>
      </c>
      <c r="G65" s="3">
        <v>4622.9987444161807</v>
      </c>
      <c r="H65" s="3">
        <v>656320.30000000005</v>
      </c>
      <c r="I65" s="3">
        <v>563479.5</v>
      </c>
      <c r="J65" s="3">
        <v>92840.81</v>
      </c>
      <c r="K65" s="3">
        <v>44344.24</v>
      </c>
      <c r="L65" s="3">
        <v>9975.0229999999992</v>
      </c>
      <c r="M65" s="3">
        <v>0</v>
      </c>
      <c r="N65" s="3">
        <v>641090.5</v>
      </c>
      <c r="O65" s="3">
        <v>240349.7</v>
      </c>
      <c r="P65" s="3">
        <v>97494.06</v>
      </c>
      <c r="Q65" s="3">
        <v>65679.05</v>
      </c>
      <c r="R65" s="3">
        <v>237567.7</v>
      </c>
      <c r="S65" s="3">
        <v>15229.8</v>
      </c>
      <c r="T65" s="3">
        <v>-17319</v>
      </c>
      <c r="U65" s="3">
        <v>-500660.7</v>
      </c>
      <c r="V65" s="3">
        <v>-602438.69999999995</v>
      </c>
      <c r="W65" s="2">
        <f t="shared" si="3"/>
        <v>3.6997564043981788</v>
      </c>
      <c r="X65" s="2">
        <f t="shared" si="5"/>
        <v>19.465638406038764</v>
      </c>
      <c r="Y65" s="2">
        <f t="shared" si="5"/>
        <v>16.712096511742086</v>
      </c>
      <c r="Z65" s="2">
        <f t="shared" si="5"/>
        <v>2.7535421908841577</v>
      </c>
      <c r="AA65" s="2">
        <f t="shared" si="5"/>
        <v>1.3151946408340567</v>
      </c>
      <c r="AB65" s="2">
        <f t="shared" si="5"/>
        <v>0.29584669377119677</v>
      </c>
      <c r="AC65" s="2">
        <f t="shared" si="5"/>
        <v>0</v>
      </c>
      <c r="AD65" s="2">
        <f t="shared" si="5"/>
        <v>19.013941605259799</v>
      </c>
      <c r="AE65" s="2">
        <f t="shared" si="5"/>
        <v>7.1284711918858745</v>
      </c>
      <c r="AF65" s="2">
        <f t="shared" si="5"/>
        <v>2.8915517601644312</v>
      </c>
      <c r="AG65" s="2">
        <f t="shared" si="5"/>
        <v>1.9479583949363446</v>
      </c>
      <c r="AH65" s="2">
        <f t="shared" si="5"/>
        <v>7.0459605548606294</v>
      </c>
      <c r="AI65" s="2">
        <f t="shared" si="5"/>
        <v>0.45169680077896285</v>
      </c>
      <c r="AJ65" s="2">
        <f t="shared" si="5"/>
        <v>-0.51365985716758311</v>
      </c>
      <c r="AK65" s="2">
        <f t="shared" si="5"/>
        <v>-14.848969550864496</v>
      </c>
      <c r="AL65" s="2">
        <f t="shared" si="5"/>
        <v>-17.867577608073471</v>
      </c>
    </row>
    <row r="66" spans="1:38" x14ac:dyDescent="0.3">
      <c r="A66">
        <f t="shared" si="1"/>
        <v>2069</v>
      </c>
      <c r="B66">
        <v>61729</v>
      </c>
      <c r="C66" s="3">
        <v>3520918.6557234023</v>
      </c>
      <c r="D66" s="3">
        <v>1191313.4519435789</v>
      </c>
      <c r="E66" s="4">
        <v>9.4879692139403513</v>
      </c>
      <c r="F66" s="3">
        <v>144.8371421974355</v>
      </c>
      <c r="G66" s="3">
        <v>4678.3851594179669</v>
      </c>
      <c r="H66" s="3">
        <v>685279.8</v>
      </c>
      <c r="I66" s="3">
        <v>588419.30000000005</v>
      </c>
      <c r="J66" s="3">
        <v>96860.46</v>
      </c>
      <c r="K66" s="3">
        <v>46308.05</v>
      </c>
      <c r="L66" s="3">
        <v>10331.030000000001</v>
      </c>
      <c r="M66" s="3">
        <v>0</v>
      </c>
      <c r="N66" s="3">
        <v>670358.5</v>
      </c>
      <c r="O66" s="3">
        <v>252212.2</v>
      </c>
      <c r="P66" s="3">
        <v>101552.1</v>
      </c>
      <c r="Q66" s="3">
        <v>68511.59</v>
      </c>
      <c r="R66" s="3">
        <v>248082.5</v>
      </c>
      <c r="S66" s="3">
        <v>14921.28</v>
      </c>
      <c r="T66" s="3">
        <v>-18523.27</v>
      </c>
      <c r="U66" s="3">
        <v>-534105.19999999995</v>
      </c>
      <c r="V66" s="3">
        <v>-635883.19999999995</v>
      </c>
      <c r="W66" s="2">
        <f t="shared" si="3"/>
        <v>3.6997651303567465</v>
      </c>
      <c r="X66" s="2">
        <f t="shared" si="5"/>
        <v>19.463096623548761</v>
      </c>
      <c r="Y66" s="2">
        <f t="shared" si="5"/>
        <v>16.712095834520333</v>
      </c>
      <c r="Z66" s="2">
        <f t="shared" si="5"/>
        <v>2.7509996529612866</v>
      </c>
      <c r="AA66" s="2">
        <f t="shared" si="5"/>
        <v>1.3152263522113556</v>
      </c>
      <c r="AB66" s="2">
        <f t="shared" si="5"/>
        <v>0.29341859355956645</v>
      </c>
      <c r="AC66" s="2">
        <f t="shared" si="5"/>
        <v>0</v>
      </c>
      <c r="AD66" s="2">
        <f t="shared" si="5"/>
        <v>19.039306656809689</v>
      </c>
      <c r="AE66" s="2">
        <f t="shared" si="5"/>
        <v>7.1632498407771621</v>
      </c>
      <c r="AF66" s="2">
        <f t="shared" si="5"/>
        <v>2.8842501042994209</v>
      </c>
      <c r="AG66" s="2">
        <f t="shared" si="5"/>
        <v>1.9458441588427926</v>
      </c>
      <c r="AH66" s="2">
        <f t="shared" si="5"/>
        <v>7.0459594287056699</v>
      </c>
      <c r="AI66" s="2">
        <f t="shared" si="5"/>
        <v>0.42378939870550059</v>
      </c>
      <c r="AJ66" s="2">
        <f t="shared" si="5"/>
        <v>-0.52609196096847166</v>
      </c>
      <c r="AK66" s="2">
        <f t="shared" si="5"/>
        <v>-15.169484223436669</v>
      </c>
      <c r="AL66" s="2">
        <f t="shared" si="5"/>
        <v>-18.06015026692948</v>
      </c>
    </row>
    <row r="67" spans="1:38" x14ac:dyDescent="0.3">
      <c r="A67">
        <f t="shared" si="1"/>
        <v>2070</v>
      </c>
      <c r="B67">
        <v>62094</v>
      </c>
      <c r="C67" s="3">
        <v>3676607.7349907928</v>
      </c>
      <c r="D67" s="3">
        <v>1219599.9796333495</v>
      </c>
      <c r="E67" s="4">
        <v>9.6116419025933908</v>
      </c>
      <c r="F67" s="3">
        <v>146.5227293558398</v>
      </c>
      <c r="G67" s="3">
        <v>4734.2865867383562</v>
      </c>
      <c r="H67" s="3">
        <v>715485.8</v>
      </c>
      <c r="I67" s="3">
        <v>614438.19999999995</v>
      </c>
      <c r="J67" s="3">
        <v>101047.6</v>
      </c>
      <c r="K67" s="3">
        <v>48353.51</v>
      </c>
      <c r="L67" s="3">
        <v>10698.95</v>
      </c>
      <c r="M67" s="3">
        <v>0</v>
      </c>
      <c r="N67" s="3">
        <v>700959.1</v>
      </c>
      <c r="O67" s="3">
        <v>264646.7</v>
      </c>
      <c r="P67" s="3">
        <v>105790</v>
      </c>
      <c r="Q67" s="3">
        <v>71470.039999999994</v>
      </c>
      <c r="R67" s="3">
        <v>259052.3</v>
      </c>
      <c r="S67" s="3">
        <v>14526.7</v>
      </c>
      <c r="T67" s="3">
        <v>-19760.68</v>
      </c>
      <c r="U67" s="3">
        <v>-568392.6</v>
      </c>
      <c r="V67" s="3">
        <v>-670170.6</v>
      </c>
      <c r="W67" s="2">
        <f t="shared" si="3"/>
        <v>3.6997730035206549</v>
      </c>
      <c r="X67" s="2">
        <f t="shared" si="5"/>
        <v>19.460487807568402</v>
      </c>
      <c r="Y67" s="2">
        <f t="shared" si="5"/>
        <v>16.712095613364056</v>
      </c>
      <c r="Z67" s="2">
        <f t="shared" si="5"/>
        <v>2.7483921942043419</v>
      </c>
      <c r="AA67" s="2">
        <f t="shared" si="5"/>
        <v>1.3151664111407058</v>
      </c>
      <c r="AB67" s="2">
        <f t="shared" si="5"/>
        <v>0.29100058453820321</v>
      </c>
      <c r="AC67" s="2">
        <f t="shared" si="5"/>
        <v>0</v>
      </c>
      <c r="AD67" s="2">
        <f t="shared" si="5"/>
        <v>19.065376306775228</v>
      </c>
      <c r="AE67" s="2">
        <f t="shared" si="5"/>
        <v>7.1981217218611642</v>
      </c>
      <c r="AF67" s="2">
        <f t="shared" si="5"/>
        <v>2.8773806624291653</v>
      </c>
      <c r="AG67" s="2">
        <f t="shared" si="5"/>
        <v>1.9439125724457784</v>
      </c>
      <c r="AH67" s="2">
        <f t="shared" si="5"/>
        <v>7.045959718099998</v>
      </c>
      <c r="AI67" s="2">
        <f t="shared" si="5"/>
        <v>0.39511150079317281</v>
      </c>
      <c r="AJ67" s="2">
        <f t="shared" si="5"/>
        <v>-0.53747044624681684</v>
      </c>
      <c r="AK67" s="2">
        <f t="shared" si="5"/>
        <v>-15.459702012551617</v>
      </c>
      <c r="AL67" s="2">
        <f t="shared" si="5"/>
        <v>-18.22796034567115</v>
      </c>
    </row>
    <row r="68" spans="1:38" x14ac:dyDescent="0.3">
      <c r="A68">
        <f t="shared" si="1"/>
        <v>2071</v>
      </c>
      <c r="B68">
        <v>62459</v>
      </c>
      <c r="C68" s="3">
        <v>3839196.5311717102</v>
      </c>
      <c r="D68" s="3">
        <v>1248562.2050550152</v>
      </c>
      <c r="E68" s="4">
        <v>9.7361253409309771</v>
      </c>
      <c r="F68" s="3">
        <v>148.22746256579171</v>
      </c>
      <c r="G68" s="3">
        <v>4790.9746386300203</v>
      </c>
      <c r="H68" s="3">
        <v>747024.5</v>
      </c>
      <c r="I68" s="3">
        <v>641610.19999999995</v>
      </c>
      <c r="J68" s="3">
        <v>105414.3</v>
      </c>
      <c r="K68" s="3">
        <v>50486.16</v>
      </c>
      <c r="L68" s="3">
        <v>11079.26</v>
      </c>
      <c r="M68" s="3">
        <v>0</v>
      </c>
      <c r="N68" s="3">
        <v>732917.1</v>
      </c>
      <c r="O68" s="3">
        <v>277636.40000000002</v>
      </c>
      <c r="P68" s="3">
        <v>110223.8</v>
      </c>
      <c r="Q68" s="3">
        <v>74548.63</v>
      </c>
      <c r="R68" s="3">
        <v>270508.3</v>
      </c>
      <c r="S68" s="3">
        <v>14107.46</v>
      </c>
      <c r="T68" s="3">
        <v>-21029.27</v>
      </c>
      <c r="U68" s="3">
        <v>-603529.30000000005</v>
      </c>
      <c r="V68" s="3">
        <v>-705307.3</v>
      </c>
      <c r="W68" s="2">
        <f t="shared" si="3"/>
        <v>3.6997789907891132</v>
      </c>
      <c r="X68" s="2">
        <f t="shared" si="5"/>
        <v>19.457834313368963</v>
      </c>
      <c r="Y68" s="2">
        <f t="shared" si="5"/>
        <v>16.712095741662452</v>
      </c>
      <c r="Z68" s="2">
        <f t="shared" si="5"/>
        <v>2.7457385717065104</v>
      </c>
      <c r="AA68" s="2">
        <f t="shared" si="5"/>
        <v>1.3150189001809653</v>
      </c>
      <c r="AB68" s="2">
        <f t="shared" si="5"/>
        <v>0.28858277793397169</v>
      </c>
      <c r="AC68" s="2">
        <f t="shared" si="5"/>
        <v>0</v>
      </c>
      <c r="AD68" s="2">
        <f t="shared" si="5"/>
        <v>19.090377219535466</v>
      </c>
      <c r="AE68" s="2">
        <f t="shared" si="5"/>
        <v>7.2316277050621922</v>
      </c>
      <c r="AF68" s="2">
        <f t="shared" si="5"/>
        <v>2.871012179372856</v>
      </c>
      <c r="AG68" s="2">
        <f t="shared" si="5"/>
        <v>1.9417768638493742</v>
      </c>
      <c r="AH68" s="2">
        <f t="shared" si="5"/>
        <v>7.0459612526645454</v>
      </c>
      <c r="AI68" s="2">
        <f t="shared" si="5"/>
        <v>0.36745865666049793</v>
      </c>
      <c r="AJ68" s="2">
        <f t="shared" si="5"/>
        <v>-0.54775184935848897</v>
      </c>
      <c r="AK68" s="2">
        <f t="shared" si="5"/>
        <v>-15.720198096131455</v>
      </c>
      <c r="AL68" s="2">
        <f t="shared" si="5"/>
        <v>-18.371221537459103</v>
      </c>
    </row>
    <row r="69" spans="1:38" x14ac:dyDescent="0.3">
      <c r="A69">
        <f t="shared" si="1"/>
        <v>2072</v>
      </c>
      <c r="B69">
        <v>62824</v>
      </c>
      <c r="C69" s="3">
        <v>4008547.4583405638</v>
      </c>
      <c r="D69" s="3">
        <v>1278075.7275943516</v>
      </c>
      <c r="E69" s="4">
        <v>9.8613432237708381</v>
      </c>
      <c r="F69" s="3">
        <v>149.95113864596638</v>
      </c>
      <c r="G69" s="3">
        <v>4848.0305453448518</v>
      </c>
      <c r="H69" s="3">
        <v>779876.7</v>
      </c>
      <c r="I69" s="3">
        <v>669912.30000000005</v>
      </c>
      <c r="J69" s="3">
        <v>109964.4</v>
      </c>
      <c r="K69" s="3">
        <v>52711.07</v>
      </c>
      <c r="L69" s="3">
        <v>11472.35</v>
      </c>
      <c r="M69" s="3">
        <v>0</v>
      </c>
      <c r="N69" s="3">
        <v>766126</v>
      </c>
      <c r="O69" s="3">
        <v>291099.90000000002</v>
      </c>
      <c r="P69" s="3">
        <v>114853.2</v>
      </c>
      <c r="Q69" s="3">
        <v>77732.28</v>
      </c>
      <c r="R69" s="3">
        <v>282440.7</v>
      </c>
      <c r="S69" s="3">
        <v>13750.68</v>
      </c>
      <c r="T69" s="3">
        <v>-22329.29</v>
      </c>
      <c r="U69" s="3">
        <v>-639609.30000000005</v>
      </c>
      <c r="V69" s="3">
        <v>-741387.3</v>
      </c>
      <c r="W69" s="2">
        <f t="shared" si="3"/>
        <v>3.6997855779330013</v>
      </c>
      <c r="X69" s="2">
        <f t="shared" si="5"/>
        <v>19.455344064277313</v>
      </c>
      <c r="Y69" s="2">
        <f t="shared" si="5"/>
        <v>16.712096013884455</v>
      </c>
      <c r="Z69" s="2">
        <f t="shared" si="5"/>
        <v>2.7432480503928587</v>
      </c>
      <c r="AA69" s="2">
        <f t="shared" si="5"/>
        <v>1.3149668439205915</v>
      </c>
      <c r="AB69" s="2">
        <f t="shared" si="5"/>
        <v>0.28619718537021538</v>
      </c>
      <c r="AC69" s="2">
        <f t="shared" si="5"/>
        <v>0</v>
      </c>
      <c r="AD69" s="2">
        <f t="shared" si="5"/>
        <v>19.112309582512879</v>
      </c>
      <c r="AE69" s="2">
        <f t="shared" si="5"/>
        <v>7.2619796329044322</v>
      </c>
      <c r="AF69" s="2">
        <f t="shared" si="5"/>
        <v>2.8652074396930374</v>
      </c>
      <c r="AG69" s="2">
        <f t="shared" si="5"/>
        <v>1.9391632706820734</v>
      </c>
      <c r="AH69" s="2">
        <f t="shared" si="5"/>
        <v>7.0459612349687193</v>
      </c>
      <c r="AI69" s="2">
        <f t="shared" si="5"/>
        <v>0.34303398283058945</v>
      </c>
      <c r="AJ69" s="2">
        <f t="shared" si="5"/>
        <v>-0.55704192683410947</v>
      </c>
      <c r="AK69" s="2">
        <f t="shared" si="5"/>
        <v>-15.95613639721711</v>
      </c>
      <c r="AL69" s="2">
        <f t="shared" si="5"/>
        <v>-18.495160845792142</v>
      </c>
    </row>
    <row r="70" spans="1:38" x14ac:dyDescent="0.3">
      <c r="A70">
        <f t="shared" ref="A70:A89" si="6">YEAR(B70)</f>
        <v>2073</v>
      </c>
      <c r="B70">
        <v>63190</v>
      </c>
      <c r="C70" s="3">
        <v>4184909.2817166005</v>
      </c>
      <c r="D70" s="3">
        <v>1308143.7213417285</v>
      </c>
      <c r="E70" s="4">
        <v>9.9872864459109376</v>
      </c>
      <c r="F70" s="3">
        <v>151.69415337077504</v>
      </c>
      <c r="G70" s="3">
        <v>4905.3055640318735</v>
      </c>
      <c r="H70" s="3">
        <v>814089.6</v>
      </c>
      <c r="I70" s="3">
        <v>699386.1</v>
      </c>
      <c r="J70" s="3">
        <v>114703.5</v>
      </c>
      <c r="K70" s="3">
        <v>55031.05</v>
      </c>
      <c r="L70" s="3">
        <v>11878.68</v>
      </c>
      <c r="M70" s="3">
        <v>0</v>
      </c>
      <c r="N70" s="3">
        <v>800681.6</v>
      </c>
      <c r="O70" s="3">
        <v>305101.90000000002</v>
      </c>
      <c r="P70" s="3">
        <v>119688.7</v>
      </c>
      <c r="Q70" s="3">
        <v>81023.990000000005</v>
      </c>
      <c r="R70" s="3">
        <v>294867.09999999998</v>
      </c>
      <c r="S70" s="3">
        <v>13407.95</v>
      </c>
      <c r="T70" s="3">
        <v>-23664.19</v>
      </c>
      <c r="U70" s="3">
        <v>-676681.5</v>
      </c>
      <c r="V70" s="3">
        <v>-778459.5</v>
      </c>
      <c r="W70" s="2">
        <f t="shared" si="3"/>
        <v>3.6997882926342687</v>
      </c>
      <c r="X70" s="2">
        <f t="shared" si="5"/>
        <v>19.452980822228721</v>
      </c>
      <c r="Y70" s="2">
        <f t="shared" si="5"/>
        <v>16.712097035305867</v>
      </c>
      <c r="Z70" s="2">
        <f t="shared" si="5"/>
        <v>2.7408837869228546</v>
      </c>
      <c r="AA70" s="2">
        <f t="shared" si="5"/>
        <v>1.3149878837379938</v>
      </c>
      <c r="AB70" s="2">
        <f t="shared" si="5"/>
        <v>0.28384557944652755</v>
      </c>
      <c r="AC70" s="2">
        <f t="shared" si="5"/>
        <v>0</v>
      </c>
      <c r="AD70" s="2">
        <f t="shared" si="5"/>
        <v>19.132591559346057</v>
      </c>
      <c r="AE70" s="2">
        <f t="shared" si="5"/>
        <v>7.2905260176834901</v>
      </c>
      <c r="AF70" s="2">
        <f t="shared" si="5"/>
        <v>2.8600070382148188</v>
      </c>
      <c r="AG70" s="2">
        <f t="shared" si="5"/>
        <v>1.9360990775590941</v>
      </c>
      <c r="AH70" s="2">
        <f t="shared" si="5"/>
        <v>7.045961576472906</v>
      </c>
      <c r="AI70" s="2">
        <f t="shared" si="5"/>
        <v>0.32038806811363463</v>
      </c>
      <c r="AJ70" s="2">
        <f t="shared" si="5"/>
        <v>-0.56546482628395778</v>
      </c>
      <c r="AK70" s="2">
        <f t="shared" si="5"/>
        <v>-16.169561977277397</v>
      </c>
      <c r="AL70" s="2">
        <f t="shared" si="5"/>
        <v>-18.601586022449812</v>
      </c>
    </row>
    <row r="71" spans="1:38" x14ac:dyDescent="0.3">
      <c r="A71">
        <f t="shared" si="6"/>
        <v>2074</v>
      </c>
      <c r="B71">
        <v>63555</v>
      </c>
      <c r="C71" s="3">
        <v>4368691.747773773</v>
      </c>
      <c r="D71" s="3">
        <v>1338815.6766949345</v>
      </c>
      <c r="E71" s="4">
        <v>10.113923591564781</v>
      </c>
      <c r="F71" s="3">
        <v>153.45763295528494</v>
      </c>
      <c r="G71" s="3">
        <v>4962.792918238787</v>
      </c>
      <c r="H71" s="3">
        <v>849740.2</v>
      </c>
      <c r="I71" s="3">
        <v>730100</v>
      </c>
      <c r="J71" s="3">
        <v>119640.2</v>
      </c>
      <c r="K71" s="3">
        <v>57448.639999999999</v>
      </c>
      <c r="L71" s="3">
        <v>12298.69</v>
      </c>
      <c r="M71" s="3">
        <v>0</v>
      </c>
      <c r="N71" s="3">
        <v>836755.9</v>
      </c>
      <c r="O71" s="3">
        <v>319745.2</v>
      </c>
      <c r="P71" s="3">
        <v>124743.9</v>
      </c>
      <c r="Q71" s="3">
        <v>84450.44</v>
      </c>
      <c r="R71" s="3">
        <v>307816.3</v>
      </c>
      <c r="S71" s="3">
        <v>12984.31</v>
      </c>
      <c r="T71" s="3">
        <v>-25035.8</v>
      </c>
      <c r="U71" s="3">
        <v>-714701.6</v>
      </c>
      <c r="V71" s="3">
        <v>-816479.6</v>
      </c>
      <c r="W71" s="2">
        <f t="shared" ref="W71:W89" si="7">100*T71/U70</f>
        <v>3.6997908173934118</v>
      </c>
      <c r="X71" s="2">
        <f t="shared" ref="X71:AL87" si="8">100*H71/$C71</f>
        <v>19.450678808662026</v>
      </c>
      <c r="Y71" s="2">
        <f t="shared" si="8"/>
        <v>16.712096942340903</v>
      </c>
      <c r="Z71" s="2">
        <f t="shared" si="8"/>
        <v>2.7385818663211259</v>
      </c>
      <c r="AA71" s="2">
        <f t="shared" si="8"/>
        <v>1.3150078631497646</v>
      </c>
      <c r="AB71" s="2">
        <f t="shared" si="8"/>
        <v>0.28151883241172254</v>
      </c>
      <c r="AC71" s="2">
        <f t="shared" si="8"/>
        <v>0</v>
      </c>
      <c r="AD71" s="2">
        <f t="shared" si="8"/>
        <v>19.153466261985631</v>
      </c>
      <c r="AE71" s="2">
        <f t="shared" si="8"/>
        <v>7.31901490103846</v>
      </c>
      <c r="AF71" s="2">
        <f t="shared" si="8"/>
        <v>2.8554063138825905</v>
      </c>
      <c r="AG71" s="2">
        <f t="shared" si="8"/>
        <v>1.933083057257011</v>
      </c>
      <c r="AH71" s="2">
        <f t="shared" si="8"/>
        <v>7.0459606163986983</v>
      </c>
      <c r="AI71" s="2">
        <f t="shared" si="8"/>
        <v>0.29721277557787479</v>
      </c>
      <c r="AJ71" s="2">
        <f t="shared" si="8"/>
        <v>-0.57307316344207415</v>
      </c>
      <c r="AK71" s="2">
        <f t="shared" si="8"/>
        <v>-16.359625289749555</v>
      </c>
      <c r="AL71" s="2">
        <f t="shared" si="8"/>
        <v>-18.68933875721644</v>
      </c>
    </row>
    <row r="72" spans="1:38" x14ac:dyDescent="0.3">
      <c r="A72">
        <f t="shared" si="6"/>
        <v>2075</v>
      </c>
      <c r="B72">
        <v>63920</v>
      </c>
      <c r="C72" s="3">
        <v>4560370.9590147249</v>
      </c>
      <c r="D72" s="3">
        <v>1370153.7315361905</v>
      </c>
      <c r="E72" s="4">
        <v>10.241209013742651</v>
      </c>
      <c r="F72" s="3">
        <v>155.24072657067396</v>
      </c>
      <c r="G72" s="3">
        <v>5020.7986513989681</v>
      </c>
      <c r="H72" s="3">
        <v>886918.2</v>
      </c>
      <c r="I72" s="3">
        <v>762133.6</v>
      </c>
      <c r="J72" s="3">
        <v>124784.6</v>
      </c>
      <c r="K72" s="3">
        <v>59968.94</v>
      </c>
      <c r="L72" s="3">
        <v>12732.81</v>
      </c>
      <c r="M72" s="3">
        <v>0</v>
      </c>
      <c r="N72" s="3">
        <v>874414.6</v>
      </c>
      <c r="O72" s="3">
        <v>335033.90000000002</v>
      </c>
      <c r="P72" s="3">
        <v>130035.3</v>
      </c>
      <c r="Q72" s="3">
        <v>88023.48</v>
      </c>
      <c r="R72" s="3">
        <v>321322</v>
      </c>
      <c r="S72" s="3">
        <v>12503.53</v>
      </c>
      <c r="T72" s="3">
        <v>-26442.49</v>
      </c>
      <c r="U72" s="3">
        <v>-753647.6</v>
      </c>
      <c r="V72" s="3">
        <v>-855425.6</v>
      </c>
      <c r="W72" s="2">
        <f t="shared" si="7"/>
        <v>3.6997944316900928</v>
      </c>
      <c r="X72" s="2">
        <f t="shared" si="8"/>
        <v>19.448378387876147</v>
      </c>
      <c r="Y72" s="2">
        <f t="shared" si="8"/>
        <v>16.712096600243679</v>
      </c>
      <c r="Z72" s="2">
        <f t="shared" si="8"/>
        <v>2.7362817876324672</v>
      </c>
      <c r="AA72" s="2">
        <f t="shared" si="8"/>
        <v>1.3150013571035541</v>
      </c>
      <c r="AB72" s="2">
        <f t="shared" si="8"/>
        <v>0.279205575915494</v>
      </c>
      <c r="AC72" s="2">
        <f t="shared" si="8"/>
        <v>0</v>
      </c>
      <c r="AD72" s="2">
        <f t="shared" si="8"/>
        <v>19.174198938169685</v>
      </c>
      <c r="AE72" s="2">
        <f t="shared" si="8"/>
        <v>7.3466369953461994</v>
      </c>
      <c r="AF72" s="2">
        <f t="shared" si="8"/>
        <v>2.8514193509401333</v>
      </c>
      <c r="AG72" s="2">
        <f t="shared" si="8"/>
        <v>1.9301824520656452</v>
      </c>
      <c r="AH72" s="2">
        <f t="shared" si="8"/>
        <v>7.0459618940609623</v>
      </c>
      <c r="AI72" s="2">
        <f t="shared" si="8"/>
        <v>0.27417791474361564</v>
      </c>
      <c r="AJ72" s="2">
        <f t="shared" si="8"/>
        <v>-0.57983199695037402</v>
      </c>
      <c r="AK72" s="2">
        <f t="shared" si="8"/>
        <v>-16.526015246856733</v>
      </c>
      <c r="AL72" s="2">
        <f t="shared" si="8"/>
        <v>-18.757807373302281</v>
      </c>
    </row>
    <row r="73" spans="1:38" x14ac:dyDescent="0.3">
      <c r="A73">
        <f t="shared" si="6"/>
        <v>2076</v>
      </c>
      <c r="B73">
        <v>64285</v>
      </c>
      <c r="C73" s="3">
        <v>4760326.0688038189</v>
      </c>
      <c r="D73" s="3">
        <v>1402186.0802880246</v>
      </c>
      <c r="E73" s="4">
        <v>10.369143337448206</v>
      </c>
      <c r="F73" s="3">
        <v>157.04379603784676</v>
      </c>
      <c r="G73" s="3">
        <v>5079.3454434528485</v>
      </c>
      <c r="H73" s="3">
        <v>925694</v>
      </c>
      <c r="I73" s="3">
        <v>795550.3</v>
      </c>
      <c r="J73" s="3">
        <v>130143.7</v>
      </c>
      <c r="K73" s="3">
        <v>62597.03</v>
      </c>
      <c r="L73" s="3">
        <v>13181.51</v>
      </c>
      <c r="M73" s="3">
        <v>0</v>
      </c>
      <c r="N73" s="3">
        <v>913654.1</v>
      </c>
      <c r="O73" s="3">
        <v>350901.7</v>
      </c>
      <c r="P73" s="3">
        <v>135573.9</v>
      </c>
      <c r="Q73" s="3">
        <v>91767.74</v>
      </c>
      <c r="R73" s="3">
        <v>335410.7</v>
      </c>
      <c r="S73" s="3">
        <v>12039.9</v>
      </c>
      <c r="T73" s="3">
        <v>-27883.42</v>
      </c>
      <c r="U73" s="3">
        <v>-793570.9</v>
      </c>
      <c r="V73" s="3">
        <v>-895348.9</v>
      </c>
      <c r="W73" s="2">
        <f t="shared" si="7"/>
        <v>3.6997955012395716</v>
      </c>
      <c r="X73" s="2">
        <f t="shared" si="8"/>
        <v>19.446020852781828</v>
      </c>
      <c r="Y73" s="2">
        <f t="shared" si="8"/>
        <v>16.712096787099018</v>
      </c>
      <c r="Z73" s="2">
        <f t="shared" si="8"/>
        <v>2.733924065682809</v>
      </c>
      <c r="AA73" s="2">
        <f t="shared" si="8"/>
        <v>1.3149735773400386</v>
      </c>
      <c r="AB73" s="2">
        <f t="shared" si="8"/>
        <v>0.27690351058897666</v>
      </c>
      <c r="AC73" s="2">
        <f t="shared" si="8"/>
        <v>0</v>
      </c>
      <c r="AD73" s="2">
        <f t="shared" si="8"/>
        <v>19.193099102759241</v>
      </c>
      <c r="AE73" s="2">
        <f t="shared" si="8"/>
        <v>7.3713795006520435</v>
      </c>
      <c r="AF73" s="2">
        <f t="shared" si="8"/>
        <v>2.8479960834713829</v>
      </c>
      <c r="AG73" s="2">
        <f t="shared" si="8"/>
        <v>1.9277616422410224</v>
      </c>
      <c r="AH73" s="2">
        <f t="shared" si="8"/>
        <v>7.0459606159769317</v>
      </c>
      <c r="AI73" s="2">
        <f t="shared" si="8"/>
        <v>0.25292175002258621</v>
      </c>
      <c r="AJ73" s="2">
        <f t="shared" si="8"/>
        <v>-0.58574600976875069</v>
      </c>
      <c r="AK73" s="2">
        <f t="shared" si="8"/>
        <v>-16.670515601873667</v>
      </c>
      <c r="AL73" s="2">
        <f t="shared" si="8"/>
        <v>-18.808562419023211</v>
      </c>
    </row>
    <row r="74" spans="1:38" x14ac:dyDescent="0.3">
      <c r="A74">
        <f t="shared" si="6"/>
        <v>2077</v>
      </c>
      <c r="B74">
        <v>64651</v>
      </c>
      <c r="C74" s="3">
        <v>4968286.4619546188</v>
      </c>
      <c r="D74" s="3">
        <v>1434747.1126755252</v>
      </c>
      <c r="E74" s="4">
        <v>10.497795344309768</v>
      </c>
      <c r="F74" s="3">
        <v>158.86795575054589</v>
      </c>
      <c r="G74" s="3">
        <v>5137.7055909582396</v>
      </c>
      <c r="H74" s="3">
        <v>966027.7</v>
      </c>
      <c r="I74" s="3">
        <v>830304.8</v>
      </c>
      <c r="J74" s="3">
        <v>135722.9</v>
      </c>
      <c r="K74" s="3">
        <v>65336.42</v>
      </c>
      <c r="L74" s="3">
        <v>13645.36</v>
      </c>
      <c r="M74" s="3">
        <v>0</v>
      </c>
      <c r="N74" s="3">
        <v>954338</v>
      </c>
      <c r="O74" s="3">
        <v>367264.3</v>
      </c>
      <c r="P74" s="3">
        <v>141350.9</v>
      </c>
      <c r="Q74" s="3">
        <v>95659.23</v>
      </c>
      <c r="R74" s="3">
        <v>350063.5</v>
      </c>
      <c r="S74" s="3">
        <v>11689.74</v>
      </c>
      <c r="T74" s="3">
        <v>-29360.52</v>
      </c>
      <c r="U74" s="3">
        <v>-834621.2</v>
      </c>
      <c r="V74" s="3">
        <v>-936399.2</v>
      </c>
      <c r="W74" s="2">
        <f t="shared" si="7"/>
        <v>3.6997979638618301</v>
      </c>
      <c r="X74" s="2">
        <f t="shared" si="8"/>
        <v>19.44388085102376</v>
      </c>
      <c r="Y74" s="2">
        <f t="shared" si="8"/>
        <v>16.712095938070007</v>
      </c>
      <c r="Z74" s="2">
        <f t="shared" si="8"/>
        <v>2.7317849129537515</v>
      </c>
      <c r="AA74" s="2">
        <f t="shared" si="8"/>
        <v>1.3150695013325662</v>
      </c>
      <c r="AB74" s="2">
        <f t="shared" si="8"/>
        <v>0.27464921969559009</v>
      </c>
      <c r="AC74" s="2">
        <f t="shared" si="8"/>
        <v>0</v>
      </c>
      <c r="AD74" s="2">
        <f t="shared" si="8"/>
        <v>19.208594498485201</v>
      </c>
      <c r="AE74" s="2">
        <f t="shared" si="8"/>
        <v>7.392172388053309</v>
      </c>
      <c r="AF74" s="2">
        <f t="shared" si="8"/>
        <v>2.8450634053091588</v>
      </c>
      <c r="AG74" s="2">
        <f t="shared" si="8"/>
        <v>1.9253968291185415</v>
      </c>
      <c r="AH74" s="2">
        <f t="shared" si="8"/>
        <v>7.0459604670677205</v>
      </c>
      <c r="AI74" s="2">
        <f t="shared" si="8"/>
        <v>0.23528715764511357</v>
      </c>
      <c r="AJ74" s="2">
        <f t="shared" si="8"/>
        <v>-0.5909586781042615</v>
      </c>
      <c r="AK74" s="2">
        <f t="shared" si="8"/>
        <v>-16.798974986471375</v>
      </c>
      <c r="AL74" s="2">
        <f t="shared" si="8"/>
        <v>-18.847528361551092</v>
      </c>
    </row>
    <row r="75" spans="1:38" x14ac:dyDescent="0.3">
      <c r="A75">
        <f t="shared" si="6"/>
        <v>2078</v>
      </c>
      <c r="B75">
        <v>65016</v>
      </c>
      <c r="C75" s="3">
        <v>5184691.3386415215</v>
      </c>
      <c r="D75" s="3">
        <v>1467883.3853984268</v>
      </c>
      <c r="E75" s="4">
        <v>10.627135236510965</v>
      </c>
      <c r="F75" s="3">
        <v>160.71306845441012</v>
      </c>
      <c r="G75" s="3">
        <v>5195.9975128306833</v>
      </c>
      <c r="H75" s="3">
        <v>1008002</v>
      </c>
      <c r="I75" s="3">
        <v>866470.6</v>
      </c>
      <c r="J75" s="3">
        <v>141531.29999999999</v>
      </c>
      <c r="K75" s="3">
        <v>68190.34</v>
      </c>
      <c r="L75" s="3">
        <v>14124.81</v>
      </c>
      <c r="M75" s="3">
        <v>0</v>
      </c>
      <c r="N75" s="3">
        <v>996630.8</v>
      </c>
      <c r="O75" s="3">
        <v>384231.1</v>
      </c>
      <c r="P75" s="3">
        <v>147378.4</v>
      </c>
      <c r="Q75" s="3">
        <v>99709.96</v>
      </c>
      <c r="R75" s="3">
        <v>365311.3</v>
      </c>
      <c r="S75" s="3">
        <v>11371.11</v>
      </c>
      <c r="T75" s="3">
        <v>-30879.31</v>
      </c>
      <c r="U75" s="3">
        <v>-876871.6</v>
      </c>
      <c r="V75" s="3">
        <v>-978649.59999999998</v>
      </c>
      <c r="W75" s="2">
        <f t="shared" si="7"/>
        <v>3.6997993820430155</v>
      </c>
      <c r="X75" s="2">
        <f t="shared" si="8"/>
        <v>19.441890252701405</v>
      </c>
      <c r="Y75" s="2">
        <f t="shared" si="8"/>
        <v>16.71209611924613</v>
      </c>
      <c r="Z75" s="2">
        <f t="shared" si="8"/>
        <v>2.7297922047001477</v>
      </c>
      <c r="AA75" s="2">
        <f t="shared" si="8"/>
        <v>1.3152246786954735</v>
      </c>
      <c r="AB75" s="2">
        <f t="shared" si="8"/>
        <v>0.27243299701812035</v>
      </c>
      <c r="AC75" s="2">
        <f t="shared" si="8"/>
        <v>0</v>
      </c>
      <c r="AD75" s="2">
        <f t="shared" si="8"/>
        <v>19.222567649728873</v>
      </c>
      <c r="AE75" s="2">
        <f t="shared" si="8"/>
        <v>7.4108770398022417</v>
      </c>
      <c r="AF75" s="2">
        <f t="shared" si="8"/>
        <v>2.8425684457161084</v>
      </c>
      <c r="AG75" s="2">
        <f t="shared" si="8"/>
        <v>1.9231609653763058</v>
      </c>
      <c r="AH75" s="2">
        <f t="shared" si="8"/>
        <v>7.045960427332167</v>
      </c>
      <c r="AI75" s="2">
        <f t="shared" si="8"/>
        <v>0.21932086709291795</v>
      </c>
      <c r="AJ75" s="2">
        <f t="shared" si="8"/>
        <v>-0.59558627472876546</v>
      </c>
      <c r="AK75" s="2">
        <f t="shared" si="8"/>
        <v>-16.912705939978974</v>
      </c>
      <c r="AL75" s="2">
        <f t="shared" si="8"/>
        <v>-18.875754332878437</v>
      </c>
    </row>
    <row r="76" spans="1:38" x14ac:dyDescent="0.3">
      <c r="A76">
        <f t="shared" si="6"/>
        <v>2079</v>
      </c>
      <c r="B76">
        <v>65381</v>
      </c>
      <c r="C76" s="3">
        <v>5410742.4132375885</v>
      </c>
      <c r="D76" s="3">
        <v>1501845.8217726261</v>
      </c>
      <c r="E76" s="4">
        <v>10.75718010280228</v>
      </c>
      <c r="F76" s="3">
        <v>162.5789281819041</v>
      </c>
      <c r="G76" s="3">
        <v>5255.1160101534761</v>
      </c>
      <c r="H76" s="3">
        <v>1051834</v>
      </c>
      <c r="I76" s="3">
        <v>904248.5</v>
      </c>
      <c r="J76" s="3">
        <v>147585.70000000001</v>
      </c>
      <c r="K76" s="3">
        <v>71165.42</v>
      </c>
      <c r="L76" s="3">
        <v>14620.35</v>
      </c>
      <c r="M76" s="3">
        <v>0</v>
      </c>
      <c r="N76" s="3">
        <v>1040829</v>
      </c>
      <c r="O76" s="3">
        <v>401957.1</v>
      </c>
      <c r="P76" s="3">
        <v>153688.6</v>
      </c>
      <c r="Q76" s="3">
        <v>103944.7</v>
      </c>
      <c r="R76" s="3">
        <v>381238.8</v>
      </c>
      <c r="S76" s="3">
        <v>11005</v>
      </c>
      <c r="T76" s="3">
        <v>-32442.5</v>
      </c>
      <c r="U76" s="3">
        <v>-920319.1</v>
      </c>
      <c r="V76" s="3">
        <v>-1022097</v>
      </c>
      <c r="W76" s="2">
        <f t="shared" si="7"/>
        <v>3.6998005181146247</v>
      </c>
      <c r="X76" s="2">
        <f t="shared" si="8"/>
        <v>19.439735246435827</v>
      </c>
      <c r="Y76" s="2">
        <f t="shared" si="8"/>
        <v>16.71209662074693</v>
      </c>
      <c r="Z76" s="2">
        <f t="shared" si="8"/>
        <v>2.7276423220393187</v>
      </c>
      <c r="AA76" s="2">
        <f t="shared" si="8"/>
        <v>1.3152616510793615</v>
      </c>
      <c r="AB76" s="2">
        <f t="shared" si="8"/>
        <v>0.27020968442760745</v>
      </c>
      <c r="AC76" s="2">
        <f t="shared" si="8"/>
        <v>0</v>
      </c>
      <c r="AD76" s="2">
        <f t="shared" si="8"/>
        <v>19.236343564490742</v>
      </c>
      <c r="AE76" s="2">
        <f t="shared" si="8"/>
        <v>7.4288714801243643</v>
      </c>
      <c r="AF76" s="2">
        <f t="shared" si="8"/>
        <v>2.8404346069773152</v>
      </c>
      <c r="AG76" s="2">
        <f t="shared" si="8"/>
        <v>1.9210801783077922</v>
      </c>
      <c r="AH76" s="2">
        <f t="shared" si="8"/>
        <v>7.0459609954316926</v>
      </c>
      <c r="AI76" s="2">
        <f t="shared" si="8"/>
        <v>0.20339168194508478</v>
      </c>
      <c r="AJ76" s="2">
        <f t="shared" si="8"/>
        <v>-0.59959424275360407</v>
      </c>
      <c r="AK76" s="2">
        <f t="shared" si="8"/>
        <v>-17.009109466168709</v>
      </c>
      <c r="AL76" s="2">
        <f t="shared" si="8"/>
        <v>-18.890143384009569</v>
      </c>
    </row>
    <row r="77" spans="1:38" x14ac:dyDescent="0.3">
      <c r="A77">
        <f t="shared" si="6"/>
        <v>2080</v>
      </c>
      <c r="B77">
        <v>65746</v>
      </c>
      <c r="C77" s="3">
        <v>5646346.5188213075</v>
      </c>
      <c r="D77" s="3">
        <v>1536511.2770068757</v>
      </c>
      <c r="E77" s="4">
        <v>10.887971233095975</v>
      </c>
      <c r="F77" s="3">
        <v>164.46618909794103</v>
      </c>
      <c r="G77" s="3">
        <v>5314.6400313902013</v>
      </c>
      <c r="H77" s="3">
        <v>1097517</v>
      </c>
      <c r="I77" s="3">
        <v>943622.9</v>
      </c>
      <c r="J77" s="3">
        <v>153894.29999999999</v>
      </c>
      <c r="K77" s="3">
        <v>74268.52</v>
      </c>
      <c r="L77" s="3">
        <v>15132.5</v>
      </c>
      <c r="M77" s="3">
        <v>0</v>
      </c>
      <c r="N77" s="3">
        <v>1086914</v>
      </c>
      <c r="O77" s="3">
        <v>420440.4</v>
      </c>
      <c r="P77" s="3">
        <v>160275.5</v>
      </c>
      <c r="Q77" s="3">
        <v>108358.6</v>
      </c>
      <c r="R77" s="3">
        <v>397839.4</v>
      </c>
      <c r="S77" s="3">
        <v>10603.33</v>
      </c>
      <c r="T77" s="3">
        <v>-34049.97</v>
      </c>
      <c r="U77" s="3">
        <v>-964972.4</v>
      </c>
      <c r="V77" s="3">
        <v>-1066750</v>
      </c>
      <c r="W77" s="2">
        <f t="shared" si="7"/>
        <v>3.6998004279167955</v>
      </c>
      <c r="X77" s="2">
        <f t="shared" si="8"/>
        <v>19.437648687369443</v>
      </c>
      <c r="Y77" s="2">
        <f t="shared" si="8"/>
        <v>16.71209687281085</v>
      </c>
      <c r="Z77" s="2">
        <f t="shared" si="8"/>
        <v>2.7255553566720501</v>
      </c>
      <c r="AA77" s="2">
        <f t="shared" si="8"/>
        <v>1.3153376214590491</v>
      </c>
      <c r="AB77" s="2">
        <f t="shared" si="8"/>
        <v>0.26800515961175825</v>
      </c>
      <c r="AC77" s="2">
        <f t="shared" si="8"/>
        <v>0</v>
      </c>
      <c r="AD77" s="2">
        <f t="shared" si="8"/>
        <v>19.249863542326423</v>
      </c>
      <c r="AE77" s="2">
        <f t="shared" si="8"/>
        <v>7.4462379982971401</v>
      </c>
      <c r="AF77" s="2">
        <f t="shared" si="8"/>
        <v>2.8385700287034106</v>
      </c>
      <c r="AG77" s="2">
        <f t="shared" si="8"/>
        <v>1.9190922774364227</v>
      </c>
      <c r="AH77" s="2">
        <f t="shared" si="8"/>
        <v>7.0459614668327193</v>
      </c>
      <c r="AI77" s="2">
        <f t="shared" si="8"/>
        <v>0.18779098953022597</v>
      </c>
      <c r="AJ77" s="2">
        <f t="shared" si="8"/>
        <v>-0.60304428512311781</v>
      </c>
      <c r="AK77" s="2">
        <f t="shared" si="8"/>
        <v>-17.090208629303909</v>
      </c>
      <c r="AL77" s="2">
        <f t="shared" si="8"/>
        <v>-18.892747663363167</v>
      </c>
    </row>
    <row r="78" spans="1:38" x14ac:dyDescent="0.3">
      <c r="A78">
        <f t="shared" si="6"/>
        <v>2081</v>
      </c>
      <c r="B78">
        <v>66112</v>
      </c>
      <c r="C78" s="3">
        <v>5891838.1890130397</v>
      </c>
      <c r="D78" s="3">
        <v>1571878.5502400477</v>
      </c>
      <c r="E78" s="4">
        <v>11.019644292728469</v>
      </c>
      <c r="F78" s="3">
        <v>166.37512598379467</v>
      </c>
      <c r="G78" s="3">
        <v>5374.6874071102866</v>
      </c>
      <c r="H78" s="3">
        <v>1145114</v>
      </c>
      <c r="I78" s="3">
        <v>984649.7</v>
      </c>
      <c r="J78" s="3">
        <v>160464.70000000001</v>
      </c>
      <c r="K78" s="3">
        <v>77505.289999999994</v>
      </c>
      <c r="L78" s="3">
        <v>15661.98</v>
      </c>
      <c r="M78" s="3">
        <v>0</v>
      </c>
      <c r="N78" s="3">
        <v>1134874</v>
      </c>
      <c r="O78" s="3">
        <v>439637.5</v>
      </c>
      <c r="P78" s="3">
        <v>167145.4</v>
      </c>
      <c r="Q78" s="3">
        <v>112954.5</v>
      </c>
      <c r="R78" s="3">
        <v>415136.6</v>
      </c>
      <c r="S78" s="3">
        <v>10240.32</v>
      </c>
      <c r="T78" s="3">
        <v>-35702.06</v>
      </c>
      <c r="U78" s="3">
        <v>-1010915</v>
      </c>
      <c r="V78" s="3">
        <v>-1112693</v>
      </c>
      <c r="W78" s="2">
        <f t="shared" si="7"/>
        <v>3.6998011549345868</v>
      </c>
      <c r="X78" s="2">
        <f t="shared" si="8"/>
        <v>19.435598250735762</v>
      </c>
      <c r="Y78" s="2">
        <f t="shared" si="8"/>
        <v>16.712096775436763</v>
      </c>
      <c r="Z78" s="2">
        <f t="shared" si="8"/>
        <v>2.7235082643517061</v>
      </c>
      <c r="AA78" s="2">
        <f t="shared" si="8"/>
        <v>1.3154687469952928</v>
      </c>
      <c r="AB78" s="2">
        <f t="shared" si="8"/>
        <v>0.26582501924791635</v>
      </c>
      <c r="AC78" s="2">
        <f t="shared" si="8"/>
        <v>0</v>
      </c>
      <c r="AD78" s="2">
        <f t="shared" si="8"/>
        <v>19.261798501464046</v>
      </c>
      <c r="AE78" s="2">
        <f t="shared" si="8"/>
        <v>7.4618053975043921</v>
      </c>
      <c r="AF78" s="2">
        <f t="shared" si="8"/>
        <v>2.8368973253829135</v>
      </c>
      <c r="AG78" s="2">
        <f t="shared" si="8"/>
        <v>1.9171351346789338</v>
      </c>
      <c r="AH78" s="2">
        <f t="shared" si="8"/>
        <v>7.0459606438978062</v>
      </c>
      <c r="AI78" s="2">
        <f t="shared" si="8"/>
        <v>0.17380518051388286</v>
      </c>
      <c r="AJ78" s="2">
        <f t="shared" si="8"/>
        <v>-0.60595791762537465</v>
      </c>
      <c r="AK78" s="2">
        <f t="shared" si="8"/>
        <v>-17.15788804052919</v>
      </c>
      <c r="AL78" s="2">
        <f t="shared" si="8"/>
        <v>-18.885328556288655</v>
      </c>
    </row>
    <row r="79" spans="1:38" x14ac:dyDescent="0.3">
      <c r="A79">
        <f t="shared" si="6"/>
        <v>2082</v>
      </c>
      <c r="B79">
        <v>66477</v>
      </c>
      <c r="C79" s="3">
        <v>6147921.6969282655</v>
      </c>
      <c r="D79" s="3">
        <v>1608037.8315171597</v>
      </c>
      <c r="E79" s="4">
        <v>11.152194760180658</v>
      </c>
      <c r="F79" s="3">
        <v>168.30607370215517</v>
      </c>
      <c r="G79" s="3">
        <v>5435.2897738662368</v>
      </c>
      <c r="H79" s="3">
        <v>1194756</v>
      </c>
      <c r="I79" s="3">
        <v>1027447</v>
      </c>
      <c r="J79" s="3">
        <v>167309.6</v>
      </c>
      <c r="K79" s="3">
        <v>80879.34</v>
      </c>
      <c r="L79" s="3">
        <v>16209.25</v>
      </c>
      <c r="M79" s="3">
        <v>0</v>
      </c>
      <c r="N79" s="3">
        <v>1184807</v>
      </c>
      <c r="O79" s="3">
        <v>459544.3</v>
      </c>
      <c r="P79" s="3">
        <v>174314.6</v>
      </c>
      <c r="Q79" s="3">
        <v>117767.8</v>
      </c>
      <c r="R79" s="3">
        <v>433180.2</v>
      </c>
      <c r="S79" s="3">
        <v>9949.3690000000006</v>
      </c>
      <c r="T79" s="3">
        <v>-37401.839999999997</v>
      </c>
      <c r="U79" s="3">
        <v>-1058266</v>
      </c>
      <c r="V79" s="3">
        <v>-1160044</v>
      </c>
      <c r="W79" s="2">
        <f t="shared" si="7"/>
        <v>3.6998006756255468</v>
      </c>
      <c r="X79" s="2">
        <f t="shared" si="8"/>
        <v>19.433494096012076</v>
      </c>
      <c r="Y79" s="2">
        <f t="shared" si="8"/>
        <v>16.71210289671307</v>
      </c>
      <c r="Z79" s="2">
        <f t="shared" si="8"/>
        <v>2.721400958694614</v>
      </c>
      <c r="AA79" s="2">
        <f t="shared" si="8"/>
        <v>1.3155557924625225</v>
      </c>
      <c r="AB79" s="2">
        <f t="shared" si="8"/>
        <v>0.26365413873274857</v>
      </c>
      <c r="AC79" s="2">
        <f t="shared" si="8"/>
        <v>0</v>
      </c>
      <c r="AD79" s="2">
        <f t="shared" si="8"/>
        <v>19.271667051191859</v>
      </c>
      <c r="AE79" s="2">
        <f t="shared" si="8"/>
        <v>7.4747910375892674</v>
      </c>
      <c r="AF79" s="2">
        <f t="shared" si="8"/>
        <v>2.8353419024040951</v>
      </c>
      <c r="AG79" s="2">
        <f t="shared" si="8"/>
        <v>1.9155709165723638</v>
      </c>
      <c r="AH79" s="2">
        <f t="shared" si="8"/>
        <v>7.045961568060199</v>
      </c>
      <c r="AI79" s="2">
        <f t="shared" si="8"/>
        <v>0.16183304684851602</v>
      </c>
      <c r="AJ79" s="2">
        <f t="shared" si="8"/>
        <v>-0.60836558830421295</v>
      </c>
      <c r="AK79" s="2">
        <f t="shared" si="8"/>
        <v>-17.213394252056752</v>
      </c>
      <c r="AL79" s="2">
        <f t="shared" si="8"/>
        <v>-18.868880528839558</v>
      </c>
    </row>
    <row r="80" spans="1:38" x14ac:dyDescent="0.3">
      <c r="A80">
        <f t="shared" si="6"/>
        <v>2083</v>
      </c>
      <c r="B80">
        <v>66842</v>
      </c>
      <c r="C80" s="3">
        <v>6415192.7028449774</v>
      </c>
      <c r="D80" s="3">
        <v>1645043.5672220585</v>
      </c>
      <c r="E80" s="4">
        <v>11.285684912820727</v>
      </c>
      <c r="F80" s="3">
        <v>170.25899226091354</v>
      </c>
      <c r="G80" s="3">
        <v>5496.6385869855039</v>
      </c>
      <c r="H80" s="3">
        <v>1246559</v>
      </c>
      <c r="I80" s="3">
        <v>1072113</v>
      </c>
      <c r="J80" s="3">
        <v>174445.9</v>
      </c>
      <c r="K80" s="3">
        <v>84398.26</v>
      </c>
      <c r="L80" s="3">
        <v>16774.96</v>
      </c>
      <c r="M80" s="3">
        <v>0</v>
      </c>
      <c r="N80" s="3">
        <v>1236950</v>
      </c>
      <c r="O80" s="3">
        <v>480326.8</v>
      </c>
      <c r="P80" s="3">
        <v>181797.1</v>
      </c>
      <c r="Q80" s="3">
        <v>122813.9</v>
      </c>
      <c r="R80" s="3">
        <v>452012</v>
      </c>
      <c r="S80" s="3">
        <v>9609.3209999999999</v>
      </c>
      <c r="T80" s="3">
        <v>-39153.75</v>
      </c>
      <c r="U80" s="3">
        <v>-1107029</v>
      </c>
      <c r="V80" s="3">
        <v>-1208807</v>
      </c>
      <c r="W80" s="2">
        <f t="shared" si="7"/>
        <v>3.6998023181317361</v>
      </c>
      <c r="X80" s="2">
        <f t="shared" si="8"/>
        <v>19.431357057242916</v>
      </c>
      <c r="Y80" s="2">
        <f t="shared" si="8"/>
        <v>16.71209345784024</v>
      </c>
      <c r="Z80" s="2">
        <f t="shared" si="8"/>
        <v>2.7192620406030454</v>
      </c>
      <c r="AA80" s="2">
        <f t="shared" si="8"/>
        <v>1.3155997630838352</v>
      </c>
      <c r="AB80" s="2">
        <f t="shared" si="8"/>
        <v>0.26148801411001615</v>
      </c>
      <c r="AC80" s="2">
        <f t="shared" si="8"/>
        <v>0</v>
      </c>
      <c r="AD80" s="2">
        <f t="shared" si="8"/>
        <v>19.281572000969568</v>
      </c>
      <c r="AE80" s="2">
        <f t="shared" si="8"/>
        <v>7.4873323725254126</v>
      </c>
      <c r="AF80" s="2">
        <f t="shared" si="8"/>
        <v>2.8338525188709847</v>
      </c>
      <c r="AG80" s="2">
        <f t="shared" si="8"/>
        <v>1.9144226165729223</v>
      </c>
      <c r="AH80" s="2">
        <f t="shared" si="8"/>
        <v>7.0459613754009913</v>
      </c>
      <c r="AI80" s="2">
        <f t="shared" si="8"/>
        <v>0.14979006002015352</v>
      </c>
      <c r="AJ80" s="2">
        <f t="shared" si="8"/>
        <v>-0.61032850942476435</v>
      </c>
      <c r="AK80" s="2">
        <f t="shared" si="8"/>
        <v>-17.256363936021131</v>
      </c>
      <c r="AL80" s="2">
        <f t="shared" si="8"/>
        <v>-18.842879021606386</v>
      </c>
    </row>
    <row r="81" spans="1:44" x14ac:dyDescent="0.3">
      <c r="A81">
        <f t="shared" si="6"/>
        <v>2084</v>
      </c>
      <c r="B81">
        <v>67207</v>
      </c>
      <c r="C81" s="3">
        <v>6694382.6956176609</v>
      </c>
      <c r="D81" s="3">
        <v>1682976.5261000062</v>
      </c>
      <c r="E81" s="4">
        <v>11.420135776359839</v>
      </c>
      <c r="F81" s="3">
        <v>172.23354175833552</v>
      </c>
      <c r="G81" s="3">
        <v>5558.9539236762093</v>
      </c>
      <c r="H81" s="3">
        <v>1300658</v>
      </c>
      <c r="I81" s="3">
        <v>1118772</v>
      </c>
      <c r="J81" s="3">
        <v>181886.8</v>
      </c>
      <c r="K81" s="3">
        <v>88070.48</v>
      </c>
      <c r="L81" s="3">
        <v>17359.62</v>
      </c>
      <c r="M81" s="3">
        <v>0</v>
      </c>
      <c r="N81" s="3">
        <v>1291481</v>
      </c>
      <c r="O81" s="3">
        <v>502080.2</v>
      </c>
      <c r="P81" s="3">
        <v>189609.5</v>
      </c>
      <c r="Q81" s="3">
        <v>128107.6</v>
      </c>
      <c r="R81" s="3">
        <v>471683.6</v>
      </c>
      <c r="S81" s="3">
        <v>9177.6170000000002</v>
      </c>
      <c r="T81" s="3">
        <v>-40957.89</v>
      </c>
      <c r="U81" s="3">
        <v>-1157165</v>
      </c>
      <c r="V81" s="3">
        <v>-1258943</v>
      </c>
      <c r="W81" s="2">
        <f t="shared" si="7"/>
        <v>3.6998028055272263</v>
      </c>
      <c r="X81" s="2">
        <f t="shared" si="8"/>
        <v>19.429095394433439</v>
      </c>
      <c r="Y81" s="2">
        <f t="shared" si="8"/>
        <v>16.712101038567468</v>
      </c>
      <c r="Z81" s="2">
        <f t="shared" si="8"/>
        <v>2.7170063061836669</v>
      </c>
      <c r="AA81" s="2">
        <f t="shared" si="8"/>
        <v>1.3155877696931417</v>
      </c>
      <c r="AB81" s="2">
        <f t="shared" si="8"/>
        <v>0.25931621763070278</v>
      </c>
      <c r="AC81" s="2">
        <f t="shared" si="8"/>
        <v>0</v>
      </c>
      <c r="AD81" s="2">
        <f t="shared" si="8"/>
        <v>19.292010312548179</v>
      </c>
      <c r="AE81" s="2">
        <f t="shared" si="8"/>
        <v>7.5000223744106593</v>
      </c>
      <c r="AF81" s="2">
        <f t="shared" si="8"/>
        <v>2.8323672042849291</v>
      </c>
      <c r="AG81" s="2">
        <f t="shared" si="8"/>
        <v>1.9136581492997553</v>
      </c>
      <c r="AH81" s="2">
        <f t="shared" si="8"/>
        <v>7.0459610907631243</v>
      </c>
      <c r="AI81" s="2">
        <f t="shared" si="8"/>
        <v>0.13709429856778188</v>
      </c>
      <c r="AJ81" s="2">
        <f t="shared" si="8"/>
        <v>-0.6118247471393029</v>
      </c>
      <c r="AK81" s="2">
        <f t="shared" si="8"/>
        <v>-17.285611722758457</v>
      </c>
      <c r="AL81" s="2">
        <f t="shared" si="8"/>
        <v>-18.805961016004375</v>
      </c>
    </row>
    <row r="82" spans="1:44" x14ac:dyDescent="0.3">
      <c r="A82">
        <f t="shared" si="6"/>
        <v>2085</v>
      </c>
      <c r="B82">
        <v>67573</v>
      </c>
      <c r="C82" s="3">
        <v>6985515.1308839284</v>
      </c>
      <c r="D82" s="3">
        <v>1721733.1402116464</v>
      </c>
      <c r="E82" s="4">
        <v>11.555651998136732</v>
      </c>
      <c r="F82" s="3">
        <v>174.23088409953166</v>
      </c>
      <c r="G82" s="3">
        <v>5621.858490121539</v>
      </c>
      <c r="H82" s="3">
        <v>1357069</v>
      </c>
      <c r="I82" s="3">
        <v>1167426</v>
      </c>
      <c r="J82" s="3">
        <v>189642.5</v>
      </c>
      <c r="K82" s="3">
        <v>91902.27</v>
      </c>
      <c r="L82" s="3">
        <v>17963.849999999999</v>
      </c>
      <c r="M82" s="3">
        <v>0</v>
      </c>
      <c r="N82" s="3">
        <v>1348381</v>
      </c>
      <c r="O82" s="3">
        <v>524802.5</v>
      </c>
      <c r="P82" s="3">
        <v>197747.9</v>
      </c>
      <c r="Q82" s="3">
        <v>133634</v>
      </c>
      <c r="R82" s="3">
        <v>492196.7</v>
      </c>
      <c r="S82" s="3">
        <v>8687.4519999999993</v>
      </c>
      <c r="T82" s="3">
        <v>-42812.81</v>
      </c>
      <c r="U82" s="3">
        <v>-1208665</v>
      </c>
      <c r="V82" s="3">
        <v>-1310443</v>
      </c>
      <c r="W82" s="2">
        <f t="shared" si="7"/>
        <v>3.6998016704618615</v>
      </c>
      <c r="X82" s="2">
        <f t="shared" si="8"/>
        <v>19.426899442250296</v>
      </c>
      <c r="Y82" s="2">
        <f t="shared" si="8"/>
        <v>16.712096074900021</v>
      </c>
      <c r="Z82" s="2">
        <f t="shared" si="8"/>
        <v>2.7147962096820075</v>
      </c>
      <c r="AA82" s="2">
        <f t="shared" si="8"/>
        <v>1.3156119237890898</v>
      </c>
      <c r="AB82" s="2">
        <f t="shared" si="8"/>
        <v>0.25715855829413831</v>
      </c>
      <c r="AC82" s="2">
        <f t="shared" si="8"/>
        <v>0</v>
      </c>
      <c r="AD82" s="2">
        <f t="shared" si="8"/>
        <v>19.302527798395584</v>
      </c>
      <c r="AE82" s="2">
        <f t="shared" si="8"/>
        <v>7.5127244042429391</v>
      </c>
      <c r="AF82" s="2">
        <f t="shared" si="8"/>
        <v>2.8308277384688378</v>
      </c>
      <c r="AG82" s="2">
        <f t="shared" si="8"/>
        <v>1.9130156831124108</v>
      </c>
      <c r="AH82" s="2">
        <f t="shared" si="8"/>
        <v>7.0459614041050509</v>
      </c>
      <c r="AI82" s="2">
        <f t="shared" si="8"/>
        <v>0.12436379905028869</v>
      </c>
      <c r="AJ82" s="2">
        <f t="shared" si="8"/>
        <v>-0.61287978334938598</v>
      </c>
      <c r="AK82" s="2">
        <f t="shared" si="8"/>
        <v>-17.302446238450258</v>
      </c>
      <c r="AL82" s="2">
        <f t="shared" si="8"/>
        <v>-18.759432560762058</v>
      </c>
    </row>
    <row r="83" spans="1:44" x14ac:dyDescent="0.3">
      <c r="A83">
        <f t="shared" si="6"/>
        <v>2086</v>
      </c>
      <c r="B83">
        <v>67938</v>
      </c>
      <c r="C83" s="3">
        <v>7288371.3304820443</v>
      </c>
      <c r="D83" s="3">
        <v>1761155.8748428423</v>
      </c>
      <c r="E83" s="4">
        <v>11.692307405333747</v>
      </c>
      <c r="F83" s="3">
        <v>176.25106781780707</v>
      </c>
      <c r="G83" s="3">
        <v>5684.8701427244168</v>
      </c>
      <c r="H83" s="3">
        <v>1415752</v>
      </c>
      <c r="I83" s="3">
        <v>1218040</v>
      </c>
      <c r="J83" s="3">
        <v>197712.6</v>
      </c>
      <c r="K83" s="3">
        <v>95895.22</v>
      </c>
      <c r="L83" s="3">
        <v>18588.259999999998</v>
      </c>
      <c r="M83" s="3">
        <v>0</v>
      </c>
      <c r="N83" s="3">
        <v>1407527</v>
      </c>
      <c r="O83" s="3">
        <v>548454.19999999995</v>
      </c>
      <c r="P83" s="3">
        <v>206202.1</v>
      </c>
      <c r="Q83" s="3">
        <v>139335.1</v>
      </c>
      <c r="R83" s="3">
        <v>513535.8</v>
      </c>
      <c r="S83" s="3">
        <v>8224.9750000000004</v>
      </c>
      <c r="T83" s="3">
        <v>-44718.22</v>
      </c>
      <c r="U83" s="3">
        <v>-1261608</v>
      </c>
      <c r="V83" s="3">
        <v>-1363386</v>
      </c>
      <c r="W83" s="2">
        <f t="shared" si="7"/>
        <v>3.6998026748520063</v>
      </c>
      <c r="X83" s="2">
        <f t="shared" si="8"/>
        <v>19.42480611654516</v>
      </c>
      <c r="Y83" s="2">
        <f t="shared" si="8"/>
        <v>16.712101301779313</v>
      </c>
      <c r="Z83" s="2">
        <f t="shared" si="8"/>
        <v>2.7127130470577097</v>
      </c>
      <c r="AA83" s="2">
        <f t="shared" si="8"/>
        <v>1.3157290655449851</v>
      </c>
      <c r="AB83" s="2">
        <f t="shared" si="8"/>
        <v>0.25503996924880323</v>
      </c>
      <c r="AC83" s="2">
        <f t="shared" si="8"/>
        <v>0</v>
      </c>
      <c r="AD83" s="2">
        <f t="shared" si="8"/>
        <v>19.311955115586954</v>
      </c>
      <c r="AE83" s="2">
        <f t="shared" si="8"/>
        <v>7.5250584133413767</v>
      </c>
      <c r="AF83" s="2">
        <f t="shared" si="8"/>
        <v>2.8291931166789501</v>
      </c>
      <c r="AG83" s="2">
        <f t="shared" si="8"/>
        <v>1.9117453499832113</v>
      </c>
      <c r="AH83" s="2">
        <f t="shared" si="8"/>
        <v>7.045960979680701</v>
      </c>
      <c r="AI83" s="2">
        <f t="shared" si="8"/>
        <v>0.11285065794604636</v>
      </c>
      <c r="AJ83" s="2">
        <f t="shared" si="8"/>
        <v>-0.61355573107225847</v>
      </c>
      <c r="AK83" s="2">
        <f t="shared" si="8"/>
        <v>-17.309875454940066</v>
      </c>
      <c r="AL83" s="2">
        <f t="shared" si="8"/>
        <v>-18.706319123696833</v>
      </c>
    </row>
    <row r="84" spans="1:44" x14ac:dyDescent="0.3">
      <c r="A84">
        <f t="shared" si="6"/>
        <v>2087</v>
      </c>
      <c r="B84">
        <v>68303</v>
      </c>
      <c r="C84" s="3">
        <v>7604539.6192068886</v>
      </c>
      <c r="D84" s="3">
        <v>1801523.7933767186</v>
      </c>
      <c r="E84" s="4">
        <v>11.830150835970773</v>
      </c>
      <c r="F84" s="3">
        <v>178.29422179963134</v>
      </c>
      <c r="G84" s="3">
        <v>5748.7683465220152</v>
      </c>
      <c r="H84" s="3">
        <v>1476997</v>
      </c>
      <c r="I84" s="3">
        <v>1270878</v>
      </c>
      <c r="J84" s="3">
        <v>206119.5</v>
      </c>
      <c r="K84" s="3">
        <v>100055.1</v>
      </c>
      <c r="L84" s="3">
        <v>19233.46</v>
      </c>
      <c r="M84" s="3">
        <v>0</v>
      </c>
      <c r="N84" s="3">
        <v>1469222</v>
      </c>
      <c r="O84" s="3">
        <v>573107.1</v>
      </c>
      <c r="P84" s="3">
        <v>215013.1</v>
      </c>
      <c r="Q84" s="3">
        <v>145289.20000000001</v>
      </c>
      <c r="R84" s="3">
        <v>535812.9</v>
      </c>
      <c r="S84" s="3">
        <v>7775.1059999999998</v>
      </c>
      <c r="T84" s="3">
        <v>-46677.02</v>
      </c>
      <c r="U84" s="3">
        <v>-1316060</v>
      </c>
      <c r="V84" s="3">
        <v>-1417838</v>
      </c>
      <c r="W84" s="2">
        <f t="shared" si="7"/>
        <v>3.699803742525412</v>
      </c>
      <c r="X84" s="2">
        <f t="shared" si="8"/>
        <v>19.422569596054554</v>
      </c>
      <c r="Y84" s="2">
        <f t="shared" si="8"/>
        <v>16.712096506014991</v>
      </c>
      <c r="Z84" s="2">
        <f t="shared" si="8"/>
        <v>2.7104796650595544</v>
      </c>
      <c r="AA84" s="2">
        <f t="shared" si="8"/>
        <v>1.3157285649125883</v>
      </c>
      <c r="AB84" s="2">
        <f t="shared" si="8"/>
        <v>0.25292076789792495</v>
      </c>
      <c r="AC84" s="2">
        <f t="shared" si="8"/>
        <v>0</v>
      </c>
      <c r="AD84" s="2">
        <f t="shared" si="8"/>
        <v>19.320328035232613</v>
      </c>
      <c r="AE84" s="2">
        <f t="shared" si="8"/>
        <v>7.5363812761589886</v>
      </c>
      <c r="AF84" s="2">
        <f t="shared" si="8"/>
        <v>2.8274308605998777</v>
      </c>
      <c r="AG84" s="2">
        <f t="shared" si="8"/>
        <v>1.9105587882406598</v>
      </c>
      <c r="AH84" s="2">
        <f t="shared" si="8"/>
        <v>7.0459610552450815</v>
      </c>
      <c r="AI84" s="2">
        <f t="shared" si="8"/>
        <v>0.10224295472617842</v>
      </c>
      <c r="AJ84" s="2">
        <f t="shared" si="8"/>
        <v>-0.61380467901182634</v>
      </c>
      <c r="AK84" s="2">
        <f t="shared" si="8"/>
        <v>-17.306241612260255</v>
      </c>
      <c r="AL84" s="2">
        <f t="shared" si="8"/>
        <v>-18.644626381049385</v>
      </c>
    </row>
    <row r="85" spans="1:44" x14ac:dyDescent="0.3">
      <c r="A85">
        <f t="shared" si="6"/>
        <v>2088</v>
      </c>
      <c r="B85">
        <v>68668</v>
      </c>
      <c r="C85" s="3">
        <v>7934444.0698442133</v>
      </c>
      <c r="D85" s="3">
        <v>1842821.8400240741</v>
      </c>
      <c r="E85" s="4">
        <v>11.969258073598803</v>
      </c>
      <c r="F85" s="3">
        <v>180.36102931677485</v>
      </c>
      <c r="G85" s="3">
        <v>5813.4556883336627</v>
      </c>
      <c r="H85" s="3">
        <v>1540890</v>
      </c>
      <c r="I85" s="3">
        <v>1326012</v>
      </c>
      <c r="J85" s="3">
        <v>214878.4</v>
      </c>
      <c r="K85" s="3">
        <v>104389.5</v>
      </c>
      <c r="L85" s="3">
        <v>19900.07</v>
      </c>
      <c r="M85" s="3">
        <v>0</v>
      </c>
      <c r="N85" s="3">
        <v>1533724</v>
      </c>
      <c r="O85" s="3">
        <v>598980.5</v>
      </c>
      <c r="P85" s="3">
        <v>224187.4</v>
      </c>
      <c r="Q85" s="3">
        <v>151498.6</v>
      </c>
      <c r="R85" s="3">
        <v>559057.80000000005</v>
      </c>
      <c r="S85" s="3">
        <v>7165.9759999999997</v>
      </c>
      <c r="T85" s="3">
        <v>-48691.64</v>
      </c>
      <c r="U85" s="3">
        <v>-1371918</v>
      </c>
      <c r="V85" s="3">
        <v>-1473696</v>
      </c>
      <c r="W85" s="2">
        <f t="shared" si="7"/>
        <v>3.6998039603057613</v>
      </c>
      <c r="X85" s="2">
        <f t="shared" si="8"/>
        <v>19.42026418531745</v>
      </c>
      <c r="Y85" s="2">
        <f t="shared" si="8"/>
        <v>16.712097134059643</v>
      </c>
      <c r="Z85" s="2">
        <f t="shared" si="8"/>
        <v>2.7081720925687862</v>
      </c>
      <c r="AA85" s="2">
        <f t="shared" si="8"/>
        <v>1.3156498310542581</v>
      </c>
      <c r="AB85" s="2">
        <f t="shared" si="8"/>
        <v>0.25080610342484555</v>
      </c>
      <c r="AC85" s="2">
        <f t="shared" si="8"/>
        <v>0</v>
      </c>
      <c r="AD85" s="2">
        <f t="shared" si="8"/>
        <v>19.329949099132204</v>
      </c>
      <c r="AE85" s="2">
        <f t="shared" si="8"/>
        <v>7.5491174268465224</v>
      </c>
      <c r="AF85" s="2">
        <f t="shared" si="8"/>
        <v>2.8254960023229674</v>
      </c>
      <c r="AG85" s="2">
        <f t="shared" si="8"/>
        <v>1.9093788886330201</v>
      </c>
      <c r="AH85" s="2">
        <f t="shared" si="8"/>
        <v>7.0459605623129278</v>
      </c>
      <c r="AI85" s="2">
        <f t="shared" si="8"/>
        <v>9.0314783706588006E-2</v>
      </c>
      <c r="AJ85" s="2">
        <f t="shared" si="8"/>
        <v>-0.61367424826974704</v>
      </c>
      <c r="AK85" s="2">
        <f t="shared" si="8"/>
        <v>-17.29066318854191</v>
      </c>
      <c r="AL85" s="2">
        <f t="shared" si="8"/>
        <v>-18.573399560543312</v>
      </c>
    </row>
    <row r="86" spans="1:44" x14ac:dyDescent="0.3">
      <c r="A86">
        <f t="shared" si="6"/>
        <v>2089</v>
      </c>
      <c r="B86">
        <v>69034</v>
      </c>
      <c r="C86" s="3">
        <v>8278764.9022145076</v>
      </c>
      <c r="D86" s="3">
        <v>1885090.8062548486</v>
      </c>
      <c r="E86" s="4">
        <v>12.109660003854156</v>
      </c>
      <c r="F86" s="3">
        <v>182.45122495958239</v>
      </c>
      <c r="G86" s="3">
        <v>5878.9936316570247</v>
      </c>
      <c r="H86" s="3">
        <v>1607564</v>
      </c>
      <c r="I86" s="3">
        <v>1383555</v>
      </c>
      <c r="J86" s="3">
        <v>224009.2</v>
      </c>
      <c r="K86" s="3">
        <v>108910.5</v>
      </c>
      <c r="L86" s="3">
        <v>20588.740000000002</v>
      </c>
      <c r="M86" s="3">
        <v>0</v>
      </c>
      <c r="N86" s="3">
        <v>1601168</v>
      </c>
      <c r="O86" s="3">
        <v>626131.19999999995</v>
      </c>
      <c r="P86" s="3">
        <v>233740.79999999999</v>
      </c>
      <c r="Q86" s="3">
        <v>157977.70000000001</v>
      </c>
      <c r="R86" s="3">
        <v>583318.5</v>
      </c>
      <c r="S86" s="3">
        <v>6396.152</v>
      </c>
      <c r="T86" s="3">
        <v>-50758.26</v>
      </c>
      <c r="U86" s="3">
        <v>-1429072</v>
      </c>
      <c r="V86" s="3">
        <v>-1530850</v>
      </c>
      <c r="W86" s="2">
        <f t="shared" si="7"/>
        <v>3.6998027578907777</v>
      </c>
      <c r="X86" s="2">
        <f t="shared" si="8"/>
        <v>19.417920655893838</v>
      </c>
      <c r="Y86" s="2">
        <f t="shared" si="8"/>
        <v>16.712094332210224</v>
      </c>
      <c r="Z86" s="2">
        <f t="shared" si="8"/>
        <v>2.7058287395029086</v>
      </c>
      <c r="AA86" s="2">
        <f t="shared" si="8"/>
        <v>1.3155404373286075</v>
      </c>
      <c r="AB86" s="2">
        <f t="shared" si="8"/>
        <v>0.24869337688877563</v>
      </c>
      <c r="AC86" s="2">
        <f t="shared" si="8"/>
        <v>0</v>
      </c>
      <c r="AD86" s="2">
        <f t="shared" si="8"/>
        <v>19.340662754799325</v>
      </c>
      <c r="AE86" s="2">
        <f t="shared" si="8"/>
        <v>7.5630991747635514</v>
      </c>
      <c r="AF86" s="2">
        <f t="shared" si="8"/>
        <v>2.8233776748205046</v>
      </c>
      <c r="AG86" s="2">
        <f t="shared" si="8"/>
        <v>1.9082278801967449</v>
      </c>
      <c r="AH86" s="2">
        <f t="shared" si="8"/>
        <v>7.0459604408378196</v>
      </c>
      <c r="AI86" s="2">
        <f t="shared" si="8"/>
        <v>7.7259737117176458E-2</v>
      </c>
      <c r="AJ86" s="2">
        <f t="shared" si="8"/>
        <v>-0.61311391976383511</v>
      </c>
      <c r="AK86" s="2">
        <f t="shared" si="8"/>
        <v>-17.261898566750386</v>
      </c>
      <c r="AL86" s="2">
        <f t="shared" si="8"/>
        <v>-18.491284848425991</v>
      </c>
    </row>
    <row r="87" spans="1:44" x14ac:dyDescent="0.3">
      <c r="A87">
        <f t="shared" si="6"/>
        <v>2090</v>
      </c>
      <c r="B87">
        <v>69399</v>
      </c>
      <c r="C87" s="3">
        <v>8637952.6316560935</v>
      </c>
      <c r="D87" s="3">
        <v>1928312.3909102527</v>
      </c>
      <c r="E87" s="4">
        <v>12.251339818745604</v>
      </c>
      <c r="F87" s="3">
        <v>184.56483624346981</v>
      </c>
      <c r="G87" s="3">
        <v>5945.2445307693979</v>
      </c>
      <c r="H87" s="3">
        <v>1677107</v>
      </c>
      <c r="I87" s="3">
        <v>1443583</v>
      </c>
      <c r="J87" s="3">
        <v>233524</v>
      </c>
      <c r="K87" s="3">
        <v>113624.6</v>
      </c>
      <c r="L87" s="3">
        <v>21300.03</v>
      </c>
      <c r="M87" s="3">
        <v>0</v>
      </c>
      <c r="N87" s="3">
        <v>1671569</v>
      </c>
      <c r="O87" s="3">
        <v>654524.80000000005</v>
      </c>
      <c r="P87" s="3">
        <v>243683</v>
      </c>
      <c r="Q87" s="3">
        <v>164734.29999999999</v>
      </c>
      <c r="R87" s="3">
        <v>608626.80000000005</v>
      </c>
      <c r="S87" s="3">
        <v>5538.1059999999998</v>
      </c>
      <c r="T87" s="3">
        <v>-52872.87</v>
      </c>
      <c r="U87" s="3">
        <v>-1487483</v>
      </c>
      <c r="V87" s="3">
        <v>-1589261</v>
      </c>
      <c r="W87" s="2">
        <f t="shared" si="7"/>
        <v>3.699804488507227</v>
      </c>
      <c r="X87" s="2">
        <f t="shared" si="8"/>
        <v>19.415561435863768</v>
      </c>
      <c r="Y87" s="2">
        <f t="shared" si="8"/>
        <v>16.712096738173848</v>
      </c>
      <c r="Z87" s="2">
        <f t="shared" si="8"/>
        <v>2.7034646976899213</v>
      </c>
      <c r="AA87" s="2">
        <f t="shared" si="8"/>
        <v>1.3154112420528006</v>
      </c>
      <c r="AB87" s="2">
        <f t="shared" si="8"/>
        <v>0.24658655711933786</v>
      </c>
      <c r="AC87" s="2">
        <f t="shared" si="8"/>
        <v>0</v>
      </c>
      <c r="AD87" s="2">
        <f t="shared" si="8"/>
        <v>19.351449021311915</v>
      </c>
      <c r="AE87" s="2">
        <f t="shared" si="8"/>
        <v>7.5773140686291613</v>
      </c>
      <c r="AF87" s="2">
        <f t="shared" si="8"/>
        <v>2.8210735852724906</v>
      </c>
      <c r="AG87" s="2">
        <f t="shared" si="8"/>
        <v>1.9070989043895306</v>
      </c>
      <c r="AH87" s="2">
        <f t="shared" si="8"/>
        <v>7.0459613053389987</v>
      </c>
      <c r="AI87" s="2">
        <f t="shared" si="8"/>
        <v>6.4113641694492809E-2</v>
      </c>
      <c r="AJ87" s="2">
        <f t="shared" si="8"/>
        <v>-0.61209955940523675</v>
      </c>
      <c r="AK87" s="2">
        <f t="shared" si="8"/>
        <v>-17.220319020374337</v>
      </c>
      <c r="AL87" s="2">
        <f t="shared" si="8"/>
        <v>-18.398584337864126</v>
      </c>
    </row>
    <row r="88" spans="1:44" x14ac:dyDescent="0.3">
      <c r="A88">
        <f t="shared" si="6"/>
        <v>2091</v>
      </c>
      <c r="B88">
        <v>69764</v>
      </c>
      <c r="C88" s="3">
        <v>9011935.6134534441</v>
      </c>
      <c r="D88" s="3">
        <v>1972351.8137397843</v>
      </c>
      <c r="E88" s="4">
        <v>12.394397885898627</v>
      </c>
      <c r="F88" s="3">
        <v>186.70318954960493</v>
      </c>
      <c r="G88" s="3">
        <v>6011.6093486462505</v>
      </c>
      <c r="H88" s="3">
        <v>1749513</v>
      </c>
      <c r="I88" s="3">
        <v>1506083</v>
      </c>
      <c r="J88" s="3">
        <v>243429.6</v>
      </c>
      <c r="K88" s="3">
        <v>118537.1</v>
      </c>
      <c r="L88" s="3">
        <v>22034.76</v>
      </c>
      <c r="M88" s="3">
        <v>0</v>
      </c>
      <c r="N88" s="3">
        <v>1744956</v>
      </c>
      <c r="O88" s="3">
        <v>684205.1</v>
      </c>
      <c r="P88" s="3">
        <v>254007.2</v>
      </c>
      <c r="Q88" s="3">
        <v>171765.9</v>
      </c>
      <c r="R88" s="3">
        <v>634977.5</v>
      </c>
      <c r="S88" s="3">
        <v>4557.3149999999996</v>
      </c>
      <c r="T88" s="3">
        <v>-55033.96</v>
      </c>
      <c r="U88" s="3">
        <v>-1547074</v>
      </c>
      <c r="V88" s="3">
        <v>-1648852</v>
      </c>
      <c r="W88" s="2">
        <f t="shared" si="7"/>
        <v>3.6998043002844403</v>
      </c>
      <c r="X88" s="2">
        <f t="shared" ref="X88:AL89" si="9">100*H88/$C88</f>
        <v>19.413287833395572</v>
      </c>
      <c r="Y88" s="2">
        <f t="shared" si="9"/>
        <v>16.712092325112131</v>
      </c>
      <c r="Z88" s="2">
        <f t="shared" si="9"/>
        <v>2.7011910697253181</v>
      </c>
      <c r="AA88" s="2">
        <f t="shared" si="9"/>
        <v>1.3153345195125696</v>
      </c>
      <c r="AB88" s="2">
        <f t="shared" si="9"/>
        <v>0.24450640733723694</v>
      </c>
      <c r="AC88" s="2">
        <f t="shared" si="9"/>
        <v>0</v>
      </c>
      <c r="AD88" s="2">
        <f t="shared" si="9"/>
        <v>19.362721560005902</v>
      </c>
      <c r="AE88" s="2">
        <f t="shared" si="9"/>
        <v>7.5922102570127805</v>
      </c>
      <c r="AF88" s="2">
        <f t="shared" si="9"/>
        <v>2.818564300668172</v>
      </c>
      <c r="AG88" s="2">
        <f t="shared" si="9"/>
        <v>1.9059823257456447</v>
      </c>
      <c r="AH88" s="2">
        <f t="shared" si="9"/>
        <v>7.0459613476607128</v>
      </c>
      <c r="AI88" s="2">
        <f t="shared" si="9"/>
        <v>5.0569768754191093E-2</v>
      </c>
      <c r="AJ88" s="2">
        <f t="shared" si="9"/>
        <v>-0.61067857517582236</v>
      </c>
      <c r="AK88" s="2">
        <f t="shared" si="9"/>
        <v>-17.166944664922536</v>
      </c>
      <c r="AL88" s="2">
        <f t="shared" si="9"/>
        <v>-18.296313585935032</v>
      </c>
    </row>
    <row r="89" spans="1:44" x14ac:dyDescent="0.3">
      <c r="A89">
        <f t="shared" si="6"/>
        <v>2092</v>
      </c>
      <c r="B89">
        <v>70129</v>
      </c>
      <c r="C89" s="3">
        <v>9401972.0736649819</v>
      </c>
      <c r="D89" s="3">
        <v>2017368.4645569979</v>
      </c>
      <c r="E89" s="4">
        <v>12.538806405262196</v>
      </c>
      <c r="F89" s="3">
        <v>188.86578845711273</v>
      </c>
      <c r="G89" s="3">
        <v>6078.6341070983781</v>
      </c>
      <c r="H89" s="3">
        <v>1825014</v>
      </c>
      <c r="I89" s="3">
        <v>1571267</v>
      </c>
      <c r="J89" s="3">
        <v>253747.3</v>
      </c>
      <c r="K89" s="3">
        <v>123654.9</v>
      </c>
      <c r="L89" s="3">
        <v>22793.59</v>
      </c>
      <c r="M89" s="3">
        <v>0</v>
      </c>
      <c r="N89" s="3">
        <v>1821585</v>
      </c>
      <c r="O89" s="3">
        <v>715285.9</v>
      </c>
      <c r="P89" s="3">
        <v>264744.2</v>
      </c>
      <c r="Q89" s="3">
        <v>179095.7</v>
      </c>
      <c r="R89" s="3">
        <v>662459.30000000005</v>
      </c>
      <c r="S89" s="3">
        <v>3428.8159999999998</v>
      </c>
      <c r="T89" s="3">
        <v>-57238.720000000001</v>
      </c>
      <c r="U89" s="3">
        <v>-1607742</v>
      </c>
      <c r="V89" s="3">
        <v>-1709520</v>
      </c>
      <c r="W89" s="2">
        <f t="shared" si="7"/>
        <v>3.6998049220657836</v>
      </c>
      <c r="X89" s="2">
        <f t="shared" si="9"/>
        <v>19.410970227319464</v>
      </c>
      <c r="Y89" s="2">
        <f t="shared" si="9"/>
        <v>16.712100266721006</v>
      </c>
      <c r="Z89" s="2">
        <f t="shared" si="9"/>
        <v>2.6988731514184003</v>
      </c>
      <c r="AA89" s="2">
        <f t="shared" si="9"/>
        <v>1.3152017367330693</v>
      </c>
      <c r="AB89" s="2">
        <f t="shared" si="9"/>
        <v>0.24243413851276024</v>
      </c>
      <c r="AC89" s="2">
        <f t="shared" si="9"/>
        <v>0</v>
      </c>
      <c r="AD89" s="2">
        <f t="shared" si="9"/>
        <v>19.37449915536633</v>
      </c>
      <c r="AE89" s="2">
        <f t="shared" si="9"/>
        <v>7.6078283831912561</v>
      </c>
      <c r="AF89" s="2">
        <f t="shared" si="9"/>
        <v>2.8158369108705519</v>
      </c>
      <c r="AG89" s="2">
        <f t="shared" si="9"/>
        <v>1.9048737711277495</v>
      </c>
      <c r="AH89" s="2">
        <f t="shared" si="9"/>
        <v>7.0459611537834199</v>
      </c>
      <c r="AI89" s="2">
        <f t="shared" si="9"/>
        <v>3.6469114916902891E-2</v>
      </c>
      <c r="AJ89" s="2">
        <f t="shared" si="9"/>
        <v>-0.60879483103684418</v>
      </c>
      <c r="AK89" s="2">
        <f t="shared" si="9"/>
        <v>-17.100050791506831</v>
      </c>
      <c r="AL89" s="2">
        <f t="shared" si="9"/>
        <v>-18.182568365506878</v>
      </c>
    </row>
    <row r="90" spans="1:44" x14ac:dyDescent="0.3">
      <c r="A90">
        <v>2093</v>
      </c>
      <c r="B90">
        <v>70495</v>
      </c>
      <c r="C90" s="3">
        <v>9808575.7072563525</v>
      </c>
      <c r="D90" s="3">
        <v>2063345.7373927769</v>
      </c>
      <c r="E90" s="4">
        <v>12.68455717766769</v>
      </c>
      <c r="F90" s="3">
        <v>191.0533432173919</v>
      </c>
      <c r="G90" s="3">
        <v>6146.1898790405094</v>
      </c>
      <c r="H90" s="3">
        <v>1903711</v>
      </c>
      <c r="I90" s="3">
        <v>1639219</v>
      </c>
      <c r="J90" s="3">
        <v>264492.5</v>
      </c>
      <c r="K90" s="3">
        <v>128985.60000000001</v>
      </c>
      <c r="L90" s="3">
        <v>23577.23</v>
      </c>
      <c r="M90" s="3">
        <v>0</v>
      </c>
      <c r="N90" s="3">
        <v>1901648</v>
      </c>
      <c r="O90" s="3">
        <v>747900.2</v>
      </c>
      <c r="P90" s="3">
        <v>275907</v>
      </c>
      <c r="Q90" s="3">
        <v>186732.2</v>
      </c>
      <c r="R90" s="3">
        <v>691108.4</v>
      </c>
      <c r="S90" s="3">
        <v>2063.23</v>
      </c>
      <c r="T90" s="3">
        <v>-59483.3</v>
      </c>
      <c r="U90" s="3">
        <v>-1669288</v>
      </c>
      <c r="V90" s="3">
        <v>-1771066</v>
      </c>
      <c r="W90" s="2">
        <f>100*T90/U89</f>
        <v>3.6998038242454325</v>
      </c>
      <c r="X90" s="2">
        <f t="shared" ref="X90:AL91" si="10">100*H90/$C90</f>
        <v>19.408638489598861</v>
      </c>
      <c r="Y90" s="2">
        <f t="shared" si="10"/>
        <v>16.712100196028572</v>
      </c>
      <c r="Z90" s="2">
        <f t="shared" si="10"/>
        <v>2.6965433911503514</v>
      </c>
      <c r="AA90" s="2">
        <f t="shared" si="10"/>
        <v>1.3150288466915423</v>
      </c>
      <c r="AB90" s="2">
        <f t="shared" si="10"/>
        <v>0.24037363531340888</v>
      </c>
      <c r="AC90" s="2">
        <f t="shared" si="10"/>
        <v>0</v>
      </c>
      <c r="AD90" s="2">
        <f t="shared" si="10"/>
        <v>19.387605874247033</v>
      </c>
      <c r="AE90" s="2">
        <f t="shared" si="10"/>
        <v>7.6249623015776473</v>
      </c>
      <c r="AF90" s="2">
        <f t="shared" si="10"/>
        <v>2.8129160464743612</v>
      </c>
      <c r="AG90" s="2">
        <f t="shared" si="10"/>
        <v>1.9037646807564133</v>
      </c>
      <c r="AH90" s="2">
        <f t="shared" si="10"/>
        <v>7.0459608064065842</v>
      </c>
      <c r="AI90" s="2">
        <f t="shared" si="10"/>
        <v>2.1034960238657578E-2</v>
      </c>
      <c r="AJ90" s="2">
        <f t="shared" si="10"/>
        <v>-0.60644176866570387</v>
      </c>
      <c r="AK90" s="2">
        <f t="shared" si="10"/>
        <v>-17.018658466030558</v>
      </c>
      <c r="AL90" s="2">
        <f t="shared" si="10"/>
        <v>-18.056301473921142</v>
      </c>
      <c r="AM90" s="8"/>
      <c r="AN90" s="8"/>
      <c r="AO90" s="8"/>
      <c r="AP90" s="8"/>
      <c r="AQ90" s="8"/>
      <c r="AR90" s="8"/>
    </row>
    <row r="91" spans="1:44" x14ac:dyDescent="0.3">
      <c r="A91">
        <v>2094</v>
      </c>
      <c r="B91">
        <v>70860</v>
      </c>
      <c r="C91" s="3">
        <v>10232377.669279451</v>
      </c>
      <c r="D91" s="3">
        <v>2110291.2347309473</v>
      </c>
      <c r="E91" s="4">
        <v>12.831637993869748</v>
      </c>
      <c r="F91" s="3">
        <v>193.26577981766064</v>
      </c>
      <c r="G91" s="3">
        <v>6214.2528675173453</v>
      </c>
      <c r="H91" s="3">
        <v>1985729</v>
      </c>
      <c r="I91" s="3">
        <v>1710045</v>
      </c>
      <c r="J91" s="3">
        <v>275684.40000000002</v>
      </c>
      <c r="K91" s="3">
        <v>134540.4</v>
      </c>
      <c r="L91" s="3">
        <v>24386.43</v>
      </c>
      <c r="M91" s="3">
        <v>0</v>
      </c>
      <c r="N91" s="3">
        <v>1985180</v>
      </c>
      <c r="O91" s="3">
        <v>782013.7</v>
      </c>
      <c r="P91" s="3">
        <v>287510.09999999998</v>
      </c>
      <c r="Q91" s="3">
        <v>194686.5</v>
      </c>
      <c r="R91" s="3">
        <v>720969.3</v>
      </c>
      <c r="S91" s="3">
        <v>549.60339999999997</v>
      </c>
      <c r="T91" s="3">
        <v>-61760.4</v>
      </c>
      <c r="U91" s="3">
        <v>-1731598</v>
      </c>
      <c r="V91" s="3">
        <v>-1833376</v>
      </c>
      <c r="W91" s="2">
        <f>100*T91/U90</f>
        <v>3.6998049467797047</v>
      </c>
      <c r="X91" s="2">
        <f t="shared" si="10"/>
        <v>19.406330221388636</v>
      </c>
      <c r="Y91" s="2">
        <f t="shared" si="10"/>
        <v>16.712098158124562</v>
      </c>
      <c r="Z91" s="2">
        <f t="shared" si="10"/>
        <v>2.6942359724239275</v>
      </c>
      <c r="AA91" s="2">
        <f t="shared" si="10"/>
        <v>1.3148498261936625</v>
      </c>
      <c r="AB91" s="2">
        <f t="shared" si="10"/>
        <v>0.23832613287149376</v>
      </c>
      <c r="AC91" s="2">
        <f t="shared" si="10"/>
        <v>0</v>
      </c>
      <c r="AD91" s="2">
        <f t="shared" si="10"/>
        <v>19.400964899488443</v>
      </c>
      <c r="AE91" s="2">
        <f t="shared" si="10"/>
        <v>7.642541404114028</v>
      </c>
      <c r="AF91" s="2">
        <f t="shared" si="10"/>
        <v>2.809807351649932</v>
      </c>
      <c r="AG91" s="2">
        <f t="shared" si="10"/>
        <v>1.9026516249933292</v>
      </c>
      <c r="AH91" s="2">
        <f t="shared" si="10"/>
        <v>7.0459606095713001</v>
      </c>
      <c r="AI91" s="2">
        <f t="shared" si="10"/>
        <v>5.3712188678303767E-3</v>
      </c>
      <c r="AJ91" s="2">
        <f t="shared" si="10"/>
        <v>-0.60357819068213769</v>
      </c>
      <c r="AK91" s="2">
        <f t="shared" si="10"/>
        <v>-16.92273346398029</v>
      </c>
      <c r="AL91" s="2">
        <f t="shared" si="10"/>
        <v>-17.917399643137916</v>
      </c>
      <c r="AM91" s="8"/>
      <c r="AN91" s="8"/>
      <c r="AO91" s="8"/>
      <c r="AP91" s="8"/>
      <c r="AQ91" s="8"/>
      <c r="AR91" s="8"/>
    </row>
    <row r="92" spans="1:44" x14ac:dyDescent="0.3">
      <c r="A92">
        <v>2095</v>
      </c>
      <c r="B92">
        <v>71225</v>
      </c>
      <c r="C92" s="3">
        <v>10672182.846436171</v>
      </c>
      <c r="D92" s="3">
        <v>2157838.5982776568</v>
      </c>
      <c r="E92" s="4">
        <v>12.980040810646109</v>
      </c>
      <c r="F92" s="3">
        <v>195.50361822649543</v>
      </c>
      <c r="G92" s="3">
        <v>6281.6969777379445</v>
      </c>
      <c r="H92" s="3">
        <v>2070858</v>
      </c>
      <c r="I92" s="3">
        <v>1783545</v>
      </c>
      <c r="J92" s="3">
        <v>287312.3</v>
      </c>
      <c r="K92" s="3">
        <v>140319.79999999999</v>
      </c>
      <c r="L92" s="3">
        <v>25222.01</v>
      </c>
      <c r="M92" s="3">
        <v>0</v>
      </c>
      <c r="N92" s="3">
        <v>2071916</v>
      </c>
      <c r="O92" s="3">
        <v>817506.7</v>
      </c>
      <c r="P92" s="3">
        <v>299517.09999999998</v>
      </c>
      <c r="Q92" s="3">
        <v>202933.9</v>
      </c>
      <c r="R92" s="3">
        <v>751957.8</v>
      </c>
      <c r="S92" s="3">
        <v>-1057.836</v>
      </c>
      <c r="T92" s="3">
        <v>-64065.75</v>
      </c>
      <c r="U92" s="3">
        <v>-1794606</v>
      </c>
      <c r="V92" s="3">
        <v>-1896384</v>
      </c>
      <c r="W92" s="2">
        <f>100*T92/U91</f>
        <v>3.6998050355798515</v>
      </c>
      <c r="X92" s="2">
        <f t="shared" ref="X92" si="11">100*H92/$C92</f>
        <v>19.404258995539369</v>
      </c>
      <c r="Y92" s="2">
        <f t="shared" ref="Y92" si="12">100*I92/$C92</f>
        <v>16.71209185284518</v>
      </c>
      <c r="Z92" s="2">
        <f t="shared" ref="Z92" si="13">100*J92/$C92</f>
        <v>2.6921605835861779</v>
      </c>
      <c r="AA92" s="2">
        <f t="shared" ref="AA92" si="14">100*K92/$C92</f>
        <v>1.3148181774908201</v>
      </c>
      <c r="AB92" s="2">
        <f t="shared" ref="AB92" si="15">100*L92/$C92</f>
        <v>0.23633412548232852</v>
      </c>
      <c r="AC92" s="2">
        <f t="shared" ref="AC92" si="16">100*M92/$C92</f>
        <v>0</v>
      </c>
      <c r="AD92" s="2">
        <f t="shared" ref="AD92" si="17">100*N92/$C92</f>
        <v>19.414172618789866</v>
      </c>
      <c r="AE92" s="2">
        <f t="shared" ref="AE92" si="18">100*O92/$C92</f>
        <v>7.6601639211325461</v>
      </c>
      <c r="AF92" s="2">
        <f t="shared" ref="AF92" si="19">100*P92/$C92</f>
        <v>2.8065214427994887</v>
      </c>
      <c r="AG92" s="2">
        <f t="shared" ref="AG92" si="20">100*Q92/$C92</f>
        <v>1.9015219559114562</v>
      </c>
      <c r="AH92" s="2">
        <f t="shared" ref="AH92" si="21">100*R92/$C92</f>
        <v>7.0459606138692239</v>
      </c>
      <c r="AI92" s="2">
        <f t="shared" ref="AI92" si="22">100*S92/$C92</f>
        <v>-9.9120865451930475E-3</v>
      </c>
      <c r="AJ92" s="2">
        <f t="shared" ref="AJ92" si="23">100*T92/$C92</f>
        <v>-0.6003059629117381</v>
      </c>
      <c r="AK92" s="2">
        <f t="shared" ref="AK92" si="24">100*U92/$C92</f>
        <v>-16.815735129568964</v>
      </c>
      <c r="AL92" s="2">
        <f t="shared" ref="AL92" si="25">100*V92/$C92</f>
        <v>-17.769410694020028</v>
      </c>
      <c r="AM92" s="8"/>
      <c r="AN92" s="8"/>
      <c r="AO92" s="8"/>
      <c r="AP92" s="8"/>
      <c r="AQ92" s="8"/>
      <c r="AR92" s="8"/>
    </row>
    <row r="93" spans="1:44" x14ac:dyDescent="0.3">
      <c r="A93">
        <v>2096</v>
      </c>
      <c r="B93">
        <v>71590</v>
      </c>
      <c r="C93" s="3">
        <v>11132322.954970408</v>
      </c>
      <c r="D93" s="3">
        <v>2206740.8910529339</v>
      </c>
      <c r="E93" s="4">
        <v>13.129742630180461</v>
      </c>
      <c r="F93" s="3">
        <v>197.76718198770195</v>
      </c>
      <c r="G93" s="3">
        <v>6350.6784986587163</v>
      </c>
      <c r="H93" s="3">
        <v>2159886</v>
      </c>
      <c r="I93" s="3">
        <v>1860445</v>
      </c>
      <c r="J93" s="3">
        <v>299441.2</v>
      </c>
      <c r="K93" s="3">
        <v>146340.4</v>
      </c>
      <c r="L93" s="3">
        <v>26084.83</v>
      </c>
      <c r="M93" s="3">
        <v>0</v>
      </c>
      <c r="N93" s="3">
        <v>2162737</v>
      </c>
      <c r="O93" s="3">
        <v>854752.7</v>
      </c>
      <c r="P93" s="3">
        <v>312049</v>
      </c>
      <c r="Q93" s="3">
        <v>211555.9</v>
      </c>
      <c r="R93" s="3">
        <v>784379.1</v>
      </c>
      <c r="S93" s="3">
        <v>-2851.0810000000001</v>
      </c>
      <c r="T93" s="3">
        <v>-66396.92</v>
      </c>
      <c r="U93" s="3">
        <v>-1858152</v>
      </c>
      <c r="V93" s="3">
        <v>-1959930</v>
      </c>
      <c r="W93" s="2">
        <f>100*T93/U92</f>
        <v>3.6998048596739341</v>
      </c>
      <c r="X93" s="2">
        <f t="shared" ref="X93" si="26">100*H93/$C93</f>
        <v>19.401934427671673</v>
      </c>
      <c r="Y93" s="2">
        <f t="shared" ref="Y93" si="27">100*I93/$C93</f>
        <v>16.71210049803074</v>
      </c>
      <c r="Z93" s="2">
        <f t="shared" ref="Z93" si="28">100*J93/$C93</f>
        <v>2.6898357262111605</v>
      </c>
      <c r="AA93" s="2">
        <f t="shared" ref="AA93" si="29">100*K93/$C93</f>
        <v>1.3145540296660303</v>
      </c>
      <c r="AB93" s="2">
        <f t="shared" ref="AB93" si="30">100*L93/$C93</f>
        <v>0.23431614502661846</v>
      </c>
      <c r="AC93" s="2">
        <f t="shared" ref="AC93" si="31">100*M93/$C93</f>
        <v>0</v>
      </c>
      <c r="AD93" s="2">
        <f t="shared" ref="AD93" si="32">100*N93/$C93</f>
        <v>19.42754453628541</v>
      </c>
      <c r="AE93" s="2">
        <f t="shared" ref="AE93" si="33">100*O93/$C93</f>
        <v>7.6781162696898431</v>
      </c>
      <c r="AF93" s="2">
        <f t="shared" ref="AF93" si="34">100*P93/$C93</f>
        <v>2.8030897168741857</v>
      </c>
      <c r="AG93" s="2">
        <f t="shared" ref="AG93" si="35">100*Q93/$C93</f>
        <v>1.9003751584977473</v>
      </c>
      <c r="AH93" s="2">
        <f t="shared" ref="AH93" si="36">100*R93/$C93</f>
        <v>7.0459606963682901</v>
      </c>
      <c r="AI93" s="2">
        <f t="shared" ref="AI93" si="37">100*S93/$C93</f>
        <v>-2.5610836224680647E-2</v>
      </c>
      <c r="AJ93" s="2">
        <f t="shared" ref="AJ93" si="38">100*T93/$C93</f>
        <v>-0.59643364883117056</v>
      </c>
      <c r="AK93" s="2">
        <f t="shared" ref="AK93" si="39">100*U93/$C93</f>
        <v>-16.691502820355783</v>
      </c>
      <c r="AL93" s="2">
        <f t="shared" ref="AL93" si="40">100*V93/$C93</f>
        <v>-17.605759444168136</v>
      </c>
      <c r="AM93" s="8"/>
      <c r="AN93" s="8"/>
      <c r="AO93" s="8"/>
      <c r="AP93" s="8"/>
      <c r="AQ93" s="8"/>
      <c r="AR93" s="8"/>
    </row>
    <row r="94" spans="1:44" x14ac:dyDescent="0.3"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</row>
    <row r="95" spans="1:44" x14ac:dyDescent="0.3">
      <c r="A95" t="s">
        <v>63</v>
      </c>
    </row>
    <row r="96" spans="1:44" x14ac:dyDescent="0.3">
      <c r="A96" s="10" t="s">
        <v>327</v>
      </c>
    </row>
  </sheetData>
  <mergeCells count="1">
    <mergeCell ref="C1:AL1"/>
  </mergeCells>
  <pageMargins left="0.7" right="0.7" top="0.75" bottom="0.75" header="0.3" footer="0.3"/>
  <pageSetup orientation="portrait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R96"/>
  <sheetViews>
    <sheetView zoomScale="70" zoomScaleNormal="70" workbookViewId="0"/>
  </sheetViews>
  <sheetFormatPr defaultRowHeight="14.4" x14ac:dyDescent="0.3"/>
  <cols>
    <col min="2" max="2" width="9.109375" hidden="1" customWidth="1"/>
    <col min="3" max="38" width="15.5546875" customWidth="1"/>
  </cols>
  <sheetData>
    <row r="1" spans="1:38" x14ac:dyDescent="0.3">
      <c r="C1" s="40" t="s">
        <v>264</v>
      </c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  <c r="AG1" s="40"/>
      <c r="AH1" s="40"/>
      <c r="AI1" s="40"/>
      <c r="AJ1" s="40"/>
      <c r="AK1" s="40"/>
      <c r="AL1" s="40"/>
    </row>
    <row r="2" spans="1:38" s="5" customFormat="1" ht="100.8" x14ac:dyDescent="0.3">
      <c r="C2" s="17" t="s">
        <v>1</v>
      </c>
      <c r="D2" s="17" t="s">
        <v>2</v>
      </c>
      <c r="E2" s="17" t="s">
        <v>3</v>
      </c>
      <c r="F2" s="17" t="s">
        <v>4</v>
      </c>
      <c r="G2" s="17" t="s">
        <v>5</v>
      </c>
      <c r="H2" s="17" t="s">
        <v>6</v>
      </c>
      <c r="I2" s="17" t="s">
        <v>65</v>
      </c>
      <c r="J2" s="17" t="s">
        <v>66</v>
      </c>
      <c r="K2" s="17" t="s">
        <v>13</v>
      </c>
      <c r="L2" s="17" t="s">
        <v>14</v>
      </c>
      <c r="M2" s="17" t="s">
        <v>15</v>
      </c>
      <c r="N2" s="17" t="s">
        <v>7</v>
      </c>
      <c r="O2" s="17" t="s">
        <v>68</v>
      </c>
      <c r="P2" s="17" t="s">
        <v>69</v>
      </c>
      <c r="Q2" s="17" t="s">
        <v>70</v>
      </c>
      <c r="R2" s="17" t="s">
        <v>71</v>
      </c>
      <c r="S2" s="17" t="s">
        <v>24</v>
      </c>
      <c r="T2" s="17" t="s">
        <v>25</v>
      </c>
      <c r="U2" s="17" t="s">
        <v>72</v>
      </c>
      <c r="V2" s="17" t="s">
        <v>27</v>
      </c>
      <c r="W2" s="17" t="s">
        <v>28</v>
      </c>
      <c r="X2" s="17" t="s">
        <v>6</v>
      </c>
      <c r="Y2" s="17" t="s">
        <v>65</v>
      </c>
      <c r="Z2" s="17" t="s">
        <v>66</v>
      </c>
      <c r="AA2" s="17" t="s">
        <v>13</v>
      </c>
      <c r="AB2" s="17" t="s">
        <v>14</v>
      </c>
      <c r="AC2" s="17" t="s">
        <v>15</v>
      </c>
      <c r="AD2" s="17" t="s">
        <v>7</v>
      </c>
      <c r="AE2" s="17" t="s">
        <v>68</v>
      </c>
      <c r="AF2" s="17" t="s">
        <v>69</v>
      </c>
      <c r="AG2" s="17" t="s">
        <v>70</v>
      </c>
      <c r="AH2" s="17" t="s">
        <v>71</v>
      </c>
      <c r="AI2" s="17" t="s">
        <v>24</v>
      </c>
      <c r="AJ2" s="17" t="s">
        <v>25</v>
      </c>
      <c r="AK2" s="17" t="s">
        <v>72</v>
      </c>
      <c r="AL2" s="17" t="s">
        <v>27</v>
      </c>
    </row>
    <row r="3" spans="1:38" s="5" customFormat="1" x14ac:dyDescent="0.3">
      <c r="C3" s="6" t="s">
        <v>29</v>
      </c>
      <c r="D3" s="6" t="s">
        <v>29</v>
      </c>
      <c r="E3" s="6" t="s">
        <v>73</v>
      </c>
      <c r="F3" s="6" t="s">
        <v>74</v>
      </c>
      <c r="G3" s="6" t="s">
        <v>32</v>
      </c>
      <c r="H3" s="6" t="s">
        <v>29</v>
      </c>
      <c r="I3" s="6" t="s">
        <v>29</v>
      </c>
      <c r="J3" s="6" t="s">
        <v>29</v>
      </c>
      <c r="K3" s="6" t="s">
        <v>29</v>
      </c>
      <c r="L3" s="6" t="s">
        <v>29</v>
      </c>
      <c r="M3" s="6" t="s">
        <v>29</v>
      </c>
      <c r="N3" s="6" t="s">
        <v>29</v>
      </c>
      <c r="O3" s="6" t="s">
        <v>29</v>
      </c>
      <c r="P3" s="6" t="s">
        <v>29</v>
      </c>
      <c r="Q3" s="6" t="s">
        <v>29</v>
      </c>
      <c r="R3" s="6" t="s">
        <v>29</v>
      </c>
      <c r="S3" s="6" t="s">
        <v>29</v>
      </c>
      <c r="T3" s="6" t="s">
        <v>29</v>
      </c>
      <c r="U3" s="6" t="s">
        <v>29</v>
      </c>
      <c r="V3" s="6" t="s">
        <v>29</v>
      </c>
      <c r="W3" s="6" t="s">
        <v>33</v>
      </c>
      <c r="X3" s="7" t="s">
        <v>34</v>
      </c>
      <c r="Y3" s="7" t="s">
        <v>34</v>
      </c>
      <c r="Z3" s="7" t="s">
        <v>34</v>
      </c>
      <c r="AA3" s="7" t="s">
        <v>34</v>
      </c>
      <c r="AB3" s="7" t="s">
        <v>34</v>
      </c>
      <c r="AC3" s="7" t="s">
        <v>34</v>
      </c>
      <c r="AD3" s="7" t="s">
        <v>34</v>
      </c>
      <c r="AE3" s="7" t="s">
        <v>34</v>
      </c>
      <c r="AF3" s="7" t="s">
        <v>34</v>
      </c>
      <c r="AG3" s="7" t="s">
        <v>34</v>
      </c>
      <c r="AH3" s="7" t="s">
        <v>34</v>
      </c>
      <c r="AI3" s="7" t="s">
        <v>34</v>
      </c>
      <c r="AJ3" s="7" t="s">
        <v>34</v>
      </c>
      <c r="AK3" s="7" t="s">
        <v>34</v>
      </c>
      <c r="AL3" s="7" t="s">
        <v>34</v>
      </c>
    </row>
    <row r="4" spans="1:38" x14ac:dyDescent="0.3">
      <c r="B4" t="s">
        <v>35</v>
      </c>
      <c r="C4" t="s">
        <v>265</v>
      </c>
      <c r="D4" t="s">
        <v>266</v>
      </c>
      <c r="E4" t="s">
        <v>267</v>
      </c>
      <c r="F4" t="s">
        <v>268</v>
      </c>
      <c r="G4" t="s">
        <v>269</v>
      </c>
      <c r="H4" t="s">
        <v>270</v>
      </c>
      <c r="I4" t="s">
        <v>271</v>
      </c>
      <c r="J4" t="s">
        <v>272</v>
      </c>
      <c r="K4" t="s">
        <v>273</v>
      </c>
      <c r="L4" t="s">
        <v>274</v>
      </c>
      <c r="M4" t="s">
        <v>275</v>
      </c>
      <c r="N4" t="s">
        <v>276</v>
      </c>
      <c r="O4" t="s">
        <v>277</v>
      </c>
      <c r="P4" t="s">
        <v>278</v>
      </c>
      <c r="Q4" t="s">
        <v>279</v>
      </c>
      <c r="R4" t="s">
        <v>280</v>
      </c>
      <c r="S4" t="s">
        <v>281</v>
      </c>
      <c r="T4" t="s">
        <v>282</v>
      </c>
      <c r="U4" t="s">
        <v>283</v>
      </c>
      <c r="V4" t="s">
        <v>284</v>
      </c>
    </row>
    <row r="5" spans="1:38" x14ac:dyDescent="0.3">
      <c r="A5">
        <f>YEAR(B5)</f>
        <v>2008</v>
      </c>
      <c r="B5">
        <v>39448</v>
      </c>
      <c r="C5" s="3">
        <v>206427</v>
      </c>
      <c r="D5" s="3">
        <v>210903</v>
      </c>
      <c r="E5" s="4">
        <v>4.3493360000000001</v>
      </c>
      <c r="F5" s="3">
        <v>53.866298766989523</v>
      </c>
      <c r="G5" s="3">
        <v>2238.3083333333329</v>
      </c>
      <c r="H5" s="3">
        <v>49695</v>
      </c>
      <c r="I5" s="3">
        <v>42860</v>
      </c>
      <c r="J5" s="3">
        <v>6835</v>
      </c>
      <c r="K5" s="3">
        <v>3133</v>
      </c>
      <c r="L5" s="3">
        <v>1363</v>
      </c>
      <c r="M5" s="3">
        <v>0</v>
      </c>
      <c r="N5" s="3">
        <v>49589</v>
      </c>
      <c r="O5" s="3">
        <v>15695</v>
      </c>
      <c r="P5" s="3">
        <v>8433</v>
      </c>
      <c r="Q5" s="3">
        <v>5400</v>
      </c>
      <c r="R5" s="3">
        <v>20061</v>
      </c>
      <c r="S5" s="3">
        <v>106</v>
      </c>
      <c r="T5" s="3">
        <v>2702</v>
      </c>
      <c r="U5" s="3">
        <v>52951</v>
      </c>
      <c r="V5" s="3">
        <v>10580</v>
      </c>
      <c r="W5" s="2"/>
      <c r="X5" s="2">
        <f>100*H5/$C5</f>
        <v>24.073885683558835</v>
      </c>
      <c r="Y5" s="2">
        <f t="shared" ref="Y5:AL20" si="0">100*I5/$C5</f>
        <v>20.762787813609656</v>
      </c>
      <c r="Z5" s="2">
        <f t="shared" si="0"/>
        <v>3.3110978699491831</v>
      </c>
      <c r="AA5" s="2">
        <f t="shared" si="0"/>
        <v>1.5177278166131369</v>
      </c>
      <c r="AB5" s="2">
        <f t="shared" si="0"/>
        <v>0.66028184297596726</v>
      </c>
      <c r="AC5" s="2">
        <f t="shared" si="0"/>
        <v>0</v>
      </c>
      <c r="AD5" s="2">
        <f t="shared" si="0"/>
        <v>24.022535811691299</v>
      </c>
      <c r="AE5" s="2">
        <f t="shared" si="0"/>
        <v>7.6031720656697042</v>
      </c>
      <c r="AF5" s="2">
        <f t="shared" si="0"/>
        <v>4.0852214099899724</v>
      </c>
      <c r="AG5" s="2">
        <f t="shared" si="0"/>
        <v>2.6159368687235682</v>
      </c>
      <c r="AH5" s="2">
        <f t="shared" si="0"/>
        <v>9.7182054673080565</v>
      </c>
      <c r="AI5" s="2">
        <f t="shared" si="0"/>
        <v>5.1349871867536707E-2</v>
      </c>
      <c r="AJ5" s="2">
        <f t="shared" si="0"/>
        <v>1.3089372998687188</v>
      </c>
      <c r="AK5" s="2">
        <f t="shared" si="0"/>
        <v>25.651198728848456</v>
      </c>
      <c r="AL5" s="2">
        <f t="shared" si="0"/>
        <v>5.125298531684324</v>
      </c>
    </row>
    <row r="6" spans="1:38" x14ac:dyDescent="0.3">
      <c r="A6">
        <f t="shared" ref="A6:A69" si="1">YEAR(B6)</f>
        <v>2009</v>
      </c>
      <c r="B6">
        <v>39814</v>
      </c>
      <c r="C6" s="3">
        <v>198179</v>
      </c>
      <c r="D6" s="3">
        <v>205878</v>
      </c>
      <c r="E6" s="4">
        <v>4.4105059999999998</v>
      </c>
      <c r="F6" s="3">
        <v>54.906109336637698</v>
      </c>
      <c r="G6" s="3">
        <v>2188.9416666666666</v>
      </c>
      <c r="H6" s="3">
        <v>48270</v>
      </c>
      <c r="I6" s="3">
        <v>40771</v>
      </c>
      <c r="J6" s="3">
        <v>7499</v>
      </c>
      <c r="K6" s="3">
        <v>3359</v>
      </c>
      <c r="L6" s="3">
        <v>1373</v>
      </c>
      <c r="M6" s="3">
        <v>187</v>
      </c>
      <c r="N6" s="3">
        <v>51299</v>
      </c>
      <c r="O6" s="3">
        <v>16294</v>
      </c>
      <c r="P6" s="3">
        <v>8580</v>
      </c>
      <c r="Q6" s="3">
        <v>5468</v>
      </c>
      <c r="R6" s="3">
        <v>20957</v>
      </c>
      <c r="S6" s="3">
        <v>-3029</v>
      </c>
      <c r="T6" s="3">
        <v>2687</v>
      </c>
      <c r="U6" s="3">
        <v>53923</v>
      </c>
      <c r="V6" s="3">
        <v>14492</v>
      </c>
      <c r="W6" s="2">
        <f>100*T6/U5</f>
        <v>5.0745028422503822</v>
      </c>
      <c r="X6" s="2">
        <f t="shared" ref="X6:AL36" si="2">100*H6/$C6</f>
        <v>24.356768376064064</v>
      </c>
      <c r="Y6" s="2">
        <f t="shared" si="0"/>
        <v>20.572815484990841</v>
      </c>
      <c r="Z6" s="2">
        <f t="shared" si="0"/>
        <v>3.7839528910732216</v>
      </c>
      <c r="AA6" s="2">
        <f t="shared" si="0"/>
        <v>1.6949323591298775</v>
      </c>
      <c r="AB6" s="2">
        <f t="shared" si="0"/>
        <v>0.69280801699473704</v>
      </c>
      <c r="AC6" s="2">
        <f t="shared" si="0"/>
        <v>9.4359139969421579E-2</v>
      </c>
      <c r="AD6" s="2">
        <f t="shared" si="0"/>
        <v>25.885184605836137</v>
      </c>
      <c r="AE6" s="2">
        <f t="shared" si="0"/>
        <v>8.2218600356243599</v>
      </c>
      <c r="AF6" s="2">
        <f t="shared" si="0"/>
        <v>4.3294193633028728</v>
      </c>
      <c r="AG6" s="2">
        <f t="shared" si="0"/>
        <v>2.7591218040256535</v>
      </c>
      <c r="AH6" s="2">
        <f t="shared" si="0"/>
        <v>10.574783402883252</v>
      </c>
      <c r="AI6" s="2">
        <f t="shared" si="0"/>
        <v>-1.5284162297720747</v>
      </c>
      <c r="AJ6" s="2">
        <f t="shared" si="0"/>
        <v>1.3558449684376246</v>
      </c>
      <c r="AK6" s="2">
        <f t="shared" si="0"/>
        <v>27.209240131396363</v>
      </c>
      <c r="AL6" s="2">
        <f t="shared" si="0"/>
        <v>7.3125810504644795</v>
      </c>
    </row>
    <row r="7" spans="1:38" x14ac:dyDescent="0.3">
      <c r="A7">
        <f t="shared" si="1"/>
        <v>2010</v>
      </c>
      <c r="B7">
        <v>40179</v>
      </c>
      <c r="C7" s="3">
        <v>206990</v>
      </c>
      <c r="D7" s="3">
        <v>211749</v>
      </c>
      <c r="E7" s="4">
        <v>4.4655459999999998</v>
      </c>
      <c r="F7" s="3">
        <v>55.381639332353409</v>
      </c>
      <c r="G7" s="3">
        <v>2216.1416666666669</v>
      </c>
      <c r="H7" s="3">
        <v>52574</v>
      </c>
      <c r="I7" s="3">
        <v>42473</v>
      </c>
      <c r="J7" s="3">
        <v>10101</v>
      </c>
      <c r="K7" s="3">
        <v>3675</v>
      </c>
      <c r="L7" s="3">
        <v>1455</v>
      </c>
      <c r="M7" s="3">
        <v>62</v>
      </c>
      <c r="N7" s="3">
        <v>53010</v>
      </c>
      <c r="O7" s="3">
        <v>16843</v>
      </c>
      <c r="P7" s="3">
        <v>8592</v>
      </c>
      <c r="Q7" s="3">
        <v>5664</v>
      </c>
      <c r="R7" s="3">
        <v>21911</v>
      </c>
      <c r="S7" s="3">
        <v>-436</v>
      </c>
      <c r="T7" s="3">
        <v>2704</v>
      </c>
      <c r="U7" s="3">
        <v>57199</v>
      </c>
      <c r="V7" s="3">
        <v>17410</v>
      </c>
      <c r="W7" s="2">
        <f t="shared" ref="W7:W70" si="3">100*T7/U6</f>
        <v>5.0145577953748868</v>
      </c>
      <c r="X7" s="2">
        <f t="shared" si="2"/>
        <v>25.39929465191555</v>
      </c>
      <c r="Y7" s="2">
        <f t="shared" si="0"/>
        <v>20.519348760809702</v>
      </c>
      <c r="Z7" s="2">
        <f t="shared" si="0"/>
        <v>4.8799458911058506</v>
      </c>
      <c r="AA7" s="2">
        <f t="shared" si="0"/>
        <v>1.7754480892796753</v>
      </c>
      <c r="AB7" s="2">
        <f t="shared" si="0"/>
        <v>0.7029325088168511</v>
      </c>
      <c r="AC7" s="2">
        <f t="shared" si="0"/>
        <v>2.9953137832745544E-2</v>
      </c>
      <c r="AD7" s="2">
        <f t="shared" si="0"/>
        <v>25.609932846997438</v>
      </c>
      <c r="AE7" s="2">
        <f t="shared" si="0"/>
        <v>8.1371080728537617</v>
      </c>
      <c r="AF7" s="2">
        <f t="shared" si="0"/>
        <v>4.1509251654669308</v>
      </c>
      <c r="AG7" s="2">
        <f t="shared" si="0"/>
        <v>2.7363640755592056</v>
      </c>
      <c r="AH7" s="2">
        <f t="shared" si="0"/>
        <v>10.585535533117541</v>
      </c>
      <c r="AI7" s="2">
        <f t="shared" si="0"/>
        <v>-0.21063819508188802</v>
      </c>
      <c r="AJ7" s="2">
        <f t="shared" si="0"/>
        <v>1.3063433016087733</v>
      </c>
      <c r="AK7" s="2">
        <f t="shared" si="0"/>
        <v>27.6337021112131</v>
      </c>
      <c r="AL7" s="2">
        <f t="shared" si="0"/>
        <v>8.4110343494854831</v>
      </c>
    </row>
    <row r="8" spans="1:38" x14ac:dyDescent="0.3">
      <c r="A8">
        <f t="shared" si="1"/>
        <v>2011</v>
      </c>
      <c r="B8">
        <v>40544</v>
      </c>
      <c r="C8" s="3">
        <v>218771</v>
      </c>
      <c r="D8" s="3">
        <v>218203</v>
      </c>
      <c r="E8" s="4">
        <v>4.5021040000000001</v>
      </c>
      <c r="F8" s="3">
        <v>57.463243696438894</v>
      </c>
      <c r="G8" s="3">
        <v>2220.2333333333336</v>
      </c>
      <c r="H8" s="3">
        <v>53040</v>
      </c>
      <c r="I8" s="3">
        <v>44793</v>
      </c>
      <c r="J8" s="3">
        <v>8247</v>
      </c>
      <c r="K8" s="3">
        <v>3808</v>
      </c>
      <c r="L8" s="3">
        <v>1472</v>
      </c>
      <c r="M8" s="3">
        <v>0</v>
      </c>
      <c r="N8" s="3">
        <v>53126</v>
      </c>
      <c r="O8" s="3">
        <v>17847</v>
      </c>
      <c r="P8" s="3">
        <v>8742</v>
      </c>
      <c r="Q8" s="3">
        <v>6176</v>
      </c>
      <c r="R8" s="3">
        <v>20361</v>
      </c>
      <c r="S8" s="3">
        <v>-86</v>
      </c>
      <c r="T8" s="3">
        <v>2910</v>
      </c>
      <c r="U8" s="3">
        <v>63877</v>
      </c>
      <c r="V8" s="3">
        <v>25005</v>
      </c>
      <c r="W8" s="2">
        <f t="shared" si="3"/>
        <v>5.0875015297470236</v>
      </c>
      <c r="X8" s="2">
        <f t="shared" si="2"/>
        <v>24.244529668009015</v>
      </c>
      <c r="Y8" s="2">
        <f t="shared" si="0"/>
        <v>20.474834415896073</v>
      </c>
      <c r="Z8" s="2">
        <f t="shared" si="0"/>
        <v>3.7696952521129399</v>
      </c>
      <c r="AA8" s="2">
        <f t="shared" si="0"/>
        <v>1.7406328992416729</v>
      </c>
      <c r="AB8" s="2">
        <f t="shared" si="0"/>
        <v>0.67284969214383994</v>
      </c>
      <c r="AC8" s="2">
        <f t="shared" si="0"/>
        <v>0</v>
      </c>
      <c r="AD8" s="2">
        <f t="shared" si="0"/>
        <v>24.283840179914158</v>
      </c>
      <c r="AE8" s="2">
        <f t="shared" si="0"/>
        <v>8.1578454182684172</v>
      </c>
      <c r="AF8" s="2">
        <f t="shared" si="0"/>
        <v>3.9959592450553316</v>
      </c>
      <c r="AG8" s="2">
        <f t="shared" si="0"/>
        <v>2.8230432735600242</v>
      </c>
      <c r="AH8" s="2">
        <f t="shared" si="0"/>
        <v>9.3069922430303826</v>
      </c>
      <c r="AI8" s="2">
        <f t="shared" si="0"/>
        <v>-3.9310511905142821E-2</v>
      </c>
      <c r="AJ8" s="2">
        <f t="shared" si="0"/>
        <v>1.3301580191158791</v>
      </c>
      <c r="AK8" s="2">
        <f t="shared" si="0"/>
        <v>29.198111267032651</v>
      </c>
      <c r="AL8" s="2">
        <f t="shared" si="0"/>
        <v>11.429759885908096</v>
      </c>
    </row>
    <row r="9" spans="1:38" x14ac:dyDescent="0.3">
      <c r="A9">
        <f t="shared" si="1"/>
        <v>2012</v>
      </c>
      <c r="B9">
        <v>40909</v>
      </c>
      <c r="C9" s="3">
        <v>223328</v>
      </c>
      <c r="D9" s="3">
        <v>223329</v>
      </c>
      <c r="E9" s="4">
        <v>4.5667690000000007</v>
      </c>
      <c r="F9" s="3">
        <v>56.700620182841341</v>
      </c>
      <c r="G9" s="3">
        <v>2274.9416666666671</v>
      </c>
      <c r="H9" s="3">
        <v>55193</v>
      </c>
      <c r="I9" s="3">
        <v>46742</v>
      </c>
      <c r="J9" s="3">
        <v>8451</v>
      </c>
      <c r="K9" s="3">
        <v>4042</v>
      </c>
      <c r="L9" s="3">
        <v>1517</v>
      </c>
      <c r="M9" s="3">
        <v>0</v>
      </c>
      <c r="N9" s="3">
        <v>57227</v>
      </c>
      <c r="O9" s="3">
        <v>18380</v>
      </c>
      <c r="P9" s="3">
        <v>9070</v>
      </c>
      <c r="Q9" s="3">
        <v>6373</v>
      </c>
      <c r="R9" s="3">
        <v>23404</v>
      </c>
      <c r="S9" s="3">
        <v>-2034</v>
      </c>
      <c r="T9" s="3">
        <v>2875</v>
      </c>
      <c r="U9" s="3">
        <v>71010</v>
      </c>
      <c r="V9" s="3">
        <v>25524</v>
      </c>
      <c r="W9" s="2">
        <f t="shared" si="3"/>
        <v>4.5008375471609501</v>
      </c>
      <c r="X9" s="2">
        <f t="shared" si="2"/>
        <v>24.713873764149593</v>
      </c>
      <c r="Y9" s="2">
        <f t="shared" si="0"/>
        <v>20.929753546353346</v>
      </c>
      <c r="Z9" s="2">
        <f t="shared" si="0"/>
        <v>3.7841202177962461</v>
      </c>
      <c r="AA9" s="2">
        <f t="shared" si="0"/>
        <v>1.8098939676171371</v>
      </c>
      <c r="AB9" s="2">
        <f t="shared" si="0"/>
        <v>0.67926995271528867</v>
      </c>
      <c r="AC9" s="2">
        <f t="shared" si="0"/>
        <v>0</v>
      </c>
      <c r="AD9" s="2">
        <f t="shared" si="0"/>
        <v>25.624641782490329</v>
      </c>
      <c r="AE9" s="2">
        <f t="shared" si="0"/>
        <v>8.2300472847112776</v>
      </c>
      <c r="AF9" s="2">
        <f t="shared" si="0"/>
        <v>4.0612910159048576</v>
      </c>
      <c r="AG9" s="2">
        <f t="shared" si="0"/>
        <v>2.8536502364235563</v>
      </c>
      <c r="AH9" s="2">
        <f t="shared" si="0"/>
        <v>10.479653245450638</v>
      </c>
      <c r="AI9" s="2">
        <f t="shared" si="0"/>
        <v>-0.91076801834073651</v>
      </c>
      <c r="AJ9" s="2">
        <f t="shared" si="0"/>
        <v>1.2873441753832928</v>
      </c>
      <c r="AK9" s="2">
        <f t="shared" si="0"/>
        <v>31.796281702249605</v>
      </c>
      <c r="AL9" s="2">
        <f t="shared" si="0"/>
        <v>11.4289296460811</v>
      </c>
    </row>
    <row r="10" spans="1:38" x14ac:dyDescent="0.3">
      <c r="A10">
        <f t="shared" si="1"/>
        <v>2013</v>
      </c>
      <c r="B10">
        <v>41275</v>
      </c>
      <c r="C10" s="3">
        <v>230981</v>
      </c>
      <c r="D10" s="3">
        <v>228310</v>
      </c>
      <c r="E10" s="4">
        <v>4.6300769999999991</v>
      </c>
      <c r="F10" s="3">
        <v>57.717341225959849</v>
      </c>
      <c r="G10" s="3">
        <v>2289.7166666666667</v>
      </c>
      <c r="H10" s="3">
        <v>57046</v>
      </c>
      <c r="I10" s="3">
        <v>48783</v>
      </c>
      <c r="J10" s="3">
        <v>8263</v>
      </c>
      <c r="K10" s="3">
        <v>4100</v>
      </c>
      <c r="L10" s="3">
        <v>1521</v>
      </c>
      <c r="M10" s="3">
        <v>0</v>
      </c>
      <c r="N10" s="3">
        <v>56240</v>
      </c>
      <c r="O10" s="3">
        <v>18998</v>
      </c>
      <c r="P10" s="3">
        <v>8967</v>
      </c>
      <c r="Q10" s="3">
        <v>6061</v>
      </c>
      <c r="R10" s="3">
        <v>22214</v>
      </c>
      <c r="S10" s="3">
        <v>806</v>
      </c>
      <c r="T10" s="3">
        <v>2926</v>
      </c>
      <c r="U10" s="3">
        <v>72157</v>
      </c>
      <c r="V10" s="3">
        <v>21971</v>
      </c>
      <c r="W10" s="2">
        <f t="shared" si="3"/>
        <v>4.1205464019152229</v>
      </c>
      <c r="X10" s="2">
        <f t="shared" si="2"/>
        <v>24.697269472380846</v>
      </c>
      <c r="Y10" s="2">
        <f t="shared" si="0"/>
        <v>21.119918954372871</v>
      </c>
      <c r="Z10" s="2">
        <f t="shared" si="0"/>
        <v>3.5773505180079748</v>
      </c>
      <c r="AA10" s="2">
        <f t="shared" si="0"/>
        <v>1.7750377736696958</v>
      </c>
      <c r="AB10" s="2">
        <f t="shared" si="0"/>
        <v>0.65849572042722126</v>
      </c>
      <c r="AC10" s="2">
        <f t="shared" si="0"/>
        <v>0</v>
      </c>
      <c r="AD10" s="2">
        <f t="shared" si="0"/>
        <v>24.348323022239924</v>
      </c>
      <c r="AE10" s="2">
        <f t="shared" si="0"/>
        <v>8.2249189327260677</v>
      </c>
      <c r="AF10" s="2">
        <f t="shared" si="0"/>
        <v>3.882137491828332</v>
      </c>
      <c r="AG10" s="2">
        <f t="shared" si="0"/>
        <v>2.6240253527346407</v>
      </c>
      <c r="AH10" s="2">
        <f t="shared" si="0"/>
        <v>9.6172412449508826</v>
      </c>
      <c r="AI10" s="2">
        <f t="shared" si="0"/>
        <v>0.34894645014092068</v>
      </c>
      <c r="AJ10" s="2">
        <f t="shared" si="0"/>
        <v>1.2667708599408609</v>
      </c>
      <c r="AK10" s="2">
        <f t="shared" si="0"/>
        <v>31.239366008459569</v>
      </c>
      <c r="AL10" s="2">
        <f t="shared" si="0"/>
        <v>9.5120377866577766</v>
      </c>
    </row>
    <row r="11" spans="1:38" x14ac:dyDescent="0.3">
      <c r="A11">
        <f t="shared" si="1"/>
        <v>2014</v>
      </c>
      <c r="B11">
        <v>41640</v>
      </c>
      <c r="C11" s="3">
        <v>243872</v>
      </c>
      <c r="D11" s="3">
        <v>236696</v>
      </c>
      <c r="E11" s="4">
        <v>4.707103</v>
      </c>
      <c r="F11" s="3">
        <v>59.175856352651941</v>
      </c>
      <c r="G11" s="3">
        <v>2331.2416666666663</v>
      </c>
      <c r="H11" s="3">
        <v>60861</v>
      </c>
      <c r="I11" s="3">
        <v>52523</v>
      </c>
      <c r="J11" s="3">
        <v>8338</v>
      </c>
      <c r="K11" s="3">
        <v>4241</v>
      </c>
      <c r="L11" s="3">
        <v>1569</v>
      </c>
      <c r="M11" s="3">
        <v>0</v>
      </c>
      <c r="N11" s="3">
        <v>57619</v>
      </c>
      <c r="O11" s="3">
        <v>19416</v>
      </c>
      <c r="P11" s="3">
        <v>9189</v>
      </c>
      <c r="Q11" s="3">
        <v>5983</v>
      </c>
      <c r="R11" s="3">
        <v>23031</v>
      </c>
      <c r="S11" s="3">
        <v>3242</v>
      </c>
      <c r="T11" s="3">
        <v>2907</v>
      </c>
      <c r="U11" s="3">
        <v>79298</v>
      </c>
      <c r="V11" s="3">
        <v>24764</v>
      </c>
      <c r="W11" s="2">
        <f t="shared" si="3"/>
        <v>4.0287151627700712</v>
      </c>
      <c r="X11" s="2">
        <f t="shared" si="2"/>
        <v>24.956124524340638</v>
      </c>
      <c r="Y11" s="2">
        <f t="shared" si="0"/>
        <v>21.537117832305473</v>
      </c>
      <c r="Z11" s="2">
        <f t="shared" si="0"/>
        <v>3.4190066920351661</v>
      </c>
      <c r="AA11" s="2">
        <f t="shared" si="0"/>
        <v>1.7390270305734155</v>
      </c>
      <c r="AB11" s="2">
        <f t="shared" si="0"/>
        <v>0.64337029261251799</v>
      </c>
      <c r="AC11" s="2">
        <f t="shared" si="0"/>
        <v>0</v>
      </c>
      <c r="AD11" s="2">
        <f t="shared" si="0"/>
        <v>23.626738616979399</v>
      </c>
      <c r="AE11" s="2">
        <f t="shared" si="0"/>
        <v>7.9615536018895154</v>
      </c>
      <c r="AF11" s="2">
        <f t="shared" si="0"/>
        <v>3.7679602414381317</v>
      </c>
      <c r="AG11" s="2">
        <f t="shared" si="0"/>
        <v>2.4533361763548092</v>
      </c>
      <c r="AH11" s="2">
        <f t="shared" si="0"/>
        <v>9.443888597296942</v>
      </c>
      <c r="AI11" s="2">
        <f t="shared" si="0"/>
        <v>1.3293859073612386</v>
      </c>
      <c r="AJ11" s="2">
        <f t="shared" si="0"/>
        <v>1.1920187639417399</v>
      </c>
      <c r="AK11" s="2">
        <f t="shared" si="0"/>
        <v>32.516238026505711</v>
      </c>
      <c r="AL11" s="2">
        <f t="shared" si="0"/>
        <v>10.154507282508858</v>
      </c>
    </row>
    <row r="12" spans="1:38" x14ac:dyDescent="0.3">
      <c r="A12">
        <f t="shared" si="1"/>
        <v>2015</v>
      </c>
      <c r="B12">
        <v>42005</v>
      </c>
      <c r="C12" s="3">
        <v>250784</v>
      </c>
      <c r="D12" s="3">
        <v>241509</v>
      </c>
      <c r="E12" s="4">
        <v>4.7763879999999999</v>
      </c>
      <c r="F12" s="3">
        <v>58.356766997529689</v>
      </c>
      <c r="G12" s="3">
        <v>2372.8083333333329</v>
      </c>
      <c r="H12" s="3">
        <v>63024</v>
      </c>
      <c r="I12" s="3">
        <v>54511</v>
      </c>
      <c r="J12" s="3">
        <v>8513</v>
      </c>
      <c r="K12" s="3">
        <v>4457</v>
      </c>
      <c r="L12" s="3">
        <v>1631</v>
      </c>
      <c r="M12" s="3">
        <v>0</v>
      </c>
      <c r="N12" s="3">
        <v>59425</v>
      </c>
      <c r="O12" s="3">
        <v>20463</v>
      </c>
      <c r="P12" s="3">
        <v>9596</v>
      </c>
      <c r="Q12" s="3">
        <v>6149</v>
      </c>
      <c r="R12" s="3">
        <v>23217</v>
      </c>
      <c r="S12" s="3">
        <v>3599</v>
      </c>
      <c r="T12" s="3">
        <v>3109</v>
      </c>
      <c r="U12" s="3">
        <v>79231</v>
      </c>
      <c r="V12" s="3">
        <v>20451</v>
      </c>
      <c r="W12" s="2">
        <f t="shared" si="3"/>
        <v>3.9206537365381222</v>
      </c>
      <c r="X12" s="2">
        <f t="shared" si="2"/>
        <v>25.130789843052188</v>
      </c>
      <c r="Y12" s="2">
        <f t="shared" si="0"/>
        <v>21.736235166517801</v>
      </c>
      <c r="Z12" s="2">
        <f t="shared" si="0"/>
        <v>3.3945546765343884</v>
      </c>
      <c r="AA12" s="2">
        <f t="shared" si="0"/>
        <v>1.7772266173280593</v>
      </c>
      <c r="AB12" s="2">
        <f t="shared" si="0"/>
        <v>0.65036046956743654</v>
      </c>
      <c r="AC12" s="2">
        <f t="shared" si="0"/>
        <v>0</v>
      </c>
      <c r="AD12" s="2">
        <f t="shared" si="0"/>
        <v>23.695690315171621</v>
      </c>
      <c r="AE12" s="2">
        <f t="shared" si="0"/>
        <v>8.1596114584662498</v>
      </c>
      <c r="AF12" s="2">
        <f t="shared" si="0"/>
        <v>3.8264004083195102</v>
      </c>
      <c r="AG12" s="2">
        <f t="shared" si="0"/>
        <v>2.4519108077070308</v>
      </c>
      <c r="AH12" s="2">
        <f t="shared" si="0"/>
        <v>9.2577676406788321</v>
      </c>
      <c r="AI12" s="2">
        <f t="shared" si="0"/>
        <v>1.4350995278805665</v>
      </c>
      <c r="AJ12" s="2">
        <f t="shared" si="0"/>
        <v>1.2397122623452852</v>
      </c>
      <c r="AK12" s="2">
        <f t="shared" si="0"/>
        <v>31.593323338011995</v>
      </c>
      <c r="AL12" s="2">
        <f t="shared" si="0"/>
        <v>8.1548264642082433</v>
      </c>
    </row>
    <row r="13" spans="1:38" x14ac:dyDescent="0.3">
      <c r="A13">
        <f t="shared" si="1"/>
        <v>2016</v>
      </c>
      <c r="B13">
        <v>42370</v>
      </c>
      <c r="C13" s="3">
        <v>263912</v>
      </c>
      <c r="D13" s="3">
        <v>248262</v>
      </c>
      <c r="E13" s="4">
        <v>4.8592500000000003</v>
      </c>
      <c r="F13" s="3">
        <v>58.190386094113634</v>
      </c>
      <c r="G13" s="3">
        <v>2453.4583333333335</v>
      </c>
      <c r="H13" s="3">
        <v>67875</v>
      </c>
      <c r="I13" s="3">
        <v>58417</v>
      </c>
      <c r="J13" s="3">
        <v>9458</v>
      </c>
      <c r="K13" s="3">
        <v>4732</v>
      </c>
      <c r="L13" s="3">
        <v>1679</v>
      </c>
      <c r="M13" s="3">
        <v>0</v>
      </c>
      <c r="N13" s="3">
        <v>62013</v>
      </c>
      <c r="O13" s="3">
        <v>21235</v>
      </c>
      <c r="P13" s="3">
        <v>9823</v>
      </c>
      <c r="Q13" s="3">
        <v>6328</v>
      </c>
      <c r="R13" s="3">
        <v>24627</v>
      </c>
      <c r="S13" s="3">
        <v>5862</v>
      </c>
      <c r="T13" s="3">
        <v>3041</v>
      </c>
      <c r="U13" s="3">
        <v>78339</v>
      </c>
      <c r="V13" s="3">
        <v>14267</v>
      </c>
      <c r="W13" s="2">
        <f t="shared" si="3"/>
        <v>3.8381441607451627</v>
      </c>
      <c r="X13" s="2">
        <f t="shared" si="2"/>
        <v>25.718800206129316</v>
      </c>
      <c r="Y13" s="2">
        <f t="shared" si="0"/>
        <v>22.135029858437662</v>
      </c>
      <c r="Z13" s="2">
        <f t="shared" si="0"/>
        <v>3.5837703476916549</v>
      </c>
      <c r="AA13" s="2">
        <f t="shared" si="0"/>
        <v>1.7930219163963745</v>
      </c>
      <c r="AB13" s="2">
        <f t="shared" si="0"/>
        <v>0.63619691412288948</v>
      </c>
      <c r="AC13" s="2">
        <f t="shared" si="0"/>
        <v>0</v>
      </c>
      <c r="AD13" s="2">
        <f t="shared" si="0"/>
        <v>23.497605262360182</v>
      </c>
      <c r="AE13" s="2">
        <f t="shared" si="0"/>
        <v>8.0462426869562584</v>
      </c>
      <c r="AF13" s="2">
        <f t="shared" si="0"/>
        <v>3.7220740246748916</v>
      </c>
      <c r="AG13" s="2">
        <f t="shared" si="0"/>
        <v>2.3977689532874593</v>
      </c>
      <c r="AH13" s="2">
        <f t="shared" si="0"/>
        <v>9.3315195974415719</v>
      </c>
      <c r="AI13" s="2">
        <f t="shared" si="0"/>
        <v>2.221194943769135</v>
      </c>
      <c r="AJ13" s="2">
        <f t="shared" si="0"/>
        <v>1.1522780320712964</v>
      </c>
      <c r="AK13" s="2">
        <f t="shared" si="0"/>
        <v>29.683758222437781</v>
      </c>
      <c r="AL13" s="2">
        <f t="shared" si="0"/>
        <v>5.4059686562187395</v>
      </c>
    </row>
    <row r="14" spans="1:38" x14ac:dyDescent="0.3">
      <c r="A14">
        <f t="shared" si="1"/>
        <v>2017</v>
      </c>
      <c r="B14">
        <v>42736</v>
      </c>
      <c r="C14" s="3">
        <v>282283</v>
      </c>
      <c r="D14" s="3">
        <v>257724</v>
      </c>
      <c r="E14" s="4">
        <v>4.9293839999999998</v>
      </c>
      <c r="F14" s="3">
        <v>58.419819890723915</v>
      </c>
      <c r="G14" s="3">
        <v>2554.6333333333337</v>
      </c>
      <c r="H14" s="3">
        <v>71514</v>
      </c>
      <c r="I14" s="3">
        <v>61184</v>
      </c>
      <c r="J14" s="3">
        <v>10330</v>
      </c>
      <c r="K14" s="3">
        <v>4909</v>
      </c>
      <c r="L14" s="3">
        <v>1737</v>
      </c>
      <c r="M14" s="3">
        <v>0</v>
      </c>
      <c r="N14" s="3">
        <v>65021</v>
      </c>
      <c r="O14" s="3">
        <v>21494</v>
      </c>
      <c r="P14" s="3">
        <v>10448</v>
      </c>
      <c r="Q14" s="3">
        <v>6873</v>
      </c>
      <c r="R14" s="3">
        <v>26206</v>
      </c>
      <c r="S14" s="3">
        <v>6493</v>
      </c>
      <c r="T14" s="3">
        <v>3057</v>
      </c>
      <c r="U14" s="3">
        <v>77548</v>
      </c>
      <c r="V14" s="3">
        <v>11297</v>
      </c>
      <c r="W14" s="2">
        <f t="shared" si="3"/>
        <v>3.9022708995519473</v>
      </c>
      <c r="X14" s="2">
        <f t="shared" si="2"/>
        <v>25.334150480191862</v>
      </c>
      <c r="Y14" s="2">
        <f t="shared" si="0"/>
        <v>21.674702337724906</v>
      </c>
      <c r="Z14" s="2">
        <f t="shared" si="0"/>
        <v>3.6594481424669567</v>
      </c>
      <c r="AA14" s="2">
        <f t="shared" si="0"/>
        <v>1.7390349401132905</v>
      </c>
      <c r="AB14" s="2">
        <f t="shared" si="0"/>
        <v>0.61533992482721245</v>
      </c>
      <c r="AC14" s="2">
        <f t="shared" si="0"/>
        <v>0</v>
      </c>
      <c r="AD14" s="2">
        <f t="shared" si="0"/>
        <v>23.033976541272413</v>
      </c>
      <c r="AE14" s="2">
        <f t="shared" si="0"/>
        <v>7.6143444699114013</v>
      </c>
      <c r="AF14" s="2">
        <f t="shared" si="0"/>
        <v>3.7012501638426687</v>
      </c>
      <c r="AG14" s="2">
        <f t="shared" si="0"/>
        <v>2.4347906179259819</v>
      </c>
      <c r="AH14" s="2">
        <f t="shared" si="0"/>
        <v>9.2835912895923602</v>
      </c>
      <c r="AI14" s="2">
        <f t="shared" si="0"/>
        <v>2.3001739389194533</v>
      </c>
      <c r="AJ14" s="2">
        <f t="shared" si="0"/>
        <v>1.0829557571656812</v>
      </c>
      <c r="AK14" s="2">
        <f t="shared" si="0"/>
        <v>27.47172164104817</v>
      </c>
      <c r="AL14" s="2">
        <f t="shared" si="0"/>
        <v>4.0020121650967289</v>
      </c>
    </row>
    <row r="15" spans="1:38" x14ac:dyDescent="0.3">
      <c r="A15">
        <f t="shared" si="1"/>
        <v>2018</v>
      </c>
      <c r="B15">
        <v>43101</v>
      </c>
      <c r="C15" s="3">
        <v>297392</v>
      </c>
      <c r="D15" s="3">
        <v>266882</v>
      </c>
      <c r="E15" s="4">
        <v>5.0104760000000006</v>
      </c>
      <c r="F15" s="3">
        <v>59.616602580292486</v>
      </c>
      <c r="G15" s="3">
        <v>2590.3000000000002</v>
      </c>
      <c r="H15" s="3">
        <v>75593</v>
      </c>
      <c r="I15" s="3">
        <v>64232</v>
      </c>
      <c r="J15" s="3">
        <v>11361</v>
      </c>
      <c r="K15" s="3">
        <v>5160</v>
      </c>
      <c r="L15" s="3">
        <v>1810</v>
      </c>
      <c r="M15" s="3">
        <v>0</v>
      </c>
      <c r="N15" s="3">
        <v>70290</v>
      </c>
      <c r="O15" s="3">
        <v>22887</v>
      </c>
      <c r="P15" s="3">
        <v>11062</v>
      </c>
      <c r="Q15" s="3">
        <v>8129</v>
      </c>
      <c r="R15" s="3">
        <v>28212</v>
      </c>
      <c r="S15" s="3">
        <v>5303</v>
      </c>
      <c r="T15" s="3">
        <v>3131</v>
      </c>
      <c r="U15" s="3">
        <v>80192</v>
      </c>
      <c r="V15" s="3">
        <v>11108</v>
      </c>
      <c r="W15" s="2">
        <f t="shared" si="3"/>
        <v>4.0374993552380465</v>
      </c>
      <c r="X15" s="2">
        <f t="shared" si="2"/>
        <v>25.41863937160381</v>
      </c>
      <c r="Y15" s="2">
        <f t="shared" si="0"/>
        <v>21.598429009522786</v>
      </c>
      <c r="Z15" s="2">
        <f t="shared" si="0"/>
        <v>3.8202103620810242</v>
      </c>
      <c r="AA15" s="2">
        <f t="shared" si="0"/>
        <v>1.735083660623016</v>
      </c>
      <c r="AB15" s="2">
        <f t="shared" si="0"/>
        <v>0.60862430731156181</v>
      </c>
      <c r="AC15" s="2">
        <f t="shared" si="0"/>
        <v>0</v>
      </c>
      <c r="AD15" s="2">
        <f t="shared" si="0"/>
        <v>23.635471028137946</v>
      </c>
      <c r="AE15" s="2">
        <f t="shared" si="0"/>
        <v>7.6959030505191803</v>
      </c>
      <c r="AF15" s="2">
        <f t="shared" si="0"/>
        <v>3.7196696615914351</v>
      </c>
      <c r="AG15" s="2">
        <f t="shared" si="0"/>
        <v>2.7334292785280034</v>
      </c>
      <c r="AH15" s="2">
        <f t="shared" si="0"/>
        <v>9.4864690374993277</v>
      </c>
      <c r="AI15" s="2">
        <f t="shared" si="0"/>
        <v>1.7831683434658632</v>
      </c>
      <c r="AJ15" s="2">
        <f t="shared" si="0"/>
        <v>1.052819174691989</v>
      </c>
      <c r="AK15" s="2">
        <f t="shared" si="0"/>
        <v>26.96508312261258</v>
      </c>
      <c r="AL15" s="2">
        <f t="shared" si="0"/>
        <v>3.7351374616667563</v>
      </c>
    </row>
    <row r="16" spans="1:38" x14ac:dyDescent="0.3">
      <c r="A16">
        <f t="shared" si="1"/>
        <v>2019</v>
      </c>
      <c r="B16">
        <v>43466</v>
      </c>
      <c r="C16" s="3">
        <v>310978</v>
      </c>
      <c r="D16" s="3">
        <v>275034</v>
      </c>
      <c r="E16" s="4">
        <v>5.0947959999999997</v>
      </c>
      <c r="F16" s="3">
        <v>60.461348027005315</v>
      </c>
      <c r="G16" s="3">
        <v>2665.0250000000001</v>
      </c>
      <c r="H16" s="3">
        <v>79937</v>
      </c>
      <c r="I16" s="3">
        <v>67431</v>
      </c>
      <c r="J16" s="3">
        <v>12506</v>
      </c>
      <c r="K16" s="3">
        <v>5398</v>
      </c>
      <c r="L16" s="3">
        <v>1859</v>
      </c>
      <c r="M16" s="3">
        <v>0</v>
      </c>
      <c r="N16" s="3">
        <v>74356</v>
      </c>
      <c r="O16" s="3">
        <v>24335</v>
      </c>
      <c r="P16" s="3">
        <v>11639</v>
      </c>
      <c r="Q16" s="3">
        <v>8986</v>
      </c>
      <c r="R16" s="3">
        <v>29396</v>
      </c>
      <c r="S16" s="3">
        <v>5581</v>
      </c>
      <c r="T16" s="3">
        <v>3171</v>
      </c>
      <c r="U16" s="3">
        <v>87494</v>
      </c>
      <c r="V16" s="3">
        <v>12978</v>
      </c>
      <c r="W16" s="2">
        <f t="shared" si="3"/>
        <v>3.954259776536313</v>
      </c>
      <c r="X16" s="2">
        <f t="shared" si="2"/>
        <v>25.705033796602976</v>
      </c>
      <c r="Y16" s="2">
        <f t="shared" si="0"/>
        <v>21.683527452102719</v>
      </c>
      <c r="Z16" s="2">
        <f t="shared" si="0"/>
        <v>4.0215063445002537</v>
      </c>
      <c r="AA16" s="2">
        <f t="shared" si="0"/>
        <v>1.7358141090366521</v>
      </c>
      <c r="AB16" s="2">
        <f t="shared" si="0"/>
        <v>0.59779148364192969</v>
      </c>
      <c r="AC16" s="2">
        <f t="shared" si="0"/>
        <v>0</v>
      </c>
      <c r="AD16" s="2">
        <f t="shared" si="0"/>
        <v>23.910373081053965</v>
      </c>
      <c r="AE16" s="2">
        <f t="shared" si="0"/>
        <v>7.8253124015203648</v>
      </c>
      <c r="AF16" s="2">
        <f t="shared" si="0"/>
        <v>3.7427084874171164</v>
      </c>
      <c r="AG16" s="2">
        <f t="shared" si="0"/>
        <v>2.8895934760658308</v>
      </c>
      <c r="AH16" s="2">
        <f t="shared" si="0"/>
        <v>9.4527587160506528</v>
      </c>
      <c r="AI16" s="2">
        <f t="shared" si="0"/>
        <v>1.79466071554901</v>
      </c>
      <c r="AJ16" s="2">
        <f t="shared" si="0"/>
        <v>1.0196862800583963</v>
      </c>
      <c r="AK16" s="2">
        <f t="shared" si="0"/>
        <v>28.135109236023126</v>
      </c>
      <c r="AL16" s="2">
        <f t="shared" si="0"/>
        <v>4.1732855700403242</v>
      </c>
    </row>
    <row r="17" spans="1:38" x14ac:dyDescent="0.3">
      <c r="A17">
        <f t="shared" si="1"/>
        <v>2020</v>
      </c>
      <c r="B17">
        <v>43831</v>
      </c>
      <c r="C17" s="3">
        <v>309327</v>
      </c>
      <c r="D17" s="3">
        <v>265769</v>
      </c>
      <c r="E17" s="4">
        <v>5.158728</v>
      </c>
      <c r="F17" s="3">
        <v>65.771691871079284</v>
      </c>
      <c r="G17" s="3">
        <v>2492.4750000000004</v>
      </c>
      <c r="H17" s="3">
        <v>79680</v>
      </c>
      <c r="I17" s="3">
        <v>64829</v>
      </c>
      <c r="J17" s="3">
        <v>14851</v>
      </c>
      <c r="K17" s="3">
        <v>5672</v>
      </c>
      <c r="L17" s="3">
        <v>1898</v>
      </c>
      <c r="M17" s="3">
        <v>0</v>
      </c>
      <c r="N17" s="3">
        <v>81890</v>
      </c>
      <c r="O17" s="3">
        <v>27860</v>
      </c>
      <c r="P17" s="3">
        <v>11860</v>
      </c>
      <c r="Q17" s="3">
        <v>13358</v>
      </c>
      <c r="R17" s="3">
        <v>28812</v>
      </c>
      <c r="S17" s="3">
        <v>-2210</v>
      </c>
      <c r="T17" s="3">
        <v>3153</v>
      </c>
      <c r="U17" s="3">
        <v>99820</v>
      </c>
      <c r="V17" s="3">
        <v>15203</v>
      </c>
      <c r="W17" s="2">
        <f t="shared" si="3"/>
        <v>3.6036756806180996</v>
      </c>
      <c r="X17" s="2">
        <f t="shared" si="2"/>
        <v>25.759148086006071</v>
      </c>
      <c r="Y17" s="2">
        <f t="shared" si="0"/>
        <v>20.958079960688849</v>
      </c>
      <c r="Z17" s="2">
        <f t="shared" si="0"/>
        <v>4.8010681253172205</v>
      </c>
      <c r="AA17" s="2">
        <f t="shared" si="0"/>
        <v>1.8336582322267374</v>
      </c>
      <c r="AB17" s="2">
        <f t="shared" si="0"/>
        <v>0.61359014893623898</v>
      </c>
      <c r="AC17" s="2">
        <f t="shared" si="0"/>
        <v>0</v>
      </c>
      <c r="AD17" s="2">
        <f t="shared" si="0"/>
        <v>26.473602369014021</v>
      </c>
      <c r="AE17" s="2">
        <f t="shared" si="0"/>
        <v>9.0066499206341515</v>
      </c>
      <c r="AF17" s="2">
        <f t="shared" si="0"/>
        <v>3.8341302246489959</v>
      </c>
      <c r="AG17" s="2">
        <f t="shared" si="0"/>
        <v>4.3184073811856063</v>
      </c>
      <c r="AH17" s="2">
        <f t="shared" si="0"/>
        <v>9.3144148425452684</v>
      </c>
      <c r="AI17" s="2">
        <f t="shared" si="0"/>
        <v>-0.71445428300794955</v>
      </c>
      <c r="AJ17" s="2">
        <f t="shared" si="0"/>
        <v>1.0193096625900746</v>
      </c>
      <c r="AK17" s="2">
        <f t="shared" si="0"/>
        <v>32.270057253327387</v>
      </c>
      <c r="AL17" s="2">
        <f t="shared" si="0"/>
        <v>4.9148635586288947</v>
      </c>
    </row>
    <row r="18" spans="1:38" x14ac:dyDescent="0.3">
      <c r="A18">
        <f t="shared" si="1"/>
        <v>2021</v>
      </c>
      <c r="B18">
        <v>44197</v>
      </c>
      <c r="C18" s="3">
        <v>347837</v>
      </c>
      <c r="D18" s="3">
        <v>278220</v>
      </c>
      <c r="E18" s="4">
        <v>5.2148050000000001</v>
      </c>
      <c r="F18" s="3">
        <v>61.804040244499141</v>
      </c>
      <c r="G18" s="3">
        <v>2656.7166666666667</v>
      </c>
      <c r="H18" s="3">
        <v>88333.29</v>
      </c>
      <c r="I18" s="3">
        <v>74041.36</v>
      </c>
      <c r="J18" s="3">
        <v>14291.93</v>
      </c>
      <c r="K18" s="3">
        <v>6363.348</v>
      </c>
      <c r="L18" s="3">
        <v>2072.241</v>
      </c>
      <c r="M18" s="3">
        <v>0</v>
      </c>
      <c r="N18" s="3">
        <v>85135.45</v>
      </c>
      <c r="O18" s="3">
        <v>29011.759999999998</v>
      </c>
      <c r="P18" s="3">
        <v>12569.24</v>
      </c>
      <c r="Q18" s="3">
        <v>13477.18</v>
      </c>
      <c r="R18" s="3">
        <v>30077.27</v>
      </c>
      <c r="S18" s="3">
        <v>3197.8359999999998</v>
      </c>
      <c r="T18" s="3">
        <v>3269.598</v>
      </c>
      <c r="U18" s="3">
        <v>99891.76</v>
      </c>
      <c r="V18" s="3">
        <v>15274.76</v>
      </c>
      <c r="W18" s="2">
        <f t="shared" si="3"/>
        <v>3.2754938890002001</v>
      </c>
      <c r="X18" s="2">
        <f t="shared" si="2"/>
        <v>25.395024106118669</v>
      </c>
      <c r="Y18" s="2">
        <f t="shared" si="0"/>
        <v>21.286223144748835</v>
      </c>
      <c r="Z18" s="2">
        <f t="shared" si="0"/>
        <v>4.1088009613698366</v>
      </c>
      <c r="AA18" s="2">
        <f t="shared" si="0"/>
        <v>1.8294051524133432</v>
      </c>
      <c r="AB18" s="2">
        <f t="shared" si="0"/>
        <v>0.59575059582505596</v>
      </c>
      <c r="AC18" s="2">
        <f t="shared" si="0"/>
        <v>0</v>
      </c>
      <c r="AD18" s="2">
        <f t="shared" si="0"/>
        <v>24.475673950729796</v>
      </c>
      <c r="AE18" s="2">
        <f t="shared" si="0"/>
        <v>8.3406193130690518</v>
      </c>
      <c r="AF18" s="2">
        <f t="shared" si="0"/>
        <v>3.6135431250844503</v>
      </c>
      <c r="AG18" s="2">
        <f t="shared" si="0"/>
        <v>3.8745676854388695</v>
      </c>
      <c r="AH18" s="2">
        <f t="shared" si="0"/>
        <v>8.6469438271374237</v>
      </c>
      <c r="AI18" s="2">
        <f t="shared" si="0"/>
        <v>0.91934900542495468</v>
      </c>
      <c r="AJ18" s="2">
        <f t="shared" si="0"/>
        <v>0.93997993312959804</v>
      </c>
      <c r="AK18" s="2">
        <f t="shared" si="0"/>
        <v>28.717979973378334</v>
      </c>
      <c r="AL18" s="2">
        <f t="shared" si="0"/>
        <v>4.3913557212142473</v>
      </c>
    </row>
    <row r="19" spans="1:38" x14ac:dyDescent="0.3">
      <c r="A19">
        <f t="shared" si="1"/>
        <v>2022</v>
      </c>
      <c r="B19">
        <v>44562</v>
      </c>
      <c r="C19" s="3">
        <v>373800</v>
      </c>
      <c r="D19" s="3">
        <v>289379</v>
      </c>
      <c r="E19" s="4">
        <v>5.2931096566659459</v>
      </c>
      <c r="F19" s="3">
        <v>62.364613087844248</v>
      </c>
      <c r="G19" s="3">
        <v>2735.4995013532102</v>
      </c>
      <c r="H19" s="3">
        <v>92175.94</v>
      </c>
      <c r="I19" s="3">
        <v>78334.039999999994</v>
      </c>
      <c r="J19" s="3">
        <v>13841.9</v>
      </c>
      <c r="K19" s="3">
        <v>6414.4160000000002</v>
      </c>
      <c r="L19" s="3">
        <v>2135.3069999999998</v>
      </c>
      <c r="M19" s="3">
        <v>0</v>
      </c>
      <c r="N19" s="3">
        <v>91282.97</v>
      </c>
      <c r="O19" s="3">
        <v>30377.19</v>
      </c>
      <c r="P19" s="3">
        <v>13157.42</v>
      </c>
      <c r="Q19" s="3">
        <v>14150.69</v>
      </c>
      <c r="R19" s="3">
        <v>33597.67</v>
      </c>
      <c r="S19" s="3">
        <v>892.97080000000005</v>
      </c>
      <c r="T19" s="3">
        <v>3128.6</v>
      </c>
      <c r="U19" s="3">
        <v>102127.4</v>
      </c>
      <c r="V19" s="3">
        <v>17510.39</v>
      </c>
      <c r="W19" s="2">
        <f t="shared" si="3"/>
        <v>3.1319900660474898</v>
      </c>
      <c r="X19" s="2">
        <f t="shared" si="2"/>
        <v>24.659159978598179</v>
      </c>
      <c r="Y19" s="2">
        <f t="shared" si="0"/>
        <v>20.956136971642586</v>
      </c>
      <c r="Z19" s="2">
        <f t="shared" si="0"/>
        <v>3.7030230069555912</v>
      </c>
      <c r="AA19" s="2">
        <f t="shared" si="0"/>
        <v>1.7160021401819154</v>
      </c>
      <c r="AB19" s="2">
        <f t="shared" si="0"/>
        <v>0.57124317817014436</v>
      </c>
      <c r="AC19" s="2">
        <f t="shared" si="0"/>
        <v>0</v>
      </c>
      <c r="AD19" s="2">
        <f t="shared" si="0"/>
        <v>24.420270197966826</v>
      </c>
      <c r="AE19" s="2">
        <f t="shared" si="0"/>
        <v>8.1265890850722311</v>
      </c>
      <c r="AF19" s="2">
        <f t="shared" si="0"/>
        <v>3.5199090422685928</v>
      </c>
      <c r="AG19" s="2">
        <f t="shared" si="0"/>
        <v>3.7856313536650616</v>
      </c>
      <c r="AH19" s="2">
        <f t="shared" si="0"/>
        <v>8.9881407169609417</v>
      </c>
      <c r="AI19" s="2">
        <f t="shared" si="0"/>
        <v>0.23888999464954522</v>
      </c>
      <c r="AJ19" s="2">
        <f t="shared" si="0"/>
        <v>0.83697164258962009</v>
      </c>
      <c r="AK19" s="2">
        <f t="shared" si="0"/>
        <v>27.321401819154627</v>
      </c>
      <c r="AL19" s="2">
        <f t="shared" si="0"/>
        <v>4.6844275013376135</v>
      </c>
    </row>
    <row r="20" spans="1:38" x14ac:dyDescent="0.3">
      <c r="A20">
        <f t="shared" si="1"/>
        <v>2023</v>
      </c>
      <c r="B20">
        <v>44927</v>
      </c>
      <c r="C20" s="3">
        <v>391693</v>
      </c>
      <c r="D20" s="3">
        <v>297821</v>
      </c>
      <c r="E20" s="4">
        <v>5.3592931099437431</v>
      </c>
      <c r="F20" s="3">
        <v>62.319173199559152</v>
      </c>
      <c r="G20" s="3">
        <v>2809.9690311826007</v>
      </c>
      <c r="H20" s="3">
        <v>94765.04</v>
      </c>
      <c r="I20" s="3">
        <v>80405.17</v>
      </c>
      <c r="J20" s="3">
        <v>14359.87</v>
      </c>
      <c r="K20" s="3">
        <v>6667.16</v>
      </c>
      <c r="L20" s="3">
        <v>2198.835</v>
      </c>
      <c r="M20" s="3">
        <v>0</v>
      </c>
      <c r="N20" s="3">
        <v>95146.95</v>
      </c>
      <c r="O20" s="3">
        <v>31417.8</v>
      </c>
      <c r="P20" s="3">
        <v>13407.11</v>
      </c>
      <c r="Q20" s="3">
        <v>14535.17</v>
      </c>
      <c r="R20" s="3">
        <v>35786.870000000003</v>
      </c>
      <c r="S20" s="3">
        <v>-381.91059999999999</v>
      </c>
      <c r="T20" s="3">
        <v>3205.77</v>
      </c>
      <c r="U20" s="3">
        <v>105715.1</v>
      </c>
      <c r="V20" s="3">
        <v>21098.07</v>
      </c>
      <c r="W20" s="2">
        <f t="shared" si="3"/>
        <v>3.1389911032690545</v>
      </c>
      <c r="X20" s="2">
        <f t="shared" si="2"/>
        <v>24.193702721263847</v>
      </c>
      <c r="Y20" s="2">
        <f t="shared" si="0"/>
        <v>20.5275994209751</v>
      </c>
      <c r="Z20" s="2">
        <f t="shared" si="0"/>
        <v>3.6661033002887464</v>
      </c>
      <c r="AA20" s="2">
        <f t="shared" si="0"/>
        <v>1.7021391753235315</v>
      </c>
      <c r="AB20" s="2">
        <f t="shared" si="0"/>
        <v>0.56136693788247427</v>
      </c>
      <c r="AC20" s="2">
        <f t="shared" si="0"/>
        <v>0</v>
      </c>
      <c r="AD20" s="2">
        <f t="shared" si="0"/>
        <v>24.291205101954848</v>
      </c>
      <c r="AE20" s="2">
        <f t="shared" si="0"/>
        <v>8.0210266713982641</v>
      </c>
      <c r="AF20" s="2">
        <f t="shared" si="0"/>
        <v>3.4228617820589085</v>
      </c>
      <c r="AG20" s="2">
        <f t="shared" si="0"/>
        <v>3.7108577380754828</v>
      </c>
      <c r="AH20" s="2">
        <f t="shared" si="0"/>
        <v>9.1364589104221938</v>
      </c>
      <c r="AI20" s="2">
        <f t="shared" si="0"/>
        <v>-9.7502533872190711E-2</v>
      </c>
      <c r="AJ20" s="2">
        <f t="shared" si="0"/>
        <v>0.81843944109289668</v>
      </c>
      <c r="AK20" s="2">
        <f t="shared" si="0"/>
        <v>26.989274763654187</v>
      </c>
      <c r="AL20" s="2">
        <f t="shared" si="0"/>
        <v>5.3863791285522078</v>
      </c>
    </row>
    <row r="21" spans="1:38" x14ac:dyDescent="0.3">
      <c r="A21">
        <f t="shared" si="1"/>
        <v>2024</v>
      </c>
      <c r="B21">
        <v>45292</v>
      </c>
      <c r="C21" s="3">
        <v>405012.1078906646</v>
      </c>
      <c r="D21" s="3">
        <v>301866.35665680829</v>
      </c>
      <c r="E21" s="4">
        <v>5.4247120935636497</v>
      </c>
      <c r="F21" s="3">
        <v>62.770609163519296</v>
      </c>
      <c r="G21" s="3">
        <v>2833.4654453784478</v>
      </c>
      <c r="H21" s="3">
        <v>97600.12</v>
      </c>
      <c r="I21" s="3">
        <v>82771.839999999997</v>
      </c>
      <c r="J21" s="3">
        <v>14828.28</v>
      </c>
      <c r="K21" s="3">
        <v>7040.4139999999998</v>
      </c>
      <c r="L21" s="3">
        <v>2264.1579999999999</v>
      </c>
      <c r="M21" s="3">
        <v>0</v>
      </c>
      <c r="N21" s="3">
        <v>97987.5</v>
      </c>
      <c r="O21" s="3">
        <v>32288.639999999999</v>
      </c>
      <c r="P21" s="3">
        <v>13587.11</v>
      </c>
      <c r="Q21" s="3">
        <v>14642.93</v>
      </c>
      <c r="R21" s="3">
        <v>37468.82</v>
      </c>
      <c r="S21" s="3">
        <v>-387.38310000000001</v>
      </c>
      <c r="T21" s="3">
        <v>3420.6410000000001</v>
      </c>
      <c r="U21" s="3">
        <v>109523.1</v>
      </c>
      <c r="V21" s="3">
        <v>24906.1</v>
      </c>
      <c r="W21" s="2">
        <f t="shared" si="3"/>
        <v>3.2357165627237738</v>
      </c>
      <c r="X21" s="2">
        <f t="shared" si="2"/>
        <v>24.098074625054846</v>
      </c>
      <c r="Y21" s="2">
        <f t="shared" si="2"/>
        <v>20.436880376510803</v>
      </c>
      <c r="Z21" s="2">
        <f t="shared" si="2"/>
        <v>3.6611942485440414</v>
      </c>
      <c r="AA21" s="2">
        <f t="shared" si="2"/>
        <v>1.7383218582444457</v>
      </c>
      <c r="AB21" s="2">
        <f t="shared" si="2"/>
        <v>0.55903464511022039</v>
      </c>
      <c r="AC21" s="2">
        <f t="shared" si="2"/>
        <v>0</v>
      </c>
      <c r="AD21" s="2">
        <f t="shared" si="2"/>
        <v>24.193721148319916</v>
      </c>
      <c r="AE21" s="2">
        <f t="shared" si="2"/>
        <v>7.9722653646484334</v>
      </c>
      <c r="AF21" s="2">
        <f t="shared" si="2"/>
        <v>3.3547416818629827</v>
      </c>
      <c r="AG21" s="2">
        <f t="shared" si="2"/>
        <v>3.6154301846089365</v>
      </c>
      <c r="AH21" s="2">
        <f t="shared" si="2"/>
        <v>9.2512839171995633</v>
      </c>
      <c r="AI21" s="2">
        <f t="shared" si="2"/>
        <v>-9.5647288674287317E-2</v>
      </c>
      <c r="AJ21" s="2">
        <f t="shared" si="2"/>
        <v>0.8445774665392034</v>
      </c>
      <c r="AK21" s="2">
        <f t="shared" si="2"/>
        <v>27.041932294420789</v>
      </c>
      <c r="AL21" s="2">
        <f t="shared" si="2"/>
        <v>6.1494704762563659</v>
      </c>
    </row>
    <row r="22" spans="1:38" x14ac:dyDescent="0.3">
      <c r="A22">
        <f t="shared" si="1"/>
        <v>2025</v>
      </c>
      <c r="B22">
        <v>45658</v>
      </c>
      <c r="C22" s="3">
        <v>418853.07954463951</v>
      </c>
      <c r="D22" s="3">
        <v>305881.87887961441</v>
      </c>
      <c r="E22" s="4">
        <v>5.4891910864485638</v>
      </c>
      <c r="F22" s="3">
        <v>63.283455853215422</v>
      </c>
      <c r="G22" s="3">
        <v>2854.1178362817718</v>
      </c>
      <c r="H22" s="3">
        <v>100932.6</v>
      </c>
      <c r="I22" s="3">
        <v>85600.5</v>
      </c>
      <c r="J22" s="3">
        <v>15332.08</v>
      </c>
      <c r="K22" s="3">
        <v>7330.0479999999998</v>
      </c>
      <c r="L22" s="3">
        <v>2331.299</v>
      </c>
      <c r="M22" s="3">
        <v>0</v>
      </c>
      <c r="N22" s="3">
        <v>101417.9</v>
      </c>
      <c r="O22" s="3">
        <v>33634.269999999997</v>
      </c>
      <c r="P22" s="3">
        <v>13982.06</v>
      </c>
      <c r="Q22" s="3">
        <v>15052.31</v>
      </c>
      <c r="R22" s="3">
        <v>38749.29</v>
      </c>
      <c r="S22" s="3">
        <v>-485.35059999999999</v>
      </c>
      <c r="T22" s="3">
        <v>3636.1460000000002</v>
      </c>
      <c r="U22" s="3">
        <v>113644.6</v>
      </c>
      <c r="V22" s="3">
        <v>29027.59</v>
      </c>
      <c r="W22" s="2">
        <f t="shared" si="3"/>
        <v>3.3199808990066937</v>
      </c>
      <c r="X22" s="2">
        <f t="shared" si="2"/>
        <v>24.097375650127709</v>
      </c>
      <c r="Y22" s="2">
        <f t="shared" si="2"/>
        <v>20.436879703274826</v>
      </c>
      <c r="Z22" s="2">
        <f t="shared" si="2"/>
        <v>3.6604911719088782</v>
      </c>
      <c r="AA22" s="2">
        <f t="shared" si="2"/>
        <v>1.7500284366940639</v>
      </c>
      <c r="AB22" s="2">
        <f t="shared" si="2"/>
        <v>0.55659110887629049</v>
      </c>
      <c r="AC22" s="2">
        <f t="shared" si="2"/>
        <v>0</v>
      </c>
      <c r="AD22" s="2">
        <f t="shared" si="2"/>
        <v>24.21323966634256</v>
      </c>
      <c r="AE22" s="2">
        <f t="shared" si="2"/>
        <v>8.030087790345446</v>
      </c>
      <c r="AF22" s="2">
        <f t="shared" si="2"/>
        <v>3.3381776768122946</v>
      </c>
      <c r="AG22" s="2">
        <f t="shared" si="2"/>
        <v>3.5936968677332577</v>
      </c>
      <c r="AH22" s="2">
        <f t="shared" si="2"/>
        <v>9.251284493867562</v>
      </c>
      <c r="AI22" s="2">
        <f t="shared" si="2"/>
        <v>-0.11587609682317579</v>
      </c>
      <c r="AJ22" s="2">
        <f t="shared" si="2"/>
        <v>0.86811967670216827</v>
      </c>
      <c r="AK22" s="2">
        <f t="shared" si="2"/>
        <v>27.132330057964456</v>
      </c>
      <c r="AL22" s="2">
        <f t="shared" si="2"/>
        <v>6.9302558385287858</v>
      </c>
    </row>
    <row r="23" spans="1:38" x14ac:dyDescent="0.3">
      <c r="A23">
        <f t="shared" si="1"/>
        <v>2026</v>
      </c>
      <c r="B23">
        <v>46023</v>
      </c>
      <c r="C23" s="3">
        <v>433196.49984323408</v>
      </c>
      <c r="D23" s="3">
        <v>309955.66817773518</v>
      </c>
      <c r="E23" s="4">
        <v>5.5528008505351805</v>
      </c>
      <c r="F23" s="3">
        <v>63.826996126530688</v>
      </c>
      <c r="G23" s="3">
        <v>2873.5318461495599</v>
      </c>
      <c r="H23" s="3">
        <v>104211.8</v>
      </c>
      <c r="I23" s="3">
        <v>88531.85</v>
      </c>
      <c r="J23" s="3">
        <v>15679.94</v>
      </c>
      <c r="K23" s="3">
        <v>7612.9380000000001</v>
      </c>
      <c r="L23" s="3">
        <v>2400.3580000000002</v>
      </c>
      <c r="M23" s="3">
        <v>0</v>
      </c>
      <c r="N23" s="3">
        <v>105051.7</v>
      </c>
      <c r="O23" s="3">
        <v>35046.339999999997</v>
      </c>
      <c r="P23" s="3">
        <v>14455.59</v>
      </c>
      <c r="Q23" s="3">
        <v>15473.55</v>
      </c>
      <c r="R23" s="3">
        <v>40076.239999999998</v>
      </c>
      <c r="S23" s="3">
        <v>-839.93129999999996</v>
      </c>
      <c r="T23" s="3">
        <v>3849.5859999999998</v>
      </c>
      <c r="U23" s="3">
        <v>118334.1</v>
      </c>
      <c r="V23" s="3">
        <v>33717.11</v>
      </c>
      <c r="W23" s="2">
        <f t="shared" si="3"/>
        <v>3.3873901619610605</v>
      </c>
      <c r="X23" s="2">
        <f t="shared" si="2"/>
        <v>24.056473225825314</v>
      </c>
      <c r="Y23" s="2">
        <f t="shared" si="2"/>
        <v>20.436880268432009</v>
      </c>
      <c r="Z23" s="2">
        <f t="shared" si="2"/>
        <v>3.6195906489720682</v>
      </c>
      <c r="AA23" s="2">
        <f t="shared" si="2"/>
        <v>1.7573867754598627</v>
      </c>
      <c r="AB23" s="2">
        <f t="shared" si="2"/>
        <v>0.55410373834244875</v>
      </c>
      <c r="AC23" s="2">
        <f t="shared" si="2"/>
        <v>0</v>
      </c>
      <c r="AD23" s="2">
        <f t="shared" si="2"/>
        <v>24.250357525514701</v>
      </c>
      <c r="AE23" s="2">
        <f t="shared" si="2"/>
        <v>8.0901715532518441</v>
      </c>
      <c r="AF23" s="2">
        <f t="shared" si="2"/>
        <v>3.3369590948290706</v>
      </c>
      <c r="AG23" s="2">
        <f t="shared" si="2"/>
        <v>3.5719471430631584</v>
      </c>
      <c r="AH23" s="2">
        <f t="shared" si="2"/>
        <v>9.2512843512131013</v>
      </c>
      <c r="AI23" s="2">
        <f t="shared" si="2"/>
        <v>-0.19389152504786067</v>
      </c>
      <c r="AJ23" s="2">
        <f t="shared" si="2"/>
        <v>0.88864660757718372</v>
      </c>
      <c r="AK23" s="2">
        <f t="shared" si="2"/>
        <v>27.316494949248888</v>
      </c>
      <c r="AL23" s="2">
        <f t="shared" si="2"/>
        <v>7.7833292771759712</v>
      </c>
    </row>
    <row r="24" spans="1:38" x14ac:dyDescent="0.3">
      <c r="A24">
        <f t="shared" si="1"/>
        <v>2027</v>
      </c>
      <c r="B24">
        <v>46388</v>
      </c>
      <c r="C24" s="3">
        <v>448415.08641345199</v>
      </c>
      <c r="D24" s="3">
        <v>314553.6255114486</v>
      </c>
      <c r="E24" s="4">
        <v>5.6155603343278404</v>
      </c>
      <c r="F24" s="3">
        <v>64.42786327964744</v>
      </c>
      <c r="G24" s="3">
        <v>2894.1025870870139</v>
      </c>
      <c r="H24" s="3">
        <v>107923.7</v>
      </c>
      <c r="I24" s="3">
        <v>91642.05</v>
      </c>
      <c r="J24" s="3">
        <v>16281.66</v>
      </c>
      <c r="K24" s="3">
        <v>7909.5469999999996</v>
      </c>
      <c r="L24" s="3">
        <v>2471.4119999999998</v>
      </c>
      <c r="M24" s="3">
        <v>0</v>
      </c>
      <c r="N24" s="3">
        <v>108981.4</v>
      </c>
      <c r="O24" s="3">
        <v>36576.129999999997</v>
      </c>
      <c r="P24" s="3">
        <v>14990.92</v>
      </c>
      <c r="Q24" s="3">
        <v>15930.16</v>
      </c>
      <c r="R24" s="3">
        <v>41484.160000000003</v>
      </c>
      <c r="S24" s="3">
        <v>-1057.643</v>
      </c>
      <c r="T24" s="3">
        <v>4072.2539999999999</v>
      </c>
      <c r="U24" s="3">
        <v>123464</v>
      </c>
      <c r="V24" s="3">
        <v>38847.01</v>
      </c>
      <c r="W24" s="2">
        <f t="shared" si="3"/>
        <v>3.441319112580397</v>
      </c>
      <c r="X24" s="2">
        <f t="shared" si="2"/>
        <v>24.067812004989314</v>
      </c>
      <c r="Y24" s="2">
        <f t="shared" si="2"/>
        <v>20.436879305952548</v>
      </c>
      <c r="Z24" s="2">
        <f t="shared" si="2"/>
        <v>3.6309349291133857</v>
      </c>
      <c r="AA24" s="2">
        <f t="shared" si="2"/>
        <v>1.7638895834800623</v>
      </c>
      <c r="AB24" s="2">
        <f t="shared" si="2"/>
        <v>0.55114381181218441</v>
      </c>
      <c r="AC24" s="2">
        <f t="shared" si="2"/>
        <v>0</v>
      </c>
      <c r="AD24" s="2">
        <f t="shared" si="2"/>
        <v>24.303687209023987</v>
      </c>
      <c r="AE24" s="2">
        <f t="shared" si="2"/>
        <v>8.1567572341390235</v>
      </c>
      <c r="AF24" s="2">
        <f t="shared" si="2"/>
        <v>3.3430900195400488</v>
      </c>
      <c r="AG24" s="2">
        <f t="shared" si="2"/>
        <v>3.5525477359412303</v>
      </c>
      <c r="AH24" s="2">
        <f t="shared" si="2"/>
        <v>9.2512855291738294</v>
      </c>
      <c r="AI24" s="2">
        <f t="shared" si="2"/>
        <v>-0.2358624925979457</v>
      </c>
      <c r="AJ24" s="2">
        <f t="shared" si="2"/>
        <v>0.90814384336865528</v>
      </c>
      <c r="AK24" s="2">
        <f t="shared" si="2"/>
        <v>27.533417973846344</v>
      </c>
      <c r="AL24" s="2">
        <f t="shared" si="2"/>
        <v>8.6631808734869153</v>
      </c>
    </row>
    <row r="25" spans="1:38" x14ac:dyDescent="0.3">
      <c r="A25">
        <f t="shared" si="1"/>
        <v>2028</v>
      </c>
      <c r="B25">
        <v>46753</v>
      </c>
      <c r="C25" s="3">
        <v>464076.58807428391</v>
      </c>
      <c r="D25" s="3">
        <v>319156.77266608115</v>
      </c>
      <c r="E25" s="4">
        <v>5.6775269026539057</v>
      </c>
      <c r="F25" s="3">
        <v>64.983370659271557</v>
      </c>
      <c r="G25" s="3">
        <v>2915.9836055939404</v>
      </c>
      <c r="H25" s="3">
        <v>111747.3</v>
      </c>
      <c r="I25" s="3">
        <v>94842.77</v>
      </c>
      <c r="J25" s="3">
        <v>16904.54</v>
      </c>
      <c r="K25" s="3">
        <v>8219.0769999999993</v>
      </c>
      <c r="L25" s="3">
        <v>2544.5650000000001</v>
      </c>
      <c r="M25" s="3">
        <v>0</v>
      </c>
      <c r="N25" s="3">
        <v>113030.9</v>
      </c>
      <c r="O25" s="3">
        <v>38181.25</v>
      </c>
      <c r="P25" s="3">
        <v>15523.91</v>
      </c>
      <c r="Q25" s="3">
        <v>16392.64</v>
      </c>
      <c r="R25" s="3">
        <v>42933.05</v>
      </c>
      <c r="S25" s="3">
        <v>-1283.54</v>
      </c>
      <c r="T25" s="3">
        <v>4302.0559999999996</v>
      </c>
      <c r="U25" s="3">
        <v>129049.60000000001</v>
      </c>
      <c r="V25" s="3">
        <v>44432.6</v>
      </c>
      <c r="W25" s="2">
        <f t="shared" si="3"/>
        <v>3.4844618674269419</v>
      </c>
      <c r="X25" s="2">
        <f t="shared" si="2"/>
        <v>24.079495253941321</v>
      </c>
      <c r="Y25" s="2">
        <f t="shared" si="2"/>
        <v>20.436878833633099</v>
      </c>
      <c r="Z25" s="2">
        <f t="shared" si="2"/>
        <v>3.6426185751249576</v>
      </c>
      <c r="AA25" s="2">
        <f t="shared" si="2"/>
        <v>1.7710604695887797</v>
      </c>
      <c r="AB25" s="2">
        <f t="shared" si="2"/>
        <v>0.54830712545936411</v>
      </c>
      <c r="AC25" s="2">
        <f t="shared" si="2"/>
        <v>0</v>
      </c>
      <c r="AD25" s="2">
        <f t="shared" si="2"/>
        <v>24.356087530514973</v>
      </c>
      <c r="AE25" s="2">
        <f t="shared" si="2"/>
        <v>8.2273596602740913</v>
      </c>
      <c r="AF25" s="2">
        <f t="shared" si="2"/>
        <v>3.3451181117361419</v>
      </c>
      <c r="AG25" s="2">
        <f t="shared" si="2"/>
        <v>3.5323135062732489</v>
      </c>
      <c r="AH25" s="2">
        <f t="shared" si="2"/>
        <v>9.251285478147798</v>
      </c>
      <c r="AI25" s="2">
        <f t="shared" si="2"/>
        <v>-0.27657934767322201</v>
      </c>
      <c r="AJ25" s="2">
        <f t="shared" si="2"/>
        <v>0.92701422794277599</v>
      </c>
      <c r="AK25" s="2">
        <f t="shared" si="2"/>
        <v>27.807823819662985</v>
      </c>
      <c r="AL25" s="2">
        <f t="shared" si="2"/>
        <v>9.5744110221926881</v>
      </c>
    </row>
    <row r="26" spans="1:38" x14ac:dyDescent="0.3">
      <c r="A26">
        <f t="shared" si="1"/>
        <v>2029</v>
      </c>
      <c r="B26">
        <v>47119</v>
      </c>
      <c r="C26" s="3">
        <v>480195.78947302175</v>
      </c>
      <c r="D26" s="3">
        <v>323766.91267009248</v>
      </c>
      <c r="E26" s="4">
        <v>5.7385381255131156</v>
      </c>
      <c r="F26" s="3">
        <v>65.515954625007083</v>
      </c>
      <c r="G26" s="3">
        <v>2938.2782917408981</v>
      </c>
      <c r="H26" s="3">
        <v>115684.5</v>
      </c>
      <c r="I26" s="3">
        <v>98137.04</v>
      </c>
      <c r="J26" s="3">
        <v>17547.5</v>
      </c>
      <c r="K26" s="3">
        <v>8540.9940000000006</v>
      </c>
      <c r="L26" s="3">
        <v>2619.8470000000002</v>
      </c>
      <c r="M26" s="3">
        <v>0</v>
      </c>
      <c r="N26" s="3">
        <v>117203.9</v>
      </c>
      <c r="O26" s="3">
        <v>39845.06</v>
      </c>
      <c r="P26" s="3">
        <v>16061.7</v>
      </c>
      <c r="Q26" s="3">
        <v>16872.88</v>
      </c>
      <c r="R26" s="3">
        <v>44424.28</v>
      </c>
      <c r="S26" s="3">
        <v>-1519.3810000000001</v>
      </c>
      <c r="T26" s="3">
        <v>4541.2240000000002</v>
      </c>
      <c r="U26" s="3">
        <v>135110.20000000001</v>
      </c>
      <c r="V26" s="3">
        <v>50493.21</v>
      </c>
      <c r="W26" s="2">
        <f t="shared" si="3"/>
        <v>3.5189756496726838</v>
      </c>
      <c r="X26" s="2">
        <f t="shared" si="2"/>
        <v>24.091110862707669</v>
      </c>
      <c r="Y26" s="2">
        <f t="shared" si="2"/>
        <v>20.436880570672624</v>
      </c>
      <c r="Z26" s="2">
        <f t="shared" si="2"/>
        <v>3.6542386219706429</v>
      </c>
      <c r="AA26" s="2">
        <f t="shared" si="2"/>
        <v>1.778648248743099</v>
      </c>
      <c r="AB26" s="2">
        <f t="shared" si="2"/>
        <v>0.54557891956426408</v>
      </c>
      <c r="AC26" s="2">
        <f t="shared" si="2"/>
        <v>0</v>
      </c>
      <c r="AD26" s="2">
        <f t="shared" si="2"/>
        <v>24.407523466339082</v>
      </c>
      <c r="AE26" s="2">
        <f t="shared" si="2"/>
        <v>8.2976695909239258</v>
      </c>
      <c r="AF26" s="2">
        <f t="shared" si="2"/>
        <v>3.3448231642402551</v>
      </c>
      <c r="AG26" s="2">
        <f t="shared" si="2"/>
        <v>3.5137500931686008</v>
      </c>
      <c r="AH26" s="2">
        <f t="shared" si="2"/>
        <v>9.2512847829740981</v>
      </c>
      <c r="AI26" s="2">
        <f t="shared" si="2"/>
        <v>-0.31640864691200327</v>
      </c>
      <c r="AJ26" s="2">
        <f t="shared" si="2"/>
        <v>0.94570258622709857</v>
      </c>
      <c r="AK26" s="2">
        <f t="shared" si="2"/>
        <v>28.136481610609948</v>
      </c>
      <c r="AL26" s="2">
        <f t="shared" si="2"/>
        <v>10.515129683959213</v>
      </c>
    </row>
    <row r="27" spans="1:38" x14ac:dyDescent="0.3">
      <c r="A27">
        <f t="shared" si="1"/>
        <v>2030</v>
      </c>
      <c r="B27">
        <v>47484</v>
      </c>
      <c r="C27" s="3">
        <v>496692.82679337694</v>
      </c>
      <c r="D27" s="3">
        <v>328323.39246878529</v>
      </c>
      <c r="E27" s="4">
        <v>5.7984932012186219</v>
      </c>
      <c r="F27" s="3">
        <v>66.037000830887948</v>
      </c>
      <c r="G27" s="3">
        <v>2960.1546447454425</v>
      </c>
      <c r="H27" s="3">
        <v>119717.1</v>
      </c>
      <c r="I27" s="3">
        <v>101508.5</v>
      </c>
      <c r="J27" s="3">
        <v>18208.599999999999</v>
      </c>
      <c r="K27" s="3">
        <v>8873.0570000000007</v>
      </c>
      <c r="L27" s="3">
        <v>2697.3159999999998</v>
      </c>
      <c r="M27" s="3">
        <v>0</v>
      </c>
      <c r="N27" s="3">
        <v>121511.1</v>
      </c>
      <c r="O27" s="3">
        <v>41563.51</v>
      </c>
      <c r="P27" s="3">
        <v>16613.189999999999</v>
      </c>
      <c r="Q27" s="3">
        <v>17383.97</v>
      </c>
      <c r="R27" s="3">
        <v>45950.47</v>
      </c>
      <c r="S27" s="3">
        <v>-1794.029</v>
      </c>
      <c r="T27" s="3">
        <v>4791.8010000000004</v>
      </c>
      <c r="U27" s="3">
        <v>141696</v>
      </c>
      <c r="V27" s="3">
        <v>57079.040000000001</v>
      </c>
      <c r="W27" s="2">
        <f t="shared" si="3"/>
        <v>3.5465871562620732</v>
      </c>
      <c r="X27" s="2">
        <f t="shared" si="2"/>
        <v>24.102844563487533</v>
      </c>
      <c r="Y27" s="2">
        <f t="shared" si="2"/>
        <v>20.436876581313566</v>
      </c>
      <c r="Z27" s="2">
        <f t="shared" si="2"/>
        <v>3.6659679821739672</v>
      </c>
      <c r="AA27" s="2">
        <f t="shared" si="2"/>
        <v>1.7864274499964083</v>
      </c>
      <c r="AB27" s="2">
        <f t="shared" si="2"/>
        <v>0.54305515491611422</v>
      </c>
      <c r="AC27" s="2">
        <f t="shared" si="2"/>
        <v>0</v>
      </c>
      <c r="AD27" s="2">
        <f t="shared" si="2"/>
        <v>24.464033592848388</v>
      </c>
      <c r="AE27" s="2">
        <f t="shared" si="2"/>
        <v>8.3680511893702718</v>
      </c>
      <c r="AF27" s="2">
        <f t="shared" si="2"/>
        <v>3.3447614106396277</v>
      </c>
      <c r="AG27" s="2">
        <f t="shared" si="2"/>
        <v>3.4999438409912234</v>
      </c>
      <c r="AH27" s="2">
        <f t="shared" si="2"/>
        <v>9.2512852051143657</v>
      </c>
      <c r="AI27" s="2">
        <f t="shared" si="2"/>
        <v>-0.36119486797950312</v>
      </c>
      <c r="AJ27" s="2">
        <f t="shared" si="2"/>
        <v>0.96474133337814005</v>
      </c>
      <c r="AK27" s="2">
        <f t="shared" si="2"/>
        <v>28.527893369183928</v>
      </c>
      <c r="AL27" s="2">
        <f t="shared" si="2"/>
        <v>11.491818870930613</v>
      </c>
    </row>
    <row r="28" spans="1:38" x14ac:dyDescent="0.3">
      <c r="A28">
        <f t="shared" si="1"/>
        <v>2031</v>
      </c>
      <c r="B28">
        <v>47849</v>
      </c>
      <c r="C28" s="3">
        <v>513677.93143217644</v>
      </c>
      <c r="D28" s="3">
        <v>332892.96609224222</v>
      </c>
      <c r="E28" s="4">
        <v>5.8573961532458805</v>
      </c>
      <c r="F28" s="3">
        <v>66.552644732603994</v>
      </c>
      <c r="G28" s="3">
        <v>2981.6602170183892</v>
      </c>
      <c r="H28" s="3">
        <v>123871.2</v>
      </c>
      <c r="I28" s="3">
        <v>104979.7</v>
      </c>
      <c r="J28" s="3">
        <v>18891.45</v>
      </c>
      <c r="K28" s="3">
        <v>9216.5290000000005</v>
      </c>
      <c r="L28" s="3">
        <v>2777.058</v>
      </c>
      <c r="M28" s="3">
        <v>0</v>
      </c>
      <c r="N28" s="3">
        <v>125965.3</v>
      </c>
      <c r="O28" s="3">
        <v>43347.87</v>
      </c>
      <c r="P28" s="3">
        <v>17169.32</v>
      </c>
      <c r="Q28" s="3">
        <v>17926.349999999999</v>
      </c>
      <c r="R28" s="3">
        <v>47521.81</v>
      </c>
      <c r="S28" s="3">
        <v>-2094.1529999999998</v>
      </c>
      <c r="T28" s="3">
        <v>5056.6719999999996</v>
      </c>
      <c r="U28" s="3">
        <v>148846.9</v>
      </c>
      <c r="V28" s="3">
        <v>64229.86</v>
      </c>
      <c r="W28" s="2">
        <f t="shared" si="3"/>
        <v>3.5686766034327007</v>
      </c>
      <c r="X28" s="2">
        <f t="shared" si="2"/>
        <v>24.114565259721569</v>
      </c>
      <c r="Y28" s="2">
        <f t="shared" si="2"/>
        <v>20.436871739322719</v>
      </c>
      <c r="Z28" s="2">
        <f t="shared" si="2"/>
        <v>3.677683786673311</v>
      </c>
      <c r="AA28" s="2">
        <f t="shared" si="2"/>
        <v>1.794223274163941</v>
      </c>
      <c r="AB28" s="2">
        <f t="shared" si="2"/>
        <v>0.54062240755746171</v>
      </c>
      <c r="AC28" s="2">
        <f t="shared" si="2"/>
        <v>0</v>
      </c>
      <c r="AD28" s="2">
        <f t="shared" si="2"/>
        <v>24.522233152745798</v>
      </c>
      <c r="AE28" s="2">
        <f t="shared" si="2"/>
        <v>8.4387253856015505</v>
      </c>
      <c r="AF28" s="2">
        <f t="shared" si="2"/>
        <v>3.342428971423888</v>
      </c>
      <c r="AG28" s="2">
        <f t="shared" si="2"/>
        <v>3.4898034163196101</v>
      </c>
      <c r="AH28" s="2">
        <f t="shared" si="2"/>
        <v>9.2512851131262881</v>
      </c>
      <c r="AI28" s="2">
        <f t="shared" si="2"/>
        <v>-0.4076782107733008</v>
      </c>
      <c r="AJ28" s="2">
        <f t="shared" si="2"/>
        <v>0.98440514777451715</v>
      </c>
      <c r="AK28" s="2">
        <f t="shared" si="2"/>
        <v>28.976697438607605</v>
      </c>
      <c r="AL28" s="2">
        <f t="shared" si="2"/>
        <v>12.503916572962723</v>
      </c>
    </row>
    <row r="29" spans="1:38" x14ac:dyDescent="0.3">
      <c r="A29">
        <f t="shared" si="1"/>
        <v>2032</v>
      </c>
      <c r="B29">
        <v>48214</v>
      </c>
      <c r="C29" s="3">
        <v>531714.62169660814</v>
      </c>
      <c r="D29" s="3">
        <v>337825.31900223251</v>
      </c>
      <c r="E29" s="4">
        <v>5.9152689314605595</v>
      </c>
      <c r="F29" s="3">
        <v>67.066548825773964</v>
      </c>
      <c r="G29" s="3">
        <v>3005.2315763269626</v>
      </c>
      <c r="H29" s="3">
        <v>128268.6</v>
      </c>
      <c r="I29" s="3">
        <v>108665.9</v>
      </c>
      <c r="J29" s="3">
        <v>19602.740000000002</v>
      </c>
      <c r="K29" s="3">
        <v>9574.49</v>
      </c>
      <c r="L29" s="3">
        <v>2859.181</v>
      </c>
      <c r="M29" s="3">
        <v>0</v>
      </c>
      <c r="N29" s="3">
        <v>130732.8</v>
      </c>
      <c r="O29" s="3">
        <v>45286.38</v>
      </c>
      <c r="P29" s="3">
        <v>17735.599999999999</v>
      </c>
      <c r="Q29" s="3">
        <v>18520.39</v>
      </c>
      <c r="R29" s="3">
        <v>49190.43</v>
      </c>
      <c r="S29" s="3">
        <v>-2464.1840000000002</v>
      </c>
      <c r="T29" s="3">
        <v>5338.165</v>
      </c>
      <c r="U29" s="3">
        <v>156649.20000000001</v>
      </c>
      <c r="V29" s="3">
        <v>72032.210000000006</v>
      </c>
      <c r="W29" s="2">
        <f t="shared" si="3"/>
        <v>3.5863461046215948</v>
      </c>
      <c r="X29" s="2">
        <f t="shared" si="2"/>
        <v>24.123579598153118</v>
      </c>
      <c r="Y29" s="2">
        <f t="shared" si="2"/>
        <v>20.436883915899504</v>
      </c>
      <c r="Z29" s="2">
        <f t="shared" si="2"/>
        <v>3.6867032050860469</v>
      </c>
      <c r="AA29" s="2">
        <f t="shared" si="2"/>
        <v>1.8006820969958435</v>
      </c>
      <c r="AB29" s="2">
        <f t="shared" si="2"/>
        <v>0.53772848880417368</v>
      </c>
      <c r="AC29" s="2">
        <f t="shared" si="2"/>
        <v>0</v>
      </c>
      <c r="AD29" s="2">
        <f t="shared" si="2"/>
        <v>24.587023690049101</v>
      </c>
      <c r="AE29" s="2">
        <f t="shared" si="2"/>
        <v>8.5170462033748677</v>
      </c>
      <c r="AF29" s="2">
        <f t="shared" si="2"/>
        <v>3.3355486714675644</v>
      </c>
      <c r="AG29" s="2">
        <f t="shared" si="2"/>
        <v>3.4831447630506536</v>
      </c>
      <c r="AH29" s="2">
        <f t="shared" si="2"/>
        <v>9.2512840521560165</v>
      </c>
      <c r="AI29" s="2">
        <f t="shared" si="2"/>
        <v>-0.46344108276300944</v>
      </c>
      <c r="AJ29" s="2">
        <f t="shared" si="2"/>
        <v>1.0039530195665582</v>
      </c>
      <c r="AK29" s="2">
        <f t="shared" si="2"/>
        <v>29.461142050252423</v>
      </c>
      <c r="AL29" s="2">
        <f t="shared" si="2"/>
        <v>13.547156136153987</v>
      </c>
    </row>
    <row r="30" spans="1:38" x14ac:dyDescent="0.3">
      <c r="A30">
        <f t="shared" si="1"/>
        <v>2033</v>
      </c>
      <c r="B30">
        <v>48580</v>
      </c>
      <c r="C30" s="3">
        <v>550398.40127278259</v>
      </c>
      <c r="D30" s="3">
        <v>342839.26817962335</v>
      </c>
      <c r="E30" s="4">
        <v>5.9720866208187751</v>
      </c>
      <c r="F30" s="3">
        <v>67.580526652095884</v>
      </c>
      <c r="G30" s="3">
        <v>3028.321595182204</v>
      </c>
      <c r="H30" s="3">
        <v>132827.4</v>
      </c>
      <c r="I30" s="3">
        <v>112484.3</v>
      </c>
      <c r="J30" s="3">
        <v>20343.099999999999</v>
      </c>
      <c r="K30" s="3">
        <v>9949.1239999999998</v>
      </c>
      <c r="L30" s="3">
        <v>2943.7570000000001</v>
      </c>
      <c r="M30" s="3">
        <v>0</v>
      </c>
      <c r="N30" s="3">
        <v>135655.70000000001</v>
      </c>
      <c r="O30" s="3">
        <v>47310.89</v>
      </c>
      <c r="P30" s="3">
        <v>18296.740000000002</v>
      </c>
      <c r="Q30" s="3">
        <v>19129.13</v>
      </c>
      <c r="R30" s="3">
        <v>50918.92</v>
      </c>
      <c r="S30" s="3">
        <v>-2828.3319999999999</v>
      </c>
      <c r="T30" s="3">
        <v>5640.13</v>
      </c>
      <c r="U30" s="3">
        <v>165117.70000000001</v>
      </c>
      <c r="V30" s="3">
        <v>80500.67</v>
      </c>
      <c r="W30" s="2">
        <f t="shared" si="3"/>
        <v>3.6004843944303575</v>
      </c>
      <c r="X30" s="2">
        <f t="shared" si="2"/>
        <v>24.132955272551655</v>
      </c>
      <c r="Y30" s="2">
        <f t="shared" si="2"/>
        <v>20.436887123923846</v>
      </c>
      <c r="Z30" s="2">
        <f t="shared" si="2"/>
        <v>3.6960681486278095</v>
      </c>
      <c r="AA30" s="2">
        <f t="shared" si="2"/>
        <v>1.8076222563497457</v>
      </c>
      <c r="AB30" s="2">
        <f t="shared" si="2"/>
        <v>0.53484112475483858</v>
      </c>
      <c r="AC30" s="2">
        <f t="shared" si="2"/>
        <v>0</v>
      </c>
      <c r="AD30" s="2">
        <f t="shared" si="2"/>
        <v>24.646819410503298</v>
      </c>
      <c r="AE30" s="2">
        <f t="shared" si="2"/>
        <v>8.5957535288247104</v>
      </c>
      <c r="AF30" s="2">
        <f t="shared" si="2"/>
        <v>3.3242720105453154</v>
      </c>
      <c r="AG30" s="2">
        <f t="shared" si="2"/>
        <v>3.47550609808538</v>
      </c>
      <c r="AH30" s="2">
        <f t="shared" si="2"/>
        <v>9.2512841393164056</v>
      </c>
      <c r="AI30" s="2">
        <f t="shared" si="2"/>
        <v>-0.51386995192201734</v>
      </c>
      <c r="AJ30" s="2">
        <f t="shared" si="2"/>
        <v>1.0247358980253831</v>
      </c>
      <c r="AK30" s="2">
        <f t="shared" si="2"/>
        <v>29.999669261060614</v>
      </c>
      <c r="AL30" s="2">
        <f t="shared" si="2"/>
        <v>14.625890957140175</v>
      </c>
    </row>
    <row r="31" spans="1:38" x14ac:dyDescent="0.3">
      <c r="A31">
        <f t="shared" si="1"/>
        <v>2034</v>
      </c>
      <c r="B31">
        <v>48945</v>
      </c>
      <c r="C31" s="3">
        <v>569429.57361769851</v>
      </c>
      <c r="D31" s="3">
        <v>347738.83516133222</v>
      </c>
      <c r="E31" s="4">
        <v>6.0278391714241755</v>
      </c>
      <c r="F31" s="3">
        <v>68.093845371596714</v>
      </c>
      <c r="G31" s="3">
        <v>3049.6721391493938</v>
      </c>
      <c r="H31" s="3">
        <v>137483</v>
      </c>
      <c r="I31" s="3">
        <v>116373.6</v>
      </c>
      <c r="J31" s="3">
        <v>21109.37</v>
      </c>
      <c r="K31" s="3">
        <v>10339.89</v>
      </c>
      <c r="L31" s="3">
        <v>3030.8589999999999</v>
      </c>
      <c r="M31" s="3">
        <v>0</v>
      </c>
      <c r="N31" s="3">
        <v>140651.4</v>
      </c>
      <c r="O31" s="3">
        <v>49375.13</v>
      </c>
      <c r="P31" s="3">
        <v>18858.97</v>
      </c>
      <c r="Q31" s="3">
        <v>19737.79</v>
      </c>
      <c r="R31" s="3">
        <v>52679.55</v>
      </c>
      <c r="S31" s="3">
        <v>-3168.4369999999999</v>
      </c>
      <c r="T31" s="3">
        <v>5963.71</v>
      </c>
      <c r="U31" s="3">
        <v>174249.8</v>
      </c>
      <c r="V31" s="3">
        <v>89632.82</v>
      </c>
      <c r="W31" s="2">
        <f t="shared" si="3"/>
        <v>3.6117932844268057</v>
      </c>
      <c r="X31" s="2">
        <f t="shared" si="2"/>
        <v>24.143986608658796</v>
      </c>
      <c r="Y31" s="2">
        <f t="shared" si="2"/>
        <v>20.43687321342577</v>
      </c>
      <c r="Z31" s="2">
        <f t="shared" si="2"/>
        <v>3.7071081268027588</v>
      </c>
      <c r="AA31" s="2">
        <f t="shared" si="2"/>
        <v>1.8158329807685676</v>
      </c>
      <c r="AB31" s="2">
        <f t="shared" si="2"/>
        <v>0.53226230958542498</v>
      </c>
      <c r="AC31" s="2">
        <f t="shared" si="2"/>
        <v>0</v>
      </c>
      <c r="AD31" s="2">
        <f t="shared" si="2"/>
        <v>24.700403090484727</v>
      </c>
      <c r="AE31" s="2">
        <f t="shared" si="2"/>
        <v>8.6709809759809371</v>
      </c>
      <c r="AF31" s="2">
        <f t="shared" si="2"/>
        <v>3.3119056111162686</v>
      </c>
      <c r="AG31" s="2">
        <f t="shared" si="2"/>
        <v>3.4662390073283205</v>
      </c>
      <c r="AH31" s="2">
        <f t="shared" si="2"/>
        <v>9.251284520632888</v>
      </c>
      <c r="AI31" s="2">
        <f t="shared" si="2"/>
        <v>-0.55642297955659281</v>
      </c>
      <c r="AJ31" s="2">
        <f t="shared" si="2"/>
        <v>1.0473130087205293</v>
      </c>
      <c r="AK31" s="2">
        <f t="shared" si="2"/>
        <v>30.600764005451389</v>
      </c>
      <c r="AL31" s="2">
        <f t="shared" si="2"/>
        <v>15.740808723815483</v>
      </c>
    </row>
    <row r="32" spans="1:38" x14ac:dyDescent="0.3">
      <c r="A32">
        <f t="shared" si="1"/>
        <v>2035</v>
      </c>
      <c r="B32">
        <v>49310</v>
      </c>
      <c r="C32" s="3">
        <v>589102.65184784168</v>
      </c>
      <c r="D32" s="3">
        <v>352698.8143952926</v>
      </c>
      <c r="E32" s="4">
        <v>6.0824800551968199</v>
      </c>
      <c r="F32" s="3">
        <v>68.608838349247904</v>
      </c>
      <c r="G32" s="3">
        <v>3071.0415418694947</v>
      </c>
      <c r="H32" s="3">
        <v>142295.70000000001</v>
      </c>
      <c r="I32" s="3">
        <v>120394.2</v>
      </c>
      <c r="J32" s="3">
        <v>21901.47</v>
      </c>
      <c r="K32" s="3">
        <v>10745.03</v>
      </c>
      <c r="L32" s="3">
        <v>3120.5479999999998</v>
      </c>
      <c r="M32" s="3">
        <v>0</v>
      </c>
      <c r="N32" s="3">
        <v>145820.29999999999</v>
      </c>
      <c r="O32" s="3">
        <v>51517.49</v>
      </c>
      <c r="P32" s="3">
        <v>19438.13</v>
      </c>
      <c r="Q32" s="3">
        <v>20365.16</v>
      </c>
      <c r="R32" s="3">
        <v>54499.56</v>
      </c>
      <c r="S32" s="3">
        <v>-3524.6680000000001</v>
      </c>
      <c r="T32" s="3">
        <v>6309.3090000000002</v>
      </c>
      <c r="U32" s="3">
        <v>184083.8</v>
      </c>
      <c r="V32" s="3">
        <v>99466.8</v>
      </c>
      <c r="W32" s="2">
        <f t="shared" si="3"/>
        <v>3.6208414586415598</v>
      </c>
      <c r="X32" s="2">
        <f t="shared" si="2"/>
        <v>24.154652767842798</v>
      </c>
      <c r="Y32" s="2">
        <f t="shared" si="2"/>
        <v>20.436879654565942</v>
      </c>
      <c r="Z32" s="2">
        <f t="shared" si="2"/>
        <v>3.7177680207857717</v>
      </c>
      <c r="AA32" s="2">
        <f t="shared" si="2"/>
        <v>1.823965647802807</v>
      </c>
      <c r="AB32" s="2">
        <f t="shared" si="2"/>
        <v>0.52971209520306162</v>
      </c>
      <c r="AC32" s="2">
        <f t="shared" si="2"/>
        <v>0</v>
      </c>
      <c r="AD32" s="2">
        <f t="shared" si="2"/>
        <v>24.752952569913681</v>
      </c>
      <c r="AE32" s="2">
        <f t="shared" si="2"/>
        <v>8.7450786103923974</v>
      </c>
      <c r="AF32" s="2">
        <f t="shared" si="2"/>
        <v>3.2996167881825529</v>
      </c>
      <c r="AG32" s="2">
        <f t="shared" si="2"/>
        <v>3.4569798550592985</v>
      </c>
      <c r="AH32" s="2">
        <f t="shared" si="2"/>
        <v>9.2512841062675442</v>
      </c>
      <c r="AI32" s="2">
        <f t="shared" si="2"/>
        <v>-0.59831134505067218</v>
      </c>
      <c r="AJ32" s="2">
        <f t="shared" si="2"/>
        <v>1.0710033268751302</v>
      </c>
      <c r="AK32" s="2">
        <f t="shared" si="2"/>
        <v>31.248170318463732</v>
      </c>
      <c r="AL32" s="2">
        <f t="shared" si="2"/>
        <v>16.88445972667105</v>
      </c>
    </row>
    <row r="33" spans="1:38" x14ac:dyDescent="0.3">
      <c r="A33">
        <f t="shared" si="1"/>
        <v>2036</v>
      </c>
      <c r="B33">
        <v>49675</v>
      </c>
      <c r="C33" s="3">
        <v>609767.82898827759</v>
      </c>
      <c r="D33" s="3">
        <v>357912.95954210771</v>
      </c>
      <c r="E33" s="4">
        <v>6.1359979729294416</v>
      </c>
      <c r="F33" s="3">
        <v>69.126147682953203</v>
      </c>
      <c r="G33" s="3">
        <v>3094.6883016779234</v>
      </c>
      <c r="H33" s="3">
        <v>147340.4</v>
      </c>
      <c r="I33" s="3">
        <v>124617.5</v>
      </c>
      <c r="J33" s="3">
        <v>22722.85</v>
      </c>
      <c r="K33" s="3">
        <v>11165.1</v>
      </c>
      <c r="L33" s="3">
        <v>3212.9</v>
      </c>
      <c r="M33" s="3">
        <v>0</v>
      </c>
      <c r="N33" s="3">
        <v>151267.70000000001</v>
      </c>
      <c r="O33" s="3">
        <v>53747.59</v>
      </c>
      <c r="P33" s="3">
        <v>20060.189999999999</v>
      </c>
      <c r="Q33" s="3">
        <v>21048.57</v>
      </c>
      <c r="R33" s="3">
        <v>56411.360000000001</v>
      </c>
      <c r="S33" s="3">
        <v>-3927.346</v>
      </c>
      <c r="T33" s="3">
        <v>6678.7060000000001</v>
      </c>
      <c r="U33" s="3">
        <v>194689.9</v>
      </c>
      <c r="V33" s="3">
        <v>110072.9</v>
      </c>
      <c r="W33" s="2">
        <f t="shared" si="3"/>
        <v>3.6280791682918325</v>
      </c>
      <c r="X33" s="2">
        <f t="shared" si="2"/>
        <v>24.163360708036389</v>
      </c>
      <c r="Y33" s="2">
        <f t="shared" si="2"/>
        <v>20.436876803875414</v>
      </c>
      <c r="Z33" s="2">
        <f t="shared" si="2"/>
        <v>3.7264757043187386</v>
      </c>
      <c r="AA33" s="2">
        <f t="shared" si="2"/>
        <v>1.8310411716087176</v>
      </c>
      <c r="AB33" s="2">
        <f t="shared" si="2"/>
        <v>0.52690546258086801</v>
      </c>
      <c r="AC33" s="2">
        <f t="shared" si="2"/>
        <v>0</v>
      </c>
      <c r="AD33" s="2">
        <f t="shared" si="2"/>
        <v>24.80742551652525</v>
      </c>
      <c r="AE33" s="2">
        <f t="shared" si="2"/>
        <v>8.8144351743150526</v>
      </c>
      <c r="AF33" s="2">
        <f t="shared" si="2"/>
        <v>3.2898078656074268</v>
      </c>
      <c r="AG33" s="2">
        <f t="shared" si="2"/>
        <v>3.4518990670471474</v>
      </c>
      <c r="AH33" s="2">
        <f t="shared" si="2"/>
        <v>9.2512850495240659</v>
      </c>
      <c r="AI33" s="2">
        <f t="shared" si="2"/>
        <v>-0.64407235234371485</v>
      </c>
      <c r="AJ33" s="2">
        <f t="shared" si="2"/>
        <v>1.0952867111866595</v>
      </c>
      <c r="AK33" s="2">
        <f t="shared" si="2"/>
        <v>31.928529309758453</v>
      </c>
      <c r="AL33" s="2">
        <f t="shared" si="2"/>
        <v>18.051608295346142</v>
      </c>
    </row>
    <row r="34" spans="1:38" x14ac:dyDescent="0.3">
      <c r="A34">
        <f t="shared" si="1"/>
        <v>2037</v>
      </c>
      <c r="B34">
        <v>50041</v>
      </c>
      <c r="C34" s="3">
        <v>631350.7371773792</v>
      </c>
      <c r="D34" s="3">
        <v>363315.07341237029</v>
      </c>
      <c r="E34" s="4">
        <v>6.1884926823543829</v>
      </c>
      <c r="F34" s="3">
        <v>69.647209168588844</v>
      </c>
      <c r="G34" s="3">
        <v>3119.1908125881764</v>
      </c>
      <c r="H34" s="3">
        <v>152603.29999999999</v>
      </c>
      <c r="I34" s="3">
        <v>129028.4</v>
      </c>
      <c r="J34" s="3">
        <v>23574.880000000001</v>
      </c>
      <c r="K34" s="3">
        <v>11602.06</v>
      </c>
      <c r="L34" s="3">
        <v>3308.05</v>
      </c>
      <c r="M34" s="3">
        <v>0</v>
      </c>
      <c r="N34" s="3">
        <v>156973</v>
      </c>
      <c r="O34" s="3">
        <v>56079.25</v>
      </c>
      <c r="P34" s="3">
        <v>20699.419999999998</v>
      </c>
      <c r="Q34" s="3">
        <v>21786.3</v>
      </c>
      <c r="R34" s="3">
        <v>58408.05</v>
      </c>
      <c r="S34" s="3">
        <v>-4369.7610000000004</v>
      </c>
      <c r="T34" s="3">
        <v>7074.7759999999998</v>
      </c>
      <c r="U34" s="3">
        <v>206134.39999999999</v>
      </c>
      <c r="V34" s="3">
        <v>121517.4</v>
      </c>
      <c r="W34" s="2">
        <f t="shared" si="3"/>
        <v>3.6338690399450613</v>
      </c>
      <c r="X34" s="2">
        <f t="shared" si="2"/>
        <v>24.170922913981773</v>
      </c>
      <c r="Y34" s="2">
        <f t="shared" si="2"/>
        <v>20.436881182218247</v>
      </c>
      <c r="Z34" s="2">
        <f t="shared" si="2"/>
        <v>3.7340385639522258</v>
      </c>
      <c r="AA34" s="2">
        <f t="shared" si="2"/>
        <v>1.8376568390289816</v>
      </c>
      <c r="AB34" s="2">
        <f t="shared" si="2"/>
        <v>0.52396390868085685</v>
      </c>
      <c r="AC34" s="2">
        <f t="shared" si="2"/>
        <v>0</v>
      </c>
      <c r="AD34" s="2">
        <f t="shared" si="2"/>
        <v>24.863042166037438</v>
      </c>
      <c r="AE34" s="2">
        <f t="shared" si="2"/>
        <v>8.8824240945242501</v>
      </c>
      <c r="AF34" s="2">
        <f t="shared" si="2"/>
        <v>3.2785928298020592</v>
      </c>
      <c r="AG34" s="2">
        <f t="shared" si="2"/>
        <v>3.4507443671328284</v>
      </c>
      <c r="AH34" s="2">
        <f t="shared" si="2"/>
        <v>9.251284042389603</v>
      </c>
      <c r="AI34" s="2">
        <f t="shared" si="2"/>
        <v>-0.69212891388013187</v>
      </c>
      <c r="AJ34" s="2">
        <f t="shared" si="2"/>
        <v>1.1205777681720404</v>
      </c>
      <c r="AK34" s="2">
        <f t="shared" si="2"/>
        <v>32.649744090199128</v>
      </c>
      <c r="AL34" s="2">
        <f t="shared" si="2"/>
        <v>19.247209648202162</v>
      </c>
    </row>
    <row r="35" spans="1:38" x14ac:dyDescent="0.3">
      <c r="A35">
        <f t="shared" si="1"/>
        <v>2038</v>
      </c>
      <c r="B35">
        <v>50406</v>
      </c>
      <c r="C35" s="3">
        <v>653544.54576258268</v>
      </c>
      <c r="D35" s="3">
        <v>368712.47276485641</v>
      </c>
      <c r="E35" s="4">
        <v>6.2397710404364988</v>
      </c>
      <c r="F35" s="3">
        <v>70.172789385738028</v>
      </c>
      <c r="G35" s="3">
        <v>3142.9567236354483</v>
      </c>
      <c r="H35" s="3">
        <v>158021.29999999999</v>
      </c>
      <c r="I35" s="3">
        <v>133564.1</v>
      </c>
      <c r="J35" s="3">
        <v>24457.14</v>
      </c>
      <c r="K35" s="3">
        <v>12056.27</v>
      </c>
      <c r="L35" s="3">
        <v>3406.0140000000001</v>
      </c>
      <c r="M35" s="3">
        <v>0</v>
      </c>
      <c r="N35" s="3">
        <v>162854</v>
      </c>
      <c r="O35" s="3">
        <v>58491.98</v>
      </c>
      <c r="P35" s="3">
        <v>21346.93</v>
      </c>
      <c r="Q35" s="3">
        <v>22553.78</v>
      </c>
      <c r="R35" s="3">
        <v>60461.27</v>
      </c>
      <c r="S35" s="3">
        <v>-4832.7049999999999</v>
      </c>
      <c r="T35" s="3">
        <v>7500.2039999999997</v>
      </c>
      <c r="U35" s="3">
        <v>218467.3</v>
      </c>
      <c r="V35" s="3">
        <v>133850.29999999999</v>
      </c>
      <c r="W35" s="2">
        <f t="shared" si="3"/>
        <v>3.6385018706242143</v>
      </c>
      <c r="X35" s="2">
        <f t="shared" si="2"/>
        <v>24.179116943836508</v>
      </c>
      <c r="Y35" s="2">
        <f t="shared" si="2"/>
        <v>20.436877771530003</v>
      </c>
      <c r="Z35" s="2">
        <f t="shared" si="2"/>
        <v>3.7422299916010164</v>
      </c>
      <c r="AA35" s="2">
        <f t="shared" si="2"/>
        <v>1.8447510698650613</v>
      </c>
      <c r="AB35" s="2">
        <f t="shared" si="2"/>
        <v>0.52116019054611229</v>
      </c>
      <c r="AC35" s="2">
        <f t="shared" si="2"/>
        <v>0</v>
      </c>
      <c r="AD35" s="2">
        <f t="shared" si="2"/>
        <v>24.918576867621969</v>
      </c>
      <c r="AE35" s="2">
        <f t="shared" si="2"/>
        <v>8.9499606995800338</v>
      </c>
      <c r="AF35" s="2">
        <f t="shared" si="2"/>
        <v>3.2663312911733544</v>
      </c>
      <c r="AG35" s="2">
        <f t="shared" si="2"/>
        <v>3.4509935315401217</v>
      </c>
      <c r="AH35" s="2">
        <f t="shared" si="2"/>
        <v>9.2512852248581314</v>
      </c>
      <c r="AI35" s="2">
        <f t="shared" si="2"/>
        <v>-0.7394606888442472</v>
      </c>
      <c r="AJ35" s="2">
        <f t="shared" si="2"/>
        <v>1.1476194007936296</v>
      </c>
      <c r="AK35" s="2">
        <f t="shared" si="2"/>
        <v>33.428065679147146</v>
      </c>
      <c r="AL35" s="2">
        <f t="shared" si="2"/>
        <v>20.480669736722835</v>
      </c>
    </row>
    <row r="36" spans="1:38" x14ac:dyDescent="0.3">
      <c r="A36">
        <f t="shared" si="1"/>
        <v>2039</v>
      </c>
      <c r="B36">
        <v>50771</v>
      </c>
      <c r="C36" s="3">
        <v>676102.3026995135</v>
      </c>
      <c r="D36" s="3">
        <v>373959.74337188766</v>
      </c>
      <c r="E36" s="4">
        <v>6.2898440490422525</v>
      </c>
      <c r="F36" s="3">
        <v>70.701164477426545</v>
      </c>
      <c r="G36" s="3">
        <v>3164.93691031653</v>
      </c>
      <c r="H36" s="3">
        <v>163540.70000000001</v>
      </c>
      <c r="I36" s="3">
        <v>138174.20000000001</v>
      </c>
      <c r="J36" s="3">
        <v>25366.45</v>
      </c>
      <c r="K36" s="3">
        <v>12526.07</v>
      </c>
      <c r="L36" s="3">
        <v>3506.88</v>
      </c>
      <c r="M36" s="3">
        <v>0</v>
      </c>
      <c r="N36" s="3">
        <v>168837</v>
      </c>
      <c r="O36" s="3">
        <v>60944.01</v>
      </c>
      <c r="P36" s="3">
        <v>22008.41</v>
      </c>
      <c r="Q36" s="3">
        <v>23336.46</v>
      </c>
      <c r="R36" s="3">
        <v>62548.15</v>
      </c>
      <c r="S36" s="3">
        <v>-5296.3729999999996</v>
      </c>
      <c r="T36" s="3">
        <v>7957.0339999999997</v>
      </c>
      <c r="U36" s="3">
        <v>231720.7</v>
      </c>
      <c r="V36" s="3">
        <v>147103.70000000001</v>
      </c>
      <c r="W36" s="2">
        <f t="shared" si="3"/>
        <v>3.6422082389446842</v>
      </c>
      <c r="X36" s="2">
        <f t="shared" si="2"/>
        <v>24.188750629456731</v>
      </c>
      <c r="Y36" s="2">
        <f t="shared" si="2"/>
        <v>20.4368775920898</v>
      </c>
      <c r="Z36" s="2">
        <f t="shared" si="2"/>
        <v>3.7518656420364018</v>
      </c>
      <c r="AA36" s="2">
        <f t="shared" si="2"/>
        <v>1.8526885576319474</v>
      </c>
      <c r="AB36" s="2">
        <f t="shared" si="2"/>
        <v>0.5186907345231444</v>
      </c>
      <c r="AC36" s="2">
        <f t="shared" si="2"/>
        <v>0</v>
      </c>
      <c r="AD36" s="2">
        <f t="shared" si="2"/>
        <v>24.97210841109024</v>
      </c>
      <c r="AE36" s="2">
        <f t="shared" si="2"/>
        <v>9.0140219544683191</v>
      </c>
      <c r="AF36" s="2">
        <f t="shared" si="2"/>
        <v>3.2551893274325092</v>
      </c>
      <c r="AG36" s="2">
        <f t="shared" si="2"/>
        <v>3.4516167016179566</v>
      </c>
      <c r="AH36" s="2">
        <f t="shared" si="2"/>
        <v>9.2512848647697723</v>
      </c>
      <c r="AI36" s="2">
        <f t="shared" si="2"/>
        <v>-0.78336857881608435</v>
      </c>
      <c r="AJ36" s="2">
        <f t="shared" si="2"/>
        <v>1.1768979292378505</v>
      </c>
      <c r="AK36" s="2">
        <f t="shared" si="2"/>
        <v>34.273023339041309</v>
      </c>
      <c r="AL36" s="2">
        <f t="shared" si="2"/>
        <v>21.757609671295366</v>
      </c>
    </row>
    <row r="37" spans="1:38" x14ac:dyDescent="0.3">
      <c r="A37">
        <f t="shared" si="1"/>
        <v>2040</v>
      </c>
      <c r="B37">
        <v>51136</v>
      </c>
      <c r="C37" s="3">
        <v>699118.84887076099</v>
      </c>
      <c r="D37" s="3">
        <v>379108.31255204056</v>
      </c>
      <c r="E37" s="4">
        <v>6.3388976878554315</v>
      </c>
      <c r="F37" s="3">
        <v>71.23268986076198</v>
      </c>
      <c r="G37" s="3">
        <v>3185.5704477076138</v>
      </c>
      <c r="H37" s="3">
        <v>169179.7</v>
      </c>
      <c r="I37" s="3">
        <v>142878.1</v>
      </c>
      <c r="J37" s="3">
        <v>26301.62</v>
      </c>
      <c r="K37" s="3">
        <v>13010.46</v>
      </c>
      <c r="L37" s="3">
        <v>3610.8069999999998</v>
      </c>
      <c r="M37" s="3">
        <v>0</v>
      </c>
      <c r="N37" s="3">
        <v>174941.9</v>
      </c>
      <c r="O37" s="3">
        <v>63449.84</v>
      </c>
      <c r="P37" s="3">
        <v>22681.38</v>
      </c>
      <c r="Q37" s="3">
        <v>24133.21</v>
      </c>
      <c r="R37" s="3">
        <v>64677.47</v>
      </c>
      <c r="S37" s="3">
        <v>-5762.1970000000001</v>
      </c>
      <c r="T37" s="3">
        <v>8446.6200000000008</v>
      </c>
      <c r="U37" s="3">
        <v>245929.5</v>
      </c>
      <c r="V37" s="3">
        <v>161312.5</v>
      </c>
      <c r="W37" s="2">
        <f t="shared" si="3"/>
        <v>3.6451728309123874</v>
      </c>
      <c r="X37" s="2">
        <f t="shared" ref="X37:AL53" si="4">100*H37/$C37</f>
        <v>24.198989953319732</v>
      </c>
      <c r="Y37" s="2">
        <f t="shared" si="4"/>
        <v>20.436882831979318</v>
      </c>
      <c r="Z37" s="2">
        <f t="shared" si="4"/>
        <v>3.7621099820843358</v>
      </c>
      <c r="AA37" s="2">
        <f t="shared" si="4"/>
        <v>1.8609797205460714</v>
      </c>
      <c r="AB37" s="2">
        <f t="shared" si="4"/>
        <v>0.51647970954184541</v>
      </c>
      <c r="AC37" s="2">
        <f t="shared" si="4"/>
        <v>0</v>
      </c>
      <c r="AD37" s="2">
        <f t="shared" si="4"/>
        <v>25.023198885650377</v>
      </c>
      <c r="AE37" s="2">
        <f t="shared" si="4"/>
        <v>9.0756872172000804</v>
      </c>
      <c r="AF37" s="2">
        <f t="shared" si="4"/>
        <v>3.2442810026701019</v>
      </c>
      <c r="AG37" s="2">
        <f t="shared" si="4"/>
        <v>3.4519466953266571</v>
      </c>
      <c r="AH37" s="2">
        <f t="shared" si="4"/>
        <v>9.251283970453537</v>
      </c>
      <c r="AI37" s="2">
        <f t="shared" si="4"/>
        <v>-0.82420850321905692</v>
      </c>
      <c r="AJ37" s="2">
        <f t="shared" si="4"/>
        <v>1.2081808427341432</v>
      </c>
      <c r="AK37" s="2">
        <f t="shared" si="4"/>
        <v>35.177066159385227</v>
      </c>
      <c r="AL37" s="2">
        <f t="shared" si="4"/>
        <v>23.073687722846707</v>
      </c>
    </row>
    <row r="38" spans="1:38" x14ac:dyDescent="0.3">
      <c r="A38">
        <f t="shared" si="1"/>
        <v>2041</v>
      </c>
      <c r="B38">
        <v>51502</v>
      </c>
      <c r="C38" s="3">
        <v>723132.52157409675</v>
      </c>
      <c r="D38" s="3">
        <v>384441.14104825375</v>
      </c>
      <c r="E38" s="4">
        <v>6.3870027764516983</v>
      </c>
      <c r="F38" s="3">
        <v>71.767780013947458</v>
      </c>
      <c r="G38" s="3">
        <v>3207.0221470447686</v>
      </c>
      <c r="H38" s="3">
        <v>175052.5</v>
      </c>
      <c r="I38" s="3">
        <v>147785.70000000001</v>
      </c>
      <c r="J38" s="3">
        <v>27266.81</v>
      </c>
      <c r="K38" s="3">
        <v>13510.39</v>
      </c>
      <c r="L38" s="3">
        <v>3717.924</v>
      </c>
      <c r="M38" s="3">
        <v>0</v>
      </c>
      <c r="N38" s="3">
        <v>181282.7</v>
      </c>
      <c r="O38" s="3">
        <v>66024.070000000007</v>
      </c>
      <c r="P38" s="3">
        <v>23396.880000000001</v>
      </c>
      <c r="Q38" s="3">
        <v>24962.66</v>
      </c>
      <c r="R38" s="3">
        <v>66899.05</v>
      </c>
      <c r="S38" s="3">
        <v>-6230.1289999999999</v>
      </c>
      <c r="T38" s="3">
        <v>8970.3889999999992</v>
      </c>
      <c r="U38" s="3">
        <v>261130</v>
      </c>
      <c r="V38" s="3">
        <v>176513</v>
      </c>
      <c r="W38" s="2">
        <f t="shared" si="3"/>
        <v>3.6475449264931612</v>
      </c>
      <c r="X38" s="2">
        <f t="shared" si="4"/>
        <v>24.20752694387885</v>
      </c>
      <c r="Y38" s="2">
        <f t="shared" si="4"/>
        <v>20.436876449465142</v>
      </c>
      <c r="Z38" s="2">
        <f t="shared" si="4"/>
        <v>3.7706518772861011</v>
      </c>
      <c r="AA38" s="2">
        <f t="shared" si="4"/>
        <v>1.8683145339101777</v>
      </c>
      <c r="AB38" s="2">
        <f t="shared" si="4"/>
        <v>0.51414144559657149</v>
      </c>
      <c r="AC38" s="2">
        <f t="shared" si="4"/>
        <v>0</v>
      </c>
      <c r="AD38" s="2">
        <f t="shared" si="4"/>
        <v>25.069084101678673</v>
      </c>
      <c r="AE38" s="2">
        <f t="shared" si="4"/>
        <v>9.1302863624886434</v>
      </c>
      <c r="AF38" s="2">
        <f t="shared" si="4"/>
        <v>3.2354899416043765</v>
      </c>
      <c r="AG38" s="2">
        <f t="shared" si="4"/>
        <v>3.4520173350331289</v>
      </c>
      <c r="AH38" s="2">
        <f t="shared" si="4"/>
        <v>9.2512849310629566</v>
      </c>
      <c r="AI38" s="2">
        <f t="shared" si="4"/>
        <v>-0.86154733940584105</v>
      </c>
      <c r="AJ38" s="2">
        <f t="shared" si="4"/>
        <v>1.2404903295558443</v>
      </c>
      <c r="AK38" s="2">
        <f t="shared" si="4"/>
        <v>36.11094677799565</v>
      </c>
      <c r="AL38" s="2">
        <f t="shared" si="4"/>
        <v>24.409495456762325</v>
      </c>
    </row>
    <row r="39" spans="1:38" x14ac:dyDescent="0.3">
      <c r="A39">
        <f t="shared" si="1"/>
        <v>2042</v>
      </c>
      <c r="B39">
        <v>51867</v>
      </c>
      <c r="C39" s="3">
        <v>747764.49598232016</v>
      </c>
      <c r="D39" s="3">
        <v>389741.56868337875</v>
      </c>
      <c r="E39" s="4">
        <v>6.4341701008246561</v>
      </c>
      <c r="F39" s="3">
        <v>72.306974202999342</v>
      </c>
      <c r="G39" s="3">
        <v>3227.8271193209239</v>
      </c>
      <c r="H39" s="3">
        <v>181082.2</v>
      </c>
      <c r="I39" s="3">
        <v>152819.70000000001</v>
      </c>
      <c r="J39" s="3">
        <v>28262.43</v>
      </c>
      <c r="K39" s="3">
        <v>14027.21</v>
      </c>
      <c r="L39" s="3">
        <v>3828.3359999999998</v>
      </c>
      <c r="M39" s="3">
        <v>0</v>
      </c>
      <c r="N39" s="3">
        <v>187752.4</v>
      </c>
      <c r="O39" s="3">
        <v>68620.69</v>
      </c>
      <c r="P39" s="3">
        <v>24140.55</v>
      </c>
      <c r="Q39" s="3">
        <v>25813.34</v>
      </c>
      <c r="R39" s="3">
        <v>69177.820000000007</v>
      </c>
      <c r="S39" s="3">
        <v>-6670.2470000000003</v>
      </c>
      <c r="T39" s="3">
        <v>9529.7900000000009</v>
      </c>
      <c r="U39" s="3">
        <v>277330.09999999998</v>
      </c>
      <c r="V39" s="3">
        <v>192713.1</v>
      </c>
      <c r="W39" s="2">
        <f t="shared" si="3"/>
        <v>3.6494428062650792</v>
      </c>
      <c r="X39" s="2">
        <f t="shared" si="4"/>
        <v>24.216474701987114</v>
      </c>
      <c r="Y39" s="2">
        <f t="shared" si="4"/>
        <v>20.436875623419972</v>
      </c>
      <c r="Z39" s="2">
        <f t="shared" si="4"/>
        <v>3.7795897173310333</v>
      </c>
      <c r="AA39" s="2">
        <f t="shared" si="4"/>
        <v>1.875886067788334</v>
      </c>
      <c r="AB39" s="2">
        <f t="shared" si="4"/>
        <v>0.51197081709139014</v>
      </c>
      <c r="AC39" s="2">
        <f t="shared" si="4"/>
        <v>0</v>
      </c>
      <c r="AD39" s="2">
        <f t="shared" si="4"/>
        <v>25.108493517515058</v>
      </c>
      <c r="AE39" s="2">
        <f t="shared" si="4"/>
        <v>9.1767782996777161</v>
      </c>
      <c r="AF39" s="2">
        <f t="shared" si="4"/>
        <v>3.2283626903530829</v>
      </c>
      <c r="AG39" s="2">
        <f t="shared" si="4"/>
        <v>3.452068149623718</v>
      </c>
      <c r="AH39" s="2">
        <f t="shared" si="4"/>
        <v>9.2512843778605429</v>
      </c>
      <c r="AI39" s="2">
        <f t="shared" si="4"/>
        <v>-0.89202510092933185</v>
      </c>
      <c r="AJ39" s="2">
        <f t="shared" si="4"/>
        <v>1.2744373464109107</v>
      </c>
      <c r="AK39" s="2">
        <f t="shared" si="4"/>
        <v>37.087893513274942</v>
      </c>
      <c r="AL39" s="2">
        <f t="shared" si="4"/>
        <v>25.771897574093494</v>
      </c>
    </row>
    <row r="40" spans="1:38" x14ac:dyDescent="0.3">
      <c r="A40">
        <f t="shared" si="1"/>
        <v>2043</v>
      </c>
      <c r="B40">
        <v>52232</v>
      </c>
      <c r="C40" s="3">
        <v>773015.5848659873</v>
      </c>
      <c r="D40" s="3">
        <v>395002.59965631418</v>
      </c>
      <c r="E40" s="4">
        <v>6.4804191158995561</v>
      </c>
      <c r="F40" s="3">
        <v>72.850660036659022</v>
      </c>
      <c r="G40" s="3">
        <v>3247.8715662729383</v>
      </c>
      <c r="H40" s="3">
        <v>187269.9</v>
      </c>
      <c r="I40" s="3">
        <v>157980.29999999999</v>
      </c>
      <c r="J40" s="3">
        <v>29289.65</v>
      </c>
      <c r="K40" s="3">
        <v>14562.44</v>
      </c>
      <c r="L40" s="3">
        <v>3942.174</v>
      </c>
      <c r="M40" s="3">
        <v>0</v>
      </c>
      <c r="N40" s="3">
        <v>194420.9</v>
      </c>
      <c r="O40" s="3">
        <v>71298.53</v>
      </c>
      <c r="P40" s="3">
        <v>24926.26</v>
      </c>
      <c r="Q40" s="3">
        <v>26682.26</v>
      </c>
      <c r="R40" s="3">
        <v>71513.87</v>
      </c>
      <c r="S40" s="3">
        <v>-7151.0039999999999</v>
      </c>
      <c r="T40" s="3">
        <v>10125.209999999999</v>
      </c>
      <c r="U40" s="3">
        <v>294606.3</v>
      </c>
      <c r="V40" s="3">
        <v>209989.3</v>
      </c>
      <c r="W40" s="2">
        <f t="shared" si="3"/>
        <v>3.6509596325822549</v>
      </c>
      <c r="X40" s="2">
        <f t="shared" si="4"/>
        <v>24.225889317932157</v>
      </c>
      <c r="Y40" s="2">
        <f t="shared" si="4"/>
        <v>20.436884209441651</v>
      </c>
      <c r="Z40" s="2">
        <f t="shared" si="4"/>
        <v>3.7890115766653989</v>
      </c>
      <c r="AA40" s="2">
        <f t="shared" si="4"/>
        <v>1.8838481765570867</v>
      </c>
      <c r="AB40" s="2">
        <f t="shared" si="4"/>
        <v>0.50997341802409191</v>
      </c>
      <c r="AC40" s="2">
        <f t="shared" si="4"/>
        <v>0</v>
      </c>
      <c r="AD40" s="2">
        <f t="shared" si="4"/>
        <v>25.150967691512388</v>
      </c>
      <c r="AE40" s="2">
        <f t="shared" si="4"/>
        <v>9.2234272368985373</v>
      </c>
      <c r="AF40" s="2">
        <f t="shared" si="4"/>
        <v>3.2245481835041274</v>
      </c>
      <c r="AG40" s="2">
        <f t="shared" si="4"/>
        <v>3.4517104858404286</v>
      </c>
      <c r="AH40" s="2">
        <f t="shared" si="4"/>
        <v>9.2512843725392546</v>
      </c>
      <c r="AI40" s="2">
        <f t="shared" si="4"/>
        <v>-0.92507889103422458</v>
      </c>
      <c r="AJ40" s="2">
        <f t="shared" si="4"/>
        <v>1.309832582709874</v>
      </c>
      <c r="AK40" s="2">
        <f t="shared" si="4"/>
        <v>38.111301475386682</v>
      </c>
      <c r="AL40" s="2">
        <f t="shared" si="4"/>
        <v>27.164950372430653</v>
      </c>
    </row>
    <row r="41" spans="1:38" x14ac:dyDescent="0.3">
      <c r="A41">
        <f t="shared" si="1"/>
        <v>2044</v>
      </c>
      <c r="B41">
        <v>52597</v>
      </c>
      <c r="C41" s="3">
        <v>798678.54950716067</v>
      </c>
      <c r="D41" s="3">
        <v>400113.77213503479</v>
      </c>
      <c r="E41" s="4">
        <v>6.5251317363951999</v>
      </c>
      <c r="F41" s="3">
        <v>73.398803602467552</v>
      </c>
      <c r="G41" s="3">
        <v>3266.3345457857049</v>
      </c>
      <c r="H41" s="3">
        <v>193567.1</v>
      </c>
      <c r="I41" s="3">
        <v>163225</v>
      </c>
      <c r="J41" s="3">
        <v>30342.13</v>
      </c>
      <c r="K41" s="3">
        <v>15112.27</v>
      </c>
      <c r="L41" s="3">
        <v>4058.7469999999998</v>
      </c>
      <c r="M41" s="3">
        <v>0</v>
      </c>
      <c r="N41" s="3">
        <v>201196.3</v>
      </c>
      <c r="O41" s="3">
        <v>74011.37</v>
      </c>
      <c r="P41" s="3">
        <v>25745.03</v>
      </c>
      <c r="Q41" s="3">
        <v>27551.84</v>
      </c>
      <c r="R41" s="3">
        <v>73888.03</v>
      </c>
      <c r="S41" s="3">
        <v>-7629.1570000000002</v>
      </c>
      <c r="T41" s="3">
        <v>10759.54</v>
      </c>
      <c r="U41" s="3">
        <v>312995</v>
      </c>
      <c r="V41" s="3">
        <v>228378</v>
      </c>
      <c r="W41" s="2">
        <f t="shared" si="3"/>
        <v>3.6521758020789101</v>
      </c>
      <c r="X41" s="2">
        <f t="shared" si="4"/>
        <v>24.235920711711131</v>
      </c>
      <c r="Y41" s="2">
        <f t="shared" si="4"/>
        <v>20.436882911243952</v>
      </c>
      <c r="Z41" s="2">
        <f t="shared" si="4"/>
        <v>3.7990415566717264</v>
      </c>
      <c r="AA41" s="2">
        <f t="shared" si="4"/>
        <v>1.8921592434559942</v>
      </c>
      <c r="AB41" s="2">
        <f t="shared" si="4"/>
        <v>0.50818279801110533</v>
      </c>
      <c r="AC41" s="2">
        <f t="shared" si="4"/>
        <v>0</v>
      </c>
      <c r="AD41" s="2">
        <f t="shared" si="4"/>
        <v>25.191148569615635</v>
      </c>
      <c r="AE41" s="2">
        <f t="shared" si="4"/>
        <v>9.2667281531061629</v>
      </c>
      <c r="AF41" s="2">
        <f t="shared" si="4"/>
        <v>3.2234532924274033</v>
      </c>
      <c r="AG41" s="2">
        <f t="shared" si="4"/>
        <v>3.4496782237361163</v>
      </c>
      <c r="AH41" s="2">
        <f t="shared" si="4"/>
        <v>9.2512851441414039</v>
      </c>
      <c r="AI41" s="2">
        <f t="shared" si="4"/>
        <v>-0.95522247401131688</v>
      </c>
      <c r="AJ41" s="2">
        <f t="shared" si="4"/>
        <v>1.3471677693909987</v>
      </c>
      <c r="AK41" s="2">
        <f t="shared" si="4"/>
        <v>39.189108082737334</v>
      </c>
      <c r="AL41" s="2">
        <f t="shared" si="4"/>
        <v>28.594482741639283</v>
      </c>
    </row>
    <row r="42" spans="1:38" x14ac:dyDescent="0.3">
      <c r="A42">
        <f t="shared" si="1"/>
        <v>2045</v>
      </c>
      <c r="B42">
        <v>52963</v>
      </c>
      <c r="C42" s="3">
        <v>824821.04012755991</v>
      </c>
      <c r="D42" s="3">
        <v>405108.22208760696</v>
      </c>
      <c r="E42" s="4">
        <v>6.5694943783818456</v>
      </c>
      <c r="F42" s="3">
        <v>73.949954869851865</v>
      </c>
      <c r="G42" s="3">
        <v>3283.486771574574</v>
      </c>
      <c r="H42" s="3">
        <v>199989</v>
      </c>
      <c r="I42" s="3">
        <v>168567.7</v>
      </c>
      <c r="J42" s="3">
        <v>31421.3</v>
      </c>
      <c r="K42" s="3">
        <v>15678.15</v>
      </c>
      <c r="L42" s="3">
        <v>4178.7250000000004</v>
      </c>
      <c r="M42" s="3">
        <v>0</v>
      </c>
      <c r="N42" s="3">
        <v>208082.7</v>
      </c>
      <c r="O42" s="3">
        <v>76761.67</v>
      </c>
      <c r="P42" s="3">
        <v>26595</v>
      </c>
      <c r="Q42" s="3">
        <v>28419.46</v>
      </c>
      <c r="R42" s="3">
        <v>76306.539999999994</v>
      </c>
      <c r="S42" s="3">
        <v>-8093.6840000000002</v>
      </c>
      <c r="T42" s="3">
        <v>11434.16</v>
      </c>
      <c r="U42" s="3">
        <v>332522.8</v>
      </c>
      <c r="V42" s="3">
        <v>247905.8</v>
      </c>
      <c r="W42" s="2">
        <f t="shared" si="3"/>
        <v>3.653144618923625</v>
      </c>
      <c r="X42" s="2">
        <f t="shared" si="4"/>
        <v>24.246350453071781</v>
      </c>
      <c r="Y42" s="2">
        <f t="shared" si="4"/>
        <v>20.436881674833455</v>
      </c>
      <c r="Z42" s="2">
        <f t="shared" si="4"/>
        <v>3.8094687782383247</v>
      </c>
      <c r="AA42" s="2">
        <f t="shared" si="4"/>
        <v>1.9007941404568618</v>
      </c>
      <c r="AB42" s="2">
        <f t="shared" si="4"/>
        <v>0.50662201819606278</v>
      </c>
      <c r="AC42" s="2">
        <f t="shared" si="4"/>
        <v>0</v>
      </c>
      <c r="AD42" s="2">
        <f t="shared" si="4"/>
        <v>25.227617856089083</v>
      </c>
      <c r="AE42" s="2">
        <f t="shared" si="4"/>
        <v>9.3064636164141348</v>
      </c>
      <c r="AF42" s="2">
        <f t="shared" si="4"/>
        <v>3.2243357899656684</v>
      </c>
      <c r="AG42" s="2">
        <f t="shared" si="4"/>
        <v>3.4455304384093894</v>
      </c>
      <c r="AH42" s="2">
        <f t="shared" si="4"/>
        <v>9.2512843741472768</v>
      </c>
      <c r="AI42" s="2">
        <f t="shared" si="4"/>
        <v>-0.98126546320257524</v>
      </c>
      <c r="AJ42" s="2">
        <f t="shared" si="4"/>
        <v>1.3862594967547976</v>
      </c>
      <c r="AK42" s="2">
        <f t="shared" si="4"/>
        <v>40.31453901182914</v>
      </c>
      <c r="AL42" s="2">
        <f t="shared" si="4"/>
        <v>30.055707594663318</v>
      </c>
    </row>
    <row r="43" spans="1:38" x14ac:dyDescent="0.3">
      <c r="A43">
        <f t="shared" si="1"/>
        <v>2046</v>
      </c>
      <c r="B43">
        <v>53328</v>
      </c>
      <c r="C43" s="3">
        <v>851957.33380843012</v>
      </c>
      <c r="D43" s="3">
        <v>410231.5442351345</v>
      </c>
      <c r="E43" s="4">
        <v>6.6135721002830437</v>
      </c>
      <c r="F43" s="3">
        <v>74.505317923262481</v>
      </c>
      <c r="G43" s="3">
        <v>3300.8405841383683</v>
      </c>
      <c r="H43" s="3">
        <v>206646.5</v>
      </c>
      <c r="I43" s="3">
        <v>174113.5</v>
      </c>
      <c r="J43" s="3">
        <v>32533</v>
      </c>
      <c r="K43" s="3">
        <v>16261.79</v>
      </c>
      <c r="L43" s="3">
        <v>4302.2290000000003</v>
      </c>
      <c r="M43" s="3">
        <v>0</v>
      </c>
      <c r="N43" s="3">
        <v>215123.20000000001</v>
      </c>
      <c r="O43" s="3">
        <v>79573</v>
      </c>
      <c r="P43" s="3">
        <v>27423.29</v>
      </c>
      <c r="Q43" s="3">
        <v>29309.94</v>
      </c>
      <c r="R43" s="3">
        <v>78817</v>
      </c>
      <c r="S43" s="3">
        <v>-8476.7279999999992</v>
      </c>
      <c r="T43" s="3">
        <v>12150.13</v>
      </c>
      <c r="U43" s="3">
        <v>353149.7</v>
      </c>
      <c r="V43" s="3">
        <v>268532.7</v>
      </c>
      <c r="W43" s="2">
        <f t="shared" si="3"/>
        <v>3.653923881309793</v>
      </c>
      <c r="X43" s="2">
        <f t="shared" si="4"/>
        <v>24.255498696894396</v>
      </c>
      <c r="Y43" s="2">
        <f t="shared" si="4"/>
        <v>20.436880239257487</v>
      </c>
      <c r="Z43" s="2">
        <f t="shared" si="4"/>
        <v>3.8186184576369082</v>
      </c>
      <c r="AA43" s="2">
        <f t="shared" si="4"/>
        <v>1.908756384231866</v>
      </c>
      <c r="AB43" s="2">
        <f t="shared" si="4"/>
        <v>0.50498174371809479</v>
      </c>
      <c r="AC43" s="2">
        <f t="shared" si="4"/>
        <v>0</v>
      </c>
      <c r="AD43" s="2">
        <f t="shared" si="4"/>
        <v>25.250466362951961</v>
      </c>
      <c r="AE43" s="2">
        <f t="shared" si="4"/>
        <v>9.3400217173190825</v>
      </c>
      <c r="AF43" s="2">
        <f t="shared" si="4"/>
        <v>3.2188572023216317</v>
      </c>
      <c r="AG43" s="2">
        <f t="shared" si="4"/>
        <v>3.4403060853972987</v>
      </c>
      <c r="AH43" s="2">
        <f t="shared" si="4"/>
        <v>9.2512848792170477</v>
      </c>
      <c r="AI43" s="2">
        <f t="shared" si="4"/>
        <v>-0.99497095260712476</v>
      </c>
      <c r="AJ43" s="2">
        <f t="shared" si="4"/>
        <v>1.4261430141913727</v>
      </c>
      <c r="AK43" s="2">
        <f t="shared" si="4"/>
        <v>41.451571104076997</v>
      </c>
      <c r="AL43" s="2">
        <f t="shared" si="4"/>
        <v>31.519500958997774</v>
      </c>
    </row>
    <row r="44" spans="1:38" x14ac:dyDescent="0.3">
      <c r="A44">
        <f t="shared" si="1"/>
        <v>2047</v>
      </c>
      <c r="B44">
        <v>53693</v>
      </c>
      <c r="C44" s="3">
        <v>879910.1285482496</v>
      </c>
      <c r="D44" s="3">
        <v>415383.64511152933</v>
      </c>
      <c r="E44" s="4">
        <v>6.6573955888178009</v>
      </c>
      <c r="F44" s="3">
        <v>75.064581447330895</v>
      </c>
      <c r="G44" s="3">
        <v>3317.8743283952417</v>
      </c>
      <c r="H44" s="3">
        <v>213505.6</v>
      </c>
      <c r="I44" s="3">
        <v>179826.2</v>
      </c>
      <c r="J44" s="3">
        <v>33679.47</v>
      </c>
      <c r="K44" s="3">
        <v>16865.419999999998</v>
      </c>
      <c r="L44" s="3">
        <v>4429.3540000000003</v>
      </c>
      <c r="M44" s="3">
        <v>0</v>
      </c>
      <c r="N44" s="3">
        <v>222301.6</v>
      </c>
      <c r="O44" s="3">
        <v>82396.89</v>
      </c>
      <c r="P44" s="3">
        <v>28288.799999999999</v>
      </c>
      <c r="Q44" s="3">
        <v>30212.959999999999</v>
      </c>
      <c r="R44" s="3">
        <v>81402.990000000005</v>
      </c>
      <c r="S44" s="3">
        <v>-8796.0010000000002</v>
      </c>
      <c r="T44" s="3">
        <v>12906.01</v>
      </c>
      <c r="U44" s="3">
        <v>374851.7</v>
      </c>
      <c r="V44" s="3">
        <v>290234.7</v>
      </c>
      <c r="W44" s="2">
        <f t="shared" si="3"/>
        <v>3.6545436680252026</v>
      </c>
      <c r="X44" s="2">
        <f t="shared" si="4"/>
        <v>24.264478049850347</v>
      </c>
      <c r="Y44" s="2">
        <f t="shared" si="4"/>
        <v>20.436882604896539</v>
      </c>
      <c r="Z44" s="2">
        <f t="shared" si="4"/>
        <v>3.827603400311717</v>
      </c>
      <c r="AA44" s="2">
        <f t="shared" si="4"/>
        <v>1.9167207482684623</v>
      </c>
      <c r="AB44" s="2">
        <f t="shared" si="4"/>
        <v>0.50338709105530177</v>
      </c>
      <c r="AC44" s="2">
        <f t="shared" si="4"/>
        <v>0</v>
      </c>
      <c r="AD44" s="2">
        <f t="shared" si="4"/>
        <v>25.264125595050491</v>
      </c>
      <c r="AE44" s="2">
        <f t="shared" si="4"/>
        <v>9.3642392929315843</v>
      </c>
      <c r="AF44" s="2">
        <f t="shared" si="4"/>
        <v>3.214964697209846</v>
      </c>
      <c r="AG44" s="2">
        <f t="shared" si="4"/>
        <v>3.4336415754013316</v>
      </c>
      <c r="AH44" s="2">
        <f t="shared" si="4"/>
        <v>9.2512845754265349</v>
      </c>
      <c r="AI44" s="2">
        <f t="shared" si="4"/>
        <v>-0.99964765884811313</v>
      </c>
      <c r="AJ44" s="2">
        <f t="shared" si="4"/>
        <v>1.4667418388845495</v>
      </c>
      <c r="AK44" s="2">
        <f t="shared" si="4"/>
        <v>42.601134802080544</v>
      </c>
      <c r="AL44" s="2">
        <f t="shared" si="4"/>
        <v>32.984584514199632</v>
      </c>
    </row>
    <row r="45" spans="1:38" x14ac:dyDescent="0.3">
      <c r="A45">
        <f t="shared" si="1"/>
        <v>2048</v>
      </c>
      <c r="B45">
        <v>54058</v>
      </c>
      <c r="C45" s="3">
        <v>908718.44621054071</v>
      </c>
      <c r="D45" s="3">
        <v>420571.8977240891</v>
      </c>
      <c r="E45" s="4">
        <v>6.7010678675485176</v>
      </c>
      <c r="F45" s="3">
        <v>75.62780877198081</v>
      </c>
      <c r="G45" s="3">
        <v>3334.724428055491</v>
      </c>
      <c r="H45" s="3">
        <v>220578.3</v>
      </c>
      <c r="I45" s="3">
        <v>185713.7</v>
      </c>
      <c r="J45" s="3">
        <v>34864.6</v>
      </c>
      <c r="K45" s="3">
        <v>17492.11</v>
      </c>
      <c r="L45" s="3">
        <v>4560.2309999999998</v>
      </c>
      <c r="M45" s="3">
        <v>0</v>
      </c>
      <c r="N45" s="3">
        <v>229714.5</v>
      </c>
      <c r="O45" s="3">
        <v>85321.7</v>
      </c>
      <c r="P45" s="3">
        <v>29188.97</v>
      </c>
      <c r="Q45" s="3">
        <v>31135.72</v>
      </c>
      <c r="R45" s="3">
        <v>84068.13</v>
      </c>
      <c r="S45" s="3">
        <v>-9136.2260000000006</v>
      </c>
      <c r="T45" s="3">
        <v>13700.99</v>
      </c>
      <c r="U45" s="3">
        <v>397688.9</v>
      </c>
      <c r="V45" s="3">
        <v>313071.90000000002</v>
      </c>
      <c r="W45" s="2">
        <f t="shared" si="3"/>
        <v>3.6550427809184272</v>
      </c>
      <c r="X45" s="2">
        <f t="shared" si="4"/>
        <v>24.273558099303102</v>
      </c>
      <c r="Y45" s="2">
        <f t="shared" si="4"/>
        <v>20.436880177182189</v>
      </c>
      <c r="Z45" s="2">
        <f t="shared" si="4"/>
        <v>3.8366779221209106</v>
      </c>
      <c r="AA45" s="2">
        <f t="shared" si="4"/>
        <v>1.9249207576828762</v>
      </c>
      <c r="AB45" s="2">
        <f t="shared" si="4"/>
        <v>0.50183101476774039</v>
      </c>
      <c r="AC45" s="2">
        <f t="shared" si="4"/>
        <v>0</v>
      </c>
      <c r="AD45" s="2">
        <f t="shared" si="4"/>
        <v>25.278952018409619</v>
      </c>
      <c r="AE45" s="2">
        <f t="shared" si="4"/>
        <v>9.3892338551947745</v>
      </c>
      <c r="AF45" s="2">
        <f t="shared" si="4"/>
        <v>3.2121027279374954</v>
      </c>
      <c r="AG45" s="2">
        <f t="shared" si="4"/>
        <v>3.4263330000441274</v>
      </c>
      <c r="AH45" s="2">
        <f t="shared" si="4"/>
        <v>9.251284636134951</v>
      </c>
      <c r="AI45" s="2">
        <f t="shared" si="4"/>
        <v>-1.0053967802787653</v>
      </c>
      <c r="AJ45" s="2">
        <f t="shared" si="4"/>
        <v>1.5077266294235234</v>
      </c>
      <c r="AK45" s="2">
        <f t="shared" si="4"/>
        <v>43.763709392981724</v>
      </c>
      <c r="AL45" s="2">
        <f t="shared" si="4"/>
        <v>34.452024310230023</v>
      </c>
    </row>
    <row r="46" spans="1:38" x14ac:dyDescent="0.3">
      <c r="A46">
        <f t="shared" si="1"/>
        <v>2049</v>
      </c>
      <c r="B46">
        <v>54424</v>
      </c>
      <c r="C46" s="3">
        <v>938110.59282332298</v>
      </c>
      <c r="D46" s="3">
        <v>425661.82486290066</v>
      </c>
      <c r="E46" s="4">
        <v>6.7446778859251948</v>
      </c>
      <c r="F46" s="3">
        <v>76.194920038644611</v>
      </c>
      <c r="G46" s="3">
        <v>3350.5044607034774</v>
      </c>
      <c r="H46" s="3">
        <v>227804.79999999999</v>
      </c>
      <c r="I46" s="3">
        <v>191720.5</v>
      </c>
      <c r="J46" s="3">
        <v>36084.230000000003</v>
      </c>
      <c r="K46" s="3">
        <v>18140.84</v>
      </c>
      <c r="L46" s="3">
        <v>4694.9830000000002</v>
      </c>
      <c r="M46" s="3">
        <v>0</v>
      </c>
      <c r="N46" s="3">
        <v>237262.1</v>
      </c>
      <c r="O46" s="3">
        <v>88297.64</v>
      </c>
      <c r="P46" s="3">
        <v>30110.799999999999</v>
      </c>
      <c r="Q46" s="3">
        <v>32066.42</v>
      </c>
      <c r="R46" s="3">
        <v>86787.28</v>
      </c>
      <c r="S46" s="3">
        <v>-9457.3780000000006</v>
      </c>
      <c r="T46" s="3">
        <v>14537.28</v>
      </c>
      <c r="U46" s="3">
        <v>421683.6</v>
      </c>
      <c r="V46" s="3">
        <v>337066.6</v>
      </c>
      <c r="W46" s="2">
        <f t="shared" si="3"/>
        <v>3.6554402197295421</v>
      </c>
      <c r="X46" s="2">
        <f t="shared" si="4"/>
        <v>24.283362936389221</v>
      </c>
      <c r="Y46" s="2">
        <f t="shared" si="4"/>
        <v>20.436876149431484</v>
      </c>
      <c r="Z46" s="2">
        <f t="shared" si="4"/>
        <v>3.8464793251509368</v>
      </c>
      <c r="AA46" s="2">
        <f t="shared" si="4"/>
        <v>1.933763475093444</v>
      </c>
      <c r="AB46" s="2">
        <f t="shared" si="4"/>
        <v>0.50047222959822391</v>
      </c>
      <c r="AC46" s="2">
        <f t="shared" si="4"/>
        <v>0</v>
      </c>
      <c r="AD46" s="2">
        <f t="shared" si="4"/>
        <v>25.291485014143131</v>
      </c>
      <c r="AE46" s="2">
        <f t="shared" si="4"/>
        <v>9.4122847215977821</v>
      </c>
      <c r="AF46" s="2">
        <f t="shared" si="4"/>
        <v>3.2097281738796921</v>
      </c>
      <c r="AG46" s="2">
        <f t="shared" si="4"/>
        <v>3.4181918683482087</v>
      </c>
      <c r="AH46" s="2">
        <f t="shared" si="4"/>
        <v>9.2512845142070468</v>
      </c>
      <c r="AI46" s="2">
        <f t="shared" si="4"/>
        <v>-1.0081303923386287</v>
      </c>
      <c r="AJ46" s="2">
        <f t="shared" si="4"/>
        <v>1.5496339249564199</v>
      </c>
      <c r="AK46" s="2">
        <f t="shared" si="4"/>
        <v>44.950307908890316</v>
      </c>
      <c r="AL46" s="2">
        <f t="shared" si="4"/>
        <v>35.93036925268796</v>
      </c>
    </row>
    <row r="47" spans="1:38" x14ac:dyDescent="0.3">
      <c r="A47">
        <f t="shared" si="1"/>
        <v>2050</v>
      </c>
      <c r="B47">
        <v>54789</v>
      </c>
      <c r="C47" s="3">
        <v>968375.42015508167</v>
      </c>
      <c r="D47" s="3">
        <v>430778.82072235685</v>
      </c>
      <c r="E47" s="4">
        <v>6.7883232721844777</v>
      </c>
      <c r="F47" s="3">
        <v>76.765824140102509</v>
      </c>
      <c r="G47" s="3">
        <v>3366.2560919834036</v>
      </c>
      <c r="H47" s="3">
        <v>235244.2</v>
      </c>
      <c r="I47" s="3">
        <v>197905.7</v>
      </c>
      <c r="J47" s="3">
        <v>37338.5</v>
      </c>
      <c r="K47" s="3">
        <v>18810.419999999998</v>
      </c>
      <c r="L47" s="3">
        <v>4833.7259999999997</v>
      </c>
      <c r="M47" s="3">
        <v>0</v>
      </c>
      <c r="N47" s="3">
        <v>244998.1</v>
      </c>
      <c r="O47" s="3">
        <v>91329.37</v>
      </c>
      <c r="P47" s="3">
        <v>31062.9</v>
      </c>
      <c r="Q47" s="3">
        <v>33018.660000000003</v>
      </c>
      <c r="R47" s="3">
        <v>89587.17</v>
      </c>
      <c r="S47" s="3">
        <v>-9753.8809999999994</v>
      </c>
      <c r="T47" s="3">
        <v>15415.73</v>
      </c>
      <c r="U47" s="3">
        <v>446853.2</v>
      </c>
      <c r="V47" s="3">
        <v>362236.2</v>
      </c>
      <c r="W47" s="2">
        <f t="shared" si="3"/>
        <v>3.655757539539124</v>
      </c>
      <c r="X47" s="2">
        <f t="shared" si="4"/>
        <v>24.292665334517324</v>
      </c>
      <c r="Y47" s="2">
        <f t="shared" si="4"/>
        <v>20.436877669644502</v>
      </c>
      <c r="Z47" s="2">
        <f t="shared" si="4"/>
        <v>3.855787664872822</v>
      </c>
      <c r="AA47" s="2">
        <f t="shared" si="4"/>
        <v>1.9424718563165906</v>
      </c>
      <c r="AB47" s="2">
        <f t="shared" si="4"/>
        <v>0.4991582705833133</v>
      </c>
      <c r="AC47" s="2">
        <f t="shared" si="4"/>
        <v>0</v>
      </c>
      <c r="AD47" s="2">
        <f t="shared" si="4"/>
        <v>25.299908991986236</v>
      </c>
      <c r="AE47" s="2">
        <f t="shared" si="4"/>
        <v>9.4311945655718876</v>
      </c>
      <c r="AF47" s="2">
        <f t="shared" si="4"/>
        <v>3.2077332151848088</v>
      </c>
      <c r="AG47" s="2">
        <f t="shared" si="4"/>
        <v>3.409696210041369</v>
      </c>
      <c r="AH47" s="2">
        <f t="shared" si="4"/>
        <v>9.2512850011881707</v>
      </c>
      <c r="AI47" s="2">
        <f t="shared" si="4"/>
        <v>-1.0072416954199388</v>
      </c>
      <c r="AJ47" s="2">
        <f t="shared" si="4"/>
        <v>1.5919166966806353</v>
      </c>
      <c r="AK47" s="2">
        <f t="shared" si="4"/>
        <v>46.144624357404503</v>
      </c>
      <c r="AL47" s="2">
        <f t="shared" si="4"/>
        <v>37.406587616813866</v>
      </c>
    </row>
    <row r="48" spans="1:38" x14ac:dyDescent="0.3">
      <c r="A48">
        <f t="shared" si="1"/>
        <v>2051</v>
      </c>
      <c r="B48">
        <v>55154</v>
      </c>
      <c r="C48" s="3">
        <v>999475.64377099648</v>
      </c>
      <c r="D48" s="3">
        <v>435895.59679529071</v>
      </c>
      <c r="E48" s="4">
        <v>6.8320853796413843</v>
      </c>
      <c r="F48" s="3">
        <v>77.340335358935974</v>
      </c>
      <c r="G48" s="3">
        <v>3381.6643047170101</v>
      </c>
      <c r="H48" s="3">
        <v>242890.5</v>
      </c>
      <c r="I48" s="3">
        <v>204261.6</v>
      </c>
      <c r="J48" s="3">
        <v>38628.83</v>
      </c>
      <c r="K48" s="3">
        <v>19500.060000000001</v>
      </c>
      <c r="L48" s="3">
        <v>4976.5619999999999</v>
      </c>
      <c r="M48" s="3">
        <v>0</v>
      </c>
      <c r="N48" s="3">
        <v>252892</v>
      </c>
      <c r="O48" s="3">
        <v>94393.94</v>
      </c>
      <c r="P48" s="3">
        <v>32043.74</v>
      </c>
      <c r="Q48" s="3">
        <v>33990.03</v>
      </c>
      <c r="R48" s="3">
        <v>92464.34</v>
      </c>
      <c r="S48" s="3">
        <v>-10001.58</v>
      </c>
      <c r="T48" s="3">
        <v>16337.01</v>
      </c>
      <c r="U48" s="3">
        <v>473191.8</v>
      </c>
      <c r="V48" s="3">
        <v>388574.8</v>
      </c>
      <c r="W48" s="2">
        <f t="shared" si="3"/>
        <v>3.6560127576573245</v>
      </c>
      <c r="X48" s="2">
        <f t="shared" si="4"/>
        <v>24.30179279642876</v>
      </c>
      <c r="Y48" s="2">
        <f t="shared" si="4"/>
        <v>20.436876203338596</v>
      </c>
      <c r="Z48" s="2">
        <f t="shared" si="4"/>
        <v>3.8649095894177465</v>
      </c>
      <c r="AA48" s="2">
        <f t="shared" si="4"/>
        <v>1.951029034227064</v>
      </c>
      <c r="AB48" s="2">
        <f t="shared" si="4"/>
        <v>0.49791728603045859</v>
      </c>
      <c r="AC48" s="2">
        <f t="shared" si="4"/>
        <v>0</v>
      </c>
      <c r="AD48" s="2">
        <f t="shared" si="4"/>
        <v>25.302467506446163</v>
      </c>
      <c r="AE48" s="2">
        <f t="shared" si="4"/>
        <v>9.4443462017597586</v>
      </c>
      <c r="AF48" s="2">
        <f t="shared" si="4"/>
        <v>3.2060551149700633</v>
      </c>
      <c r="AG48" s="2">
        <f t="shared" si="4"/>
        <v>3.4007862234397699</v>
      </c>
      <c r="AH48" s="2">
        <f t="shared" si="4"/>
        <v>9.2512849688997285</v>
      </c>
      <c r="AI48" s="2">
        <f t="shared" si="4"/>
        <v>-1.0006827142144545</v>
      </c>
      <c r="AJ48" s="2">
        <f t="shared" si="4"/>
        <v>1.6345580907165354</v>
      </c>
      <c r="AK48" s="2">
        <f t="shared" si="4"/>
        <v>47.344005123992737</v>
      </c>
      <c r="AL48" s="2">
        <f t="shared" si="4"/>
        <v>38.8778658511294</v>
      </c>
    </row>
    <row r="49" spans="1:38" x14ac:dyDescent="0.3">
      <c r="A49">
        <f t="shared" si="1"/>
        <v>2052</v>
      </c>
      <c r="B49">
        <v>55519</v>
      </c>
      <c r="C49" s="3">
        <v>1031581.217970809</v>
      </c>
      <c r="D49" s="3">
        <v>441076.12793033017</v>
      </c>
      <c r="E49" s="4">
        <v>6.8760350407911117</v>
      </c>
      <c r="F49" s="3">
        <v>77.919198191766625</v>
      </c>
      <c r="G49" s="3">
        <v>3397.0718856011194</v>
      </c>
      <c r="H49" s="3">
        <v>250785</v>
      </c>
      <c r="I49" s="3">
        <v>210823</v>
      </c>
      <c r="J49" s="3">
        <v>39961.94</v>
      </c>
      <c r="K49" s="3">
        <v>20212.7</v>
      </c>
      <c r="L49" s="3">
        <v>5123.5889999999999</v>
      </c>
      <c r="M49" s="3">
        <v>0</v>
      </c>
      <c r="N49" s="3">
        <v>260969.8</v>
      </c>
      <c r="O49" s="3">
        <v>97477.24</v>
      </c>
      <c r="P49" s="3">
        <v>33057.94</v>
      </c>
      <c r="Q49" s="3">
        <v>35000.120000000003</v>
      </c>
      <c r="R49" s="3">
        <v>95434.52</v>
      </c>
      <c r="S49" s="3">
        <v>-10184.86</v>
      </c>
      <c r="T49" s="3">
        <v>17300.919999999998</v>
      </c>
      <c r="U49" s="3">
        <v>500677.6</v>
      </c>
      <c r="V49" s="3">
        <v>416060.6</v>
      </c>
      <c r="W49" s="2">
        <f t="shared" si="3"/>
        <v>3.6562172041020147</v>
      </c>
      <c r="X49" s="2">
        <f t="shared" si="4"/>
        <v>24.310737306104826</v>
      </c>
      <c r="Y49" s="2">
        <f t="shared" si="4"/>
        <v>20.436878485894045</v>
      </c>
      <c r="Z49" s="2">
        <f t="shared" si="4"/>
        <v>3.8738530038970542</v>
      </c>
      <c r="AA49" s="2">
        <f t="shared" si="4"/>
        <v>1.9593900749530675</v>
      </c>
      <c r="AB49" s="2">
        <f t="shared" si="4"/>
        <v>0.49667335065274371</v>
      </c>
      <c r="AC49" s="2">
        <f t="shared" si="4"/>
        <v>0</v>
      </c>
      <c r="AD49" s="2">
        <f t="shared" si="4"/>
        <v>25.298037173781189</v>
      </c>
      <c r="AE49" s="2">
        <f t="shared" si="4"/>
        <v>9.4493034869076453</v>
      </c>
      <c r="AF49" s="2">
        <f t="shared" si="4"/>
        <v>3.2045891708873135</v>
      </c>
      <c r="AG49" s="2">
        <f t="shared" si="4"/>
        <v>3.3928613075030234</v>
      </c>
      <c r="AH49" s="2">
        <f t="shared" si="4"/>
        <v>9.2512851472544497</v>
      </c>
      <c r="AI49" s="2">
        <f t="shared" si="4"/>
        <v>-0.98730568399009033</v>
      </c>
      <c r="AJ49" s="2">
        <f t="shared" si="4"/>
        <v>1.6771263084870907</v>
      </c>
      <c r="AK49" s="2">
        <f t="shared" si="4"/>
        <v>48.53496663935654</v>
      </c>
      <c r="AL49" s="2">
        <f t="shared" si="4"/>
        <v>40.332316326815231</v>
      </c>
    </row>
    <row r="50" spans="1:38" x14ac:dyDescent="0.3">
      <c r="A50">
        <f t="shared" si="1"/>
        <v>2053</v>
      </c>
      <c r="B50">
        <v>55885</v>
      </c>
      <c r="C50" s="3">
        <v>1064760.7380684698</v>
      </c>
      <c r="D50" s="3">
        <v>446336.04250572406</v>
      </c>
      <c r="E50" s="4">
        <v>6.9203011720774352</v>
      </c>
      <c r="F50" s="3">
        <v>78.502712211060555</v>
      </c>
      <c r="G50" s="3">
        <v>3412.646685659467</v>
      </c>
      <c r="H50" s="3">
        <v>258946.8</v>
      </c>
      <c r="I50" s="3">
        <v>217603.9</v>
      </c>
      <c r="J50" s="3">
        <v>41342.949999999997</v>
      </c>
      <c r="K50" s="3">
        <v>20952.169999999998</v>
      </c>
      <c r="L50" s="3">
        <v>5274.9380000000001</v>
      </c>
      <c r="M50" s="3">
        <v>0</v>
      </c>
      <c r="N50" s="3">
        <v>269335.40000000002</v>
      </c>
      <c r="O50" s="3">
        <v>100682</v>
      </c>
      <c r="P50" s="3">
        <v>34106.660000000003</v>
      </c>
      <c r="Q50" s="3">
        <v>36042.699999999997</v>
      </c>
      <c r="R50" s="3">
        <v>98504.05</v>
      </c>
      <c r="S50" s="3">
        <v>-10388.620000000001</v>
      </c>
      <c r="T50" s="3">
        <v>18306.669999999998</v>
      </c>
      <c r="U50" s="3">
        <v>529372.9</v>
      </c>
      <c r="V50" s="3">
        <v>444755.9</v>
      </c>
      <c r="W50" s="2">
        <f t="shared" si="3"/>
        <v>3.6563788753481279</v>
      </c>
      <c r="X50" s="2">
        <f t="shared" si="4"/>
        <v>24.319717166670014</v>
      </c>
      <c r="Y50" s="2">
        <f t="shared" si="4"/>
        <v>20.436882411230204</v>
      </c>
      <c r="Z50" s="2">
        <f t="shared" si="4"/>
        <v>3.882839451330466</v>
      </c>
      <c r="AA50" s="2">
        <f t="shared" si="4"/>
        <v>1.9677819862148844</v>
      </c>
      <c r="AB50" s="2">
        <f t="shared" si="4"/>
        <v>0.49541064122715556</v>
      </c>
      <c r="AC50" s="2">
        <f t="shared" si="4"/>
        <v>0</v>
      </c>
      <c r="AD50" s="2">
        <f t="shared" si="4"/>
        <v>25.295391759897925</v>
      </c>
      <c r="AE50" s="2">
        <f t="shared" si="4"/>
        <v>9.4558332590890117</v>
      </c>
      <c r="AF50" s="2">
        <f t="shared" si="4"/>
        <v>3.2032229195331925</v>
      </c>
      <c r="AG50" s="2">
        <f t="shared" si="4"/>
        <v>3.385051562417984</v>
      </c>
      <c r="AH50" s="2">
        <f t="shared" si="4"/>
        <v>9.251284958035864</v>
      </c>
      <c r="AI50" s="2">
        <f t="shared" si="4"/>
        <v>-0.97567647158416893</v>
      </c>
      <c r="AJ50" s="2">
        <f t="shared" si="4"/>
        <v>1.7193224116442563</v>
      </c>
      <c r="AK50" s="2">
        <f t="shared" si="4"/>
        <v>49.717545085322115</v>
      </c>
      <c r="AL50" s="2">
        <f t="shared" si="4"/>
        <v>41.770501493773132</v>
      </c>
    </row>
    <row r="51" spans="1:38" x14ac:dyDescent="0.3">
      <c r="A51">
        <f t="shared" si="1"/>
        <v>2054</v>
      </c>
      <c r="B51">
        <v>56250</v>
      </c>
      <c r="C51" s="3">
        <v>1099019.9140525153</v>
      </c>
      <c r="D51" s="3">
        <v>451663.96615268965</v>
      </c>
      <c r="E51" s="4">
        <v>6.9649952613530273</v>
      </c>
      <c r="F51" s="3">
        <v>79.090751848665349</v>
      </c>
      <c r="G51" s="3">
        <v>3428.4291977241587</v>
      </c>
      <c r="H51" s="3">
        <v>267376.2</v>
      </c>
      <c r="I51" s="3">
        <v>224605.4</v>
      </c>
      <c r="J51" s="3">
        <v>42770.79</v>
      </c>
      <c r="K51" s="3">
        <v>21719.84</v>
      </c>
      <c r="L51" s="3">
        <v>5430.7479999999996</v>
      </c>
      <c r="M51" s="3">
        <v>0</v>
      </c>
      <c r="N51" s="3">
        <v>277997.5</v>
      </c>
      <c r="O51" s="3">
        <v>104026.8</v>
      </c>
      <c r="P51" s="3">
        <v>35189.08</v>
      </c>
      <c r="Q51" s="3">
        <v>37108.120000000003</v>
      </c>
      <c r="R51" s="3">
        <v>101673.5</v>
      </c>
      <c r="S51" s="3">
        <v>-10621.31</v>
      </c>
      <c r="T51" s="3">
        <v>19356.57</v>
      </c>
      <c r="U51" s="3">
        <v>559350.69999999995</v>
      </c>
      <c r="V51" s="3">
        <v>474733.7</v>
      </c>
      <c r="W51" s="2">
        <f t="shared" si="3"/>
        <v>3.6565094284199282</v>
      </c>
      <c r="X51" s="2">
        <f t="shared" si="4"/>
        <v>24.328603747868371</v>
      </c>
      <c r="Y51" s="2">
        <f t="shared" si="4"/>
        <v>20.436881727810757</v>
      </c>
      <c r="Z51" s="2">
        <f t="shared" si="4"/>
        <v>3.8917211101559941</v>
      </c>
      <c r="AA51" s="2">
        <f t="shared" si="4"/>
        <v>1.9762917598017378</v>
      </c>
      <c r="AB51" s="2">
        <f t="shared" si="4"/>
        <v>0.49414464019807541</v>
      </c>
      <c r="AC51" s="2">
        <f t="shared" si="4"/>
        <v>0</v>
      </c>
      <c r="AD51" s="2">
        <f t="shared" si="4"/>
        <v>25.295037555317332</v>
      </c>
      <c r="AE51" s="2">
        <f t="shared" si="4"/>
        <v>9.4654153823666931</v>
      </c>
      <c r="AF51" s="2">
        <f t="shared" si="4"/>
        <v>3.2018600891629099</v>
      </c>
      <c r="AG51" s="2">
        <f t="shared" si="4"/>
        <v>3.3764738496109579</v>
      </c>
      <c r="AH51" s="2">
        <f t="shared" si="4"/>
        <v>9.251288234176771</v>
      </c>
      <c r="AI51" s="2">
        <f t="shared" si="4"/>
        <v>-0.96643471735057873</v>
      </c>
      <c r="AJ51" s="2">
        <f t="shared" si="4"/>
        <v>1.7612574396968634</v>
      </c>
      <c r="AK51" s="2">
        <f t="shared" si="4"/>
        <v>50.895410797194351</v>
      </c>
      <c r="AL51" s="2">
        <f t="shared" si="4"/>
        <v>43.196096260846772</v>
      </c>
    </row>
    <row r="52" spans="1:38" x14ac:dyDescent="0.3">
      <c r="A52">
        <f t="shared" si="1"/>
        <v>2055</v>
      </c>
      <c r="B52">
        <v>56615</v>
      </c>
      <c r="C52" s="3">
        <v>1134338.7869793682</v>
      </c>
      <c r="D52" s="3">
        <v>457038.05771245906</v>
      </c>
      <c r="E52" s="4">
        <v>7.010215806762635</v>
      </c>
      <c r="F52" s="3">
        <v>79.682311772935378</v>
      </c>
      <c r="G52" s="3">
        <v>3444.344976401781</v>
      </c>
      <c r="H52" s="3">
        <v>276066.8</v>
      </c>
      <c r="I52" s="3">
        <v>231823.5</v>
      </c>
      <c r="J52" s="3">
        <v>44243.360000000001</v>
      </c>
      <c r="K52" s="3">
        <v>22514.42</v>
      </c>
      <c r="L52" s="3">
        <v>5591.15</v>
      </c>
      <c r="M52" s="3">
        <v>0</v>
      </c>
      <c r="N52" s="3">
        <v>286937.8</v>
      </c>
      <c r="O52" s="3">
        <v>107494.6</v>
      </c>
      <c r="P52" s="3">
        <v>36303.360000000001</v>
      </c>
      <c r="Q52" s="3">
        <v>38198.879999999997</v>
      </c>
      <c r="R52" s="3">
        <v>104940.9</v>
      </c>
      <c r="S52" s="3">
        <v>-10870.96</v>
      </c>
      <c r="T52" s="3">
        <v>20453.3</v>
      </c>
      <c r="U52" s="3">
        <v>590675</v>
      </c>
      <c r="V52" s="3">
        <v>506058</v>
      </c>
      <c r="W52" s="2">
        <f t="shared" si="3"/>
        <v>3.656614714167695</v>
      </c>
      <c r="X52" s="2">
        <f t="shared" si="4"/>
        <v>24.337244143360252</v>
      </c>
      <c r="Y52" s="2">
        <f t="shared" si="4"/>
        <v>20.436883818221805</v>
      </c>
      <c r="Z52" s="2">
        <f t="shared" si="4"/>
        <v>3.9003656145635013</v>
      </c>
      <c r="AA52" s="2">
        <f t="shared" si="4"/>
        <v>1.9848056205460161</v>
      </c>
      <c r="AB52" s="2">
        <f t="shared" si="4"/>
        <v>0.4928994815463093</v>
      </c>
      <c r="AC52" s="2">
        <f t="shared" si="4"/>
        <v>0</v>
      </c>
      <c r="AD52" s="2">
        <f t="shared" si="4"/>
        <v>25.295599806129079</v>
      </c>
      <c r="AE52" s="2">
        <f t="shared" si="4"/>
        <v>9.4764105075034486</v>
      </c>
      <c r="AF52" s="2">
        <f t="shared" si="4"/>
        <v>3.2003983657009782</v>
      </c>
      <c r="AG52" s="2">
        <f t="shared" si="4"/>
        <v>3.367501882018848</v>
      </c>
      <c r="AH52" s="2">
        <f t="shared" si="4"/>
        <v>9.2512837614807495</v>
      </c>
      <c r="AI52" s="2">
        <f t="shared" si="4"/>
        <v>-0.9583521364854577</v>
      </c>
      <c r="AJ52" s="2">
        <f t="shared" si="4"/>
        <v>1.803103291078066</v>
      </c>
      <c r="AK52" s="2">
        <f t="shared" si="4"/>
        <v>52.072185733233106</v>
      </c>
      <c r="AL52" s="2">
        <f t="shared" si="4"/>
        <v>44.612597736129814</v>
      </c>
    </row>
    <row r="53" spans="1:38" x14ac:dyDescent="0.3">
      <c r="A53">
        <f t="shared" si="1"/>
        <v>2056</v>
      </c>
      <c r="B53">
        <v>56980</v>
      </c>
      <c r="C53" s="3">
        <v>1171018.7567223043</v>
      </c>
      <c r="D53" s="3">
        <v>462565.63429751486</v>
      </c>
      <c r="E53" s="4">
        <v>7.056014035038265</v>
      </c>
      <c r="F53" s="3">
        <v>80.277449146918684</v>
      </c>
      <c r="G53" s="3">
        <v>3460.9941771789458</v>
      </c>
      <c r="H53" s="3">
        <v>285086.2</v>
      </c>
      <c r="I53" s="3">
        <v>239319.7</v>
      </c>
      <c r="J53" s="3">
        <v>45766.5</v>
      </c>
      <c r="K53" s="3">
        <v>23336.51</v>
      </c>
      <c r="L53" s="3">
        <v>5756.2529999999997</v>
      </c>
      <c r="M53" s="3">
        <v>0</v>
      </c>
      <c r="N53" s="3">
        <v>296225.8</v>
      </c>
      <c r="O53" s="3">
        <v>111092.2</v>
      </c>
      <c r="P53" s="3">
        <v>37458.29</v>
      </c>
      <c r="Q53" s="3">
        <v>39341.019999999997</v>
      </c>
      <c r="R53" s="3">
        <v>108334.3</v>
      </c>
      <c r="S53" s="3">
        <v>-11139.62</v>
      </c>
      <c r="T53" s="3">
        <v>21599.200000000001</v>
      </c>
      <c r="U53" s="3">
        <v>623413.80000000005</v>
      </c>
      <c r="V53" s="3">
        <v>538796.80000000005</v>
      </c>
      <c r="W53" s="2">
        <f t="shared" si="3"/>
        <v>3.6566978456850214</v>
      </c>
      <c r="X53" s="2">
        <f t="shared" si="4"/>
        <v>24.345143778735</v>
      </c>
      <c r="Y53" s="2">
        <f t="shared" si="4"/>
        <v>20.436880163205817</v>
      </c>
      <c r="Z53" s="2">
        <f t="shared" si="4"/>
        <v>3.9082636155291817</v>
      </c>
      <c r="AA53" s="2">
        <f t="shared" si="4"/>
        <v>1.9928382757351535</v>
      </c>
      <c r="AB53" s="2">
        <f t="shared" si="4"/>
        <v>0.49155941926257624</v>
      </c>
      <c r="AC53" s="2">
        <f t="shared" si="4"/>
        <v>0</v>
      </c>
      <c r="AD53" s="2">
        <f t="shared" si="4"/>
        <v>25.296418037670005</v>
      </c>
      <c r="AE53" s="2">
        <f t="shared" si="4"/>
        <v>9.4867993669843873</v>
      </c>
      <c r="AF53" s="2">
        <f t="shared" si="4"/>
        <v>3.1987779687531401</v>
      </c>
      <c r="AG53" s="2">
        <f t="shared" si="4"/>
        <v>3.3595550689654186</v>
      </c>
      <c r="AH53" s="2">
        <f t="shared" si="4"/>
        <v>9.2512864869243447</v>
      </c>
      <c r="AI53" s="2">
        <f t="shared" si="4"/>
        <v>-0.95127596684957738</v>
      </c>
      <c r="AJ53" s="2">
        <f t="shared" si="4"/>
        <v>1.8444794223840122</v>
      </c>
      <c r="AK53" s="2">
        <f t="shared" si="4"/>
        <v>53.236875705129002</v>
      </c>
      <c r="AL53" s="2">
        <f t="shared" si="4"/>
        <v>46.010945333454679</v>
      </c>
    </row>
    <row r="54" spans="1:38" x14ac:dyDescent="0.3">
      <c r="A54">
        <f t="shared" si="1"/>
        <v>2057</v>
      </c>
      <c r="B54">
        <v>57346</v>
      </c>
      <c r="C54" s="3">
        <v>1209176.8444481899</v>
      </c>
      <c r="D54" s="3">
        <v>468272.80633981962</v>
      </c>
      <c r="E54" s="4">
        <v>7.1024595746142278</v>
      </c>
      <c r="F54" s="3">
        <v>80.87732497533807</v>
      </c>
      <c r="G54" s="3">
        <v>3478.4595143450811</v>
      </c>
      <c r="H54" s="3">
        <v>294467</v>
      </c>
      <c r="I54" s="3">
        <v>247118</v>
      </c>
      <c r="J54" s="3">
        <v>47348.95</v>
      </c>
      <c r="K54" s="3">
        <v>24190.720000000001</v>
      </c>
      <c r="L54" s="3">
        <v>5926.1959999999999</v>
      </c>
      <c r="M54" s="3">
        <v>0</v>
      </c>
      <c r="N54" s="3">
        <v>305841.3</v>
      </c>
      <c r="O54" s="3">
        <v>114781.5</v>
      </c>
      <c r="P54" s="3">
        <v>38656.080000000002</v>
      </c>
      <c r="Q54" s="3">
        <v>40539.33</v>
      </c>
      <c r="R54" s="3">
        <v>111864.4</v>
      </c>
      <c r="S54" s="3">
        <v>-11374.35</v>
      </c>
      <c r="T54" s="3">
        <v>22796.78</v>
      </c>
      <c r="U54" s="3">
        <v>657584.9</v>
      </c>
      <c r="V54" s="3">
        <v>572967.9</v>
      </c>
      <c r="W54" s="2">
        <f t="shared" si="3"/>
        <v>3.6567653779881031</v>
      </c>
      <c r="X54" s="2">
        <f t="shared" ref="X54:AL70" si="5">100*H54/$C54</f>
        <v>24.352682682604673</v>
      </c>
      <c r="Y54" s="2">
        <f t="shared" si="5"/>
        <v>20.43687828911186</v>
      </c>
      <c r="Z54" s="2">
        <f t="shared" si="5"/>
        <v>3.9158002584483644</v>
      </c>
      <c r="AA54" s="2">
        <f t="shared" si="5"/>
        <v>2.0005940496685146</v>
      </c>
      <c r="AB54" s="2">
        <f t="shared" si="5"/>
        <v>0.49010167761725787</v>
      </c>
      <c r="AC54" s="2">
        <f t="shared" si="5"/>
        <v>0</v>
      </c>
      <c r="AD54" s="2">
        <f t="shared" si="5"/>
        <v>25.293347404413062</v>
      </c>
      <c r="AE54" s="2">
        <f t="shared" si="5"/>
        <v>9.4925320913154554</v>
      </c>
      <c r="AF54" s="2">
        <f t="shared" si="5"/>
        <v>3.1968921814443751</v>
      </c>
      <c r="AG54" s="2">
        <f t="shared" si="5"/>
        <v>3.3526386306628453</v>
      </c>
      <c r="AH54" s="2">
        <f t="shared" si="5"/>
        <v>9.2512853279992733</v>
      </c>
      <c r="AI54" s="2">
        <f t="shared" si="5"/>
        <v>-0.94066885685283741</v>
      </c>
      <c r="AJ54" s="2">
        <f t="shared" si="5"/>
        <v>1.8853139724490302</v>
      </c>
      <c r="AK54" s="2">
        <f t="shared" si="5"/>
        <v>54.382855826195552</v>
      </c>
      <c r="AL54" s="2">
        <f t="shared" si="5"/>
        <v>47.384954701268278</v>
      </c>
    </row>
    <row r="55" spans="1:38" x14ac:dyDescent="0.3">
      <c r="A55">
        <f t="shared" si="1"/>
        <v>2058</v>
      </c>
      <c r="B55">
        <v>57711</v>
      </c>
      <c r="C55" s="3">
        <v>1248890.5628658277</v>
      </c>
      <c r="D55" s="3">
        <v>474169.64673617622</v>
      </c>
      <c r="E55" s="4">
        <v>7.1496042170570719</v>
      </c>
      <c r="F55" s="3">
        <v>81.481445656855328</v>
      </c>
      <c r="G55" s="3">
        <v>3496.8409408503726</v>
      </c>
      <c r="H55" s="3">
        <v>304229.90000000002</v>
      </c>
      <c r="I55" s="3">
        <v>255234.3</v>
      </c>
      <c r="J55" s="3">
        <v>48995.66</v>
      </c>
      <c r="K55" s="3">
        <v>25082.25</v>
      </c>
      <c r="L55" s="3">
        <v>6101.1040000000003</v>
      </c>
      <c r="M55" s="3">
        <v>0</v>
      </c>
      <c r="N55" s="3">
        <v>315882.3</v>
      </c>
      <c r="O55" s="3">
        <v>118647.2</v>
      </c>
      <c r="P55" s="3">
        <v>39897.97</v>
      </c>
      <c r="Q55" s="3">
        <v>41798.71</v>
      </c>
      <c r="R55" s="3">
        <v>115538.4</v>
      </c>
      <c r="S55" s="3">
        <v>-11652.4</v>
      </c>
      <c r="T55" s="3">
        <v>24046.69</v>
      </c>
      <c r="U55" s="3">
        <v>693284</v>
      </c>
      <c r="V55" s="3">
        <v>608667</v>
      </c>
      <c r="W55" s="2">
        <f t="shared" si="3"/>
        <v>3.6568190662528899</v>
      </c>
      <c r="X55" s="2">
        <f t="shared" si="5"/>
        <v>24.360012722162303</v>
      </c>
      <c r="Y55" s="2">
        <f t="shared" si="5"/>
        <v>20.436882749303042</v>
      </c>
      <c r="Z55" s="2">
        <f t="shared" si="5"/>
        <v>3.9231347771232827</v>
      </c>
      <c r="AA55" s="2">
        <f t="shared" si="5"/>
        <v>2.0083625215682464</v>
      </c>
      <c r="AB55" s="2">
        <f t="shared" si="5"/>
        <v>0.48852190747600849</v>
      </c>
      <c r="AC55" s="2">
        <f t="shared" si="5"/>
        <v>0</v>
      </c>
      <c r="AD55" s="2">
        <f t="shared" si="5"/>
        <v>25.293032823880523</v>
      </c>
      <c r="AE55" s="2">
        <f t="shared" si="5"/>
        <v>9.5002079067472813</v>
      </c>
      <c r="AF55" s="2">
        <f t="shared" si="5"/>
        <v>3.1946730311138052</v>
      </c>
      <c r="AG55" s="2">
        <f t="shared" si="5"/>
        <v>3.3468673111024674</v>
      </c>
      <c r="AH55" s="2">
        <f t="shared" si="5"/>
        <v>9.2512829734956252</v>
      </c>
      <c r="AI55" s="2">
        <f t="shared" si="5"/>
        <v>-0.93302010171822036</v>
      </c>
      <c r="AJ55" s="2">
        <f t="shared" si="5"/>
        <v>1.9254441273717442</v>
      </c>
      <c r="AK55" s="2">
        <f t="shared" si="5"/>
        <v>55.511989650167749</v>
      </c>
      <c r="AL55" s="2">
        <f t="shared" si="5"/>
        <v>48.7366161694178</v>
      </c>
    </row>
    <row r="56" spans="1:38" x14ac:dyDescent="0.3">
      <c r="A56">
        <f t="shared" si="1"/>
        <v>2059</v>
      </c>
      <c r="B56">
        <v>58076</v>
      </c>
      <c r="C56" s="3">
        <v>1289875.1199007253</v>
      </c>
      <c r="D56" s="3">
        <v>480127.35592098767</v>
      </c>
      <c r="E56" s="4">
        <v>7.1974898562424174</v>
      </c>
      <c r="F56" s="3">
        <v>82.089607830110339</v>
      </c>
      <c r="G56" s="3">
        <v>3515.1260611867983</v>
      </c>
      <c r="H56" s="3">
        <v>314315</v>
      </c>
      <c r="I56" s="3">
        <v>263610.2</v>
      </c>
      <c r="J56" s="3">
        <v>50704.79</v>
      </c>
      <c r="K56" s="3">
        <v>26012.080000000002</v>
      </c>
      <c r="L56" s="3">
        <v>6281.1260000000002</v>
      </c>
      <c r="M56" s="3">
        <v>0</v>
      </c>
      <c r="N56" s="3">
        <v>326311.09999999998</v>
      </c>
      <c r="O56" s="3">
        <v>122706.7</v>
      </c>
      <c r="P56" s="3">
        <v>41173.32</v>
      </c>
      <c r="Q56" s="3">
        <v>43101.03</v>
      </c>
      <c r="R56" s="3">
        <v>119330</v>
      </c>
      <c r="S56" s="3">
        <v>-11996.07</v>
      </c>
      <c r="T56" s="3">
        <v>25352.43</v>
      </c>
      <c r="U56" s="3">
        <v>730632.5</v>
      </c>
      <c r="V56" s="3">
        <v>646015.5</v>
      </c>
      <c r="W56" s="2">
        <f t="shared" si="3"/>
        <v>3.6568606804714952</v>
      </c>
      <c r="X56" s="2">
        <f t="shared" si="5"/>
        <v>24.367862838085529</v>
      </c>
      <c r="Y56" s="2">
        <f t="shared" si="5"/>
        <v>20.436877642875121</v>
      </c>
      <c r="Z56" s="2">
        <f t="shared" si="5"/>
        <v>3.9309844199415576</v>
      </c>
      <c r="AA56" s="2">
        <f t="shared" si="5"/>
        <v>2.0166355330585808</v>
      </c>
      <c r="AB56" s="2">
        <f t="shared" si="5"/>
        <v>0.48695613265906112</v>
      </c>
      <c r="AC56" s="2">
        <f t="shared" si="5"/>
        <v>0</v>
      </c>
      <c r="AD56" s="2">
        <f t="shared" si="5"/>
        <v>25.297883102444395</v>
      </c>
      <c r="AE56" s="2">
        <f t="shared" si="5"/>
        <v>9.5130682115524543</v>
      </c>
      <c r="AF56" s="2">
        <f t="shared" si="5"/>
        <v>3.1920392419980073</v>
      </c>
      <c r="AG56" s="2">
        <f t="shared" si="5"/>
        <v>3.3414885933544678</v>
      </c>
      <c r="AH56" s="2">
        <f t="shared" si="5"/>
        <v>9.2512831791952213</v>
      </c>
      <c r="AI56" s="2">
        <f t="shared" si="5"/>
        <v>-0.93001793855232062</v>
      </c>
      <c r="AJ56" s="2">
        <f t="shared" si="5"/>
        <v>1.9654949234117516</v>
      </c>
      <c r="AK56" s="2">
        <f t="shared" si="5"/>
        <v>56.643661756669346</v>
      </c>
      <c r="AL56" s="2">
        <f t="shared" si="5"/>
        <v>50.083569334194173</v>
      </c>
    </row>
    <row r="57" spans="1:38" x14ac:dyDescent="0.3">
      <c r="A57">
        <f t="shared" si="1"/>
        <v>2060</v>
      </c>
      <c r="B57">
        <v>58441</v>
      </c>
      <c r="C57" s="3">
        <v>1332322.1120227398</v>
      </c>
      <c r="D57" s="3">
        <v>486203.35260687349</v>
      </c>
      <c r="E57" s="4">
        <v>7.2461066595194277</v>
      </c>
      <c r="F57" s="3">
        <v>82.702646000254163</v>
      </c>
      <c r="G57" s="3">
        <v>3533.6948490413379</v>
      </c>
      <c r="H57" s="3">
        <v>324758.3</v>
      </c>
      <c r="I57" s="3">
        <v>272285.09999999998</v>
      </c>
      <c r="J57" s="3">
        <v>52473.2</v>
      </c>
      <c r="K57" s="3">
        <v>26978.04</v>
      </c>
      <c r="L57" s="3">
        <v>6466.3879999999999</v>
      </c>
      <c r="M57" s="3">
        <v>0</v>
      </c>
      <c r="N57" s="3">
        <v>337183.8</v>
      </c>
      <c r="O57" s="3">
        <v>126991.9</v>
      </c>
      <c r="P57" s="3">
        <v>42486.61</v>
      </c>
      <c r="Q57" s="3">
        <v>44448.42</v>
      </c>
      <c r="R57" s="3">
        <v>123256.9</v>
      </c>
      <c r="S57" s="3">
        <v>-12425.53</v>
      </c>
      <c r="T57" s="3">
        <v>26718.47</v>
      </c>
      <c r="U57" s="3">
        <v>769776.5</v>
      </c>
      <c r="V57" s="3">
        <v>685159.5</v>
      </c>
      <c r="W57" s="2">
        <f t="shared" si="3"/>
        <v>3.6568959086818613</v>
      </c>
      <c r="X57" s="2">
        <f t="shared" si="5"/>
        <v>24.375359161978473</v>
      </c>
      <c r="Y57" s="2">
        <f t="shared" si="5"/>
        <v>20.436882158070244</v>
      </c>
      <c r="Z57" s="2">
        <f t="shared" si="5"/>
        <v>3.938477003908226</v>
      </c>
      <c r="AA57" s="2">
        <f t="shared" si="5"/>
        <v>2.0248887079598017</v>
      </c>
      <c r="AB57" s="2">
        <f t="shared" si="5"/>
        <v>0.48534719507001872</v>
      </c>
      <c r="AC57" s="2">
        <f t="shared" si="5"/>
        <v>0</v>
      </c>
      <c r="AD57" s="2">
        <f t="shared" si="5"/>
        <v>25.307978975751247</v>
      </c>
      <c r="AE57" s="2">
        <f t="shared" si="5"/>
        <v>9.5316214340389571</v>
      </c>
      <c r="AF57" s="2">
        <f t="shared" si="5"/>
        <v>3.1889142735533045</v>
      </c>
      <c r="AG57" s="2">
        <f t="shared" si="5"/>
        <v>3.3361616983537208</v>
      </c>
      <c r="AH57" s="2">
        <f t="shared" si="5"/>
        <v>9.2512838215129971</v>
      </c>
      <c r="AI57" s="2">
        <f t="shared" si="5"/>
        <v>-0.93262206548050774</v>
      </c>
      <c r="AJ57" s="2">
        <f t="shared" si="5"/>
        <v>2.0054061821008022</v>
      </c>
      <c r="AK57" s="2">
        <f t="shared" si="5"/>
        <v>57.777056543129831</v>
      </c>
      <c r="AL57" s="2">
        <f t="shared" si="5"/>
        <v>51.425964773622688</v>
      </c>
    </row>
    <row r="58" spans="1:38" x14ac:dyDescent="0.3">
      <c r="A58">
        <f t="shared" si="1"/>
        <v>2061</v>
      </c>
      <c r="B58">
        <v>58807</v>
      </c>
      <c r="C58" s="3">
        <v>1376607.0166067274</v>
      </c>
      <c r="D58" s="3">
        <v>492514.04815468995</v>
      </c>
      <c r="E58" s="4">
        <v>7.2954724635512589</v>
      </c>
      <c r="F58" s="3">
        <v>83.320155869378226</v>
      </c>
      <c r="G58" s="3">
        <v>3553.2444791132725</v>
      </c>
      <c r="H58" s="3">
        <v>335897.3</v>
      </c>
      <c r="I58" s="3">
        <v>281335.5</v>
      </c>
      <c r="J58" s="3">
        <v>54561.74</v>
      </c>
      <c r="K58" s="3">
        <v>27981.59</v>
      </c>
      <c r="L58" s="3">
        <v>6657.0630000000001</v>
      </c>
      <c r="M58" s="3">
        <v>252.97210000000001</v>
      </c>
      <c r="N58" s="3">
        <v>348569.3</v>
      </c>
      <c r="O58" s="3">
        <v>131511.6</v>
      </c>
      <c r="P58" s="3">
        <v>43848.05</v>
      </c>
      <c r="Q58" s="3">
        <v>45855.81</v>
      </c>
      <c r="R58" s="3">
        <v>127353.8</v>
      </c>
      <c r="S58" s="3">
        <v>-12672.07</v>
      </c>
      <c r="T58" s="3">
        <v>28150.13</v>
      </c>
      <c r="U58" s="3">
        <v>810598.7</v>
      </c>
      <c r="V58" s="3">
        <v>725981.7</v>
      </c>
      <c r="W58" s="2">
        <f t="shared" si="3"/>
        <v>3.6569224963349751</v>
      </c>
      <c r="X58" s="2">
        <f t="shared" si="5"/>
        <v>24.400376864849296</v>
      </c>
      <c r="Y58" s="2">
        <f t="shared" si="5"/>
        <v>20.436878252551626</v>
      </c>
      <c r="Z58" s="2">
        <f t="shared" si="5"/>
        <v>3.9634942537553068</v>
      </c>
      <c r="AA58" s="2">
        <f t="shared" si="5"/>
        <v>2.0326490902954517</v>
      </c>
      <c r="AB58" s="2">
        <f t="shared" si="5"/>
        <v>0.48358485171820154</v>
      </c>
      <c r="AC58" s="2">
        <f t="shared" si="5"/>
        <v>1.8376493577924986E-2</v>
      </c>
      <c r="AD58" s="2">
        <f t="shared" si="5"/>
        <v>25.320901012055511</v>
      </c>
      <c r="AE58" s="2">
        <f t="shared" si="5"/>
        <v>9.5533146652245033</v>
      </c>
      <c r="AF58" s="2">
        <f t="shared" si="5"/>
        <v>3.1852263914855974</v>
      </c>
      <c r="AG58" s="2">
        <f t="shared" si="5"/>
        <v>3.331074841753491</v>
      </c>
      <c r="AH58" s="2">
        <f t="shared" si="5"/>
        <v>9.2512822078970096</v>
      </c>
      <c r="AI58" s="2">
        <f t="shared" si="5"/>
        <v>-0.9205292321723062</v>
      </c>
      <c r="AJ58" s="2">
        <f t="shared" si="5"/>
        <v>2.0448922357949888</v>
      </c>
      <c r="AK58" s="2">
        <f t="shared" si="5"/>
        <v>58.883812898040304</v>
      </c>
      <c r="AL58" s="2">
        <f t="shared" si="5"/>
        <v>52.737033244935169</v>
      </c>
    </row>
    <row r="59" spans="1:38" x14ac:dyDescent="0.3">
      <c r="A59">
        <f t="shared" si="1"/>
        <v>2062</v>
      </c>
      <c r="B59">
        <v>59172</v>
      </c>
      <c r="C59" s="3">
        <v>1422787.6298905672</v>
      </c>
      <c r="D59" s="3">
        <v>499055.10789464402</v>
      </c>
      <c r="E59" s="4">
        <v>7.3455208750904015</v>
      </c>
      <c r="F59" s="3">
        <v>83.941832324718021</v>
      </c>
      <c r="G59" s="3">
        <v>3573.7878261021151</v>
      </c>
      <c r="H59" s="3">
        <v>347983</v>
      </c>
      <c r="I59" s="3">
        <v>290773.40000000002</v>
      </c>
      <c r="J59" s="3">
        <v>57209.63</v>
      </c>
      <c r="K59" s="3">
        <v>29026.9</v>
      </c>
      <c r="L59" s="3">
        <v>6853.2690000000002</v>
      </c>
      <c r="M59" s="3">
        <v>991.69159999999999</v>
      </c>
      <c r="N59" s="3">
        <v>360446.5</v>
      </c>
      <c r="O59" s="3">
        <v>136227.9</v>
      </c>
      <c r="P59" s="3">
        <v>45258.6</v>
      </c>
      <c r="Q59" s="3">
        <v>47333.84</v>
      </c>
      <c r="R59" s="3">
        <v>131626.1</v>
      </c>
      <c r="S59" s="3">
        <v>-12463.48</v>
      </c>
      <c r="T59" s="3">
        <v>29643.14</v>
      </c>
      <c r="U59" s="3">
        <v>852705.4</v>
      </c>
      <c r="V59" s="3">
        <v>768088.4</v>
      </c>
      <c r="W59" s="2">
        <f t="shared" si="3"/>
        <v>3.656943935389978</v>
      </c>
      <c r="X59" s="2">
        <f t="shared" si="5"/>
        <v>24.457831421177374</v>
      </c>
      <c r="Y59" s="2">
        <f t="shared" si="5"/>
        <v>20.436879959545664</v>
      </c>
      <c r="Z59" s="2">
        <f t="shared" si="5"/>
        <v>4.0209535701684613</v>
      </c>
      <c r="AA59" s="2">
        <f t="shared" si="5"/>
        <v>2.0401428428382236</v>
      </c>
      <c r="AB59" s="2">
        <f t="shared" si="5"/>
        <v>0.48167898399054221</v>
      </c>
      <c r="AC59" s="2">
        <f t="shared" si="5"/>
        <v>6.9700605991090556E-2</v>
      </c>
      <c r="AD59" s="2">
        <f t="shared" si="5"/>
        <v>25.333823012484551</v>
      </c>
      <c r="AE59" s="2">
        <f t="shared" si="5"/>
        <v>9.5747177679973134</v>
      </c>
      <c r="AF59" s="2">
        <f t="shared" si="5"/>
        <v>3.1809807064095037</v>
      </c>
      <c r="AG59" s="2">
        <f t="shared" si="5"/>
        <v>3.3268380329986882</v>
      </c>
      <c r="AH59" s="2">
        <f t="shared" si="5"/>
        <v>9.2512822880055499</v>
      </c>
      <c r="AI59" s="2">
        <f t="shared" si="5"/>
        <v>-0.87599018561600939</v>
      </c>
      <c r="AJ59" s="2">
        <f t="shared" si="5"/>
        <v>2.0834549989923645</v>
      </c>
      <c r="AK59" s="2">
        <f t="shared" si="5"/>
        <v>59.932022326170021</v>
      </c>
      <c r="AL59" s="2">
        <f t="shared" si="5"/>
        <v>53.984753863728564</v>
      </c>
    </row>
    <row r="60" spans="1:38" x14ac:dyDescent="0.3">
      <c r="A60">
        <f t="shared" si="1"/>
        <v>2063</v>
      </c>
      <c r="B60">
        <v>59537</v>
      </c>
      <c r="C60" s="3">
        <v>1470720.3633073934</v>
      </c>
      <c r="D60" s="3">
        <v>505752.78727715131</v>
      </c>
      <c r="E60" s="4">
        <v>7.3962190091830662</v>
      </c>
      <c r="F60" s="3">
        <v>84.568601785677629</v>
      </c>
      <c r="G60" s="3">
        <v>3594.8672804630482</v>
      </c>
      <c r="H60" s="3">
        <v>360534.5</v>
      </c>
      <c r="I60" s="3">
        <v>300569.40000000002</v>
      </c>
      <c r="J60" s="3">
        <v>59965.13</v>
      </c>
      <c r="K60" s="3">
        <v>30117.82</v>
      </c>
      <c r="L60" s="3">
        <v>7055.1719999999996</v>
      </c>
      <c r="M60" s="3">
        <v>1762.8879999999999</v>
      </c>
      <c r="N60" s="3">
        <v>372808.3</v>
      </c>
      <c r="O60" s="3">
        <v>141168.1</v>
      </c>
      <c r="P60" s="3">
        <v>46711.26</v>
      </c>
      <c r="Q60" s="3">
        <v>48868.39</v>
      </c>
      <c r="R60" s="3">
        <v>136060.5</v>
      </c>
      <c r="S60" s="3">
        <v>-12273.81</v>
      </c>
      <c r="T60" s="3">
        <v>31183.11</v>
      </c>
      <c r="U60" s="3">
        <v>896162.3</v>
      </c>
      <c r="V60" s="3">
        <v>811545.3</v>
      </c>
      <c r="W60" s="2">
        <f t="shared" si="3"/>
        <v>3.6569617126852956</v>
      </c>
      <c r="X60" s="2">
        <f t="shared" si="5"/>
        <v>24.514143476549194</v>
      </c>
      <c r="Y60" s="2">
        <f t="shared" si="5"/>
        <v>20.436883006370561</v>
      </c>
      <c r="Z60" s="2">
        <f t="shared" si="5"/>
        <v>4.0772625099953661</v>
      </c>
      <c r="AA60" s="2">
        <f t="shared" si="5"/>
        <v>2.0478277687180642</v>
      </c>
      <c r="AB60" s="2">
        <f t="shared" si="5"/>
        <v>0.47970859559829232</v>
      </c>
      <c r="AC60" s="2">
        <f t="shared" si="5"/>
        <v>0.11986561442826374</v>
      </c>
      <c r="AD60" s="2">
        <f t="shared" si="5"/>
        <v>25.348686895285738</v>
      </c>
      <c r="AE60" s="2">
        <f t="shared" si="5"/>
        <v>9.5985683969546454</v>
      </c>
      <c r="AF60" s="2">
        <f t="shared" si="5"/>
        <v>3.1760803185559032</v>
      </c>
      <c r="AG60" s="2">
        <f t="shared" si="5"/>
        <v>3.3227519805398984</v>
      </c>
      <c r="AH60" s="2">
        <f t="shared" si="5"/>
        <v>9.2512827995407427</v>
      </c>
      <c r="AI60" s="2">
        <f t="shared" si="5"/>
        <v>-0.83454409867545065</v>
      </c>
      <c r="AJ60" s="2">
        <f t="shared" si="5"/>
        <v>2.1202609808077062</v>
      </c>
      <c r="AK60" s="2">
        <f t="shared" si="5"/>
        <v>60.933561699294586</v>
      </c>
      <c r="AL60" s="2">
        <f t="shared" si="5"/>
        <v>55.180122628816825</v>
      </c>
    </row>
    <row r="61" spans="1:38" x14ac:dyDescent="0.3">
      <c r="A61">
        <f t="shared" si="1"/>
        <v>2064</v>
      </c>
      <c r="B61">
        <v>59902</v>
      </c>
      <c r="C61" s="3">
        <v>1520231.3625238047</v>
      </c>
      <c r="D61" s="3">
        <v>512528.38256240974</v>
      </c>
      <c r="E61" s="4">
        <v>7.4475077275164834</v>
      </c>
      <c r="F61" s="3">
        <v>85.200301708687391</v>
      </c>
      <c r="G61" s="3">
        <v>3615.9914461661406</v>
      </c>
      <c r="H61" s="3">
        <v>373513.6</v>
      </c>
      <c r="I61" s="3">
        <v>310687.90000000002</v>
      </c>
      <c r="J61" s="3">
        <v>62825.74</v>
      </c>
      <c r="K61" s="3">
        <v>31253.68</v>
      </c>
      <c r="L61" s="3">
        <v>7262.9309999999996</v>
      </c>
      <c r="M61" s="3">
        <v>2566.1280000000002</v>
      </c>
      <c r="N61" s="3">
        <v>385651.7</v>
      </c>
      <c r="O61" s="3">
        <v>146362.1</v>
      </c>
      <c r="P61" s="3">
        <v>48199.05</v>
      </c>
      <c r="Q61" s="3">
        <v>50449.61</v>
      </c>
      <c r="R61" s="3">
        <v>140640.9</v>
      </c>
      <c r="S61" s="3">
        <v>-12138.13</v>
      </c>
      <c r="T61" s="3">
        <v>32772.44</v>
      </c>
      <c r="U61" s="3">
        <v>941072.8</v>
      </c>
      <c r="V61" s="3">
        <v>856455.8</v>
      </c>
      <c r="W61" s="2">
        <f t="shared" si="3"/>
        <v>3.656975974106476</v>
      </c>
      <c r="X61" s="2">
        <f t="shared" si="5"/>
        <v>24.56952337701501</v>
      </c>
      <c r="Y61" s="2">
        <f t="shared" si="5"/>
        <v>20.436882678450537</v>
      </c>
      <c r="Z61" s="2">
        <f t="shared" si="5"/>
        <v>4.1326433297429253</v>
      </c>
      <c r="AA61" s="2">
        <f t="shared" si="5"/>
        <v>2.0558502324353021</v>
      </c>
      <c r="AB61" s="2">
        <f t="shared" si="5"/>
        <v>0.4777516882655598</v>
      </c>
      <c r="AC61" s="2">
        <f t="shared" si="5"/>
        <v>0.16879851733487825</v>
      </c>
      <c r="AD61" s="2">
        <f t="shared" si="5"/>
        <v>25.367961055596314</v>
      </c>
      <c r="AE61" s="2">
        <f t="shared" si="5"/>
        <v>9.627620085209772</v>
      </c>
      <c r="AF61" s="2">
        <f t="shared" si="5"/>
        <v>3.1705075416930342</v>
      </c>
      <c r="AG61" s="2">
        <f t="shared" si="5"/>
        <v>3.3185481660006229</v>
      </c>
      <c r="AH61" s="2">
        <f t="shared" si="5"/>
        <v>9.2512826315144352</v>
      </c>
      <c r="AI61" s="2">
        <f t="shared" si="5"/>
        <v>-0.79843965196514188</v>
      </c>
      <c r="AJ61" s="2">
        <f t="shared" si="5"/>
        <v>2.1557534470011852</v>
      </c>
      <c r="AK61" s="2">
        <f t="shared" si="5"/>
        <v>61.903261779686126</v>
      </c>
      <c r="AL61" s="2">
        <f t="shared" si="5"/>
        <v>56.33720110721562</v>
      </c>
    </row>
    <row r="62" spans="1:38" x14ac:dyDescent="0.3">
      <c r="A62">
        <f t="shared" si="1"/>
        <v>2065</v>
      </c>
      <c r="B62">
        <v>60268</v>
      </c>
      <c r="C62" s="3">
        <v>1571568.4322625052</v>
      </c>
      <c r="D62" s="3">
        <v>519446.97090101166</v>
      </c>
      <c r="E62" s="4">
        <v>7.499322115530652</v>
      </c>
      <c r="F62" s="3">
        <v>85.836235225557957</v>
      </c>
      <c r="G62" s="3">
        <v>3637.5444491430721</v>
      </c>
      <c r="H62" s="3">
        <v>386979.9</v>
      </c>
      <c r="I62" s="3">
        <v>321179.5</v>
      </c>
      <c r="J62" s="3">
        <v>65800.39</v>
      </c>
      <c r="K62" s="3">
        <v>32432.95</v>
      </c>
      <c r="L62" s="3">
        <v>7476.7070000000003</v>
      </c>
      <c r="M62" s="3">
        <v>3410.6149999999998</v>
      </c>
      <c r="N62" s="3">
        <v>399053.8</v>
      </c>
      <c r="O62" s="3">
        <v>151849.5</v>
      </c>
      <c r="P62" s="3">
        <v>49728.12</v>
      </c>
      <c r="Q62" s="3">
        <v>52085.96</v>
      </c>
      <c r="R62" s="3">
        <v>145390.29999999999</v>
      </c>
      <c r="S62" s="3">
        <v>-12073.88</v>
      </c>
      <c r="T62" s="3">
        <v>34414.910000000003</v>
      </c>
      <c r="U62" s="3">
        <v>987561.6</v>
      </c>
      <c r="V62" s="3">
        <v>902944.6</v>
      </c>
      <c r="W62" s="2">
        <f t="shared" si="3"/>
        <v>3.6569870046185589</v>
      </c>
      <c r="X62" s="2">
        <f t="shared" si="5"/>
        <v>24.62380206014225</v>
      </c>
      <c r="Y62" s="2">
        <f t="shared" si="5"/>
        <v>20.436876524531268</v>
      </c>
      <c r="Z62" s="2">
        <f t="shared" si="5"/>
        <v>4.1869248993039783</v>
      </c>
      <c r="AA62" s="2">
        <f t="shared" si="5"/>
        <v>2.0637313230648169</v>
      </c>
      <c r="AB62" s="2">
        <f t="shared" si="5"/>
        <v>0.47574810275593121</v>
      </c>
      <c r="AC62" s="2">
        <f t="shared" si="5"/>
        <v>0.21701982108980869</v>
      </c>
      <c r="AD62" s="2">
        <f t="shared" si="5"/>
        <v>25.392072773153316</v>
      </c>
      <c r="AE62" s="2">
        <f t="shared" si="5"/>
        <v>9.6622900334915851</v>
      </c>
      <c r="AF62" s="2">
        <f t="shared" si="5"/>
        <v>3.1642351029162006</v>
      </c>
      <c r="AG62" s="2">
        <f t="shared" si="5"/>
        <v>3.3142661134402247</v>
      </c>
      <c r="AH62" s="2">
        <f t="shared" si="5"/>
        <v>9.2512866137613337</v>
      </c>
      <c r="AI62" s="2">
        <f t="shared" si="5"/>
        <v>-0.76826944039706013</v>
      </c>
      <c r="AJ62" s="2">
        <f t="shared" si="5"/>
        <v>2.1898448259395646</v>
      </c>
      <c r="AK62" s="2">
        <f t="shared" si="5"/>
        <v>62.839236251281726</v>
      </c>
      <c r="AL62" s="2">
        <f t="shared" si="5"/>
        <v>57.454997279378901</v>
      </c>
    </row>
    <row r="63" spans="1:38" x14ac:dyDescent="0.3">
      <c r="A63">
        <f t="shared" si="1"/>
        <v>2066</v>
      </c>
      <c r="B63">
        <v>60633</v>
      </c>
      <c r="C63" s="3">
        <v>1624912.4643164699</v>
      </c>
      <c r="D63" s="3">
        <v>526547.89485550206</v>
      </c>
      <c r="E63" s="4">
        <v>7.5515883144447651</v>
      </c>
      <c r="F63" s="3">
        <v>86.477089803030168</v>
      </c>
      <c r="G63" s="3">
        <v>3659.7606382908884</v>
      </c>
      <c r="H63" s="3">
        <v>400989.4</v>
      </c>
      <c r="I63" s="3">
        <v>332081.40000000002</v>
      </c>
      <c r="J63" s="3">
        <v>68907.98</v>
      </c>
      <c r="K63" s="3">
        <v>33657.89</v>
      </c>
      <c r="L63" s="3">
        <v>7696.674</v>
      </c>
      <c r="M63" s="3">
        <v>4308.5</v>
      </c>
      <c r="N63" s="3">
        <v>413035.8</v>
      </c>
      <c r="O63" s="3">
        <v>157606.79999999999</v>
      </c>
      <c r="P63" s="3">
        <v>51303.37</v>
      </c>
      <c r="Q63" s="3">
        <v>53800.4</v>
      </c>
      <c r="R63" s="3">
        <v>150325.29999999999</v>
      </c>
      <c r="S63" s="3">
        <v>-12046.45</v>
      </c>
      <c r="T63" s="3">
        <v>36115.089999999997</v>
      </c>
      <c r="U63" s="3">
        <v>1035723</v>
      </c>
      <c r="V63" s="3">
        <v>951106.2</v>
      </c>
      <c r="W63" s="2">
        <f t="shared" si="3"/>
        <v>3.6569961813015004</v>
      </c>
      <c r="X63" s="2">
        <f t="shared" si="5"/>
        <v>24.677600104980353</v>
      </c>
      <c r="Y63" s="2">
        <f t="shared" si="5"/>
        <v>20.436879357663877</v>
      </c>
      <c r="Z63" s="2">
        <f t="shared" si="5"/>
        <v>4.2407195164809446</v>
      </c>
      <c r="AA63" s="2">
        <f t="shared" si="5"/>
        <v>2.0713663498272452</v>
      </c>
      <c r="AB63" s="2">
        <f t="shared" si="5"/>
        <v>0.47366699247012406</v>
      </c>
      <c r="AC63" s="2">
        <f t="shared" si="5"/>
        <v>0.26515274481646611</v>
      </c>
      <c r="AD63" s="2">
        <f t="shared" si="5"/>
        <v>25.418956963552262</v>
      </c>
      <c r="AE63" s="2">
        <f t="shared" si="5"/>
        <v>9.6994024885087153</v>
      </c>
      <c r="AF63" s="2">
        <f t="shared" si="5"/>
        <v>3.1573005393605067</v>
      </c>
      <c r="AG63" s="2">
        <f t="shared" si="5"/>
        <v>3.3109722019783687</v>
      </c>
      <c r="AH63" s="2">
        <f t="shared" si="5"/>
        <v>9.2512860416290366</v>
      </c>
      <c r="AI63" s="2">
        <f t="shared" si="5"/>
        <v>-0.74135993566074454</v>
      </c>
      <c r="AJ63" s="2">
        <f t="shared" si="5"/>
        <v>2.2225868034800289</v>
      </c>
      <c r="AK63" s="2">
        <f t="shared" si="5"/>
        <v>63.740233566100663</v>
      </c>
      <c r="AL63" s="2">
        <f t="shared" si="5"/>
        <v>58.532765357307362</v>
      </c>
    </row>
    <row r="64" spans="1:38" x14ac:dyDescent="0.3">
      <c r="A64">
        <f t="shared" si="1"/>
        <v>2067</v>
      </c>
      <c r="B64">
        <v>60998</v>
      </c>
      <c r="C64" s="3">
        <v>1680150.5968624973</v>
      </c>
      <c r="D64" s="3">
        <v>533771.85545397468</v>
      </c>
      <c r="E64" s="4">
        <v>7.6042303977107704</v>
      </c>
      <c r="F64" s="3">
        <v>87.122504437823935</v>
      </c>
      <c r="G64" s="3">
        <v>3682.3147342923489</v>
      </c>
      <c r="H64" s="3">
        <v>415509.1</v>
      </c>
      <c r="I64" s="3">
        <v>343370.4</v>
      </c>
      <c r="J64" s="3">
        <v>72138.73</v>
      </c>
      <c r="K64" s="3">
        <v>34931.99</v>
      </c>
      <c r="L64" s="3">
        <v>7922.9989999999998</v>
      </c>
      <c r="M64" s="3">
        <v>5245.9520000000002</v>
      </c>
      <c r="N64" s="3">
        <v>427555.7</v>
      </c>
      <c r="O64" s="3">
        <v>163597.79999999999</v>
      </c>
      <c r="P64" s="3">
        <v>52920.75</v>
      </c>
      <c r="Q64" s="3">
        <v>55601.63</v>
      </c>
      <c r="R64" s="3">
        <v>155435.5</v>
      </c>
      <c r="S64" s="3">
        <v>-12046.61</v>
      </c>
      <c r="T64" s="3">
        <v>37876.43</v>
      </c>
      <c r="U64" s="3">
        <v>1085646</v>
      </c>
      <c r="V64" s="3">
        <v>1001029</v>
      </c>
      <c r="W64" s="2">
        <f t="shared" si="3"/>
        <v>3.6570038514158707</v>
      </c>
      <c r="X64" s="2">
        <f t="shared" si="5"/>
        <v>24.730467660215645</v>
      </c>
      <c r="Y64" s="2">
        <f t="shared" si="5"/>
        <v>20.436882303360647</v>
      </c>
      <c r="Z64" s="2">
        <f t="shared" si="5"/>
        <v>4.2935871424092227</v>
      </c>
      <c r="AA64" s="2">
        <f t="shared" si="5"/>
        <v>2.0790987465785378</v>
      </c>
      <c r="AB64" s="2">
        <f t="shared" si="5"/>
        <v>0.47156481179695198</v>
      </c>
      <c r="AC64" s="2">
        <f t="shared" si="5"/>
        <v>0.31223105891794811</v>
      </c>
      <c r="AD64" s="2">
        <f t="shared" si="5"/>
        <v>25.447462911861283</v>
      </c>
      <c r="AE64" s="2">
        <f t="shared" si="5"/>
        <v>9.7370914432016686</v>
      </c>
      <c r="AF64" s="2">
        <f t="shared" si="5"/>
        <v>3.1497622950480677</v>
      </c>
      <c r="AG64" s="2">
        <f t="shared" si="5"/>
        <v>3.3093241822387909</v>
      </c>
      <c r="AH64" s="2">
        <f t="shared" si="5"/>
        <v>9.2512838010032716</v>
      </c>
      <c r="AI64" s="2">
        <f t="shared" si="5"/>
        <v>-0.7169958468303832</v>
      </c>
      <c r="AJ64" s="2">
        <f t="shared" si="5"/>
        <v>2.2543473228370248</v>
      </c>
      <c r="AK64" s="2">
        <f t="shared" si="5"/>
        <v>64.615993472688018</v>
      </c>
      <c r="AL64" s="2">
        <f t="shared" si="5"/>
        <v>59.579718738862773</v>
      </c>
    </row>
    <row r="65" spans="1:38" x14ac:dyDescent="0.3">
      <c r="A65">
        <f t="shared" si="1"/>
        <v>2068</v>
      </c>
      <c r="B65">
        <v>61363</v>
      </c>
      <c r="C65" s="3">
        <v>1737268.8281963118</v>
      </c>
      <c r="D65" s="3">
        <v>541096.32221223426</v>
      </c>
      <c r="E65" s="4">
        <v>7.6571585706167493</v>
      </c>
      <c r="F65" s="3">
        <v>87.772629038307187</v>
      </c>
      <c r="G65" s="3">
        <v>3705.0736145232736</v>
      </c>
      <c r="H65" s="3">
        <v>430548.6</v>
      </c>
      <c r="I65" s="3">
        <v>355043.5</v>
      </c>
      <c r="J65" s="3">
        <v>75505.08</v>
      </c>
      <c r="K65" s="3">
        <v>36257.06</v>
      </c>
      <c r="L65" s="3">
        <v>8155.8509999999997</v>
      </c>
      <c r="M65" s="3">
        <v>6235.5159999999996</v>
      </c>
      <c r="N65" s="3">
        <v>442585.1</v>
      </c>
      <c r="O65" s="3">
        <v>169831.7</v>
      </c>
      <c r="P65" s="3">
        <v>54580.02</v>
      </c>
      <c r="Q65" s="3">
        <v>57453.74</v>
      </c>
      <c r="R65" s="3">
        <v>160719.70000000001</v>
      </c>
      <c r="S65" s="3">
        <v>-12036.5</v>
      </c>
      <c r="T65" s="3">
        <v>39702.18</v>
      </c>
      <c r="U65" s="3">
        <v>1137385</v>
      </c>
      <c r="V65" s="3">
        <v>1052768</v>
      </c>
      <c r="W65" s="2">
        <f t="shared" si="3"/>
        <v>3.6570097435075524</v>
      </c>
      <c r="X65" s="2">
        <f t="shared" si="5"/>
        <v>24.783072890740193</v>
      </c>
      <c r="Y65" s="2">
        <f t="shared" si="5"/>
        <v>20.436877369670963</v>
      </c>
      <c r="Z65" s="2">
        <f t="shared" si="5"/>
        <v>4.3461943698369234</v>
      </c>
      <c r="AA65" s="2">
        <f t="shared" si="5"/>
        <v>2.0870149404363194</v>
      </c>
      <c r="AB65" s="2">
        <f t="shared" si="5"/>
        <v>0.46946395788771883</v>
      </c>
      <c r="AC65" s="2">
        <f t="shared" si="5"/>
        <v>0.35892637332783506</v>
      </c>
      <c r="AD65" s="2">
        <f t="shared" si="5"/>
        <v>25.47591327356665</v>
      </c>
      <c r="AE65" s="2">
        <f t="shared" si="5"/>
        <v>9.7757869849264907</v>
      </c>
      <c r="AF65" s="2">
        <f t="shared" si="5"/>
        <v>3.1417141155215873</v>
      </c>
      <c r="AG65" s="2">
        <f t="shared" si="5"/>
        <v>3.3071300807054897</v>
      </c>
      <c r="AH65" s="2">
        <f t="shared" si="5"/>
        <v>9.2512855461100028</v>
      </c>
      <c r="AI65" s="2">
        <f t="shared" si="5"/>
        <v>-0.69284038282645521</v>
      </c>
      <c r="AJ65" s="2">
        <f t="shared" si="5"/>
        <v>2.2853216126153644</v>
      </c>
      <c r="AK65" s="2">
        <f t="shared" si="5"/>
        <v>65.469717843315564</v>
      </c>
      <c r="AL65" s="2">
        <f t="shared" si="5"/>
        <v>60.599026639591379</v>
      </c>
    </row>
    <row r="66" spans="1:38" x14ac:dyDescent="0.3">
      <c r="A66">
        <f t="shared" si="1"/>
        <v>2069</v>
      </c>
      <c r="B66">
        <v>61729</v>
      </c>
      <c r="C66" s="3">
        <v>1795998.7816309682</v>
      </c>
      <c r="D66" s="3">
        <v>548419.85038590222</v>
      </c>
      <c r="E66" s="4">
        <v>7.7103272505642497</v>
      </c>
      <c r="F66" s="3">
        <v>88.427651781843934</v>
      </c>
      <c r="G66" s="3">
        <v>3727.3375098166148</v>
      </c>
      <c r="H66" s="3">
        <v>446058</v>
      </c>
      <c r="I66" s="3">
        <v>367046.1</v>
      </c>
      <c r="J66" s="3">
        <v>79011.86</v>
      </c>
      <c r="K66" s="3">
        <v>37631.89</v>
      </c>
      <c r="L66" s="3">
        <v>8395.43</v>
      </c>
      <c r="M66" s="3">
        <v>7284.2219999999998</v>
      </c>
      <c r="N66" s="3">
        <v>458096.3</v>
      </c>
      <c r="O66" s="3">
        <v>176313.2</v>
      </c>
      <c r="P66" s="3">
        <v>56283.44</v>
      </c>
      <c r="Q66" s="3">
        <v>59346.77</v>
      </c>
      <c r="R66" s="3">
        <v>166153</v>
      </c>
      <c r="S66" s="3">
        <v>-12038.37</v>
      </c>
      <c r="T66" s="3">
        <v>41594.32</v>
      </c>
      <c r="U66" s="3">
        <v>1191018</v>
      </c>
      <c r="V66" s="3">
        <v>1106401</v>
      </c>
      <c r="W66" s="2">
        <f t="shared" si="3"/>
        <v>3.657013236503031</v>
      </c>
      <c r="X66" s="2">
        <f t="shared" si="5"/>
        <v>24.836208385115349</v>
      </c>
      <c r="Y66" s="2">
        <f t="shared" si="5"/>
        <v>20.436879120078299</v>
      </c>
      <c r="Z66" s="2">
        <f t="shared" si="5"/>
        <v>4.3993270378640448</v>
      </c>
      <c r="AA66" s="2">
        <f t="shared" si="5"/>
        <v>2.095318236565062</v>
      </c>
      <c r="AB66" s="2">
        <f t="shared" si="5"/>
        <v>0.46745187612967132</v>
      </c>
      <c r="AC66" s="2">
        <f t="shared" si="5"/>
        <v>0.40558056466971038</v>
      </c>
      <c r="AD66" s="2">
        <f t="shared" si="5"/>
        <v>25.506492804187609</v>
      </c>
      <c r="AE66" s="2">
        <f t="shared" si="5"/>
        <v>9.8169999781340529</v>
      </c>
      <c r="AF66" s="2">
        <f t="shared" si="5"/>
        <v>3.1338239522015892</v>
      </c>
      <c r="AG66" s="2">
        <f t="shared" si="5"/>
        <v>3.3043880990891585</v>
      </c>
      <c r="AH66" s="2">
        <f t="shared" si="5"/>
        <v>9.2512868994885658</v>
      </c>
      <c r="AI66" s="2">
        <f t="shared" si="5"/>
        <v>-0.6702883166250152</v>
      </c>
      <c r="AJ66" s="2">
        <f t="shared" si="5"/>
        <v>2.3159436646291982</v>
      </c>
      <c r="AK66" s="2">
        <f t="shared" si="5"/>
        <v>66.315078394341796</v>
      </c>
      <c r="AL66" s="2">
        <f t="shared" si="5"/>
        <v>61.603660944316672</v>
      </c>
    </row>
    <row r="67" spans="1:38" x14ac:dyDescent="0.3">
      <c r="A67">
        <f t="shared" si="1"/>
        <v>2070</v>
      </c>
      <c r="B67">
        <v>62094</v>
      </c>
      <c r="C67" s="3">
        <v>1856542.7477292363</v>
      </c>
      <c r="D67" s="3">
        <v>555791.80575080286</v>
      </c>
      <c r="E67" s="4">
        <v>7.7636701257013661</v>
      </c>
      <c r="F67" s="3">
        <v>89.086863482032967</v>
      </c>
      <c r="G67" s="3">
        <v>3749.4224708178922</v>
      </c>
      <c r="H67" s="3">
        <v>462086</v>
      </c>
      <c r="I67" s="3">
        <v>379419.4</v>
      </c>
      <c r="J67" s="3">
        <v>82666.570000000007</v>
      </c>
      <c r="K67" s="3">
        <v>39056.870000000003</v>
      </c>
      <c r="L67" s="3">
        <v>8641.9249999999993</v>
      </c>
      <c r="M67" s="3">
        <v>8395.4490000000005</v>
      </c>
      <c r="N67" s="3">
        <v>474147</v>
      </c>
      <c r="O67" s="3">
        <v>183051.5</v>
      </c>
      <c r="P67" s="3">
        <v>58039.26</v>
      </c>
      <c r="Q67" s="3">
        <v>61302.19</v>
      </c>
      <c r="R67" s="3">
        <v>171754.1</v>
      </c>
      <c r="S67" s="3">
        <v>-12061.06</v>
      </c>
      <c r="T67" s="3">
        <v>43555.72</v>
      </c>
      <c r="U67" s="3">
        <v>1246634</v>
      </c>
      <c r="V67" s="3">
        <v>1162017</v>
      </c>
      <c r="W67" s="2">
        <f t="shared" si="3"/>
        <v>3.6570160988330991</v>
      </c>
      <c r="X67" s="2">
        <f t="shared" si="5"/>
        <v>24.889596566800517</v>
      </c>
      <c r="Y67" s="2">
        <f t="shared" si="5"/>
        <v>20.436879272727399</v>
      </c>
      <c r="Z67" s="2">
        <f t="shared" si="5"/>
        <v>4.4527156781663475</v>
      </c>
      <c r="AA67" s="2">
        <f t="shared" si="5"/>
        <v>2.1037420252117016</v>
      </c>
      <c r="AB67" s="2">
        <f t="shared" si="5"/>
        <v>0.46548483791014561</v>
      </c>
      <c r="AC67" s="2">
        <f t="shared" si="5"/>
        <v>0.4522087633192714</v>
      </c>
      <c r="AD67" s="2">
        <f t="shared" si="5"/>
        <v>25.53924495301473</v>
      </c>
      <c r="AE67" s="2">
        <f t="shared" si="5"/>
        <v>9.8598052872142521</v>
      </c>
      <c r="AF67" s="2">
        <f t="shared" si="5"/>
        <v>3.1262011106929073</v>
      </c>
      <c r="AG67" s="2">
        <f t="shared" si="5"/>
        <v>3.3019541335624822</v>
      </c>
      <c r="AH67" s="2">
        <f t="shared" si="5"/>
        <v>9.2512871147230449</v>
      </c>
      <c r="AI67" s="2">
        <f t="shared" si="5"/>
        <v>-0.64965161802775906</v>
      </c>
      <c r="AJ67" s="2">
        <f t="shared" si="5"/>
        <v>2.3460660980348349</v>
      </c>
      <c r="AK67" s="2">
        <f t="shared" si="5"/>
        <v>67.148144125675302</v>
      </c>
      <c r="AL67" s="2">
        <f t="shared" si="5"/>
        <v>62.590371345948242</v>
      </c>
    </row>
    <row r="68" spans="1:38" x14ac:dyDescent="0.3">
      <c r="A68">
        <f t="shared" si="1"/>
        <v>2071</v>
      </c>
      <c r="B68">
        <v>62459</v>
      </c>
      <c r="C68" s="3">
        <v>1919410.7289383896</v>
      </c>
      <c r="D68" s="3">
        <v>563345.5032302168</v>
      </c>
      <c r="E68" s="4">
        <v>7.8171061322127002</v>
      </c>
      <c r="F68" s="3">
        <v>89.750704603366913</v>
      </c>
      <c r="G68" s="3">
        <v>3772.2728557824521</v>
      </c>
      <c r="H68" s="3">
        <v>478766.4</v>
      </c>
      <c r="I68" s="3">
        <v>392267.7</v>
      </c>
      <c r="J68" s="3">
        <v>86498.77</v>
      </c>
      <c r="K68" s="3">
        <v>40535.19</v>
      </c>
      <c r="L68" s="3">
        <v>8895.5020000000004</v>
      </c>
      <c r="M68" s="3">
        <v>9592.5730000000003</v>
      </c>
      <c r="N68" s="3">
        <v>490811.1</v>
      </c>
      <c r="O68" s="3">
        <v>190049.4</v>
      </c>
      <c r="P68" s="3">
        <v>59865.7</v>
      </c>
      <c r="Q68" s="3">
        <v>63325.88</v>
      </c>
      <c r="R68" s="3">
        <v>177570.2</v>
      </c>
      <c r="S68" s="3">
        <v>-12044.69</v>
      </c>
      <c r="T68" s="3">
        <v>45589.67</v>
      </c>
      <c r="U68" s="3">
        <v>1304269</v>
      </c>
      <c r="V68" s="3">
        <v>1219652</v>
      </c>
      <c r="W68" s="2">
        <f t="shared" si="3"/>
        <v>3.6570212267594178</v>
      </c>
      <c r="X68" s="2">
        <f t="shared" si="5"/>
        <v>24.943405430728305</v>
      </c>
      <c r="Y68" s="2">
        <f t="shared" si="5"/>
        <v>20.436881699466174</v>
      </c>
      <c r="Z68" s="2">
        <f t="shared" si="5"/>
        <v>4.5065273782147592</v>
      </c>
      <c r="AA68" s="2">
        <f t="shared" si="5"/>
        <v>2.1118559664621488</v>
      </c>
      <c r="AB68" s="2">
        <f t="shared" si="5"/>
        <v>0.46344963409264833</v>
      </c>
      <c r="AC68" s="2">
        <f t="shared" si="5"/>
        <v>0.49976656144386433</v>
      </c>
      <c r="AD68" s="2">
        <f t="shared" si="5"/>
        <v>25.57092614937417</v>
      </c>
      <c r="AE68" s="2">
        <f t="shared" si="5"/>
        <v>9.9014451224368631</v>
      </c>
      <c r="AF68" s="2">
        <f t="shared" si="5"/>
        <v>3.1189624553735422</v>
      </c>
      <c r="AG68" s="2">
        <f t="shared" si="5"/>
        <v>3.2992354916670195</v>
      </c>
      <c r="AH68" s="2">
        <f t="shared" si="5"/>
        <v>9.2512872478426029</v>
      </c>
      <c r="AI68" s="2">
        <f t="shared" si="5"/>
        <v>-0.62752019765263167</v>
      </c>
      <c r="AJ68" s="2">
        <f t="shared" si="5"/>
        <v>2.3751909537994131</v>
      </c>
      <c r="AK68" s="2">
        <f t="shared" si="5"/>
        <v>67.95153222475632</v>
      </c>
      <c r="AL68" s="2">
        <f t="shared" si="5"/>
        <v>63.543043790037558</v>
      </c>
    </row>
    <row r="69" spans="1:38" x14ac:dyDescent="0.3">
      <c r="A69">
        <f t="shared" si="1"/>
        <v>2072</v>
      </c>
      <c r="B69">
        <v>62824</v>
      </c>
      <c r="C69" s="3">
        <v>1984291.37248827</v>
      </c>
      <c r="D69" s="3">
        <v>570968.40335201228</v>
      </c>
      <c r="E69" s="4">
        <v>7.8705731375401626</v>
      </c>
      <c r="F69" s="3">
        <v>90.418955140034058</v>
      </c>
      <c r="G69" s="3">
        <v>3795.2019576840157</v>
      </c>
      <c r="H69" s="3">
        <v>496041.7</v>
      </c>
      <c r="I69" s="3">
        <v>405527.2</v>
      </c>
      <c r="J69" s="3">
        <v>90514.5</v>
      </c>
      <c r="K69" s="3">
        <v>42069.96</v>
      </c>
      <c r="L69" s="3">
        <v>9156.36</v>
      </c>
      <c r="M69" s="3">
        <v>10880.28</v>
      </c>
      <c r="N69" s="3">
        <v>507945.1</v>
      </c>
      <c r="O69" s="3">
        <v>197221.4</v>
      </c>
      <c r="P69" s="3">
        <v>61754.49</v>
      </c>
      <c r="Q69" s="3">
        <v>65396.85</v>
      </c>
      <c r="R69" s="3">
        <v>183572.4</v>
      </c>
      <c r="S69" s="3">
        <v>-11903.39</v>
      </c>
      <c r="T69" s="3">
        <v>47697.4</v>
      </c>
      <c r="U69" s="3">
        <v>1363870</v>
      </c>
      <c r="V69" s="3">
        <v>1279253</v>
      </c>
      <c r="W69" s="2">
        <f t="shared" si="3"/>
        <v>3.6570216726764189</v>
      </c>
      <c r="X69" s="2">
        <f t="shared" si="5"/>
        <v>24.998430516682212</v>
      </c>
      <c r="Y69" s="2">
        <f t="shared" si="5"/>
        <v>20.436877649247414</v>
      </c>
      <c r="Z69" s="2">
        <f t="shared" si="5"/>
        <v>4.5615528674347985</v>
      </c>
      <c r="AA69" s="2">
        <f t="shared" si="5"/>
        <v>2.1201503258689742</v>
      </c>
      <c r="AB69" s="2">
        <f t="shared" si="5"/>
        <v>0.46144231270421082</v>
      </c>
      <c r="AC69" s="2">
        <f t="shared" si="5"/>
        <v>0.54832068268060352</v>
      </c>
      <c r="AD69" s="2">
        <f t="shared" si="5"/>
        <v>25.598312175446537</v>
      </c>
      <c r="AE69" s="2">
        <f t="shared" si="5"/>
        <v>9.9391350854228371</v>
      </c>
      <c r="AF69" s="2">
        <f t="shared" si="5"/>
        <v>3.1121684474473548</v>
      </c>
      <c r="AG69" s="2">
        <f t="shared" si="5"/>
        <v>3.2957281832049383</v>
      </c>
      <c r="AH69" s="2">
        <f t="shared" si="5"/>
        <v>9.2512824752043912</v>
      </c>
      <c r="AI69" s="2">
        <f t="shared" si="5"/>
        <v>-0.59988115480607751</v>
      </c>
      <c r="AJ69" s="2">
        <f t="shared" si="5"/>
        <v>2.4037498051603285</v>
      </c>
      <c r="AK69" s="2">
        <f t="shared" si="5"/>
        <v>68.733353322487545</v>
      </c>
      <c r="AL69" s="2">
        <f t="shared" si="5"/>
        <v>64.469009830740575</v>
      </c>
    </row>
    <row r="70" spans="1:38" x14ac:dyDescent="0.3">
      <c r="A70">
        <f t="shared" ref="A70:A89" si="6">YEAR(B70)</f>
        <v>2073</v>
      </c>
      <c r="B70">
        <v>63190</v>
      </c>
      <c r="C70" s="3">
        <v>2051107.5917607439</v>
      </c>
      <c r="D70" s="3">
        <v>578621.98289938958</v>
      </c>
      <c r="E70" s="4">
        <v>7.9240334317657837</v>
      </c>
      <c r="F70" s="3">
        <v>91.091757708472272</v>
      </c>
      <c r="G70" s="3">
        <v>3817.8517970616499</v>
      </c>
      <c r="H70" s="3">
        <v>513884.3</v>
      </c>
      <c r="I70" s="3">
        <v>419182.4</v>
      </c>
      <c r="J70" s="3">
        <v>94701.93</v>
      </c>
      <c r="K70" s="3">
        <v>43662.3</v>
      </c>
      <c r="L70" s="3">
        <v>9424.6910000000007</v>
      </c>
      <c r="M70" s="3">
        <v>12245.25</v>
      </c>
      <c r="N70" s="3">
        <v>525564.80000000005</v>
      </c>
      <c r="O70" s="3">
        <v>204594.4</v>
      </c>
      <c r="P70" s="3">
        <v>63705.35</v>
      </c>
      <c r="Q70" s="3">
        <v>67511.240000000005</v>
      </c>
      <c r="R70" s="3">
        <v>189753.8</v>
      </c>
      <c r="S70" s="3">
        <v>-11680.49</v>
      </c>
      <c r="T70" s="3">
        <v>49877.04</v>
      </c>
      <c r="U70" s="3">
        <v>1425427</v>
      </c>
      <c r="V70" s="3">
        <v>1340810</v>
      </c>
      <c r="W70" s="2">
        <f t="shared" si="3"/>
        <v>3.6570230300541842</v>
      </c>
      <c r="X70" s="2">
        <f t="shared" si="5"/>
        <v>25.053990442249955</v>
      </c>
      <c r="Y70" s="2">
        <f t="shared" si="5"/>
        <v>20.436880136558749</v>
      </c>
      <c r="Z70" s="2">
        <f t="shared" si="5"/>
        <v>4.6171117683156</v>
      </c>
      <c r="AA70" s="2">
        <f t="shared" si="5"/>
        <v>2.1287181703870894</v>
      </c>
      <c r="AB70" s="2">
        <f t="shared" si="5"/>
        <v>0.45949276565787123</v>
      </c>
      <c r="AC70" s="2">
        <f t="shared" si="5"/>
        <v>0.59700671233380986</v>
      </c>
      <c r="AD70" s="2">
        <f t="shared" si="5"/>
        <v>25.623463250352291</v>
      </c>
      <c r="AE70" s="2">
        <f t="shared" si="5"/>
        <v>9.9748253490870695</v>
      </c>
      <c r="AF70" s="2">
        <f t="shared" si="5"/>
        <v>3.1058999662379025</v>
      </c>
      <c r="AG70" s="2">
        <f t="shared" si="5"/>
        <v>3.2914528848311635</v>
      </c>
      <c r="AH70" s="2">
        <f t="shared" si="5"/>
        <v>9.2512845626546856</v>
      </c>
      <c r="AI70" s="2">
        <f t="shared" si="5"/>
        <v>-0.56947232056086594</v>
      </c>
      <c r="AJ70" s="2">
        <f t="shared" si="5"/>
        <v>2.4317125147581251</v>
      </c>
      <c r="AK70" s="2">
        <f t="shared" si="5"/>
        <v>69.495476771960199</v>
      </c>
      <c r="AL70" s="2">
        <f t="shared" si="5"/>
        <v>65.370047158228346</v>
      </c>
    </row>
    <row r="71" spans="1:38" x14ac:dyDescent="0.3">
      <c r="A71">
        <f t="shared" si="6"/>
        <v>2074</v>
      </c>
      <c r="B71">
        <v>63555</v>
      </c>
      <c r="C71" s="3">
        <v>2120317.9908283823</v>
      </c>
      <c r="D71" s="3">
        <v>586418.22526245948</v>
      </c>
      <c r="E71" s="4">
        <v>7.9774737093062127</v>
      </c>
      <c r="F71" s="3">
        <v>91.76968871336868</v>
      </c>
      <c r="G71" s="3">
        <v>3840.836605900914</v>
      </c>
      <c r="H71" s="3">
        <v>532393.4</v>
      </c>
      <c r="I71" s="3">
        <v>433326.8</v>
      </c>
      <c r="J71" s="3">
        <v>99066.61</v>
      </c>
      <c r="K71" s="3">
        <v>45313.279999999999</v>
      </c>
      <c r="L71" s="3">
        <v>9700.7360000000008</v>
      </c>
      <c r="M71" s="3">
        <v>13689.18</v>
      </c>
      <c r="N71" s="3">
        <v>543835.30000000005</v>
      </c>
      <c r="O71" s="3">
        <v>212245.1</v>
      </c>
      <c r="P71" s="3">
        <v>65733.38</v>
      </c>
      <c r="Q71" s="3">
        <v>69700.100000000006</v>
      </c>
      <c r="R71" s="3">
        <v>196156.7</v>
      </c>
      <c r="S71" s="3">
        <v>-11441.81</v>
      </c>
      <c r="T71" s="3">
        <v>52128.24</v>
      </c>
      <c r="U71" s="3">
        <v>1488997</v>
      </c>
      <c r="V71" s="3">
        <v>1404380</v>
      </c>
      <c r="W71" s="2">
        <f t="shared" ref="W71:W89" si="7">100*T71/U70</f>
        <v>3.65702628054611</v>
      </c>
      <c r="X71" s="2">
        <f t="shared" ref="X71:AL87" si="8">100*H71/$C71</f>
        <v>25.109129965548252</v>
      </c>
      <c r="Y71" s="2">
        <f t="shared" si="8"/>
        <v>20.436877952948205</v>
      </c>
      <c r="Z71" s="2">
        <f t="shared" si="8"/>
        <v>4.6722524842274193</v>
      </c>
      <c r="AA71" s="2">
        <f t="shared" si="8"/>
        <v>2.1370983124232539</v>
      </c>
      <c r="AB71" s="2">
        <f t="shared" si="8"/>
        <v>0.4575132617824953</v>
      </c>
      <c r="AC71" s="2">
        <f t="shared" si="8"/>
        <v>0.64561919764930187</v>
      </c>
      <c r="AD71" s="2">
        <f t="shared" si="8"/>
        <v>25.648761287335503</v>
      </c>
      <c r="AE71" s="2">
        <f t="shared" si="8"/>
        <v>10.010059855082323</v>
      </c>
      <c r="AF71" s="2">
        <f t="shared" si="8"/>
        <v>3.1001661205694329</v>
      </c>
      <c r="AG71" s="2">
        <f t="shared" si="8"/>
        <v>3.2872474931351703</v>
      </c>
      <c r="AH71" s="2">
        <f t="shared" si="8"/>
        <v>9.2512868752938324</v>
      </c>
      <c r="AI71" s="2">
        <f t="shared" si="8"/>
        <v>-0.53962707714090685</v>
      </c>
      <c r="AJ71" s="2">
        <f t="shared" si="8"/>
        <v>2.4585104793472103</v>
      </c>
      <c r="AK71" s="2">
        <f t="shared" si="8"/>
        <v>70.225174074869173</v>
      </c>
      <c r="AL71" s="2">
        <f t="shared" si="8"/>
        <v>66.234404748474816</v>
      </c>
    </row>
    <row r="72" spans="1:38" x14ac:dyDescent="0.3">
      <c r="A72">
        <f t="shared" si="6"/>
        <v>2075</v>
      </c>
      <c r="B72">
        <v>63920</v>
      </c>
      <c r="C72" s="3">
        <v>2191784.3004386956</v>
      </c>
      <c r="D72" s="3">
        <v>594297.64920220349</v>
      </c>
      <c r="E72" s="4">
        <v>8.0308691124789213</v>
      </c>
      <c r="F72" s="3">
        <v>92.452136934131886</v>
      </c>
      <c r="G72" s="3">
        <v>3863.8477406559155</v>
      </c>
      <c r="H72" s="3">
        <v>551465.4</v>
      </c>
      <c r="I72" s="3">
        <v>447932.3</v>
      </c>
      <c r="J72" s="3">
        <v>103533.1</v>
      </c>
      <c r="K72" s="3">
        <v>47025.96</v>
      </c>
      <c r="L72" s="3">
        <v>9984.7150000000001</v>
      </c>
      <c r="M72" s="3">
        <v>15132.01</v>
      </c>
      <c r="N72" s="3">
        <v>562708</v>
      </c>
      <c r="O72" s="3">
        <v>220141.7</v>
      </c>
      <c r="P72" s="3">
        <v>67835.759999999995</v>
      </c>
      <c r="Q72" s="3">
        <v>71962.36</v>
      </c>
      <c r="R72" s="3">
        <v>202768.2</v>
      </c>
      <c r="S72" s="3">
        <v>-11242.58</v>
      </c>
      <c r="T72" s="3">
        <v>54453.03</v>
      </c>
      <c r="U72" s="3">
        <v>1554693</v>
      </c>
      <c r="V72" s="3">
        <v>1470076</v>
      </c>
      <c r="W72" s="2">
        <f t="shared" si="7"/>
        <v>3.6570275158378425</v>
      </c>
      <c r="X72" s="2">
        <f t="shared" si="8"/>
        <v>25.160568943286147</v>
      </c>
      <c r="Y72" s="2">
        <f t="shared" si="8"/>
        <v>20.43687875263749</v>
      </c>
      <c r="Z72" s="2">
        <f t="shared" si="8"/>
        <v>4.723690190648659</v>
      </c>
      <c r="AA72" s="2">
        <f t="shared" si="8"/>
        <v>2.1455560198413477</v>
      </c>
      <c r="AB72" s="2">
        <f t="shared" si="8"/>
        <v>0.45555189887989955</v>
      </c>
      <c r="AC72" s="2">
        <f t="shared" si="8"/>
        <v>0.69039686053829563</v>
      </c>
      <c r="AD72" s="2">
        <f t="shared" si="8"/>
        <v>25.673511754207357</v>
      </c>
      <c r="AE72" s="2">
        <f t="shared" si="8"/>
        <v>10.043949121997892</v>
      </c>
      <c r="AF72" s="2">
        <f t="shared" si="8"/>
        <v>3.0950016379997956</v>
      </c>
      <c r="AG72" s="2">
        <f t="shared" si="8"/>
        <v>3.2832774641919102</v>
      </c>
      <c r="AH72" s="2">
        <f t="shared" si="8"/>
        <v>9.2512844425163099</v>
      </c>
      <c r="AI72" s="2">
        <f t="shared" si="8"/>
        <v>-0.51294189842265714</v>
      </c>
      <c r="AJ72" s="2">
        <f t="shared" si="8"/>
        <v>2.4844155507958048</v>
      </c>
      <c r="AK72" s="2">
        <f t="shared" si="8"/>
        <v>70.932755549386002</v>
      </c>
      <c r="AL72" s="2">
        <f t="shared" si="8"/>
        <v>67.072111051518959</v>
      </c>
    </row>
    <row r="73" spans="1:38" x14ac:dyDescent="0.3">
      <c r="A73">
        <f t="shared" si="6"/>
        <v>2076</v>
      </c>
      <c r="B73">
        <v>64285</v>
      </c>
      <c r="C73" s="3">
        <v>2265611.0542128785</v>
      </c>
      <c r="D73" s="3">
        <v>602270.20538864296</v>
      </c>
      <c r="E73" s="4">
        <v>8.0842334914653016</v>
      </c>
      <c r="F73" s="3">
        <v>93.13921971254635</v>
      </c>
      <c r="G73" s="3">
        <v>3886.9185323659667</v>
      </c>
      <c r="H73" s="3">
        <v>571057.4</v>
      </c>
      <c r="I73" s="3">
        <v>463020.2</v>
      </c>
      <c r="J73" s="3">
        <v>108037.2</v>
      </c>
      <c r="K73" s="3">
        <v>48803.360000000001</v>
      </c>
      <c r="L73" s="3">
        <v>10276.879999999999</v>
      </c>
      <c r="M73" s="3">
        <v>16506.439999999999</v>
      </c>
      <c r="N73" s="3">
        <v>582158.6</v>
      </c>
      <c r="O73" s="3">
        <v>228230.8</v>
      </c>
      <c r="P73" s="3">
        <v>70015.34</v>
      </c>
      <c r="Q73" s="3">
        <v>74314.38</v>
      </c>
      <c r="R73" s="3">
        <v>209598.1</v>
      </c>
      <c r="S73" s="3">
        <v>-11101.21</v>
      </c>
      <c r="T73" s="3">
        <v>56855.55</v>
      </c>
      <c r="U73" s="3">
        <v>1622649</v>
      </c>
      <c r="V73" s="3">
        <v>1538032</v>
      </c>
      <c r="W73" s="2">
        <f t="shared" si="7"/>
        <v>3.6570274645862559</v>
      </c>
      <c r="X73" s="2">
        <f t="shared" si="8"/>
        <v>25.205447287085097</v>
      </c>
      <c r="Y73" s="2">
        <f t="shared" si="8"/>
        <v>20.436879451970324</v>
      </c>
      <c r="Z73" s="2">
        <f t="shared" si="8"/>
        <v>4.7685678351147711</v>
      </c>
      <c r="AA73" s="2">
        <f t="shared" si="8"/>
        <v>2.1540925971936224</v>
      </c>
      <c r="AB73" s="2">
        <f t="shared" si="8"/>
        <v>0.45360301278943072</v>
      </c>
      <c r="AC73" s="2">
        <f t="shared" si="8"/>
        <v>0.72856459493814951</v>
      </c>
      <c r="AD73" s="2">
        <f t="shared" si="8"/>
        <v>25.695434303142306</v>
      </c>
      <c r="AE73" s="2">
        <f t="shared" si="8"/>
        <v>10.073697317798983</v>
      </c>
      <c r="AF73" s="2">
        <f t="shared" si="8"/>
        <v>3.0903512705681435</v>
      </c>
      <c r="AG73" s="2">
        <f t="shared" si="8"/>
        <v>3.2801031695980316</v>
      </c>
      <c r="AH73" s="2">
        <f t="shared" si="8"/>
        <v>9.2512834279412033</v>
      </c>
      <c r="AI73" s="2">
        <f t="shared" si="8"/>
        <v>-0.48998745743923805</v>
      </c>
      <c r="AJ73" s="2">
        <f t="shared" si="8"/>
        <v>2.5095017917694982</v>
      </c>
      <c r="AK73" s="2">
        <f t="shared" si="8"/>
        <v>71.620810508613218</v>
      </c>
      <c r="AL73" s="2">
        <f t="shared" si="8"/>
        <v>67.885968208887689</v>
      </c>
    </row>
    <row r="74" spans="1:38" x14ac:dyDescent="0.3">
      <c r="A74">
        <f t="shared" si="6"/>
        <v>2077</v>
      </c>
      <c r="B74">
        <v>64651</v>
      </c>
      <c r="C74" s="3">
        <v>2341687.9533116068</v>
      </c>
      <c r="D74" s="3">
        <v>610287.99472075235</v>
      </c>
      <c r="E74" s="4">
        <v>8.1375730686520438</v>
      </c>
      <c r="F74" s="3">
        <v>93.831496256752658</v>
      </c>
      <c r="G74" s="3">
        <v>3909.6701499159976</v>
      </c>
      <c r="H74" s="3">
        <v>591285.9</v>
      </c>
      <c r="I74" s="3">
        <v>478567.9</v>
      </c>
      <c r="J74" s="3">
        <v>112718</v>
      </c>
      <c r="K74" s="3">
        <v>50646.81</v>
      </c>
      <c r="L74" s="3">
        <v>10577.47</v>
      </c>
      <c r="M74" s="3">
        <v>17950.47</v>
      </c>
      <c r="N74" s="3">
        <v>602091.69999999995</v>
      </c>
      <c r="O74" s="3">
        <v>236451.9</v>
      </c>
      <c r="P74" s="3">
        <v>72269.17</v>
      </c>
      <c r="Q74" s="3">
        <v>76734.429999999993</v>
      </c>
      <c r="R74" s="3">
        <v>216636.2</v>
      </c>
      <c r="S74" s="3">
        <v>-10805.74</v>
      </c>
      <c r="T74" s="3">
        <v>59340.76</v>
      </c>
      <c r="U74" s="3">
        <v>1692796</v>
      </c>
      <c r="V74" s="3">
        <v>1608179</v>
      </c>
      <c r="W74" s="2">
        <f t="shared" si="7"/>
        <v>3.6570299553384622</v>
      </c>
      <c r="X74" s="2">
        <f t="shared" si="8"/>
        <v>25.25041388045771</v>
      </c>
      <c r="Y74" s="2">
        <f t="shared" si="8"/>
        <v>20.436877566168071</v>
      </c>
      <c r="Z74" s="2">
        <f t="shared" si="8"/>
        <v>4.8135363142896388</v>
      </c>
      <c r="AA74" s="2">
        <f t="shared" si="8"/>
        <v>2.1628334351028906</v>
      </c>
      <c r="AB74" s="2">
        <f t="shared" si="8"/>
        <v>0.45170279776352695</v>
      </c>
      <c r="AC74" s="2">
        <f t="shared" si="8"/>
        <v>0.76656114554522559</v>
      </c>
      <c r="AD74" s="2">
        <f t="shared" si="8"/>
        <v>25.711867336914981</v>
      </c>
      <c r="AE74" s="2">
        <f t="shared" si="8"/>
        <v>10.097498245469067</v>
      </c>
      <c r="AF74" s="2">
        <f t="shared" si="8"/>
        <v>3.086199845619789</v>
      </c>
      <c r="AG74" s="2">
        <f t="shared" si="8"/>
        <v>3.2768853720019542</v>
      </c>
      <c r="AH74" s="2">
        <f t="shared" si="8"/>
        <v>9.2512838738241729</v>
      </c>
      <c r="AI74" s="2">
        <f t="shared" si="8"/>
        <v>-0.46145089420298552</v>
      </c>
      <c r="AJ74" s="2">
        <f t="shared" si="8"/>
        <v>2.5341019462512291</v>
      </c>
      <c r="AK74" s="2">
        <f t="shared" si="8"/>
        <v>72.289563500809493</v>
      </c>
      <c r="AL74" s="2">
        <f t="shared" si="8"/>
        <v>68.67605898239853</v>
      </c>
    </row>
    <row r="75" spans="1:38" x14ac:dyDescent="0.3">
      <c r="A75">
        <f t="shared" si="6"/>
        <v>2078</v>
      </c>
      <c r="B75">
        <v>65016</v>
      </c>
      <c r="C75" s="3">
        <v>2420177.7070184075</v>
      </c>
      <c r="D75" s="3">
        <v>618376.5025316634</v>
      </c>
      <c r="E75" s="4">
        <v>8.1908981776988075</v>
      </c>
      <c r="F75" s="3">
        <v>94.528779631835022</v>
      </c>
      <c r="G75" s="3">
        <v>3932.2513640227107</v>
      </c>
      <c r="H75" s="3">
        <v>612179</v>
      </c>
      <c r="I75" s="3">
        <v>494608.8</v>
      </c>
      <c r="J75" s="3">
        <v>117570.2</v>
      </c>
      <c r="K75" s="3">
        <v>52557.919999999998</v>
      </c>
      <c r="L75" s="3">
        <v>10886.74</v>
      </c>
      <c r="M75" s="3">
        <v>19454.87</v>
      </c>
      <c r="N75" s="3">
        <v>622608.1</v>
      </c>
      <c r="O75" s="3">
        <v>244878.2</v>
      </c>
      <c r="P75" s="3">
        <v>74601.61</v>
      </c>
      <c r="Q75" s="3">
        <v>79230.75</v>
      </c>
      <c r="R75" s="3">
        <v>223897.5</v>
      </c>
      <c r="S75" s="3">
        <v>-10429.120000000001</v>
      </c>
      <c r="T75" s="3">
        <v>61906.05</v>
      </c>
      <c r="U75" s="3">
        <v>1765131</v>
      </c>
      <c r="V75" s="3">
        <v>1680514</v>
      </c>
      <c r="W75" s="2">
        <f t="shared" si="7"/>
        <v>3.6570295534724799</v>
      </c>
      <c r="X75" s="2">
        <f t="shared" si="8"/>
        <v>25.29479542864593</v>
      </c>
      <c r="Y75" s="2">
        <f t="shared" si="8"/>
        <v>20.43687943102924</v>
      </c>
      <c r="Z75" s="2">
        <f t="shared" si="8"/>
        <v>4.8579159976166899</v>
      </c>
      <c r="AA75" s="2">
        <f t="shared" si="8"/>
        <v>2.171655405616884</v>
      </c>
      <c r="AB75" s="2">
        <f t="shared" si="8"/>
        <v>0.44983225688051498</v>
      </c>
      <c r="AC75" s="2">
        <f t="shared" si="8"/>
        <v>0.80386121827259804</v>
      </c>
      <c r="AD75" s="2">
        <f t="shared" si="8"/>
        <v>25.725718330288899</v>
      </c>
      <c r="AE75" s="2">
        <f t="shared" si="8"/>
        <v>10.118190878705482</v>
      </c>
      <c r="AF75" s="2">
        <f t="shared" si="8"/>
        <v>3.0824848019903106</v>
      </c>
      <c r="AG75" s="2">
        <f t="shared" si="8"/>
        <v>3.2737575331858628</v>
      </c>
      <c r="AH75" s="2">
        <f t="shared" si="8"/>
        <v>9.2512834636360477</v>
      </c>
      <c r="AI75" s="2">
        <f t="shared" si="8"/>
        <v>-0.4309237280285666</v>
      </c>
      <c r="AJ75" s="2">
        <f t="shared" si="8"/>
        <v>2.5579134053038839</v>
      </c>
      <c r="AK75" s="2">
        <f t="shared" si="8"/>
        <v>72.933941787877757</v>
      </c>
      <c r="AL75" s="2">
        <f t="shared" si="8"/>
        <v>69.43762828351754</v>
      </c>
    </row>
    <row r="76" spans="1:38" x14ac:dyDescent="0.3">
      <c r="A76">
        <f t="shared" si="6"/>
        <v>2079</v>
      </c>
      <c r="B76">
        <v>65381</v>
      </c>
      <c r="C76" s="3">
        <v>2501520.7217196617</v>
      </c>
      <c r="D76" s="3">
        <v>626627.8175736767</v>
      </c>
      <c r="E76" s="4">
        <v>8.2443153767607615</v>
      </c>
      <c r="F76" s="3">
        <v>95.230844991734955</v>
      </c>
      <c r="G76" s="3">
        <v>3955.2780336267965</v>
      </c>
      <c r="H76" s="3">
        <v>633863.80000000005</v>
      </c>
      <c r="I76" s="3">
        <v>511232.8</v>
      </c>
      <c r="J76" s="3">
        <v>122631</v>
      </c>
      <c r="K76" s="3">
        <v>54541.26</v>
      </c>
      <c r="L76" s="3">
        <v>11205.05</v>
      </c>
      <c r="M76" s="3">
        <v>21047.87</v>
      </c>
      <c r="N76" s="3">
        <v>643860.30000000005</v>
      </c>
      <c r="O76" s="3">
        <v>253588.6</v>
      </c>
      <c r="P76" s="3">
        <v>77025.19</v>
      </c>
      <c r="Q76" s="3">
        <v>81823.77</v>
      </c>
      <c r="R76" s="3">
        <v>231422.8</v>
      </c>
      <c r="S76" s="3">
        <v>-9996.5519999999997</v>
      </c>
      <c r="T76" s="3">
        <v>64551.37</v>
      </c>
      <c r="U76" s="3">
        <v>1839679</v>
      </c>
      <c r="V76" s="3">
        <v>1755062</v>
      </c>
      <c r="W76" s="2">
        <f t="shared" si="7"/>
        <v>3.657029988142523</v>
      </c>
      <c r="X76" s="2">
        <f t="shared" si="8"/>
        <v>25.339138488697092</v>
      </c>
      <c r="Y76" s="2">
        <f t="shared" si="8"/>
        <v>20.436880476790726</v>
      </c>
      <c r="Z76" s="2">
        <f t="shared" si="8"/>
        <v>4.9022580119063637</v>
      </c>
      <c r="AA76" s="2">
        <f t="shared" si="8"/>
        <v>2.1803241334937176</v>
      </c>
      <c r="AB76" s="2">
        <f t="shared" si="8"/>
        <v>0.44792952953422377</v>
      </c>
      <c r="AC76" s="2">
        <f t="shared" si="8"/>
        <v>0.84140298408284686</v>
      </c>
      <c r="AD76" s="2">
        <f t="shared" si="8"/>
        <v>25.738755406246668</v>
      </c>
      <c r="AE76" s="2">
        <f t="shared" si="8"/>
        <v>10.13737754791299</v>
      </c>
      <c r="AF76" s="2">
        <f t="shared" si="8"/>
        <v>3.0791345972560764</v>
      </c>
      <c r="AG76" s="2">
        <f t="shared" si="8"/>
        <v>3.2709611113575159</v>
      </c>
      <c r="AH76" s="2">
        <f t="shared" si="8"/>
        <v>9.2512845482610757</v>
      </c>
      <c r="AI76" s="2">
        <f t="shared" si="8"/>
        <v>-0.39961899628510389</v>
      </c>
      <c r="AJ76" s="2">
        <f t="shared" si="8"/>
        <v>2.5804851200922445</v>
      </c>
      <c r="AK76" s="2">
        <f t="shared" si="8"/>
        <v>73.542424974809691</v>
      </c>
      <c r="AL76" s="2">
        <f t="shared" si="8"/>
        <v>70.159802585744274</v>
      </c>
    </row>
    <row r="77" spans="1:38" x14ac:dyDescent="0.3">
      <c r="A77">
        <f t="shared" si="6"/>
        <v>2080</v>
      </c>
      <c r="B77">
        <v>65746</v>
      </c>
      <c r="C77" s="3">
        <v>2585746.2242738237</v>
      </c>
      <c r="D77" s="3">
        <v>635025.54793026426</v>
      </c>
      <c r="E77" s="4">
        <v>8.2978396742025851</v>
      </c>
      <c r="F77" s="3">
        <v>95.937972213223134</v>
      </c>
      <c r="G77" s="3">
        <v>3978.6814255951999</v>
      </c>
      <c r="H77" s="3">
        <v>656352.69999999995</v>
      </c>
      <c r="I77" s="3">
        <v>528445.80000000005</v>
      </c>
      <c r="J77" s="3">
        <v>127906.9</v>
      </c>
      <c r="K77" s="3">
        <v>56600.84</v>
      </c>
      <c r="L77" s="3">
        <v>11532.64</v>
      </c>
      <c r="M77" s="3">
        <v>22732.23</v>
      </c>
      <c r="N77" s="3">
        <v>665849.5</v>
      </c>
      <c r="O77" s="3">
        <v>262585.5</v>
      </c>
      <c r="P77" s="3">
        <v>79539.789999999994</v>
      </c>
      <c r="Q77" s="3">
        <v>84509.42</v>
      </c>
      <c r="R77" s="3">
        <v>239214.7</v>
      </c>
      <c r="S77" s="3">
        <v>-9496.7569999999996</v>
      </c>
      <c r="T77" s="3">
        <v>67277.62</v>
      </c>
      <c r="U77" s="3">
        <v>1916453</v>
      </c>
      <c r="V77" s="3">
        <v>1831836</v>
      </c>
      <c r="W77" s="2">
        <f t="shared" si="7"/>
        <v>3.6570303841050533</v>
      </c>
      <c r="X77" s="2">
        <f t="shared" si="8"/>
        <v>25.383492542247794</v>
      </c>
      <c r="Y77" s="2">
        <f t="shared" si="8"/>
        <v>20.436877951872784</v>
      </c>
      <c r="Z77" s="2">
        <f t="shared" si="8"/>
        <v>4.9466145903750141</v>
      </c>
      <c r="AA77" s="2">
        <f t="shared" si="8"/>
        <v>2.1889557246050191</v>
      </c>
      <c r="AB77" s="2">
        <f t="shared" si="8"/>
        <v>0.4460081925958842</v>
      </c>
      <c r="AC77" s="2">
        <f t="shared" si="8"/>
        <v>0.87913615754709562</v>
      </c>
      <c r="AD77" s="2">
        <f t="shared" si="8"/>
        <v>25.750767563703821</v>
      </c>
      <c r="AE77" s="2">
        <f t="shared" si="8"/>
        <v>10.155114896232481</v>
      </c>
      <c r="AF77" s="2">
        <f t="shared" si="8"/>
        <v>3.076086479536011</v>
      </c>
      <c r="AG77" s="2">
        <f t="shared" si="8"/>
        <v>3.2682797409375883</v>
      </c>
      <c r="AH77" s="2">
        <f t="shared" si="8"/>
        <v>9.2512829663777474</v>
      </c>
      <c r="AI77" s="2">
        <f t="shared" si="8"/>
        <v>-0.36727335849313875</v>
      </c>
      <c r="AJ77" s="2">
        <f t="shared" si="8"/>
        <v>2.6018647680281974</v>
      </c>
      <c r="AK77" s="2">
        <f t="shared" si="8"/>
        <v>74.116051374616745</v>
      </c>
      <c r="AL77" s="2">
        <f t="shared" si="8"/>
        <v>70.843611132583192</v>
      </c>
    </row>
    <row r="78" spans="1:38" x14ac:dyDescent="0.3">
      <c r="A78">
        <f t="shared" si="6"/>
        <v>2081</v>
      </c>
      <c r="B78">
        <v>66112</v>
      </c>
      <c r="C78" s="3">
        <v>2672643.237444398</v>
      </c>
      <c r="D78" s="3">
        <v>643496.57653711492</v>
      </c>
      <c r="E78" s="4">
        <v>8.351548279434148</v>
      </c>
      <c r="F78" s="3">
        <v>96.650215438311818</v>
      </c>
      <c r="G78" s="3">
        <v>4002.1172341699039</v>
      </c>
      <c r="H78" s="3">
        <v>679599.2</v>
      </c>
      <c r="I78" s="3">
        <v>546204.9</v>
      </c>
      <c r="J78" s="3">
        <v>133394.29999999999</v>
      </c>
      <c r="K78" s="3">
        <v>58739.57</v>
      </c>
      <c r="L78" s="3">
        <v>11869.87</v>
      </c>
      <c r="M78" s="3">
        <v>24501.91</v>
      </c>
      <c r="N78" s="3">
        <v>688480</v>
      </c>
      <c r="O78" s="3">
        <v>271804.3</v>
      </c>
      <c r="P78" s="3">
        <v>82136.86</v>
      </c>
      <c r="Q78" s="3">
        <v>87285.09</v>
      </c>
      <c r="R78" s="3">
        <v>247253.8</v>
      </c>
      <c r="S78" s="3">
        <v>-8880.8549999999996</v>
      </c>
      <c r="T78" s="3">
        <v>70085.289999999994</v>
      </c>
      <c r="U78" s="3">
        <v>1995420</v>
      </c>
      <c r="V78" s="3">
        <v>1910803</v>
      </c>
      <c r="W78" s="2">
        <f t="shared" si="7"/>
        <v>3.6570315055991456</v>
      </c>
      <c r="X78" s="2">
        <f t="shared" si="8"/>
        <v>25.427980453157602</v>
      </c>
      <c r="Y78" s="2">
        <f t="shared" si="8"/>
        <v>20.436880326843973</v>
      </c>
      <c r="Z78" s="2">
        <f t="shared" si="8"/>
        <v>4.9911001263136274</v>
      </c>
      <c r="AA78" s="2">
        <f t="shared" si="8"/>
        <v>2.1978081165882517</v>
      </c>
      <c r="AB78" s="2">
        <f t="shared" si="8"/>
        <v>0.44412474638216437</v>
      </c>
      <c r="AC78" s="2">
        <f t="shared" si="8"/>
        <v>0.91676695402970865</v>
      </c>
      <c r="AD78" s="2">
        <f t="shared" si="8"/>
        <v>25.760265730727678</v>
      </c>
      <c r="AE78" s="2">
        <f t="shared" si="8"/>
        <v>10.169868398144354</v>
      </c>
      <c r="AF78" s="2">
        <f t="shared" si="8"/>
        <v>3.0732444513821418</v>
      </c>
      <c r="AG78" s="2">
        <f t="shared" si="8"/>
        <v>3.2658713582536616</v>
      </c>
      <c r="AH78" s="2">
        <f t="shared" si="8"/>
        <v>9.2512833937546404</v>
      </c>
      <c r="AI78" s="2">
        <f t="shared" si="8"/>
        <v>-0.33228733545790951</v>
      </c>
      <c r="AJ78" s="2">
        <f t="shared" si="8"/>
        <v>2.6223211919229477</v>
      </c>
      <c r="AK78" s="2">
        <f t="shared" si="8"/>
        <v>74.660918900198439</v>
      </c>
      <c r="AL78" s="2">
        <f t="shared" si="8"/>
        <v>71.494877177364103</v>
      </c>
    </row>
    <row r="79" spans="1:38" x14ac:dyDescent="0.3">
      <c r="A79">
        <f t="shared" si="6"/>
        <v>2082</v>
      </c>
      <c r="B79">
        <v>66477</v>
      </c>
      <c r="C79" s="3">
        <v>2762484.8500362257</v>
      </c>
      <c r="D79" s="3">
        <v>652086.05612607929</v>
      </c>
      <c r="E79" s="4">
        <v>8.4054840599659357</v>
      </c>
      <c r="F79" s="3">
        <v>97.367661926135099</v>
      </c>
      <c r="G79" s="3">
        <v>4025.6885577790786</v>
      </c>
      <c r="H79" s="3">
        <v>703654.7</v>
      </c>
      <c r="I79" s="3">
        <v>564565.69999999995</v>
      </c>
      <c r="J79" s="3">
        <v>139089</v>
      </c>
      <c r="K79" s="3">
        <v>60959.3</v>
      </c>
      <c r="L79" s="3">
        <v>12217.02</v>
      </c>
      <c r="M79" s="3">
        <v>26346.91</v>
      </c>
      <c r="N79" s="3">
        <v>711796.8</v>
      </c>
      <c r="O79" s="3">
        <v>281243.09999999998</v>
      </c>
      <c r="P79" s="3">
        <v>84823.49</v>
      </c>
      <c r="Q79" s="3">
        <v>90164.86</v>
      </c>
      <c r="R79" s="3">
        <v>255565.3</v>
      </c>
      <c r="S79" s="3">
        <v>-8142.13</v>
      </c>
      <c r="T79" s="3">
        <v>72973.11</v>
      </c>
      <c r="U79" s="3">
        <v>2076535</v>
      </c>
      <c r="V79" s="3">
        <v>1991918</v>
      </c>
      <c r="W79" s="2">
        <f t="shared" si="7"/>
        <v>3.6570300989265419</v>
      </c>
      <c r="X79" s="2">
        <f t="shared" si="8"/>
        <v>25.47180303959939</v>
      </c>
      <c r="Y79" s="2">
        <f t="shared" si="8"/>
        <v>20.436879499722743</v>
      </c>
      <c r="Z79" s="2">
        <f t="shared" si="8"/>
        <v>5.0349235398766465</v>
      </c>
      <c r="AA79" s="2">
        <f t="shared" si="8"/>
        <v>2.2066835949960275</v>
      </c>
      <c r="AB79" s="2">
        <f t="shared" si="8"/>
        <v>0.44224749322479695</v>
      </c>
      <c r="AC79" s="2">
        <f t="shared" si="8"/>
        <v>0.953739529092965</v>
      </c>
      <c r="AD79" s="2">
        <f t="shared" si="8"/>
        <v>25.766541307571909</v>
      </c>
      <c r="AE79" s="2">
        <f t="shared" si="8"/>
        <v>10.180801534397986</v>
      </c>
      <c r="AF79" s="2">
        <f t="shared" si="8"/>
        <v>3.070550414019019</v>
      </c>
      <c r="AG79" s="2">
        <f t="shared" si="8"/>
        <v>3.2639042345813274</v>
      </c>
      <c r="AH79" s="2">
        <f t="shared" si="8"/>
        <v>9.251283314608898</v>
      </c>
      <c r="AI79" s="2">
        <f t="shared" si="8"/>
        <v>-0.29473935395132494</v>
      </c>
      <c r="AJ79" s="2">
        <f t="shared" si="8"/>
        <v>2.6415750297795504</v>
      </c>
      <c r="AK79" s="2">
        <f t="shared" si="8"/>
        <v>75.169100021408966</v>
      </c>
      <c r="AL79" s="2">
        <f t="shared" si="8"/>
        <v>72.106024399514041</v>
      </c>
    </row>
    <row r="80" spans="1:38" x14ac:dyDescent="0.3">
      <c r="A80">
        <f t="shared" si="6"/>
        <v>2083</v>
      </c>
      <c r="B80">
        <v>66842</v>
      </c>
      <c r="C80" s="3">
        <v>2855540.7467521671</v>
      </c>
      <c r="D80" s="3">
        <v>660835.14757601253</v>
      </c>
      <c r="E80" s="4">
        <v>8.4596939249249257</v>
      </c>
      <c r="F80" s="3">
        <v>98.090180777388539</v>
      </c>
      <c r="G80" s="3">
        <v>4049.6846586408938</v>
      </c>
      <c r="H80" s="3">
        <v>728597</v>
      </c>
      <c r="I80" s="3">
        <v>583583.4</v>
      </c>
      <c r="J80" s="3">
        <v>145013.6</v>
      </c>
      <c r="K80" s="3">
        <v>63264.52</v>
      </c>
      <c r="L80" s="3">
        <v>12574.43</v>
      </c>
      <c r="M80" s="3">
        <v>28281.9</v>
      </c>
      <c r="N80" s="3">
        <v>735955.2</v>
      </c>
      <c r="O80" s="3">
        <v>291009.59999999998</v>
      </c>
      <c r="P80" s="3">
        <v>87606.96</v>
      </c>
      <c r="Q80" s="3">
        <v>93164.45</v>
      </c>
      <c r="R80" s="3">
        <v>264174.2</v>
      </c>
      <c r="S80" s="3">
        <v>-7358.1790000000001</v>
      </c>
      <c r="T80" s="3">
        <v>75939.520000000004</v>
      </c>
      <c r="U80" s="3">
        <v>2159832</v>
      </c>
      <c r="V80" s="3">
        <v>2075215</v>
      </c>
      <c r="W80" s="2">
        <f t="shared" si="7"/>
        <v>3.6570305821958216</v>
      </c>
      <c r="X80" s="2">
        <f t="shared" si="8"/>
        <v>25.515202359787409</v>
      </c>
      <c r="Y80" s="2">
        <f t="shared" si="8"/>
        <v>20.436878747528141</v>
      </c>
      <c r="Z80" s="2">
        <f t="shared" si="8"/>
        <v>5.0783236122592701</v>
      </c>
      <c r="AA80" s="2">
        <f t="shared" si="8"/>
        <v>2.2155005167394566</v>
      </c>
      <c r="AB80" s="2">
        <f t="shared" si="8"/>
        <v>0.44035197236467022</v>
      </c>
      <c r="AC80" s="2">
        <f t="shared" si="8"/>
        <v>0.9904218678079536</v>
      </c>
      <c r="AD80" s="2">
        <f t="shared" si="8"/>
        <v>25.772883851755932</v>
      </c>
      <c r="AE80" s="2">
        <f t="shared" si="8"/>
        <v>10.191050515773178</v>
      </c>
      <c r="AF80" s="2">
        <f t="shared" si="8"/>
        <v>3.0679639259093867</v>
      </c>
      <c r="AG80" s="2">
        <f t="shared" si="8"/>
        <v>3.2625852075815525</v>
      </c>
      <c r="AH80" s="2">
        <f t="shared" si="8"/>
        <v>9.2512845526881815</v>
      </c>
      <c r="AI80" s="2">
        <f t="shared" si="8"/>
        <v>-0.25768075655614581</v>
      </c>
      <c r="AJ80" s="2">
        <f t="shared" si="8"/>
        <v>2.6593744139834823</v>
      </c>
      <c r="AK80" s="2">
        <f t="shared" si="8"/>
        <v>75.636532326024351</v>
      </c>
      <c r="AL80" s="2">
        <f t="shared" si="8"/>
        <v>72.673275713551163</v>
      </c>
    </row>
    <row r="81" spans="1:44" x14ac:dyDescent="0.3">
      <c r="A81">
        <f t="shared" si="6"/>
        <v>2084</v>
      </c>
      <c r="B81">
        <v>67207</v>
      </c>
      <c r="C81" s="3">
        <v>2951784.8604007955</v>
      </c>
      <c r="D81" s="3">
        <v>669713.87660966336</v>
      </c>
      <c r="E81" s="4">
        <v>8.5142637930890661</v>
      </c>
      <c r="F81" s="3">
        <v>98.817470424064823</v>
      </c>
      <c r="G81" s="3">
        <v>4073.9161405418317</v>
      </c>
      <c r="H81" s="3">
        <v>754451.9</v>
      </c>
      <c r="I81" s="3">
        <v>603252.69999999995</v>
      </c>
      <c r="J81" s="3">
        <v>151199.20000000001</v>
      </c>
      <c r="K81" s="3">
        <v>65660.800000000003</v>
      </c>
      <c r="L81" s="3">
        <v>12942.44</v>
      </c>
      <c r="M81" s="3">
        <v>30331.16</v>
      </c>
      <c r="N81" s="3">
        <v>760965.4</v>
      </c>
      <c r="O81" s="3">
        <v>301118.7</v>
      </c>
      <c r="P81" s="3">
        <v>90484.53</v>
      </c>
      <c r="Q81" s="3">
        <v>96284.15</v>
      </c>
      <c r="R81" s="3">
        <v>273078</v>
      </c>
      <c r="S81" s="3">
        <v>-6513.4409999999998</v>
      </c>
      <c r="T81" s="3">
        <v>78985.75</v>
      </c>
      <c r="U81" s="3">
        <v>2245332</v>
      </c>
      <c r="V81" s="3">
        <v>2160715</v>
      </c>
      <c r="W81" s="2">
        <f t="shared" si="7"/>
        <v>3.6570321210168197</v>
      </c>
      <c r="X81" s="2">
        <f t="shared" si="8"/>
        <v>25.559176419705601</v>
      </c>
      <c r="Y81" s="2">
        <f t="shared" si="8"/>
        <v>20.436878991177217</v>
      </c>
      <c r="Z81" s="2">
        <f t="shared" si="8"/>
        <v>5.1222974285283813</v>
      </c>
      <c r="AA81" s="2">
        <f t="shared" si="8"/>
        <v>2.2244439586658946</v>
      </c>
      <c r="AB81" s="2">
        <f t="shared" si="8"/>
        <v>0.43846149404813556</v>
      </c>
      <c r="AC81" s="2">
        <f t="shared" si="8"/>
        <v>1.0275532071087867</v>
      </c>
      <c r="AD81" s="2">
        <f t="shared" si="8"/>
        <v>25.779839520441051</v>
      </c>
      <c r="AE81" s="2">
        <f t="shared" si="8"/>
        <v>10.201241426487766</v>
      </c>
      <c r="AF81" s="2">
        <f t="shared" si="8"/>
        <v>3.0654175110754496</v>
      </c>
      <c r="AG81" s="2">
        <f t="shared" si="8"/>
        <v>3.2618959224191721</v>
      </c>
      <c r="AH81" s="2">
        <f t="shared" si="8"/>
        <v>9.2512839829025104</v>
      </c>
      <c r="AI81" s="2">
        <f t="shared" si="8"/>
        <v>-0.22066110194479419</v>
      </c>
      <c r="AJ81" s="2">
        <f t="shared" si="8"/>
        <v>2.6758640529538882</v>
      </c>
      <c r="AK81" s="2">
        <f t="shared" si="8"/>
        <v>76.066925815695356</v>
      </c>
      <c r="AL81" s="2">
        <f t="shared" si="8"/>
        <v>73.200287357887476</v>
      </c>
    </row>
    <row r="82" spans="1:44" x14ac:dyDescent="0.3">
      <c r="A82">
        <f t="shared" si="6"/>
        <v>2085</v>
      </c>
      <c r="B82">
        <v>67573</v>
      </c>
      <c r="C82" s="3">
        <v>3051387.8289683438</v>
      </c>
      <c r="D82" s="3">
        <v>678737.56333838555</v>
      </c>
      <c r="E82" s="4">
        <v>8.5692379388950712</v>
      </c>
      <c r="F82" s="3">
        <v>99.550091620049415</v>
      </c>
      <c r="G82" s="3">
        <v>4098.4836186873836</v>
      </c>
      <c r="H82" s="3">
        <v>781259.4</v>
      </c>
      <c r="I82" s="3">
        <v>623608.5</v>
      </c>
      <c r="J82" s="3">
        <v>157650.9</v>
      </c>
      <c r="K82" s="3">
        <v>68151.27</v>
      </c>
      <c r="L82" s="3">
        <v>13321.32</v>
      </c>
      <c r="M82" s="3">
        <v>32496.02</v>
      </c>
      <c r="N82" s="3">
        <v>786853.3</v>
      </c>
      <c r="O82" s="3">
        <v>311583.7</v>
      </c>
      <c r="P82" s="3">
        <v>93459.93</v>
      </c>
      <c r="Q82" s="3">
        <v>99517.14</v>
      </c>
      <c r="R82" s="3">
        <v>282292.59999999998</v>
      </c>
      <c r="S82" s="3">
        <v>-5593.9889999999996</v>
      </c>
      <c r="T82" s="3">
        <v>82112.479999999996</v>
      </c>
      <c r="U82" s="3">
        <v>2333038</v>
      </c>
      <c r="V82" s="3">
        <v>2248421</v>
      </c>
      <c r="W82" s="2">
        <f t="shared" si="7"/>
        <v>3.657030675196363</v>
      </c>
      <c r="X82" s="2">
        <f t="shared" si="8"/>
        <v>25.603412079681107</v>
      </c>
      <c r="Y82" s="2">
        <f t="shared" si="8"/>
        <v>20.436881017869116</v>
      </c>
      <c r="Z82" s="2">
        <f t="shared" si="8"/>
        <v>5.1665310618119902</v>
      </c>
      <c r="AA82" s="2">
        <f t="shared" si="8"/>
        <v>2.2334515905518817</v>
      </c>
      <c r="AB82" s="2">
        <f t="shared" si="8"/>
        <v>0.43656594135737442</v>
      </c>
      <c r="AC82" s="2">
        <f t="shared" si="8"/>
        <v>1.0649586949092182</v>
      </c>
      <c r="AD82" s="2">
        <f t="shared" si="8"/>
        <v>25.786735220282715</v>
      </c>
      <c r="AE82" s="2">
        <f t="shared" si="8"/>
        <v>10.211212650256412</v>
      </c>
      <c r="AF82" s="2">
        <f t="shared" si="8"/>
        <v>3.0628663165245125</v>
      </c>
      <c r="AG82" s="2">
        <f t="shared" si="8"/>
        <v>3.2613730400060668</v>
      </c>
      <c r="AH82" s="2">
        <f t="shared" si="8"/>
        <v>9.2512855075338436</v>
      </c>
      <c r="AI82" s="2">
        <f t="shared" si="8"/>
        <v>-0.1833260573072186</v>
      </c>
      <c r="AJ82" s="2">
        <f t="shared" si="8"/>
        <v>2.6909879898079603</v>
      </c>
      <c r="AK82" s="2">
        <f t="shared" si="8"/>
        <v>76.458258693021875</v>
      </c>
      <c r="AL82" s="2">
        <f t="shared" si="8"/>
        <v>73.685192641021246</v>
      </c>
    </row>
    <row r="83" spans="1:44" x14ac:dyDescent="0.3">
      <c r="A83">
        <f t="shared" si="6"/>
        <v>2086</v>
      </c>
      <c r="B83">
        <v>67938</v>
      </c>
      <c r="C83" s="3">
        <v>3154004.2060094941</v>
      </c>
      <c r="D83" s="3">
        <v>687807.08795748721</v>
      </c>
      <c r="E83" s="4">
        <v>8.6247274451752212</v>
      </c>
      <c r="F83" s="3">
        <v>100.28796160692873</v>
      </c>
      <c r="G83" s="3">
        <v>4122.8366125560224</v>
      </c>
      <c r="H83" s="3">
        <v>808953.1</v>
      </c>
      <c r="I83" s="3">
        <v>644580</v>
      </c>
      <c r="J83" s="3">
        <v>164373.1</v>
      </c>
      <c r="K83" s="3">
        <v>70736.259999999995</v>
      </c>
      <c r="L83" s="3">
        <v>13711.47</v>
      </c>
      <c r="M83" s="3">
        <v>34783.01</v>
      </c>
      <c r="N83" s="3">
        <v>813450</v>
      </c>
      <c r="O83" s="3">
        <v>322343.5</v>
      </c>
      <c r="P83" s="3">
        <v>96520.44</v>
      </c>
      <c r="Q83" s="3">
        <v>102800.1</v>
      </c>
      <c r="R83" s="3">
        <v>291785.90000000002</v>
      </c>
      <c r="S83" s="3">
        <v>-4496.8289999999997</v>
      </c>
      <c r="T83" s="3">
        <v>85319.94</v>
      </c>
      <c r="U83" s="3">
        <v>2422855</v>
      </c>
      <c r="V83" s="3">
        <v>2338238</v>
      </c>
      <c r="W83" s="2">
        <f t="shared" si="7"/>
        <v>3.6570317328736182</v>
      </c>
      <c r="X83" s="2">
        <f t="shared" si="8"/>
        <v>25.648447090167416</v>
      </c>
      <c r="Y83" s="2">
        <f t="shared" si="8"/>
        <v>20.436878263251742</v>
      </c>
      <c r="Z83" s="2">
        <f t="shared" si="8"/>
        <v>5.2115688269156735</v>
      </c>
      <c r="AA83" s="2">
        <f t="shared" si="8"/>
        <v>2.242744631260237</v>
      </c>
      <c r="AB83" s="2">
        <f t="shared" si="8"/>
        <v>0.43473214061905174</v>
      </c>
      <c r="AC83" s="2">
        <f t="shared" si="8"/>
        <v>1.1028206599638029</v>
      </c>
      <c r="AD83" s="2">
        <f t="shared" si="8"/>
        <v>25.791024579171133</v>
      </c>
      <c r="AE83" s="2">
        <f t="shared" si="8"/>
        <v>10.22013538808292</v>
      </c>
      <c r="AF83" s="2">
        <f t="shared" si="8"/>
        <v>3.0602508334039125</v>
      </c>
      <c r="AG83" s="2">
        <f t="shared" si="8"/>
        <v>3.2593520263584121</v>
      </c>
      <c r="AH83" s="2">
        <f t="shared" si="8"/>
        <v>9.2512844289822009</v>
      </c>
      <c r="AI83" s="2">
        <f t="shared" si="8"/>
        <v>-0.14257523789701831</v>
      </c>
      <c r="AJ83" s="2">
        <f t="shared" si="8"/>
        <v>2.7051308250456776</v>
      </c>
      <c r="AK83" s="2">
        <f t="shared" si="8"/>
        <v>76.818382023194644</v>
      </c>
      <c r="AL83" s="2">
        <f t="shared" si="8"/>
        <v>74.135538422708166</v>
      </c>
    </row>
    <row r="84" spans="1:44" x14ac:dyDescent="0.3">
      <c r="A84">
        <f t="shared" si="6"/>
        <v>2087</v>
      </c>
      <c r="B84">
        <v>68303</v>
      </c>
      <c r="C84" s="3">
        <v>3260148.9479839006</v>
      </c>
      <c r="D84" s="3">
        <v>697014.14553182106</v>
      </c>
      <c r="E84" s="4">
        <v>8.6807754274899089</v>
      </c>
      <c r="F84" s="3">
        <v>101.03104374621098</v>
      </c>
      <c r="G84" s="3">
        <v>4147.4637490172954</v>
      </c>
      <c r="H84" s="3">
        <v>837643.6</v>
      </c>
      <c r="I84" s="3">
        <v>666272.69999999995</v>
      </c>
      <c r="J84" s="3">
        <v>171370.9</v>
      </c>
      <c r="K84" s="3">
        <v>73418.820000000007</v>
      </c>
      <c r="L84" s="3">
        <v>14113.2</v>
      </c>
      <c r="M84" s="3">
        <v>37187.06</v>
      </c>
      <c r="N84" s="3">
        <v>840910.4</v>
      </c>
      <c r="O84" s="3">
        <v>333428.09999999998</v>
      </c>
      <c r="P84" s="3">
        <v>99680.12</v>
      </c>
      <c r="Q84" s="3">
        <v>106196.5</v>
      </c>
      <c r="R84" s="3">
        <v>301605.7</v>
      </c>
      <c r="S84" s="3">
        <v>-3266.779</v>
      </c>
      <c r="T84" s="3">
        <v>88604.57</v>
      </c>
      <c r="U84" s="3">
        <v>2514726</v>
      </c>
      <c r="V84" s="3">
        <v>2430109</v>
      </c>
      <c r="W84" s="2">
        <f t="shared" si="7"/>
        <v>3.6570314773273678</v>
      </c>
      <c r="X84" s="2">
        <f t="shared" si="8"/>
        <v>25.693415036083085</v>
      </c>
      <c r="Y84" s="2">
        <f t="shared" si="8"/>
        <v>20.436879131305574</v>
      </c>
      <c r="Z84" s="2">
        <f t="shared" si="8"/>
        <v>5.2565359047775102</v>
      </c>
      <c r="AA84" s="2">
        <f t="shared" si="8"/>
        <v>2.2520081496706688</v>
      </c>
      <c r="AB84" s="2">
        <f t="shared" si="8"/>
        <v>0.43290046636451085</v>
      </c>
      <c r="AC84" s="2">
        <f t="shared" si="8"/>
        <v>1.1406552459204891</v>
      </c>
      <c r="AD84" s="2">
        <f t="shared" si="8"/>
        <v>25.793619046762419</v>
      </c>
      <c r="AE84" s="2">
        <f t="shared" si="8"/>
        <v>10.227388543280954</v>
      </c>
      <c r="AF84" s="2">
        <f t="shared" si="8"/>
        <v>3.057532695297339</v>
      </c>
      <c r="AG84" s="2">
        <f t="shared" si="8"/>
        <v>3.2574125199301913</v>
      </c>
      <c r="AH84" s="2">
        <f t="shared" si="8"/>
        <v>9.2512859017228379</v>
      </c>
      <c r="AI84" s="2">
        <f t="shared" si="8"/>
        <v>-0.10020336653698599</v>
      </c>
      <c r="AJ84" s="2">
        <f t="shared" si="8"/>
        <v>2.7178074196515989</v>
      </c>
      <c r="AK84" s="2">
        <f t="shared" si="8"/>
        <v>77.135310077017323</v>
      </c>
      <c r="AL84" s="2">
        <f t="shared" si="8"/>
        <v>74.539815167119798</v>
      </c>
    </row>
    <row r="85" spans="1:44" x14ac:dyDescent="0.3">
      <c r="A85">
        <f t="shared" si="6"/>
        <v>2088</v>
      </c>
      <c r="B85">
        <v>68668</v>
      </c>
      <c r="C85" s="3">
        <v>3370147.9335327954</v>
      </c>
      <c r="D85" s="3">
        <v>706403.57157214463</v>
      </c>
      <c r="E85" s="4">
        <v>8.7374161022833956</v>
      </c>
      <c r="F85" s="3">
        <v>101.77961407631348</v>
      </c>
      <c r="G85" s="3">
        <v>4172.627146621131</v>
      </c>
      <c r="H85" s="3">
        <v>867425.6</v>
      </c>
      <c r="I85" s="3">
        <v>688753.1</v>
      </c>
      <c r="J85" s="3">
        <v>178672.5</v>
      </c>
      <c r="K85" s="3">
        <v>76203.12</v>
      </c>
      <c r="L85" s="3">
        <v>14526.81</v>
      </c>
      <c r="M85" s="3">
        <v>39729.65</v>
      </c>
      <c r="N85" s="3">
        <v>869444.8</v>
      </c>
      <c r="O85" s="3">
        <v>345002.5</v>
      </c>
      <c r="P85" s="3">
        <v>102947.3</v>
      </c>
      <c r="Q85" s="3">
        <v>109713.1</v>
      </c>
      <c r="R85" s="3">
        <v>311782</v>
      </c>
      <c r="S85" s="3">
        <v>-2019.2149999999999</v>
      </c>
      <c r="T85" s="3">
        <v>91964.33</v>
      </c>
      <c r="U85" s="3">
        <v>2608710</v>
      </c>
      <c r="V85" s="3">
        <v>2524093</v>
      </c>
      <c r="W85" s="2">
        <f t="shared" si="7"/>
        <v>3.6570318197688336</v>
      </c>
      <c r="X85" s="2">
        <f t="shared" si="8"/>
        <v>25.738502199537319</v>
      </c>
      <c r="Y85" s="2">
        <f t="shared" si="8"/>
        <v>20.436880326437386</v>
      </c>
      <c r="Z85" s="2">
        <f t="shared" si="8"/>
        <v>5.3016218730999309</v>
      </c>
      <c r="AA85" s="2">
        <f t="shared" si="8"/>
        <v>2.2611209211851784</v>
      </c>
      <c r="AB85" s="2">
        <f t="shared" si="8"/>
        <v>0.4310436896689015</v>
      </c>
      <c r="AC85" s="2">
        <f t="shared" si="8"/>
        <v>1.178869615920775</v>
      </c>
      <c r="AD85" s="2">
        <f t="shared" si="8"/>
        <v>25.798416483415156</v>
      </c>
      <c r="AE85" s="2">
        <f t="shared" si="8"/>
        <v>10.237013531876247</v>
      </c>
      <c r="AF85" s="2">
        <f t="shared" si="8"/>
        <v>3.0546819317834615</v>
      </c>
      <c r="AG85" s="2">
        <f t="shared" si="8"/>
        <v>3.2554386977604279</v>
      </c>
      <c r="AH85" s="2">
        <f t="shared" si="8"/>
        <v>9.2512852892238175</v>
      </c>
      <c r="AI85" s="2">
        <f t="shared" si="8"/>
        <v>-5.9914728962159686E-2</v>
      </c>
      <c r="AJ85" s="2">
        <f t="shared" si="8"/>
        <v>2.7287920831296377</v>
      </c>
      <c r="AK85" s="2">
        <f t="shared" si="8"/>
        <v>77.406394361608648</v>
      </c>
      <c r="AL85" s="2">
        <f t="shared" si="8"/>
        <v>74.895614370081702</v>
      </c>
    </row>
    <row r="86" spans="1:44" x14ac:dyDescent="0.3">
      <c r="A86">
        <f t="shared" si="6"/>
        <v>2089</v>
      </c>
      <c r="B86">
        <v>69034</v>
      </c>
      <c r="C86" s="3">
        <v>3484084.6224103142</v>
      </c>
      <c r="D86" s="3">
        <v>715966.15742279799</v>
      </c>
      <c r="E86" s="4">
        <v>8.7946969607286878</v>
      </c>
      <c r="F86" s="3">
        <v>102.53341016044709</v>
      </c>
      <c r="G86" s="3">
        <v>4198.2506324159331</v>
      </c>
      <c r="H86" s="3">
        <v>898338</v>
      </c>
      <c r="I86" s="3">
        <v>712038.2</v>
      </c>
      <c r="J86" s="3">
        <v>186299.8</v>
      </c>
      <c r="K86" s="3">
        <v>79096.75</v>
      </c>
      <c r="L86" s="3">
        <v>14952.67</v>
      </c>
      <c r="M86" s="3">
        <v>42422.69</v>
      </c>
      <c r="N86" s="3">
        <v>899063.2</v>
      </c>
      <c r="O86" s="3">
        <v>357063.9</v>
      </c>
      <c r="P86" s="3">
        <v>106323</v>
      </c>
      <c r="Q86" s="3">
        <v>113353.60000000001</v>
      </c>
      <c r="R86" s="3">
        <v>322322.59999999998</v>
      </c>
      <c r="S86" s="3">
        <v>-725.17100000000005</v>
      </c>
      <c r="T86" s="3">
        <v>95401.34</v>
      </c>
      <c r="U86" s="3">
        <v>2704836</v>
      </c>
      <c r="V86" s="3">
        <v>2620219</v>
      </c>
      <c r="W86" s="2">
        <f t="shared" si="7"/>
        <v>3.6570312529947753</v>
      </c>
      <c r="X86" s="2">
        <f t="shared" si="8"/>
        <v>25.784046524637034</v>
      </c>
      <c r="Y86" s="2">
        <f t="shared" si="8"/>
        <v>20.436880189993978</v>
      </c>
      <c r="Z86" s="2">
        <f t="shared" si="8"/>
        <v>5.3471663346430569</v>
      </c>
      <c r="AA86" s="2">
        <f t="shared" si="8"/>
        <v>2.2702304499504469</v>
      </c>
      <c r="AB86" s="2">
        <f t="shared" si="8"/>
        <v>0.42917068959294213</v>
      </c>
      <c r="AC86" s="2">
        <f t="shared" si="8"/>
        <v>1.2176136517215728</v>
      </c>
      <c r="AD86" s="2">
        <f t="shared" si="8"/>
        <v>25.804861174067057</v>
      </c>
      <c r="AE86" s="2">
        <f t="shared" si="8"/>
        <v>10.248427885571296</v>
      </c>
      <c r="AF86" s="2">
        <f t="shared" si="8"/>
        <v>3.051676739310798</v>
      </c>
      <c r="AG86" s="2">
        <f t="shared" si="8"/>
        <v>3.2534686233189474</v>
      </c>
      <c r="AH86" s="2">
        <f t="shared" si="8"/>
        <v>9.2512850556716657</v>
      </c>
      <c r="AI86" s="2">
        <f t="shared" si="8"/>
        <v>-2.0813817073659986E-2</v>
      </c>
      <c r="AJ86" s="2">
        <f t="shared" si="8"/>
        <v>2.7382038710070331</v>
      </c>
      <c r="AK86" s="2">
        <f t="shared" si="8"/>
        <v>77.63405006301987</v>
      </c>
      <c r="AL86" s="2">
        <f t="shared" si="8"/>
        <v>75.205377709434458</v>
      </c>
    </row>
    <row r="87" spans="1:44" x14ac:dyDescent="0.3">
      <c r="A87">
        <f t="shared" si="6"/>
        <v>2090</v>
      </c>
      <c r="B87">
        <v>69399</v>
      </c>
      <c r="C87" s="3">
        <v>3601920.5005840794</v>
      </c>
      <c r="D87" s="3">
        <v>725667.66368691309</v>
      </c>
      <c r="E87" s="4">
        <v>8.8526346807273821</v>
      </c>
      <c r="F87" s="3">
        <v>103.292337036467</v>
      </c>
      <c r="G87" s="3">
        <v>4224.1052500094138</v>
      </c>
      <c r="H87" s="3">
        <v>930375</v>
      </c>
      <c r="I87" s="3">
        <v>736120.2</v>
      </c>
      <c r="J87" s="3">
        <v>194254.8</v>
      </c>
      <c r="K87" s="3">
        <v>82103.45</v>
      </c>
      <c r="L87" s="3">
        <v>15391.09</v>
      </c>
      <c r="M87" s="3">
        <v>45263.37</v>
      </c>
      <c r="N87" s="3">
        <v>929719.5</v>
      </c>
      <c r="O87" s="3">
        <v>369574.1</v>
      </c>
      <c r="P87" s="3">
        <v>109804.4</v>
      </c>
      <c r="Q87" s="3">
        <v>117117</v>
      </c>
      <c r="R87" s="3">
        <v>333223.90000000002</v>
      </c>
      <c r="S87" s="3">
        <v>655.47910000000002</v>
      </c>
      <c r="T87" s="3">
        <v>98916.72</v>
      </c>
      <c r="U87" s="3">
        <v>2803098</v>
      </c>
      <c r="V87" s="3">
        <v>2718481</v>
      </c>
      <c r="W87" s="2">
        <f t="shared" si="7"/>
        <v>3.6570320714453666</v>
      </c>
      <c r="X87" s="2">
        <f t="shared" si="8"/>
        <v>25.829970424087161</v>
      </c>
      <c r="Y87" s="2">
        <f t="shared" si="8"/>
        <v>20.436880821790275</v>
      </c>
      <c r="Z87" s="2">
        <f t="shared" si="8"/>
        <v>5.3930896022968877</v>
      </c>
      <c r="AA87" s="2">
        <f t="shared" si="8"/>
        <v>2.2794353730651826</v>
      </c>
      <c r="AB87" s="2">
        <f t="shared" si="8"/>
        <v>0.42730232378821842</v>
      </c>
      <c r="AC87" s="2">
        <f t="shared" si="8"/>
        <v>1.2566454476899251</v>
      </c>
      <c r="AD87" s="2">
        <f t="shared" si="8"/>
        <v>25.811771799217631</v>
      </c>
      <c r="AE87" s="2">
        <f t="shared" si="8"/>
        <v>10.260473542935516</v>
      </c>
      <c r="AF87" s="2">
        <f t="shared" si="8"/>
        <v>3.0484959338273669</v>
      </c>
      <c r="AG87" s="2">
        <f t="shared" si="8"/>
        <v>3.2515154063230591</v>
      </c>
      <c r="AH87" s="2">
        <f t="shared" si="8"/>
        <v>9.2512841398349899</v>
      </c>
      <c r="AI87" s="2">
        <f t="shared" si="8"/>
        <v>1.8198044623519843E-2</v>
      </c>
      <c r="AJ87" s="2">
        <f t="shared" si="8"/>
        <v>2.7462216332636959</v>
      </c>
      <c r="AK87" s="2">
        <f t="shared" si="8"/>
        <v>77.822317276171304</v>
      </c>
      <c r="AL87" s="2">
        <f t="shared" si="8"/>
        <v>75.473098297399318</v>
      </c>
    </row>
    <row r="88" spans="1:44" x14ac:dyDescent="0.3">
      <c r="A88">
        <f t="shared" si="6"/>
        <v>2091</v>
      </c>
      <c r="B88">
        <v>69764</v>
      </c>
      <c r="C88" s="3">
        <v>3723531.7145255576</v>
      </c>
      <c r="D88" s="3">
        <v>735458.94586242177</v>
      </c>
      <c r="E88" s="4">
        <v>8.9112707835194662</v>
      </c>
      <c r="F88" s="3">
        <v>104.05702444449287</v>
      </c>
      <c r="G88" s="3">
        <v>4249.8040716429132</v>
      </c>
      <c r="H88" s="3">
        <v>963506.7</v>
      </c>
      <c r="I88" s="3">
        <v>760973.7</v>
      </c>
      <c r="J88" s="3">
        <v>202533</v>
      </c>
      <c r="K88" s="3">
        <v>85225.3</v>
      </c>
      <c r="L88" s="3">
        <v>15842.46</v>
      </c>
      <c r="M88" s="3">
        <v>48245.919999999998</v>
      </c>
      <c r="N88" s="3">
        <v>961396</v>
      </c>
      <c r="O88" s="3">
        <v>382536.9</v>
      </c>
      <c r="P88" s="3">
        <v>113385.9</v>
      </c>
      <c r="Q88" s="3">
        <v>120998.6</v>
      </c>
      <c r="R88" s="3">
        <v>344474.5</v>
      </c>
      <c r="S88" s="3">
        <v>2110.741</v>
      </c>
      <c r="T88" s="3">
        <v>102510.2</v>
      </c>
      <c r="U88" s="3">
        <v>2903497</v>
      </c>
      <c r="V88" s="3">
        <v>2818880</v>
      </c>
      <c r="W88" s="2">
        <f t="shared" si="7"/>
        <v>3.6570323263760312</v>
      </c>
      <c r="X88" s="2">
        <f t="shared" ref="X88:AL89" si="9">100*H88/$C88</f>
        <v>25.876151295860989</v>
      </c>
      <c r="Y88" s="2">
        <f t="shared" si="9"/>
        <v>20.436879778180195</v>
      </c>
      <c r="Z88" s="2">
        <f t="shared" si="9"/>
        <v>5.439271517680794</v>
      </c>
      <c r="AA88" s="2">
        <f t="shared" si="9"/>
        <v>2.2888297061506075</v>
      </c>
      <c r="AB88" s="2">
        <f t="shared" si="9"/>
        <v>0.42546864682791091</v>
      </c>
      <c r="AC88" s="2">
        <f t="shared" si="9"/>
        <v>1.295703211330036</v>
      </c>
      <c r="AD88" s="2">
        <f t="shared" si="9"/>
        <v>25.819465864882488</v>
      </c>
      <c r="AE88" s="2">
        <f t="shared" si="9"/>
        <v>10.27349649011226</v>
      </c>
      <c r="AF88" s="2">
        <f t="shared" si="9"/>
        <v>3.0451170741390428</v>
      </c>
      <c r="AG88" s="2">
        <f t="shared" si="9"/>
        <v>3.2495654469111273</v>
      </c>
      <c r="AH88" s="2">
        <f t="shared" si="9"/>
        <v>9.2512841680977065</v>
      </c>
      <c r="AI88" s="2">
        <f t="shared" si="9"/>
        <v>5.668653208366576E-2</v>
      </c>
      <c r="AJ88" s="2">
        <f t="shared" si="9"/>
        <v>2.7530368440291793</v>
      </c>
      <c r="AK88" s="2">
        <f t="shared" si="9"/>
        <v>77.976964414547922</v>
      </c>
      <c r="AL88" s="2">
        <f t="shared" si="9"/>
        <v>75.704471349163043</v>
      </c>
    </row>
    <row r="89" spans="1:44" x14ac:dyDescent="0.3">
      <c r="A89">
        <f t="shared" si="6"/>
        <v>2092</v>
      </c>
      <c r="B89">
        <v>70129</v>
      </c>
      <c r="C89" s="3">
        <v>3849330.4330833396</v>
      </c>
      <c r="D89" s="3">
        <v>745398.54070065089</v>
      </c>
      <c r="E89" s="4">
        <v>8.9705559689249963</v>
      </c>
      <c r="F89" s="3">
        <v>104.82707922130484</v>
      </c>
      <c r="G89" s="3">
        <v>4275.7558186740735</v>
      </c>
      <c r="H89" s="3">
        <v>997831.9</v>
      </c>
      <c r="I89" s="3">
        <v>786683</v>
      </c>
      <c r="J89" s="3">
        <v>211148.9</v>
      </c>
      <c r="K89" s="3">
        <v>88465.59</v>
      </c>
      <c r="L89" s="3">
        <v>16307.07</v>
      </c>
      <c r="M89" s="3">
        <v>51376.36</v>
      </c>
      <c r="N89" s="3">
        <v>994212.8</v>
      </c>
      <c r="O89" s="3">
        <v>396009.2</v>
      </c>
      <c r="P89" s="3">
        <v>117079.1</v>
      </c>
      <c r="Q89" s="3">
        <v>125012</v>
      </c>
      <c r="R89" s="3">
        <v>356112.5</v>
      </c>
      <c r="S89" s="3">
        <v>3619.0810000000001</v>
      </c>
      <c r="T89" s="3">
        <v>106181.8</v>
      </c>
      <c r="U89" s="3">
        <v>3006060</v>
      </c>
      <c r="V89" s="3">
        <v>2921443</v>
      </c>
      <c r="W89" s="2">
        <f t="shared" si="7"/>
        <v>3.657031503734979</v>
      </c>
      <c r="X89" s="2">
        <f t="shared" si="9"/>
        <v>25.922219911911537</v>
      </c>
      <c r="Y89" s="2">
        <f t="shared" si="9"/>
        <v>20.436878924157767</v>
      </c>
      <c r="Z89" s="2">
        <f t="shared" si="9"/>
        <v>5.4853409877537667</v>
      </c>
      <c r="AA89" s="2">
        <f t="shared" si="9"/>
        <v>2.2982072216943576</v>
      </c>
      <c r="AB89" s="2">
        <f t="shared" si="9"/>
        <v>0.42363393539426353</v>
      </c>
      <c r="AC89" s="2">
        <f t="shared" si="9"/>
        <v>1.3346830284675559</v>
      </c>
      <c r="AD89" s="2">
        <f t="shared" si="9"/>
        <v>25.828200963345953</v>
      </c>
      <c r="AE89" s="2">
        <f t="shared" si="9"/>
        <v>10.287742423889393</v>
      </c>
      <c r="AF89" s="2">
        <f t="shared" si="9"/>
        <v>3.0415445500275968</v>
      </c>
      <c r="AG89" s="2">
        <f t="shared" si="9"/>
        <v>3.2476297416708015</v>
      </c>
      <c r="AH89" s="2">
        <f t="shared" si="9"/>
        <v>9.2512842477581607</v>
      </c>
      <c r="AI89" s="2">
        <f t="shared" si="9"/>
        <v>9.4018454973248219E-2</v>
      </c>
      <c r="AJ89" s="2">
        <f t="shared" si="9"/>
        <v>2.7584485625711186</v>
      </c>
      <c r="AK89" s="2">
        <f t="shared" si="9"/>
        <v>78.093061956027654</v>
      </c>
      <c r="AL89" s="2">
        <f t="shared" si="9"/>
        <v>75.894835498959864</v>
      </c>
    </row>
    <row r="90" spans="1:44" x14ac:dyDescent="0.3">
      <c r="A90">
        <v>2093</v>
      </c>
      <c r="B90">
        <v>70495</v>
      </c>
      <c r="C90" s="3">
        <v>3979486.7741127643</v>
      </c>
      <c r="D90" s="3">
        <v>755492.56794385915</v>
      </c>
      <c r="E90" s="4">
        <v>9.0305189750916579</v>
      </c>
      <c r="F90" s="3">
        <v>105.60278084664641</v>
      </c>
      <c r="G90" s="3">
        <v>4301.9684703178282</v>
      </c>
      <c r="H90" s="3">
        <v>1033415</v>
      </c>
      <c r="I90" s="3">
        <v>813282.9</v>
      </c>
      <c r="J90" s="3">
        <v>220132.2</v>
      </c>
      <c r="K90" s="3">
        <v>91828.74</v>
      </c>
      <c r="L90" s="3">
        <v>16785.34</v>
      </c>
      <c r="M90" s="3">
        <v>54677.71</v>
      </c>
      <c r="N90" s="3">
        <v>1028274</v>
      </c>
      <c r="O90" s="3">
        <v>410070.9</v>
      </c>
      <c r="P90" s="3">
        <v>120887.2</v>
      </c>
      <c r="Q90" s="3">
        <v>129162</v>
      </c>
      <c r="R90" s="3">
        <v>368153.59999999998</v>
      </c>
      <c r="S90" s="3">
        <v>5141.3220000000001</v>
      </c>
      <c r="T90" s="3">
        <v>109932.6</v>
      </c>
      <c r="U90" s="3">
        <v>3110851</v>
      </c>
      <c r="V90" s="3">
        <v>3026234</v>
      </c>
      <c r="W90" s="2">
        <f>100*T90/U89</f>
        <v>3.6570327937566116</v>
      </c>
      <c r="X90" s="2">
        <f t="shared" ref="X90:AL91" si="10">100*H90/$C90</f>
        <v>25.968549681394588</v>
      </c>
      <c r="Y90" s="2">
        <f t="shared" si="10"/>
        <v>20.436879079245671</v>
      </c>
      <c r="Z90" s="2">
        <f t="shared" si="10"/>
        <v>5.531673115035769</v>
      </c>
      <c r="AA90" s="2">
        <f t="shared" si="10"/>
        <v>2.3075523355765752</v>
      </c>
      <c r="AB90" s="2">
        <f t="shared" si="10"/>
        <v>0.42179660224508048</v>
      </c>
      <c r="AC90" s="2">
        <f t="shared" si="10"/>
        <v>1.3739889866122377</v>
      </c>
      <c r="AD90" s="2">
        <f t="shared" si="10"/>
        <v>25.839362168234775</v>
      </c>
      <c r="AE90" s="2">
        <f t="shared" si="10"/>
        <v>10.304617737834453</v>
      </c>
      <c r="AF90" s="2">
        <f t="shared" si="10"/>
        <v>3.037758556866974</v>
      </c>
      <c r="AG90" s="2">
        <f t="shared" si="10"/>
        <v>3.2456949182548036</v>
      </c>
      <c r="AH90" s="2">
        <f t="shared" si="10"/>
        <v>9.25128341661798</v>
      </c>
      <c r="AI90" s="2">
        <f t="shared" si="10"/>
        <v>0.12919560465548399</v>
      </c>
      <c r="AJ90" s="2">
        <f t="shared" si="10"/>
        <v>2.7624818535679072</v>
      </c>
      <c r="AK90" s="2">
        <f t="shared" si="10"/>
        <v>78.172165823910078</v>
      </c>
      <c r="AL90" s="2">
        <f t="shared" si="10"/>
        <v>76.045836354732089</v>
      </c>
      <c r="AM90" s="8"/>
      <c r="AN90" s="8"/>
      <c r="AO90" s="8"/>
      <c r="AP90" s="8"/>
      <c r="AQ90" s="8"/>
      <c r="AR90" s="8"/>
    </row>
    <row r="91" spans="1:44" x14ac:dyDescent="0.3">
      <c r="A91">
        <v>2094</v>
      </c>
      <c r="B91">
        <v>70860</v>
      </c>
      <c r="C91" s="3">
        <v>4114110.7966958969</v>
      </c>
      <c r="D91" s="3">
        <v>765735.69335666206</v>
      </c>
      <c r="E91" s="4">
        <v>9.091131268780634</v>
      </c>
      <c r="F91" s="3">
        <v>106.38397167921407</v>
      </c>
      <c r="G91" s="3">
        <v>4328.4056249700388</v>
      </c>
      <c r="H91" s="3">
        <v>1070294</v>
      </c>
      <c r="I91" s="3">
        <v>840795.9</v>
      </c>
      <c r="J91" s="3">
        <v>229498</v>
      </c>
      <c r="K91" s="3">
        <v>95320.98</v>
      </c>
      <c r="L91" s="3">
        <v>17277.62</v>
      </c>
      <c r="M91" s="3">
        <v>58156.81</v>
      </c>
      <c r="N91" s="3">
        <v>1063548</v>
      </c>
      <c r="O91" s="3">
        <v>424675.1</v>
      </c>
      <c r="P91" s="3">
        <v>124813.1</v>
      </c>
      <c r="Q91" s="3">
        <v>133451.6</v>
      </c>
      <c r="R91" s="3">
        <v>380608.1</v>
      </c>
      <c r="S91" s="3">
        <v>6745.9489999999996</v>
      </c>
      <c r="T91" s="3">
        <v>113764.8</v>
      </c>
      <c r="U91" s="3">
        <v>3217870</v>
      </c>
      <c r="V91" s="3">
        <v>3133253</v>
      </c>
      <c r="W91" s="2">
        <f>100*T91/U90</f>
        <v>3.6570314682381122</v>
      </c>
      <c r="X91" s="2">
        <f t="shared" si="10"/>
        <v>26.015196305835246</v>
      </c>
      <c r="Y91" s="2">
        <f t="shared" si="10"/>
        <v>20.436880326005213</v>
      </c>
      <c r="Z91" s="2">
        <f t="shared" si="10"/>
        <v>5.5783135491711411</v>
      </c>
      <c r="AA91" s="2">
        <f t="shared" si="10"/>
        <v>2.3169278784750689</v>
      </c>
      <c r="AB91" s="2">
        <f t="shared" si="10"/>
        <v>0.41996000724812543</v>
      </c>
      <c r="AC91" s="2">
        <f t="shared" si="10"/>
        <v>1.4135936748885469</v>
      </c>
      <c r="AD91" s="2">
        <f t="shared" si="10"/>
        <v>25.85122405682781</v>
      </c>
      <c r="AE91" s="2">
        <f t="shared" si="10"/>
        <v>10.322403089898863</v>
      </c>
      <c r="AF91" s="2">
        <f t="shared" si="10"/>
        <v>3.0337807163637702</v>
      </c>
      <c r="AG91" s="2">
        <f t="shared" si="10"/>
        <v>3.2437531849452608</v>
      </c>
      <c r="AH91" s="2">
        <f t="shared" si="10"/>
        <v>9.2512846349610225</v>
      </c>
      <c r="AI91" s="2">
        <f t="shared" si="10"/>
        <v>0.16397100937139977</v>
      </c>
      <c r="AJ91" s="2">
        <f t="shared" si="10"/>
        <v>2.765234229748168</v>
      </c>
      <c r="AK91" s="2">
        <f t="shared" si="10"/>
        <v>78.215443361037302</v>
      </c>
      <c r="AL91" s="2">
        <f t="shared" si="10"/>
        <v>76.158692724473099</v>
      </c>
      <c r="AM91" s="8"/>
      <c r="AN91" s="8"/>
      <c r="AO91" s="8"/>
      <c r="AP91" s="8"/>
      <c r="AQ91" s="8"/>
      <c r="AR91" s="8"/>
    </row>
    <row r="92" spans="1:44" x14ac:dyDescent="0.3">
      <c r="A92">
        <v>2095</v>
      </c>
      <c r="B92">
        <v>71225</v>
      </c>
      <c r="C92" s="3">
        <v>4252629.0175586073</v>
      </c>
      <c r="D92" s="3">
        <v>775997.41087207897</v>
      </c>
      <c r="E92" s="4">
        <v>9.1523767821319115</v>
      </c>
      <c r="F92" s="3">
        <v>107.17082146520015</v>
      </c>
      <c r="G92" s="3">
        <v>4354.3196664677598</v>
      </c>
      <c r="H92" s="3">
        <v>1108341</v>
      </c>
      <c r="I92" s="3">
        <v>869104.7</v>
      </c>
      <c r="J92" s="3">
        <v>239236.3</v>
      </c>
      <c r="K92" s="3">
        <v>98941.1</v>
      </c>
      <c r="L92" s="3">
        <v>17784.330000000002</v>
      </c>
      <c r="M92" s="3">
        <v>61811.91</v>
      </c>
      <c r="N92" s="3">
        <v>1099865</v>
      </c>
      <c r="O92" s="3">
        <v>439742.3</v>
      </c>
      <c r="P92" s="3">
        <v>128837.8</v>
      </c>
      <c r="Q92" s="3">
        <v>137861.79999999999</v>
      </c>
      <c r="R92" s="3">
        <v>393422.8</v>
      </c>
      <c r="S92" s="3">
        <v>8476.1620000000003</v>
      </c>
      <c r="T92" s="3">
        <v>117678.5</v>
      </c>
      <c r="U92" s="3">
        <v>3327072</v>
      </c>
      <c r="V92" s="3">
        <v>3242455</v>
      </c>
      <c r="W92" s="2">
        <f>100*T92/U91</f>
        <v>3.6570308931063096</v>
      </c>
      <c r="X92" s="2">
        <f t="shared" ref="X92" si="11">100*H92/$C92</f>
        <v>26.062489707514807</v>
      </c>
      <c r="Y92" s="2">
        <f t="shared" ref="Y92" si="12">100*I92/$C92</f>
        <v>20.436880254815751</v>
      </c>
      <c r="Z92" s="2">
        <f t="shared" ref="Z92" si="13">100*J92/$C92</f>
        <v>5.6256094526990559</v>
      </c>
      <c r="AA92" s="2">
        <f t="shared" ref="AA92" si="14">100*K92/$C92</f>
        <v>2.3265866735961165</v>
      </c>
      <c r="AB92" s="2">
        <f t="shared" ref="AB92" si="15">100*L92/$C92</f>
        <v>0.41819613059522914</v>
      </c>
      <c r="AC92" s="2">
        <f t="shared" ref="AC92" si="16">100*M92/$C92</f>
        <v>1.4534987591154991</v>
      </c>
      <c r="AD92" s="2">
        <f t="shared" ref="AD92" si="17">100*N92/$C92</f>
        <v>25.863177706279721</v>
      </c>
      <c r="AE92" s="2">
        <f t="shared" ref="AE92" si="18">100*O92/$C92</f>
        <v>10.340481104379327</v>
      </c>
      <c r="AF92" s="2">
        <f t="shared" ref="AF92" si="19">100*P92/$C92</f>
        <v>3.0296035574239797</v>
      </c>
      <c r="AG92" s="2">
        <f t="shared" ref="AG92" si="20">100*Q92/$C92</f>
        <v>3.2418017050343386</v>
      </c>
      <c r="AH92" s="2">
        <f t="shared" ref="AH92" si="21">100*R92/$C92</f>
        <v>9.2512842849823791</v>
      </c>
      <c r="AI92" s="2">
        <f t="shared" ref="AI92" si="22">100*S92/$C92</f>
        <v>0.19931581064332018</v>
      </c>
      <c r="AJ92" s="2">
        <f t="shared" ref="AJ92" si="23">100*T92/$C92</f>
        <v>2.7671941171947814</v>
      </c>
      <c r="AK92" s="2">
        <f t="shared" ref="AK92" si="24">100*U92/$C92</f>
        <v>78.235651082257803</v>
      </c>
      <c r="AL92" s="2">
        <f t="shared" ref="AL92" si="25">100*V92/$C92</f>
        <v>76.245893695694662</v>
      </c>
      <c r="AM92" s="8"/>
      <c r="AN92" s="8"/>
      <c r="AO92" s="8"/>
      <c r="AP92" s="8"/>
      <c r="AQ92" s="8"/>
      <c r="AR92" s="8"/>
    </row>
    <row r="93" spans="1:44" x14ac:dyDescent="0.3">
      <c r="A93">
        <v>2096</v>
      </c>
      <c r="B93">
        <v>71590</v>
      </c>
      <c r="C93" s="3">
        <v>4396647.2366690887</v>
      </c>
      <c r="D93" s="3">
        <v>786546.20741182764</v>
      </c>
      <c r="E93" s="4">
        <v>9.2142268447087403</v>
      </c>
      <c r="F93" s="3">
        <v>107.96338909963362</v>
      </c>
      <c r="G93" s="3">
        <v>4381.2144734044223</v>
      </c>
      <c r="H93" s="3">
        <v>1147980</v>
      </c>
      <c r="I93" s="3">
        <v>898537.5</v>
      </c>
      <c r="J93" s="3">
        <v>249442.2</v>
      </c>
      <c r="K93" s="3">
        <v>102699.2</v>
      </c>
      <c r="L93" s="3">
        <v>18305.88</v>
      </c>
      <c r="M93" s="3">
        <v>65706.81</v>
      </c>
      <c r="N93" s="3">
        <v>1137665</v>
      </c>
      <c r="O93" s="3">
        <v>455464.4</v>
      </c>
      <c r="P93" s="3">
        <v>133009.9</v>
      </c>
      <c r="Q93" s="3">
        <v>142444</v>
      </c>
      <c r="R93" s="3">
        <v>406746.4</v>
      </c>
      <c r="S93" s="3">
        <v>10315.049999999999</v>
      </c>
      <c r="T93" s="3">
        <v>121672.1</v>
      </c>
      <c r="U93" s="3">
        <v>3438429</v>
      </c>
      <c r="V93" s="3">
        <v>3353812</v>
      </c>
      <c r="W93" s="2">
        <f>100*T93/U92</f>
        <v>3.6570323696030624</v>
      </c>
      <c r="X93" s="2">
        <f t="shared" ref="X93" si="26">100*H93/$C93</f>
        <v>26.110350414870052</v>
      </c>
      <c r="Y93" s="2">
        <f t="shared" ref="Y93" si="27">100*I93/$C93</f>
        <v>20.436879550080398</v>
      </c>
      <c r="Z93" s="2">
        <f t="shared" ref="Z93" si="28">100*J93/$C93</f>
        <v>5.6734640414084723</v>
      </c>
      <c r="AA93" s="2">
        <f t="shared" ref="AA93" si="29">100*K93/$C93</f>
        <v>2.3358526275081641</v>
      </c>
      <c r="AB93" s="2">
        <f t="shared" ref="AB93" si="30">100*L93/$C93</f>
        <v>0.41635999011529934</v>
      </c>
      <c r="AC93" s="2">
        <f t="shared" ref="AC93" si="31">100*M93/$C93</f>
        <v>1.494475368685245</v>
      </c>
      <c r="AD93" s="2">
        <f t="shared" ref="AD93" si="32">100*N93/$C93</f>
        <v>25.875739825374254</v>
      </c>
      <c r="AE93" s="2">
        <f t="shared" ref="AE93" si="33">100*O93/$C93</f>
        <v>10.359357380353785</v>
      </c>
      <c r="AF93" s="2">
        <f t="shared" ref="AF93" si="34">100*P93/$C93</f>
        <v>3.0252574937253471</v>
      </c>
      <c r="AG93" s="2">
        <f t="shared" ref="AG93" si="35">100*Q93/$C93</f>
        <v>3.2398323616228066</v>
      </c>
      <c r="AH93" s="2">
        <f t="shared" ref="AH93" si="36">100*R93/$C93</f>
        <v>9.2512857662911365</v>
      </c>
      <c r="AI93" s="2">
        <f t="shared" ref="AI93" si="37">100*S93/$C93</f>
        <v>0.23461172672599287</v>
      </c>
      <c r="AJ93" s="2">
        <f t="shared" ref="AJ93" si="38">100*T93/$C93</f>
        <v>2.7673837233341261</v>
      </c>
      <c r="AK93" s="2">
        <f t="shared" ref="AK93" si="39">100*U93/$C93</f>
        <v>78.20570573237444</v>
      </c>
      <c r="AL93" s="2">
        <f t="shared" ref="AL93" si="40">100*V93/$C93</f>
        <v>76.281125581975431</v>
      </c>
      <c r="AM93" s="8"/>
      <c r="AN93" s="8"/>
      <c r="AO93" s="8"/>
      <c r="AP93" s="8"/>
      <c r="AQ93" s="8"/>
      <c r="AR93" s="8"/>
    </row>
    <row r="94" spans="1:44" x14ac:dyDescent="0.3"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</row>
    <row r="95" spans="1:44" x14ac:dyDescent="0.3">
      <c r="A95" t="s">
        <v>63</v>
      </c>
    </row>
    <row r="96" spans="1:44" x14ac:dyDescent="0.3">
      <c r="A96" s="10" t="s">
        <v>327</v>
      </c>
    </row>
  </sheetData>
  <mergeCells count="1">
    <mergeCell ref="C1:AL1"/>
  </mergeCells>
  <pageMargins left="0.7" right="0.7" top="0.75" bottom="0.75" header="0.3" footer="0.3"/>
  <pageSetup orientation="portrait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R96"/>
  <sheetViews>
    <sheetView zoomScale="70" zoomScaleNormal="70" workbookViewId="0"/>
  </sheetViews>
  <sheetFormatPr defaultRowHeight="14.4" x14ac:dyDescent="0.3"/>
  <cols>
    <col min="2" max="2" width="9.109375" hidden="1" customWidth="1"/>
    <col min="3" max="36" width="15.33203125" customWidth="1"/>
  </cols>
  <sheetData>
    <row r="1" spans="1:36" x14ac:dyDescent="0.3">
      <c r="C1" s="40" t="s">
        <v>285</v>
      </c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  <c r="AG1" s="40"/>
      <c r="AH1" s="40"/>
      <c r="AI1" s="40"/>
      <c r="AJ1" s="40"/>
    </row>
    <row r="2" spans="1:36" ht="100.8" x14ac:dyDescent="0.3">
      <c r="C2" s="17" t="s">
        <v>1</v>
      </c>
      <c r="D2" s="17" t="s">
        <v>2</v>
      </c>
      <c r="E2" s="17" t="s">
        <v>3</v>
      </c>
      <c r="F2" s="17" t="s">
        <v>6</v>
      </c>
      <c r="G2" s="17" t="s">
        <v>65</v>
      </c>
      <c r="H2" s="17" t="s">
        <v>66</v>
      </c>
      <c r="I2" s="11" t="s">
        <v>13</v>
      </c>
      <c r="J2" s="11" t="s">
        <v>14</v>
      </c>
      <c r="K2" s="11" t="s">
        <v>67</v>
      </c>
      <c r="L2" s="17" t="s">
        <v>7</v>
      </c>
      <c r="M2" s="17" t="s">
        <v>68</v>
      </c>
      <c r="N2" s="17" t="s">
        <v>69</v>
      </c>
      <c r="O2" s="17" t="s">
        <v>70</v>
      </c>
      <c r="P2" s="17" t="s">
        <v>71</v>
      </c>
      <c r="Q2" s="17" t="s">
        <v>24</v>
      </c>
      <c r="R2" s="17" t="s">
        <v>25</v>
      </c>
      <c r="S2" s="17" t="s">
        <v>72</v>
      </c>
      <c r="T2" s="17" t="s">
        <v>27</v>
      </c>
      <c r="U2" s="17" t="s">
        <v>28</v>
      </c>
      <c r="V2" s="17" t="s">
        <v>6</v>
      </c>
      <c r="W2" s="17" t="s">
        <v>65</v>
      </c>
      <c r="X2" s="17" t="s">
        <v>66</v>
      </c>
      <c r="Y2" s="17" t="s">
        <v>67</v>
      </c>
      <c r="Z2" s="17" t="s">
        <v>13</v>
      </c>
      <c r="AA2" s="17" t="s">
        <v>14</v>
      </c>
      <c r="AB2" s="17" t="s">
        <v>7</v>
      </c>
      <c r="AC2" s="17" t="s">
        <v>68</v>
      </c>
      <c r="AD2" s="17" t="s">
        <v>69</v>
      </c>
      <c r="AE2" s="17" t="s">
        <v>70</v>
      </c>
      <c r="AF2" s="17" t="s">
        <v>71</v>
      </c>
      <c r="AG2" s="17" t="s">
        <v>24</v>
      </c>
      <c r="AH2" s="17" t="s">
        <v>25</v>
      </c>
      <c r="AI2" s="17" t="s">
        <v>72</v>
      </c>
      <c r="AJ2" s="17" t="s">
        <v>27</v>
      </c>
    </row>
    <row r="3" spans="1:36" x14ac:dyDescent="0.3">
      <c r="C3" s="6" t="s">
        <v>29</v>
      </c>
      <c r="D3" s="6" t="s">
        <v>29</v>
      </c>
      <c r="E3" s="6" t="s">
        <v>73</v>
      </c>
      <c r="F3" s="6" t="s">
        <v>29</v>
      </c>
      <c r="G3" s="6" t="s">
        <v>29</v>
      </c>
      <c r="H3" s="6" t="s">
        <v>29</v>
      </c>
      <c r="I3" s="6" t="s">
        <v>29</v>
      </c>
      <c r="J3" s="6" t="s">
        <v>29</v>
      </c>
      <c r="K3" s="6" t="s">
        <v>29</v>
      </c>
      <c r="L3" s="6" t="s">
        <v>29</v>
      </c>
      <c r="M3" s="6" t="s">
        <v>29</v>
      </c>
      <c r="N3" s="6" t="s">
        <v>29</v>
      </c>
      <c r="O3" s="6" t="s">
        <v>29</v>
      </c>
      <c r="P3" s="6" t="s">
        <v>29</v>
      </c>
      <c r="Q3" s="6" t="s">
        <v>29</v>
      </c>
      <c r="R3" s="6" t="s">
        <v>29</v>
      </c>
      <c r="S3" s="6" t="s">
        <v>29</v>
      </c>
      <c r="T3" s="6" t="s">
        <v>29</v>
      </c>
      <c r="U3" s="6" t="s">
        <v>33</v>
      </c>
      <c r="V3" s="7" t="s">
        <v>34</v>
      </c>
      <c r="W3" s="7" t="s">
        <v>34</v>
      </c>
      <c r="X3" s="7" t="s">
        <v>34</v>
      </c>
      <c r="Y3" s="7" t="s">
        <v>34</v>
      </c>
      <c r="Z3" s="7" t="s">
        <v>34</v>
      </c>
      <c r="AA3" s="7" t="s">
        <v>34</v>
      </c>
      <c r="AB3" s="7" t="s">
        <v>34</v>
      </c>
      <c r="AC3" s="7" t="s">
        <v>34</v>
      </c>
      <c r="AD3" s="7" t="s">
        <v>34</v>
      </c>
      <c r="AE3" s="7" t="s">
        <v>34</v>
      </c>
      <c r="AF3" s="7" t="s">
        <v>34</v>
      </c>
      <c r="AG3" s="7" t="s">
        <v>34</v>
      </c>
      <c r="AH3" s="7" t="s">
        <v>34</v>
      </c>
      <c r="AI3" s="7" t="s">
        <v>34</v>
      </c>
      <c r="AJ3" s="7" t="s">
        <v>34</v>
      </c>
    </row>
    <row r="4" spans="1:36" x14ac:dyDescent="0.3">
      <c r="A4" t="s">
        <v>286</v>
      </c>
      <c r="B4" t="s">
        <v>35</v>
      </c>
      <c r="C4" t="s">
        <v>287</v>
      </c>
      <c r="D4" t="s">
        <v>288</v>
      </c>
      <c r="E4" t="s">
        <v>289</v>
      </c>
      <c r="F4" t="s">
        <v>290</v>
      </c>
      <c r="G4" t="s">
        <v>291</v>
      </c>
      <c r="H4" t="s">
        <v>292</v>
      </c>
      <c r="I4" t="s">
        <v>293</v>
      </c>
      <c r="J4" t="s">
        <v>294</v>
      </c>
      <c r="K4" t="s">
        <v>51</v>
      </c>
      <c r="L4" t="s">
        <v>295</v>
      </c>
      <c r="M4" t="s">
        <v>296</v>
      </c>
      <c r="N4" t="s">
        <v>297</v>
      </c>
      <c r="O4" t="s">
        <v>298</v>
      </c>
      <c r="P4" t="s">
        <v>299</v>
      </c>
      <c r="Q4" t="s">
        <v>300</v>
      </c>
      <c r="R4" t="s">
        <v>301</v>
      </c>
      <c r="S4" t="s">
        <v>302</v>
      </c>
      <c r="T4" t="s">
        <v>303</v>
      </c>
    </row>
    <row r="5" spans="1:36" x14ac:dyDescent="0.3">
      <c r="A5" s="1">
        <f>YEAR(B5)</f>
        <v>2008</v>
      </c>
      <c r="B5">
        <v>39448</v>
      </c>
      <c r="C5" s="3">
        <v>8636</v>
      </c>
      <c r="D5" s="3">
        <v>9261.10845919247</v>
      </c>
      <c r="E5" s="4">
        <v>0.10833499999999999</v>
      </c>
      <c r="F5" s="3">
        <v>4013</v>
      </c>
      <c r="G5" s="3">
        <v>1023</v>
      </c>
      <c r="H5" s="3">
        <v>2990</v>
      </c>
      <c r="I5" s="3">
        <v>86</v>
      </c>
      <c r="J5" s="3">
        <v>34</v>
      </c>
      <c r="K5" s="3">
        <v>2278</v>
      </c>
      <c r="L5" s="3">
        <v>4310</v>
      </c>
      <c r="M5" s="3">
        <v>826</v>
      </c>
      <c r="N5" s="3">
        <v>573</v>
      </c>
      <c r="O5" s="3">
        <v>526</v>
      </c>
      <c r="P5" s="3">
        <v>2385</v>
      </c>
      <c r="Q5" s="3">
        <v>-297</v>
      </c>
      <c r="R5" s="3">
        <v>21</v>
      </c>
      <c r="S5" s="3">
        <v>441</v>
      </c>
      <c r="T5" s="3">
        <v>-1114</v>
      </c>
      <c r="U5" s="2"/>
      <c r="V5" s="8">
        <f>100*F5/$C5</f>
        <v>46.468272348309405</v>
      </c>
      <c r="W5" s="8">
        <f t="shared" ref="W5:AJ5" si="0">100*G5/$C5</f>
        <v>11.845761926817971</v>
      </c>
      <c r="X5" s="8">
        <f t="shared" si="0"/>
        <v>34.622510421491434</v>
      </c>
      <c r="Y5" s="8">
        <f t="shared" si="0"/>
        <v>0.99583140342751275</v>
      </c>
      <c r="Z5" s="8">
        <f t="shared" si="0"/>
        <v>0.39370078740157483</v>
      </c>
      <c r="AA5" s="8">
        <f t="shared" si="0"/>
        <v>26.377952755905511</v>
      </c>
      <c r="AB5" s="8">
        <f t="shared" si="0"/>
        <v>49.907364520611395</v>
      </c>
      <c r="AC5" s="8">
        <f t="shared" si="0"/>
        <v>9.5646132468735523</v>
      </c>
      <c r="AD5" s="8">
        <f t="shared" si="0"/>
        <v>6.6350162112088933</v>
      </c>
      <c r="AE5" s="8">
        <f t="shared" si="0"/>
        <v>6.0907827698008337</v>
      </c>
      <c r="AF5" s="8">
        <f t="shared" si="0"/>
        <v>27.616952292728115</v>
      </c>
      <c r="AG5" s="8">
        <f t="shared" si="0"/>
        <v>-3.4390921723019918</v>
      </c>
      <c r="AH5" s="8">
        <f t="shared" si="0"/>
        <v>0.24316813339509033</v>
      </c>
      <c r="AI5" s="8">
        <f t="shared" si="0"/>
        <v>5.1065308012968966</v>
      </c>
      <c r="AJ5" s="8">
        <f t="shared" si="0"/>
        <v>-12.899490504863362</v>
      </c>
    </row>
    <row r="6" spans="1:36" x14ac:dyDescent="0.3">
      <c r="A6" s="1">
        <f t="shared" ref="A6:A69" si="1">YEAR(B6)</f>
        <v>2009</v>
      </c>
      <c r="B6">
        <v>39814</v>
      </c>
      <c r="C6" s="3">
        <v>7685</v>
      </c>
      <c r="D6" s="3">
        <v>8706.9922634999202</v>
      </c>
      <c r="E6" s="4">
        <v>0.109484</v>
      </c>
      <c r="F6" s="3">
        <v>4313</v>
      </c>
      <c r="G6" s="3">
        <v>965</v>
      </c>
      <c r="H6" s="3">
        <v>3348</v>
      </c>
      <c r="I6" s="3">
        <v>87</v>
      </c>
      <c r="J6" s="3">
        <v>35</v>
      </c>
      <c r="K6" s="3">
        <v>2461</v>
      </c>
      <c r="L6" s="3">
        <v>4785</v>
      </c>
      <c r="M6" s="3">
        <v>862</v>
      </c>
      <c r="N6" s="3">
        <v>611</v>
      </c>
      <c r="O6" s="3">
        <v>557</v>
      </c>
      <c r="P6" s="3">
        <v>2755</v>
      </c>
      <c r="Q6" s="3">
        <v>-472</v>
      </c>
      <c r="R6" s="3">
        <v>20</v>
      </c>
      <c r="S6" s="3">
        <v>456</v>
      </c>
      <c r="T6" s="3">
        <v>-1006</v>
      </c>
      <c r="U6" s="2">
        <f>100*R6/S5</f>
        <v>4.5351473922902494</v>
      </c>
      <c r="V6" s="8">
        <f t="shared" ref="V6:V69" si="2">100*F6/$C6</f>
        <v>56.122316200390372</v>
      </c>
      <c r="W6" s="8">
        <f t="shared" ref="W6:W69" si="3">100*G6/$C6</f>
        <v>12.556929082628496</v>
      </c>
      <c r="X6" s="8">
        <f t="shared" ref="X6:X69" si="4">100*H6/$C6</f>
        <v>43.565387117761873</v>
      </c>
      <c r="Y6" s="8">
        <f t="shared" ref="Y6:Y69" si="5">100*I6/$C6</f>
        <v>1.1320754716981132</v>
      </c>
      <c r="Z6" s="8">
        <f t="shared" ref="Z6:Z69" si="6">100*J6/$C6</f>
        <v>0.45543266102797658</v>
      </c>
      <c r="AA6" s="8">
        <f t="shared" ref="AA6:AA69" si="7">100*K6/$C6</f>
        <v>32.023422251138584</v>
      </c>
      <c r="AB6" s="8">
        <f t="shared" ref="AB6:AB69" si="8">100*L6/$C6</f>
        <v>62.264150943396224</v>
      </c>
      <c r="AC6" s="8">
        <f t="shared" ref="AC6:AC69" si="9">100*M6/$C6</f>
        <v>11.21665582303188</v>
      </c>
      <c r="AD6" s="8">
        <f t="shared" ref="AD6:AD69" si="10">100*N6/$C6</f>
        <v>7.9505530253741057</v>
      </c>
      <c r="AE6" s="8">
        <f t="shared" ref="AE6:AE69" si="11">100*O6/$C6</f>
        <v>7.2478854912166559</v>
      </c>
      <c r="AF6" s="8">
        <f t="shared" ref="AF6:AF69" si="12">100*P6/$C6</f>
        <v>35.849056603773583</v>
      </c>
      <c r="AG6" s="8">
        <f t="shared" ref="AG6:AG69" si="13">100*Q6/$C6</f>
        <v>-6.1418347430058553</v>
      </c>
      <c r="AH6" s="8">
        <f t="shared" ref="AH6:AH69" si="14">100*R6/$C6</f>
        <v>0.26024723487312945</v>
      </c>
      <c r="AI6" s="8">
        <f t="shared" ref="AI6:AI69" si="15">100*S6/$C6</f>
        <v>5.9336369551073522</v>
      </c>
      <c r="AJ6" s="8">
        <f t="shared" ref="AJ6:AJ69" si="16">100*T6/$C6</f>
        <v>-13.090435914118412</v>
      </c>
    </row>
    <row r="7" spans="1:36" x14ac:dyDescent="0.3">
      <c r="A7" s="1">
        <f t="shared" si="1"/>
        <v>2010</v>
      </c>
      <c r="B7">
        <v>40179</v>
      </c>
      <c r="C7" s="3">
        <v>9046</v>
      </c>
      <c r="D7" s="3">
        <v>9242.1095118254798</v>
      </c>
      <c r="E7" s="4">
        <v>0.111233</v>
      </c>
      <c r="F7" s="3">
        <v>4582</v>
      </c>
      <c r="G7" s="3">
        <v>1053</v>
      </c>
      <c r="H7" s="3">
        <v>3529</v>
      </c>
      <c r="I7" s="3">
        <v>79</v>
      </c>
      <c r="J7" s="3">
        <v>36</v>
      </c>
      <c r="K7" s="3">
        <v>2629</v>
      </c>
      <c r="L7" s="3">
        <v>4970</v>
      </c>
      <c r="M7" s="3">
        <v>930</v>
      </c>
      <c r="N7" s="3">
        <v>632</v>
      </c>
      <c r="O7" s="3">
        <v>544</v>
      </c>
      <c r="P7" s="3">
        <v>2864</v>
      </c>
      <c r="Q7" s="3">
        <v>-388</v>
      </c>
      <c r="R7" s="3">
        <v>21</v>
      </c>
      <c r="S7" s="3">
        <v>695</v>
      </c>
      <c r="T7" s="3">
        <v>-710</v>
      </c>
      <c r="U7" s="2">
        <f t="shared" ref="U7:U70" si="17">100*R7/S6</f>
        <v>4.6052631578947372</v>
      </c>
      <c r="V7" s="8">
        <f t="shared" si="2"/>
        <v>50.652221976564228</v>
      </c>
      <c r="W7" s="8">
        <f t="shared" si="3"/>
        <v>11.640504090205615</v>
      </c>
      <c r="X7" s="8">
        <f t="shared" si="4"/>
        <v>39.01171788635861</v>
      </c>
      <c r="Y7" s="8">
        <f t="shared" si="5"/>
        <v>0.87331417200972805</v>
      </c>
      <c r="Z7" s="8">
        <f t="shared" si="6"/>
        <v>0.39796595180190142</v>
      </c>
      <c r="AA7" s="8">
        <f t="shared" si="7"/>
        <v>29.062569091311076</v>
      </c>
      <c r="AB7" s="8">
        <f t="shared" si="8"/>
        <v>54.94141056820694</v>
      </c>
      <c r="AC7" s="8">
        <f t="shared" si="9"/>
        <v>10.280787088215787</v>
      </c>
      <c r="AD7" s="8">
        <f t="shared" si="10"/>
        <v>6.9865133760778244</v>
      </c>
      <c r="AE7" s="8">
        <f t="shared" si="11"/>
        <v>6.0137077161176213</v>
      </c>
      <c r="AF7" s="8">
        <f t="shared" si="12"/>
        <v>31.66040238779571</v>
      </c>
      <c r="AG7" s="8">
        <f t="shared" si="13"/>
        <v>-4.2891885916427146</v>
      </c>
      <c r="AH7" s="8">
        <f t="shared" si="14"/>
        <v>0.23214680521777581</v>
      </c>
      <c r="AI7" s="8">
        <f t="shared" si="15"/>
        <v>7.6829537917311521</v>
      </c>
      <c r="AJ7" s="8">
        <f t="shared" si="16"/>
        <v>-7.8487729383152773</v>
      </c>
    </row>
    <row r="8" spans="1:36" x14ac:dyDescent="0.3">
      <c r="A8" s="1">
        <f t="shared" si="1"/>
        <v>2011</v>
      </c>
      <c r="B8">
        <v>40544</v>
      </c>
      <c r="C8" s="3">
        <v>9265</v>
      </c>
      <c r="D8" s="3">
        <v>9024.6316389445492</v>
      </c>
      <c r="E8" s="4">
        <v>0.11310699999999999</v>
      </c>
      <c r="F8" s="3">
        <v>4763</v>
      </c>
      <c r="G8" s="3">
        <v>1142</v>
      </c>
      <c r="H8" s="3">
        <v>3621</v>
      </c>
      <c r="I8" s="3">
        <v>84</v>
      </c>
      <c r="J8" s="3">
        <v>36</v>
      </c>
      <c r="K8" s="3">
        <v>2833</v>
      </c>
      <c r="L8" s="3">
        <v>5092</v>
      </c>
      <c r="M8" s="3">
        <v>969</v>
      </c>
      <c r="N8" s="3">
        <v>630</v>
      </c>
      <c r="O8" s="3">
        <v>562</v>
      </c>
      <c r="P8" s="3">
        <v>2931</v>
      </c>
      <c r="Q8" s="3">
        <v>-329</v>
      </c>
      <c r="R8" s="3">
        <v>28</v>
      </c>
      <c r="S8" s="3">
        <v>723</v>
      </c>
      <c r="T8" s="3">
        <v>-721</v>
      </c>
      <c r="U8" s="2">
        <f t="shared" si="17"/>
        <v>4.028776978417266</v>
      </c>
      <c r="V8" s="8">
        <f t="shared" si="2"/>
        <v>51.408526713437666</v>
      </c>
      <c r="W8" s="8">
        <f t="shared" si="3"/>
        <v>12.325957906098219</v>
      </c>
      <c r="X8" s="8">
        <f t="shared" si="4"/>
        <v>39.082568807339449</v>
      </c>
      <c r="Y8" s="8">
        <f t="shared" si="5"/>
        <v>0.90663788451160277</v>
      </c>
      <c r="Z8" s="8">
        <f t="shared" si="6"/>
        <v>0.38855909336211547</v>
      </c>
      <c r="AA8" s="8">
        <f t="shared" si="7"/>
        <v>30.577441985968701</v>
      </c>
      <c r="AB8" s="8">
        <f t="shared" si="8"/>
        <v>54.959525094441446</v>
      </c>
      <c r="AC8" s="8">
        <f t="shared" si="9"/>
        <v>10.458715596330276</v>
      </c>
      <c r="AD8" s="8">
        <f t="shared" si="10"/>
        <v>6.7997841338370213</v>
      </c>
      <c r="AE8" s="8">
        <f t="shared" si="11"/>
        <v>6.0658391797085809</v>
      </c>
      <c r="AF8" s="8">
        <f t="shared" si="12"/>
        <v>31.635186184565569</v>
      </c>
      <c r="AG8" s="8">
        <f t="shared" si="13"/>
        <v>-3.5509983810037777</v>
      </c>
      <c r="AH8" s="8">
        <f t="shared" si="14"/>
        <v>0.30221262817053429</v>
      </c>
      <c r="AI8" s="8">
        <f t="shared" si="15"/>
        <v>7.8035617916891526</v>
      </c>
      <c r="AJ8" s="8">
        <f t="shared" si="16"/>
        <v>-7.7819751753912572</v>
      </c>
    </row>
    <row r="9" spans="1:36" x14ac:dyDescent="0.3">
      <c r="A9" s="1">
        <f t="shared" si="1"/>
        <v>2012</v>
      </c>
      <c r="B9">
        <v>40909</v>
      </c>
      <c r="C9" s="3">
        <v>9152</v>
      </c>
      <c r="D9" s="3">
        <v>9152</v>
      </c>
      <c r="E9" s="4">
        <v>0.11455399999999998</v>
      </c>
      <c r="F9" s="3">
        <v>4872</v>
      </c>
      <c r="G9" s="3">
        <v>1161</v>
      </c>
      <c r="H9" s="3">
        <v>3711</v>
      </c>
      <c r="I9" s="3">
        <v>88</v>
      </c>
      <c r="J9" s="3">
        <v>37</v>
      </c>
      <c r="K9" s="3">
        <v>3064</v>
      </c>
      <c r="L9" s="3">
        <v>4987</v>
      </c>
      <c r="M9" s="3">
        <v>1023</v>
      </c>
      <c r="N9" s="3">
        <v>645</v>
      </c>
      <c r="O9" s="3">
        <v>570</v>
      </c>
      <c r="P9" s="3">
        <v>2749</v>
      </c>
      <c r="Q9" s="3">
        <v>-115</v>
      </c>
      <c r="R9" s="3">
        <v>30</v>
      </c>
      <c r="S9" s="3">
        <v>694</v>
      </c>
      <c r="T9" s="3">
        <v>-1112</v>
      </c>
      <c r="U9" s="2">
        <f t="shared" si="17"/>
        <v>4.1493775933609962</v>
      </c>
      <c r="V9" s="8">
        <f t="shared" si="2"/>
        <v>53.234265734265733</v>
      </c>
      <c r="W9" s="8">
        <f t="shared" si="3"/>
        <v>12.685751748251748</v>
      </c>
      <c r="X9" s="8">
        <f t="shared" si="4"/>
        <v>40.548513986013987</v>
      </c>
      <c r="Y9" s="8">
        <f t="shared" si="5"/>
        <v>0.96153846153846156</v>
      </c>
      <c r="Z9" s="8">
        <f t="shared" si="6"/>
        <v>0.40428321678321677</v>
      </c>
      <c r="AA9" s="8">
        <f t="shared" si="7"/>
        <v>33.47902097902098</v>
      </c>
      <c r="AB9" s="8">
        <f t="shared" si="8"/>
        <v>54.49082167832168</v>
      </c>
      <c r="AC9" s="8">
        <f t="shared" si="9"/>
        <v>11.177884615384615</v>
      </c>
      <c r="AD9" s="8">
        <f t="shared" si="10"/>
        <v>7.04763986013986</v>
      </c>
      <c r="AE9" s="8">
        <f t="shared" si="11"/>
        <v>6.2281468531468533</v>
      </c>
      <c r="AF9" s="8">
        <f t="shared" si="12"/>
        <v>30.03715034965035</v>
      </c>
      <c r="AG9" s="8">
        <f t="shared" si="13"/>
        <v>-1.256555944055944</v>
      </c>
      <c r="AH9" s="8">
        <f t="shared" si="14"/>
        <v>0.32779720279720281</v>
      </c>
      <c r="AI9" s="8">
        <f t="shared" si="15"/>
        <v>7.5830419580419584</v>
      </c>
      <c r="AJ9" s="8">
        <f t="shared" si="16"/>
        <v>-12.15034965034965</v>
      </c>
    </row>
    <row r="10" spans="1:36" x14ac:dyDescent="0.3">
      <c r="A10" s="1">
        <f t="shared" si="1"/>
        <v>2013</v>
      </c>
      <c r="B10">
        <v>41275</v>
      </c>
      <c r="C10" s="3">
        <v>9433</v>
      </c>
      <c r="D10" s="3">
        <v>9527.0959527057694</v>
      </c>
      <c r="E10" s="4">
        <v>0.115663</v>
      </c>
      <c r="F10" s="3">
        <v>5057</v>
      </c>
      <c r="G10" s="3">
        <v>1169</v>
      </c>
      <c r="H10" s="3">
        <v>3888</v>
      </c>
      <c r="I10" s="3">
        <v>88</v>
      </c>
      <c r="J10" s="3">
        <v>39</v>
      </c>
      <c r="K10" s="3">
        <v>3253</v>
      </c>
      <c r="L10" s="3">
        <v>5438</v>
      </c>
      <c r="M10" s="3">
        <v>1129</v>
      </c>
      <c r="N10" s="3">
        <v>665</v>
      </c>
      <c r="O10" s="3">
        <v>584</v>
      </c>
      <c r="P10" s="3">
        <v>3060</v>
      </c>
      <c r="Q10" s="3">
        <v>-381</v>
      </c>
      <c r="R10" s="3">
        <v>24</v>
      </c>
      <c r="S10" s="3">
        <v>732</v>
      </c>
      <c r="T10" s="3">
        <v>-1351</v>
      </c>
      <c r="U10" s="2">
        <f t="shared" si="17"/>
        <v>3.4582132564841497</v>
      </c>
      <c r="V10" s="8">
        <f t="shared" si="2"/>
        <v>53.609668186154991</v>
      </c>
      <c r="W10" s="8">
        <f t="shared" si="3"/>
        <v>12.392664051733277</v>
      </c>
      <c r="X10" s="8">
        <f t="shared" si="4"/>
        <v>41.217004134421714</v>
      </c>
      <c r="Y10" s="8">
        <f t="shared" si="5"/>
        <v>0.93289515530584122</v>
      </c>
      <c r="Z10" s="8">
        <f t="shared" si="6"/>
        <v>0.41344217110145237</v>
      </c>
      <c r="AA10" s="8">
        <f t="shared" si="7"/>
        <v>34.485317502385243</v>
      </c>
      <c r="AB10" s="8">
        <f t="shared" si="8"/>
        <v>57.648680165376867</v>
      </c>
      <c r="AC10" s="8">
        <f t="shared" si="9"/>
        <v>11.968620799321531</v>
      </c>
      <c r="AD10" s="8">
        <f t="shared" si="10"/>
        <v>7.0497190713452769</v>
      </c>
      <c r="AE10" s="8">
        <f t="shared" si="11"/>
        <v>6.1910314852114912</v>
      </c>
      <c r="AF10" s="8">
        <f t="shared" si="12"/>
        <v>32.43930880949857</v>
      </c>
      <c r="AG10" s="8">
        <f t="shared" si="13"/>
        <v>-4.0390119792218808</v>
      </c>
      <c r="AH10" s="8">
        <f t="shared" si="14"/>
        <v>0.2544259514470476</v>
      </c>
      <c r="AI10" s="8">
        <f t="shared" si="15"/>
        <v>7.7599915191349513</v>
      </c>
      <c r="AJ10" s="8">
        <f t="shared" si="16"/>
        <v>-14.322060850206721</v>
      </c>
    </row>
    <row r="11" spans="1:36" x14ac:dyDescent="0.3">
      <c r="A11" s="1">
        <f t="shared" si="1"/>
        <v>2014</v>
      </c>
      <c r="B11">
        <v>41640</v>
      </c>
      <c r="C11" s="3">
        <v>9909</v>
      </c>
      <c r="D11" s="3">
        <v>9731.2723906204992</v>
      </c>
      <c r="E11" s="4">
        <v>0.11699200000000001</v>
      </c>
      <c r="F11" s="3">
        <v>5381</v>
      </c>
      <c r="G11" s="3">
        <v>1253</v>
      </c>
      <c r="H11" s="3">
        <v>4128</v>
      </c>
      <c r="I11" s="3">
        <v>107</v>
      </c>
      <c r="J11" s="3">
        <v>39</v>
      </c>
      <c r="K11" s="3">
        <v>3433</v>
      </c>
      <c r="L11" s="3">
        <v>6003</v>
      </c>
      <c r="M11" s="3">
        <v>1159</v>
      </c>
      <c r="N11" s="3">
        <v>683</v>
      </c>
      <c r="O11" s="3">
        <v>621</v>
      </c>
      <c r="P11" s="3">
        <v>3540</v>
      </c>
      <c r="Q11" s="3">
        <v>-622</v>
      </c>
      <c r="R11" s="3">
        <v>23</v>
      </c>
      <c r="S11" s="3">
        <v>804</v>
      </c>
      <c r="T11" s="3">
        <v>-1355</v>
      </c>
      <c r="U11" s="2">
        <f t="shared" si="17"/>
        <v>3.1420765027322406</v>
      </c>
      <c r="V11" s="8">
        <f t="shared" si="2"/>
        <v>54.304167928146128</v>
      </c>
      <c r="W11" s="8">
        <f t="shared" si="3"/>
        <v>12.645070138258149</v>
      </c>
      <c r="X11" s="8">
        <f t="shared" si="4"/>
        <v>41.65909778988798</v>
      </c>
      <c r="Y11" s="8">
        <f t="shared" si="5"/>
        <v>1.0798264204258754</v>
      </c>
      <c r="Z11" s="8">
        <f t="shared" si="6"/>
        <v>0.39358159249167424</v>
      </c>
      <c r="AA11" s="8">
        <f t="shared" si="7"/>
        <v>34.645271974972246</v>
      </c>
      <c r="AB11" s="8">
        <f t="shared" si="8"/>
        <v>60.58128973660309</v>
      </c>
      <c r="AC11" s="8">
        <f t="shared" si="9"/>
        <v>11.696437581996165</v>
      </c>
      <c r="AD11" s="8">
        <f t="shared" si="10"/>
        <v>6.8927237864567568</v>
      </c>
      <c r="AE11" s="8">
        <f t="shared" si="11"/>
        <v>6.2670299727520433</v>
      </c>
      <c r="AF11" s="8">
        <f t="shared" si="12"/>
        <v>35.72509839539812</v>
      </c>
      <c r="AG11" s="8">
        <f t="shared" si="13"/>
        <v>-6.2771218084569584</v>
      </c>
      <c r="AH11" s="8">
        <f t="shared" si="14"/>
        <v>0.23211222121303865</v>
      </c>
      <c r="AI11" s="8">
        <f t="shared" si="15"/>
        <v>8.1138359067514383</v>
      </c>
      <c r="AJ11" s="8">
        <f t="shared" si="16"/>
        <v>-13.674437380159452</v>
      </c>
    </row>
    <row r="12" spans="1:36" x14ac:dyDescent="0.3">
      <c r="A12" s="1">
        <f t="shared" si="1"/>
        <v>2015</v>
      </c>
      <c r="B12">
        <v>42005</v>
      </c>
      <c r="C12" s="3">
        <v>9778</v>
      </c>
      <c r="D12" s="3">
        <v>9556.6907464208198</v>
      </c>
      <c r="E12" s="4">
        <v>0.11841500000000002</v>
      </c>
      <c r="F12" s="3">
        <v>5511</v>
      </c>
      <c r="G12" s="3">
        <v>1287</v>
      </c>
      <c r="H12" s="3">
        <v>4224</v>
      </c>
      <c r="I12" s="3">
        <v>117</v>
      </c>
      <c r="J12" s="3">
        <v>41</v>
      </c>
      <c r="K12" s="3">
        <v>3542</v>
      </c>
      <c r="L12" s="3">
        <v>6125</v>
      </c>
      <c r="M12" s="3">
        <v>1253</v>
      </c>
      <c r="N12" s="3">
        <v>694</v>
      </c>
      <c r="O12" s="3">
        <v>628</v>
      </c>
      <c r="P12" s="3">
        <v>3550</v>
      </c>
      <c r="Q12" s="3">
        <v>-614</v>
      </c>
      <c r="R12" s="3">
        <v>23</v>
      </c>
      <c r="S12" s="3">
        <v>932</v>
      </c>
      <c r="T12" s="3">
        <v>-1254</v>
      </c>
      <c r="U12" s="2">
        <f t="shared" si="17"/>
        <v>2.8606965174129355</v>
      </c>
      <c r="V12" s="8">
        <f t="shared" si="2"/>
        <v>56.361219063203109</v>
      </c>
      <c r="W12" s="8">
        <f t="shared" si="3"/>
        <v>13.162200859071385</v>
      </c>
      <c r="X12" s="8">
        <f t="shared" si="4"/>
        <v>43.199018204131725</v>
      </c>
      <c r="Y12" s="8">
        <f t="shared" si="5"/>
        <v>1.196563714461035</v>
      </c>
      <c r="Z12" s="8">
        <f t="shared" si="6"/>
        <v>0.41930865207608919</v>
      </c>
      <c r="AA12" s="8">
        <f t="shared" si="7"/>
        <v>36.224176723256292</v>
      </c>
      <c r="AB12" s="8">
        <f t="shared" si="8"/>
        <v>62.640621804049907</v>
      </c>
      <c r="AC12" s="8">
        <f t="shared" si="9"/>
        <v>12.814481489057068</v>
      </c>
      <c r="AD12" s="8">
        <f t="shared" si="10"/>
        <v>7.0975659644098998</v>
      </c>
      <c r="AE12" s="8">
        <f t="shared" si="11"/>
        <v>6.4225813049703415</v>
      </c>
      <c r="AF12" s="8">
        <f t="shared" si="12"/>
        <v>36.305993045612603</v>
      </c>
      <c r="AG12" s="8">
        <f t="shared" si="13"/>
        <v>-6.2794027408467992</v>
      </c>
      <c r="AH12" s="8">
        <f t="shared" si="14"/>
        <v>0.23522192677439149</v>
      </c>
      <c r="AI12" s="8">
        <f t="shared" si="15"/>
        <v>9.5316015545101251</v>
      </c>
      <c r="AJ12" s="8">
        <f t="shared" si="16"/>
        <v>-12.824708529351605</v>
      </c>
    </row>
    <row r="13" spans="1:36" x14ac:dyDescent="0.3">
      <c r="A13" s="1">
        <f t="shared" si="1"/>
        <v>2016</v>
      </c>
      <c r="B13">
        <v>42370</v>
      </c>
      <c r="C13" s="3">
        <v>9821</v>
      </c>
      <c r="D13" s="3">
        <v>9803.1427555461996</v>
      </c>
      <c r="E13" s="4">
        <v>0.12017100000000001</v>
      </c>
      <c r="F13" s="3">
        <v>5739</v>
      </c>
      <c r="G13" s="3">
        <v>1360</v>
      </c>
      <c r="H13" s="3">
        <v>4379</v>
      </c>
      <c r="I13" s="3">
        <v>124</v>
      </c>
      <c r="J13" s="3">
        <v>42</v>
      </c>
      <c r="K13" s="3">
        <v>3607</v>
      </c>
      <c r="L13" s="3">
        <v>6189</v>
      </c>
      <c r="M13" s="3">
        <v>1361</v>
      </c>
      <c r="N13" s="3">
        <v>724</v>
      </c>
      <c r="O13" s="3">
        <v>663</v>
      </c>
      <c r="P13" s="3">
        <v>3441</v>
      </c>
      <c r="Q13" s="3">
        <v>-450</v>
      </c>
      <c r="R13" s="3">
        <v>25</v>
      </c>
      <c r="S13" s="3">
        <v>986</v>
      </c>
      <c r="T13" s="3">
        <v>-1280</v>
      </c>
      <c r="U13" s="2">
        <f t="shared" si="17"/>
        <v>2.6824034334763946</v>
      </c>
      <c r="V13" s="8">
        <f t="shared" si="2"/>
        <v>58.4360044801955</v>
      </c>
      <c r="W13" s="8">
        <f t="shared" si="3"/>
        <v>13.847876998269015</v>
      </c>
      <c r="X13" s="8">
        <f t="shared" si="4"/>
        <v>44.588127481926485</v>
      </c>
      <c r="Y13" s="8">
        <f t="shared" si="5"/>
        <v>1.2626005498421748</v>
      </c>
      <c r="Z13" s="8">
        <f t="shared" si="6"/>
        <v>0.42765502494654312</v>
      </c>
      <c r="AA13" s="8">
        <f t="shared" si="7"/>
        <v>36.727420832909075</v>
      </c>
      <c r="AB13" s="8">
        <f t="shared" si="8"/>
        <v>63.01802260462275</v>
      </c>
      <c r="AC13" s="8">
        <f t="shared" si="9"/>
        <v>13.858059260767742</v>
      </c>
      <c r="AD13" s="8">
        <f t="shared" si="10"/>
        <v>7.371958049078505</v>
      </c>
      <c r="AE13" s="8">
        <f t="shared" si="11"/>
        <v>6.750840036656145</v>
      </c>
      <c r="AF13" s="8">
        <f t="shared" si="12"/>
        <v>35.037165258120353</v>
      </c>
      <c r="AG13" s="8">
        <f t="shared" si="13"/>
        <v>-4.5820181244272478</v>
      </c>
      <c r="AH13" s="8">
        <f t="shared" si="14"/>
        <v>0.25455656246818043</v>
      </c>
      <c r="AI13" s="8">
        <f t="shared" si="15"/>
        <v>10.039710823745036</v>
      </c>
      <c r="AJ13" s="8">
        <f t="shared" si="16"/>
        <v>-13.033295998370837</v>
      </c>
    </row>
    <row r="14" spans="1:36" x14ac:dyDescent="0.3">
      <c r="A14" s="1">
        <f t="shared" si="1"/>
        <v>2017</v>
      </c>
      <c r="B14">
        <v>42736</v>
      </c>
      <c r="C14" s="3">
        <v>10541</v>
      </c>
      <c r="D14" s="3">
        <v>10344.658966564</v>
      </c>
      <c r="E14" s="4">
        <v>0.122047</v>
      </c>
      <c r="F14" s="3">
        <v>5937</v>
      </c>
      <c r="G14" s="3">
        <v>1406</v>
      </c>
      <c r="H14" s="3">
        <v>4531</v>
      </c>
      <c r="I14" s="3">
        <v>122</v>
      </c>
      <c r="J14" s="3">
        <v>43</v>
      </c>
      <c r="K14" s="3">
        <v>3652</v>
      </c>
      <c r="L14" s="3">
        <v>6423</v>
      </c>
      <c r="M14" s="3">
        <v>1440</v>
      </c>
      <c r="N14" s="3">
        <v>793</v>
      </c>
      <c r="O14" s="3">
        <v>677</v>
      </c>
      <c r="P14" s="3">
        <v>3513</v>
      </c>
      <c r="Q14" s="3">
        <v>-486</v>
      </c>
      <c r="R14" s="3">
        <v>35</v>
      </c>
      <c r="S14" s="3">
        <v>1122</v>
      </c>
      <c r="T14" s="3">
        <v>-1330</v>
      </c>
      <c r="U14" s="2">
        <f t="shared" si="17"/>
        <v>3.5496957403651117</v>
      </c>
      <c r="V14" s="8">
        <f t="shared" si="2"/>
        <v>56.322929513328909</v>
      </c>
      <c r="W14" s="8">
        <f t="shared" si="3"/>
        <v>13.338392941846125</v>
      </c>
      <c r="X14" s="8">
        <f t="shared" si="4"/>
        <v>42.984536571482785</v>
      </c>
      <c r="Y14" s="8">
        <f t="shared" si="5"/>
        <v>1.157385447301015</v>
      </c>
      <c r="Z14" s="8">
        <f t="shared" si="6"/>
        <v>0.4079309363438004</v>
      </c>
      <c r="AA14" s="8">
        <f t="shared" si="7"/>
        <v>34.645669291338585</v>
      </c>
      <c r="AB14" s="8">
        <f t="shared" si="8"/>
        <v>60.933497770609996</v>
      </c>
      <c r="AC14" s="8">
        <f t="shared" si="9"/>
        <v>13.660942984536572</v>
      </c>
      <c r="AD14" s="8">
        <f t="shared" si="10"/>
        <v>7.5230054074565977</v>
      </c>
      <c r="AE14" s="8">
        <f t="shared" si="11"/>
        <v>6.4225405559244857</v>
      </c>
      <c r="AF14" s="8">
        <f t="shared" si="12"/>
        <v>33.327008822692342</v>
      </c>
      <c r="AG14" s="8">
        <f t="shared" si="13"/>
        <v>-4.6105682572810931</v>
      </c>
      <c r="AH14" s="8">
        <f t="shared" si="14"/>
        <v>0.33203680865193058</v>
      </c>
      <c r="AI14" s="8">
        <f t="shared" si="15"/>
        <v>10.644151408784746</v>
      </c>
      <c r="AJ14" s="8">
        <f t="shared" si="16"/>
        <v>-12.617398728773361</v>
      </c>
    </row>
    <row r="15" spans="1:36" x14ac:dyDescent="0.3">
      <c r="A15" s="1">
        <f t="shared" si="1"/>
        <v>2018</v>
      </c>
      <c r="B15">
        <v>43101</v>
      </c>
      <c r="C15" s="3">
        <v>10869</v>
      </c>
      <c r="D15" s="3">
        <v>10620.250019990401</v>
      </c>
      <c r="E15" s="4">
        <v>0.12364299999999999</v>
      </c>
      <c r="F15" s="3">
        <v>6460</v>
      </c>
      <c r="G15" s="3">
        <v>1455</v>
      </c>
      <c r="H15" s="3">
        <v>5005</v>
      </c>
      <c r="I15" s="3">
        <v>128</v>
      </c>
      <c r="J15" s="3">
        <v>44</v>
      </c>
      <c r="K15" s="3">
        <v>3764</v>
      </c>
      <c r="L15" s="3">
        <v>6878</v>
      </c>
      <c r="M15" s="3">
        <v>1482</v>
      </c>
      <c r="N15" s="3">
        <v>808</v>
      </c>
      <c r="O15" s="3">
        <v>728</v>
      </c>
      <c r="P15" s="3">
        <v>3860</v>
      </c>
      <c r="Q15" s="3">
        <v>-418</v>
      </c>
      <c r="R15" s="3">
        <v>47</v>
      </c>
      <c r="S15" s="3">
        <v>1283</v>
      </c>
      <c r="T15" s="3">
        <v>-1113</v>
      </c>
      <c r="U15" s="2">
        <f t="shared" si="17"/>
        <v>4.188948306595365</v>
      </c>
      <c r="V15" s="8">
        <f t="shared" si="2"/>
        <v>59.435090624712487</v>
      </c>
      <c r="W15" s="8">
        <f t="shared" si="3"/>
        <v>13.386696108197626</v>
      </c>
      <c r="X15" s="8">
        <f t="shared" si="4"/>
        <v>46.048394516514861</v>
      </c>
      <c r="Y15" s="8">
        <f t="shared" si="5"/>
        <v>1.1776612383843961</v>
      </c>
      <c r="Z15" s="8">
        <f t="shared" si="6"/>
        <v>0.40482105069463614</v>
      </c>
      <c r="AA15" s="8">
        <f t="shared" si="7"/>
        <v>34.630600791241143</v>
      </c>
      <c r="AB15" s="8">
        <f t="shared" si="8"/>
        <v>63.28089060631153</v>
      </c>
      <c r="AC15" s="8">
        <f t="shared" si="9"/>
        <v>13.635109025669335</v>
      </c>
      <c r="AD15" s="8">
        <f t="shared" si="10"/>
        <v>7.4339865673015</v>
      </c>
      <c r="AE15" s="8">
        <f t="shared" si="11"/>
        <v>6.697948293311252</v>
      </c>
      <c r="AF15" s="8">
        <f t="shared" si="12"/>
        <v>35.513846720029441</v>
      </c>
      <c r="AG15" s="8">
        <f t="shared" si="13"/>
        <v>-3.8457999815990433</v>
      </c>
      <c r="AH15" s="8">
        <f t="shared" si="14"/>
        <v>0.43242248596927041</v>
      </c>
      <c r="AI15" s="8">
        <f t="shared" si="15"/>
        <v>11.804213819118594</v>
      </c>
      <c r="AJ15" s="8">
        <f t="shared" si="16"/>
        <v>-10.240132486889319</v>
      </c>
    </row>
    <row r="16" spans="1:36" x14ac:dyDescent="0.3">
      <c r="A16" s="1">
        <f t="shared" si="1"/>
        <v>2019</v>
      </c>
      <c r="B16">
        <v>43466</v>
      </c>
      <c r="C16" s="3">
        <v>11033</v>
      </c>
      <c r="D16" s="3">
        <v>10431.7110863856</v>
      </c>
      <c r="E16" s="4">
        <v>0.125024</v>
      </c>
      <c r="F16" s="3">
        <v>7079</v>
      </c>
      <c r="G16" s="3">
        <v>1492</v>
      </c>
      <c r="H16" s="3">
        <v>5587</v>
      </c>
      <c r="I16" s="3">
        <v>133</v>
      </c>
      <c r="J16" s="3">
        <v>45</v>
      </c>
      <c r="K16" s="3">
        <v>3914</v>
      </c>
      <c r="L16" s="3">
        <v>7223</v>
      </c>
      <c r="M16" s="3">
        <v>1628</v>
      </c>
      <c r="N16" s="3">
        <v>794</v>
      </c>
      <c r="O16" s="3">
        <v>767</v>
      </c>
      <c r="P16" s="3">
        <v>4034</v>
      </c>
      <c r="Q16" s="3">
        <v>-144</v>
      </c>
      <c r="R16" s="3">
        <v>59</v>
      </c>
      <c r="S16" s="3">
        <v>1388</v>
      </c>
      <c r="T16" s="3">
        <v>-928</v>
      </c>
      <c r="U16" s="2">
        <f t="shared" si="17"/>
        <v>4.5985970381917385</v>
      </c>
      <c r="V16" s="8">
        <f t="shared" si="2"/>
        <v>64.162059276715311</v>
      </c>
      <c r="W16" s="8">
        <f t="shared" si="3"/>
        <v>13.523067162149914</v>
      </c>
      <c r="X16" s="8">
        <f t="shared" si="4"/>
        <v>50.638992114565397</v>
      </c>
      <c r="Y16" s="8">
        <f t="shared" si="5"/>
        <v>1.2054744856340072</v>
      </c>
      <c r="Z16" s="8">
        <f t="shared" si="6"/>
        <v>0.40786730716940089</v>
      </c>
      <c r="AA16" s="8">
        <f t="shared" si="7"/>
        <v>35.475392005800778</v>
      </c>
      <c r="AB16" s="8">
        <f t="shared" si="8"/>
        <v>65.467234659657393</v>
      </c>
      <c r="AC16" s="8">
        <f t="shared" si="9"/>
        <v>14.755732801595215</v>
      </c>
      <c r="AD16" s="8">
        <f t="shared" si="10"/>
        <v>7.1965920420556513</v>
      </c>
      <c r="AE16" s="8">
        <f t="shared" si="11"/>
        <v>6.9518716577540109</v>
      </c>
      <c r="AF16" s="8">
        <f t="shared" si="12"/>
        <v>36.563038158252517</v>
      </c>
      <c r="AG16" s="8">
        <f t="shared" si="13"/>
        <v>-1.3051753829420829</v>
      </c>
      <c r="AH16" s="8">
        <f t="shared" si="14"/>
        <v>0.53475935828877008</v>
      </c>
      <c r="AI16" s="8">
        <f t="shared" si="15"/>
        <v>12.580440496691743</v>
      </c>
      <c r="AJ16" s="8">
        <f t="shared" si="16"/>
        <v>-8.4111302456267563</v>
      </c>
    </row>
    <row r="17" spans="1:36" x14ac:dyDescent="0.3">
      <c r="A17" s="1">
        <f t="shared" si="1"/>
        <v>2020</v>
      </c>
      <c r="B17">
        <v>43831</v>
      </c>
      <c r="C17" s="3">
        <v>11664</v>
      </c>
      <c r="D17" s="3">
        <v>10211.3031121068</v>
      </c>
      <c r="E17" s="4">
        <v>0.12670100000000001</v>
      </c>
      <c r="F17" s="3">
        <v>8163</v>
      </c>
      <c r="G17" s="3">
        <v>1522</v>
      </c>
      <c r="H17" s="3">
        <v>6641</v>
      </c>
      <c r="I17" s="3">
        <v>139</v>
      </c>
      <c r="J17" s="3">
        <v>47</v>
      </c>
      <c r="K17" s="3">
        <v>4133</v>
      </c>
      <c r="L17" s="3">
        <v>7839</v>
      </c>
      <c r="M17" s="3">
        <v>1716</v>
      </c>
      <c r="N17" s="3">
        <v>809</v>
      </c>
      <c r="O17" s="3">
        <v>798</v>
      </c>
      <c r="P17" s="3">
        <v>4516</v>
      </c>
      <c r="Q17" s="3">
        <v>324</v>
      </c>
      <c r="R17" s="3">
        <v>60</v>
      </c>
      <c r="S17" s="3">
        <v>1561</v>
      </c>
      <c r="T17" s="3">
        <v>-808</v>
      </c>
      <c r="U17" s="2">
        <f t="shared" si="17"/>
        <v>4.3227665706051877</v>
      </c>
      <c r="V17" s="8">
        <f t="shared" si="2"/>
        <v>69.98456790123457</v>
      </c>
      <c r="W17" s="8">
        <f t="shared" si="3"/>
        <v>13.048696844993142</v>
      </c>
      <c r="X17" s="8">
        <f t="shared" si="4"/>
        <v>56.935871056241425</v>
      </c>
      <c r="Y17" s="8">
        <f t="shared" si="5"/>
        <v>1.1917009602194788</v>
      </c>
      <c r="Z17" s="8">
        <f t="shared" si="6"/>
        <v>0.40294924554183814</v>
      </c>
      <c r="AA17" s="8">
        <f t="shared" si="7"/>
        <v>35.433813443072701</v>
      </c>
      <c r="AB17" s="8">
        <f t="shared" si="8"/>
        <v>67.206790123456784</v>
      </c>
      <c r="AC17" s="8">
        <f t="shared" si="9"/>
        <v>14.7119341563786</v>
      </c>
      <c r="AD17" s="8">
        <f t="shared" si="10"/>
        <v>6.9358710562414263</v>
      </c>
      <c r="AE17" s="8">
        <f t="shared" si="11"/>
        <v>6.8415637860082308</v>
      </c>
      <c r="AF17" s="8">
        <f t="shared" si="12"/>
        <v>38.717421124828533</v>
      </c>
      <c r="AG17" s="8">
        <f t="shared" si="13"/>
        <v>2.7777777777777777</v>
      </c>
      <c r="AH17" s="8">
        <f t="shared" si="14"/>
        <v>0.51440329218106995</v>
      </c>
      <c r="AI17" s="8">
        <f t="shared" si="15"/>
        <v>13.383058984910837</v>
      </c>
      <c r="AJ17" s="8">
        <f t="shared" si="16"/>
        <v>-6.9272976680384089</v>
      </c>
    </row>
    <row r="18" spans="1:36" x14ac:dyDescent="0.3">
      <c r="A18" s="1">
        <f t="shared" si="1"/>
        <v>2021</v>
      </c>
      <c r="B18">
        <v>44197</v>
      </c>
      <c r="C18" s="3">
        <v>13002</v>
      </c>
      <c r="D18" s="3">
        <v>10567</v>
      </c>
      <c r="E18" s="4">
        <v>0.12789300000000001</v>
      </c>
      <c r="F18" s="3">
        <v>7980.8559999999998</v>
      </c>
      <c r="G18" s="3">
        <v>1750.482</v>
      </c>
      <c r="H18" s="3">
        <v>6230.3739999999998</v>
      </c>
      <c r="I18" s="3">
        <v>156.06100000000001</v>
      </c>
      <c r="J18" s="3">
        <v>50.821680000000001</v>
      </c>
      <c r="K18" s="3">
        <v>4338</v>
      </c>
      <c r="L18" s="3">
        <v>8367.7860000000001</v>
      </c>
      <c r="M18" s="3">
        <v>1844.569</v>
      </c>
      <c r="N18" s="3">
        <v>874.33550000000002</v>
      </c>
      <c r="O18" s="3">
        <v>879.83989999999994</v>
      </c>
      <c r="P18" s="3">
        <v>4769.0410000000002</v>
      </c>
      <c r="Q18" s="3">
        <v>-386.92950000000002</v>
      </c>
      <c r="R18" s="3">
        <v>60.580480000000001</v>
      </c>
      <c r="S18" s="3">
        <v>2008.51</v>
      </c>
      <c r="T18" s="3">
        <v>-360.49</v>
      </c>
      <c r="U18" s="2">
        <f t="shared" si="17"/>
        <v>3.8808763613068544</v>
      </c>
      <c r="V18" s="8">
        <f t="shared" si="2"/>
        <v>61.381756652822638</v>
      </c>
      <c r="W18" s="8">
        <f t="shared" si="3"/>
        <v>13.463174896169821</v>
      </c>
      <c r="X18" s="8">
        <f t="shared" si="4"/>
        <v>47.918581756652827</v>
      </c>
      <c r="Y18" s="8">
        <f t="shared" si="5"/>
        <v>1.2002845716043686</v>
      </c>
      <c r="Z18" s="8">
        <f t="shared" si="6"/>
        <v>0.39087586525149975</v>
      </c>
      <c r="AA18" s="8">
        <f t="shared" si="7"/>
        <v>33.36409783110291</v>
      </c>
      <c r="AB18" s="8">
        <f t="shared" si="8"/>
        <v>64.357683433317945</v>
      </c>
      <c r="AC18" s="8">
        <f t="shared" si="9"/>
        <v>14.186809721581294</v>
      </c>
      <c r="AD18" s="8">
        <f t="shared" si="10"/>
        <v>6.7246231349023233</v>
      </c>
      <c r="AE18" s="8">
        <f t="shared" si="11"/>
        <v>6.7669581602830329</v>
      </c>
      <c r="AF18" s="8">
        <f t="shared" si="12"/>
        <v>36.67928780187664</v>
      </c>
      <c r="AG18" s="8">
        <f t="shared" si="13"/>
        <v>-2.9759229349330876</v>
      </c>
      <c r="AH18" s="8">
        <f t="shared" si="14"/>
        <v>0.46593201045992921</v>
      </c>
      <c r="AI18" s="8">
        <f t="shared" si="15"/>
        <v>15.447700353791724</v>
      </c>
      <c r="AJ18" s="8">
        <f t="shared" si="16"/>
        <v>-2.7725734502384247</v>
      </c>
    </row>
    <row r="19" spans="1:36" x14ac:dyDescent="0.3">
      <c r="A19" s="1">
        <f t="shared" si="1"/>
        <v>2022</v>
      </c>
      <c r="B19">
        <v>44562</v>
      </c>
      <c r="C19" s="3">
        <v>13955</v>
      </c>
      <c r="D19" s="3">
        <v>10876</v>
      </c>
      <c r="E19" s="4">
        <v>0.12922229624132453</v>
      </c>
      <c r="F19" s="3">
        <v>7991.2129999999997</v>
      </c>
      <c r="G19" s="3">
        <v>1843.46</v>
      </c>
      <c r="H19" s="3">
        <v>6147.7529999999997</v>
      </c>
      <c r="I19" s="3">
        <v>156.59710000000001</v>
      </c>
      <c r="J19" s="3">
        <v>52.129910000000002</v>
      </c>
      <c r="K19" s="3">
        <v>4541.2700000000004</v>
      </c>
      <c r="L19" s="3">
        <v>8381.6720000000005</v>
      </c>
      <c r="M19" s="3">
        <v>1828.7919999999999</v>
      </c>
      <c r="N19" s="3">
        <v>876.02800000000002</v>
      </c>
      <c r="O19" s="3">
        <v>846.6499</v>
      </c>
      <c r="P19" s="3">
        <v>4830.2020000000002</v>
      </c>
      <c r="Q19" s="3">
        <v>-390.45929999999998</v>
      </c>
      <c r="R19" s="3">
        <v>73.238429999999994</v>
      </c>
      <c r="S19" s="3">
        <v>2472.2080000000001</v>
      </c>
      <c r="T19" s="3">
        <v>103.2077</v>
      </c>
      <c r="U19" s="2">
        <f t="shared" si="17"/>
        <v>3.6464060422900553</v>
      </c>
      <c r="V19" s="8">
        <f t="shared" si="2"/>
        <v>57.264156216409887</v>
      </c>
      <c r="W19" s="8">
        <f t="shared" si="3"/>
        <v>13.210032246506628</v>
      </c>
      <c r="X19" s="8">
        <f t="shared" si="4"/>
        <v>44.054123969903259</v>
      </c>
      <c r="Y19" s="8">
        <f t="shared" si="5"/>
        <v>1.1221576495879613</v>
      </c>
      <c r="Z19" s="8">
        <f t="shared" si="6"/>
        <v>0.37355721963453958</v>
      </c>
      <c r="AA19" s="8">
        <f t="shared" si="7"/>
        <v>32.542242923683268</v>
      </c>
      <c r="AB19" s="8">
        <f t="shared" si="8"/>
        <v>60.062142601218206</v>
      </c>
      <c r="AC19" s="8">
        <f t="shared" si="9"/>
        <v>13.104922966678609</v>
      </c>
      <c r="AD19" s="8">
        <f t="shared" si="10"/>
        <v>6.2775206019347909</v>
      </c>
      <c r="AE19" s="8">
        <f t="shared" si="11"/>
        <v>6.0670003582945187</v>
      </c>
      <c r="AF19" s="8">
        <f t="shared" si="12"/>
        <v>34.612697957721245</v>
      </c>
      <c r="AG19" s="8">
        <f t="shared" si="13"/>
        <v>-2.797988534575421</v>
      </c>
      <c r="AH19" s="8">
        <f t="shared" si="14"/>
        <v>0.52481855965603719</v>
      </c>
      <c r="AI19" s="8">
        <f t="shared" si="15"/>
        <v>17.71557147975636</v>
      </c>
      <c r="AJ19" s="8">
        <f t="shared" si="16"/>
        <v>0.73957506270154072</v>
      </c>
    </row>
    <row r="20" spans="1:36" x14ac:dyDescent="0.3">
      <c r="A20" s="1">
        <f t="shared" si="1"/>
        <v>2023</v>
      </c>
      <c r="B20">
        <v>44927</v>
      </c>
      <c r="C20" s="3">
        <v>14502</v>
      </c>
      <c r="D20" s="3">
        <v>11116</v>
      </c>
      <c r="E20" s="4">
        <v>0.13049595488318017</v>
      </c>
      <c r="F20" s="3">
        <v>8308.1319999999996</v>
      </c>
      <c r="G20" s="3">
        <v>1962.346</v>
      </c>
      <c r="H20" s="3">
        <v>6345.7860000000001</v>
      </c>
      <c r="I20" s="3">
        <v>162.34180000000001</v>
      </c>
      <c r="J20" s="3">
        <v>53.540469999999999</v>
      </c>
      <c r="K20" s="3">
        <v>4772.3339999999998</v>
      </c>
      <c r="L20" s="3">
        <v>8508.268</v>
      </c>
      <c r="M20" s="3">
        <v>1877.8</v>
      </c>
      <c r="N20" s="3">
        <v>924.80179999999996</v>
      </c>
      <c r="O20" s="3">
        <v>925.60440000000006</v>
      </c>
      <c r="P20" s="3">
        <v>4780.0619999999999</v>
      </c>
      <c r="Q20" s="3">
        <v>-200.13589999999999</v>
      </c>
      <c r="R20" s="3">
        <v>88.520709999999994</v>
      </c>
      <c r="S20" s="3">
        <v>2760.864</v>
      </c>
      <c r="T20" s="3">
        <v>391.86430000000001</v>
      </c>
      <c r="U20" s="2">
        <f t="shared" si="17"/>
        <v>3.5806335874651323</v>
      </c>
      <c r="V20" s="8">
        <f t="shared" si="2"/>
        <v>57.289560060681282</v>
      </c>
      <c r="W20" s="8">
        <f t="shared" si="3"/>
        <v>13.531554268376777</v>
      </c>
      <c r="X20" s="8">
        <f t="shared" si="4"/>
        <v>43.758005792304509</v>
      </c>
      <c r="Y20" s="8">
        <f t="shared" si="5"/>
        <v>1.119444214591091</v>
      </c>
      <c r="Z20" s="8">
        <f t="shared" si="6"/>
        <v>0.36919369742104535</v>
      </c>
      <c r="AA20" s="8">
        <f t="shared" si="7"/>
        <v>32.908109226313613</v>
      </c>
      <c r="AB20" s="8">
        <f t="shared" si="8"/>
        <v>58.669617983726383</v>
      </c>
      <c r="AC20" s="8">
        <f t="shared" si="9"/>
        <v>12.948558819473176</v>
      </c>
      <c r="AD20" s="8">
        <f t="shared" si="10"/>
        <v>6.3770638532616184</v>
      </c>
      <c r="AE20" s="8">
        <f t="shared" si="11"/>
        <v>6.3825982623086475</v>
      </c>
      <c r="AF20" s="8">
        <f t="shared" si="12"/>
        <v>32.961398427803061</v>
      </c>
      <c r="AG20" s="8">
        <f t="shared" si="13"/>
        <v>-1.3800572334850365</v>
      </c>
      <c r="AH20" s="8">
        <f t="shared" si="14"/>
        <v>0.6104034615915046</v>
      </c>
      <c r="AI20" s="8">
        <f t="shared" si="15"/>
        <v>19.037815473727765</v>
      </c>
      <c r="AJ20" s="8">
        <f t="shared" si="16"/>
        <v>2.7021397048682942</v>
      </c>
    </row>
    <row r="21" spans="1:36" x14ac:dyDescent="0.3">
      <c r="A21" s="1">
        <f t="shared" si="1"/>
        <v>2024</v>
      </c>
      <c r="B21">
        <v>45292</v>
      </c>
      <c r="C21" s="3">
        <v>15026.440157054287</v>
      </c>
      <c r="D21" s="3">
        <v>11290.518947022007</v>
      </c>
      <c r="E21" s="4">
        <v>0.13176045993003274</v>
      </c>
      <c r="F21" s="3">
        <v>8572.3909999999996</v>
      </c>
      <c r="G21" s="3">
        <v>2033.31</v>
      </c>
      <c r="H21" s="3">
        <v>6539.0810000000001</v>
      </c>
      <c r="I21" s="3">
        <v>171.00409999999999</v>
      </c>
      <c r="J21" s="3">
        <v>54.993980000000001</v>
      </c>
      <c r="K21" s="3">
        <v>5036.55</v>
      </c>
      <c r="L21" s="3">
        <v>8834.6890000000003</v>
      </c>
      <c r="M21" s="3">
        <v>1966.6969999999999</v>
      </c>
      <c r="N21" s="3">
        <v>960.94269999999995</v>
      </c>
      <c r="O21" s="3">
        <v>954.12480000000005</v>
      </c>
      <c r="P21" s="3">
        <v>4952.9250000000002</v>
      </c>
      <c r="Q21" s="3">
        <v>-262.29790000000003</v>
      </c>
      <c r="R21" s="3">
        <v>99.919600000000003</v>
      </c>
      <c r="S21" s="3">
        <v>3123.0819999999999</v>
      </c>
      <c r="T21" s="3">
        <v>754.08180000000004</v>
      </c>
      <c r="U21" s="2">
        <f t="shared" si="17"/>
        <v>3.6191424133894321</v>
      </c>
      <c r="V21" s="8">
        <f t="shared" si="2"/>
        <v>57.04871486794309</v>
      </c>
      <c r="W21" s="8">
        <f t="shared" si="3"/>
        <v>13.531548249273436</v>
      </c>
      <c r="X21" s="8">
        <f t="shared" si="4"/>
        <v>43.517166618669656</v>
      </c>
      <c r="Y21" s="8">
        <f t="shared" si="5"/>
        <v>1.1380213690846843</v>
      </c>
      <c r="Z21" s="8">
        <f t="shared" si="6"/>
        <v>0.36598142624074953</v>
      </c>
      <c r="AA21" s="8">
        <f t="shared" si="7"/>
        <v>33.517918730974678</v>
      </c>
      <c r="AB21" s="8">
        <f t="shared" si="8"/>
        <v>58.794291313584893</v>
      </c>
      <c r="AC21" s="8">
        <f t="shared" si="9"/>
        <v>13.088242986657873</v>
      </c>
      <c r="AD21" s="8">
        <f t="shared" si="10"/>
        <v>6.3950123246514741</v>
      </c>
      <c r="AE21" s="8">
        <f t="shared" si="11"/>
        <v>6.3496396353868176</v>
      </c>
      <c r="AF21" s="8">
        <f t="shared" si="12"/>
        <v>32.961399694356807</v>
      </c>
      <c r="AG21" s="8">
        <f t="shared" si="13"/>
        <v>-1.7455757801481815</v>
      </c>
      <c r="AH21" s="8">
        <f t="shared" si="14"/>
        <v>0.66495855941696158</v>
      </c>
      <c r="AI21" s="8">
        <f t="shared" si="15"/>
        <v>20.78391134132886</v>
      </c>
      <c r="AJ21" s="8">
        <f t="shared" si="16"/>
        <v>5.0183662405629059</v>
      </c>
    </row>
    <row r="22" spans="1:36" x14ac:dyDescent="0.3">
      <c r="A22" s="1">
        <f t="shared" si="1"/>
        <v>2025</v>
      </c>
      <c r="B22">
        <v>45658</v>
      </c>
      <c r="C22" s="3">
        <v>15600.105497036568</v>
      </c>
      <c r="D22" s="3">
        <v>11484.992123570069</v>
      </c>
      <c r="E22" s="4">
        <v>0.13303672655092266</v>
      </c>
      <c r="F22" s="3">
        <v>8816.0720000000001</v>
      </c>
      <c r="G22" s="3">
        <v>2110.9360000000001</v>
      </c>
      <c r="H22" s="3">
        <v>6705.1360000000004</v>
      </c>
      <c r="I22" s="3">
        <v>177.65199999999999</v>
      </c>
      <c r="J22" s="3">
        <v>56.501649999999998</v>
      </c>
      <c r="K22" s="3">
        <v>5245.9880000000003</v>
      </c>
      <c r="L22" s="3">
        <v>9188.4390000000003</v>
      </c>
      <c r="M22" s="3">
        <v>2064.8029999999999</v>
      </c>
      <c r="N22" s="3">
        <v>994.79430000000002</v>
      </c>
      <c r="O22" s="3">
        <v>986.82929999999999</v>
      </c>
      <c r="P22" s="3">
        <v>5142.0129999999999</v>
      </c>
      <c r="Q22" s="3">
        <v>-372.36660000000001</v>
      </c>
      <c r="R22" s="3">
        <v>114.2058</v>
      </c>
      <c r="S22" s="3">
        <v>3609.654</v>
      </c>
      <c r="T22" s="3">
        <v>1240.654</v>
      </c>
      <c r="U22" s="2">
        <f t="shared" si="17"/>
        <v>3.6568300159906144</v>
      </c>
      <c r="V22" s="8">
        <f t="shared" si="2"/>
        <v>56.512899875418924</v>
      </c>
      <c r="W22" s="8">
        <f t="shared" si="3"/>
        <v>13.531549516770886</v>
      </c>
      <c r="X22" s="8">
        <f t="shared" si="4"/>
        <v>42.981350358648051</v>
      </c>
      <c r="Y22" s="8">
        <f t="shared" si="5"/>
        <v>1.1387871705979626</v>
      </c>
      <c r="Z22" s="8">
        <f t="shared" si="6"/>
        <v>0.36218761476153599</v>
      </c>
      <c r="AA22" s="8">
        <f t="shared" si="7"/>
        <v>33.627900792059009</v>
      </c>
      <c r="AB22" s="8">
        <f t="shared" si="8"/>
        <v>58.89985168206367</v>
      </c>
      <c r="AC22" s="8">
        <f t="shared" si="9"/>
        <v>13.235827157657585</v>
      </c>
      <c r="AD22" s="8">
        <f t="shared" si="10"/>
        <v>6.3768434142254584</v>
      </c>
      <c r="AE22" s="8">
        <f t="shared" si="11"/>
        <v>6.3257860671997399</v>
      </c>
      <c r="AF22" s="8">
        <f t="shared" si="12"/>
        <v>32.961398889108722</v>
      </c>
      <c r="AG22" s="8">
        <f t="shared" si="13"/>
        <v>-2.3869492425595178</v>
      </c>
      <c r="AH22" s="8">
        <f t="shared" si="14"/>
        <v>0.73208351072814737</v>
      </c>
      <c r="AI22" s="8">
        <f t="shared" si="15"/>
        <v>23.138651214158127</v>
      </c>
      <c r="AJ22" s="8">
        <f t="shared" si="16"/>
        <v>7.95285647418011</v>
      </c>
    </row>
    <row r="23" spans="1:36" x14ac:dyDescent="0.3">
      <c r="A23" s="1">
        <f t="shared" si="1"/>
        <v>2026</v>
      </c>
      <c r="B23">
        <v>46023</v>
      </c>
      <c r="C23" s="3">
        <v>16186.368956218035</v>
      </c>
      <c r="D23" s="3">
        <v>11675.491466163945</v>
      </c>
      <c r="E23" s="4">
        <v>0.13427145340213267</v>
      </c>
      <c r="F23" s="3">
        <v>8981.9</v>
      </c>
      <c r="G23" s="3">
        <v>2190.2669999999998</v>
      </c>
      <c r="H23" s="3">
        <v>6791.6329999999998</v>
      </c>
      <c r="I23" s="3">
        <v>184.0873</v>
      </c>
      <c r="J23" s="3">
        <v>58.04271</v>
      </c>
      <c r="K23" s="3">
        <v>5379.9229999999998</v>
      </c>
      <c r="L23" s="3">
        <v>9552.9580000000005</v>
      </c>
      <c r="M23" s="3">
        <v>2165.6849999999999</v>
      </c>
      <c r="N23" s="3">
        <v>1032.808</v>
      </c>
      <c r="O23" s="3">
        <v>1019.212</v>
      </c>
      <c r="P23" s="3">
        <v>5335.2529999999997</v>
      </c>
      <c r="Q23" s="3">
        <v>-571.05790000000002</v>
      </c>
      <c r="R23" s="3">
        <v>133.0872</v>
      </c>
      <c r="S23" s="3">
        <v>4313.799</v>
      </c>
      <c r="T23" s="3">
        <v>1944.799</v>
      </c>
      <c r="U23" s="2">
        <f t="shared" si="17"/>
        <v>3.6869794168637768</v>
      </c>
      <c r="V23" s="8">
        <f t="shared" si="2"/>
        <v>55.490518128524307</v>
      </c>
      <c r="W23" s="8">
        <f t="shared" si="3"/>
        <v>13.531552418731955</v>
      </c>
      <c r="X23" s="8">
        <f t="shared" si="4"/>
        <v>41.958965709792352</v>
      </c>
      <c r="Y23" s="8">
        <f t="shared" si="5"/>
        <v>1.1372983063584645</v>
      </c>
      <c r="Z23" s="8">
        <f t="shared" si="6"/>
        <v>0.35859005906141006</v>
      </c>
      <c r="AA23" s="8">
        <f t="shared" si="7"/>
        <v>33.237367902288476</v>
      </c>
      <c r="AB23" s="8">
        <f t="shared" si="8"/>
        <v>59.018536064755935</v>
      </c>
      <c r="AC23" s="8">
        <f t="shared" si="9"/>
        <v>13.379683892402852</v>
      </c>
      <c r="AD23" s="8">
        <f t="shared" si="10"/>
        <v>6.3807269115983187</v>
      </c>
      <c r="AE23" s="8">
        <f t="shared" si="11"/>
        <v>6.2967303090448032</v>
      </c>
      <c r="AF23" s="8">
        <f t="shared" si="12"/>
        <v>32.961394951709956</v>
      </c>
      <c r="AG23" s="8">
        <f t="shared" si="13"/>
        <v>-3.5280173184278407</v>
      </c>
      <c r="AH23" s="8">
        <f t="shared" si="14"/>
        <v>0.8222177584113094</v>
      </c>
      <c r="AI23" s="8">
        <f t="shared" si="15"/>
        <v>26.650813481814545</v>
      </c>
      <c r="AJ23" s="8">
        <f t="shared" si="16"/>
        <v>12.015041824762683</v>
      </c>
    </row>
    <row r="24" spans="1:36" x14ac:dyDescent="0.3">
      <c r="A24" s="1">
        <f t="shared" si="1"/>
        <v>2027</v>
      </c>
      <c r="B24">
        <v>46388</v>
      </c>
      <c r="C24" s="3">
        <v>16808.753165927938</v>
      </c>
      <c r="D24" s="3">
        <v>11886.694729061532</v>
      </c>
      <c r="E24" s="4">
        <v>0.13551325550122606</v>
      </c>
      <c r="F24" s="3">
        <v>9173.8970000000008</v>
      </c>
      <c r="G24" s="3">
        <v>2274.4850000000001</v>
      </c>
      <c r="H24" s="3">
        <v>6899.4120000000003</v>
      </c>
      <c r="I24" s="3">
        <v>190.87110000000001</v>
      </c>
      <c r="J24" s="3">
        <v>59.639490000000002</v>
      </c>
      <c r="K24" s="3">
        <v>5481.7209999999995</v>
      </c>
      <c r="L24" s="3">
        <v>9945.75</v>
      </c>
      <c r="M24" s="3">
        <v>2277.433</v>
      </c>
      <c r="N24" s="3">
        <v>1074.2070000000001</v>
      </c>
      <c r="O24" s="3">
        <v>1053.71</v>
      </c>
      <c r="P24" s="3">
        <v>5540.4</v>
      </c>
      <c r="Q24" s="3">
        <v>-771.85289999999998</v>
      </c>
      <c r="R24" s="3">
        <v>160.08940000000001</v>
      </c>
      <c r="S24" s="3">
        <v>5245.7420000000002</v>
      </c>
      <c r="T24" s="3">
        <v>2876.7420000000002</v>
      </c>
      <c r="U24" s="2">
        <f t="shared" si="17"/>
        <v>3.7111001231165384</v>
      </c>
      <c r="V24" s="8">
        <f t="shared" si="2"/>
        <v>54.578093386461781</v>
      </c>
      <c r="W24" s="8">
        <f t="shared" si="3"/>
        <v>13.531550957690774</v>
      </c>
      <c r="X24" s="8">
        <f t="shared" si="4"/>
        <v>41.046542428771005</v>
      </c>
      <c r="Y24" s="8">
        <f t="shared" si="5"/>
        <v>1.1355458558752822</v>
      </c>
      <c r="Z24" s="8">
        <f t="shared" si="6"/>
        <v>0.35481209945358594</v>
      </c>
      <c r="AA24" s="8">
        <f t="shared" si="7"/>
        <v>32.612299948051373</v>
      </c>
      <c r="AB24" s="8">
        <f t="shared" si="8"/>
        <v>59.170063965008787</v>
      </c>
      <c r="AC24" s="8">
        <f t="shared" si="9"/>
        <v>13.549089438807716</v>
      </c>
      <c r="AD24" s="8">
        <f t="shared" si="10"/>
        <v>6.3907595607832688</v>
      </c>
      <c r="AE24" s="8">
        <f t="shared" si="11"/>
        <v>6.2688171430580306</v>
      </c>
      <c r="AF24" s="8">
        <f t="shared" si="12"/>
        <v>32.961397822359771</v>
      </c>
      <c r="AG24" s="8">
        <f t="shared" si="13"/>
        <v>-4.5919699836188848</v>
      </c>
      <c r="AH24" s="8">
        <f t="shared" si="14"/>
        <v>0.95241686530627434</v>
      </c>
      <c r="AI24" s="8">
        <f t="shared" si="15"/>
        <v>31.208394508602485</v>
      </c>
      <c r="AJ24" s="8">
        <f t="shared" si="16"/>
        <v>17.11454723382624</v>
      </c>
    </row>
    <row r="25" spans="1:36" x14ac:dyDescent="0.3">
      <c r="A25" s="1">
        <f t="shared" si="1"/>
        <v>2028</v>
      </c>
      <c r="B25">
        <v>46753</v>
      </c>
      <c r="C25" s="3">
        <v>17451.051480702747</v>
      </c>
      <c r="D25" s="3">
        <v>12098.933685518443</v>
      </c>
      <c r="E25" s="4">
        <v>0.13671193533822237</v>
      </c>
      <c r="F25" s="3">
        <v>9387.2610000000004</v>
      </c>
      <c r="G25" s="3">
        <v>2361.3980000000001</v>
      </c>
      <c r="H25" s="3">
        <v>7025.8630000000003</v>
      </c>
      <c r="I25" s="3">
        <v>197.91120000000001</v>
      </c>
      <c r="J25" s="3">
        <v>61.271810000000002</v>
      </c>
      <c r="K25" s="3">
        <v>5601.7089999999998</v>
      </c>
      <c r="L25" s="3">
        <v>10351.18</v>
      </c>
      <c r="M25" s="3">
        <v>2392.1840000000002</v>
      </c>
      <c r="N25" s="3">
        <v>1117.068</v>
      </c>
      <c r="O25" s="3">
        <v>1089.8150000000001</v>
      </c>
      <c r="P25" s="3">
        <v>5752.11</v>
      </c>
      <c r="Q25" s="3">
        <v>-963.91589999999997</v>
      </c>
      <c r="R25" s="3">
        <v>195.68700000000001</v>
      </c>
      <c r="S25" s="3">
        <v>6405.3450000000003</v>
      </c>
      <c r="T25" s="3">
        <v>4036.3449999999998</v>
      </c>
      <c r="U25" s="2">
        <f t="shared" si="17"/>
        <v>3.7303969581424323</v>
      </c>
      <c r="V25" s="8">
        <f t="shared" si="2"/>
        <v>53.791950647675129</v>
      </c>
      <c r="W25" s="8">
        <f t="shared" si="3"/>
        <v>13.531551394546156</v>
      </c>
      <c r="X25" s="8">
        <f t="shared" si="4"/>
        <v>40.260399253128966</v>
      </c>
      <c r="Y25" s="8">
        <f t="shared" si="5"/>
        <v>1.1340932677830267</v>
      </c>
      <c r="Z25" s="8">
        <f t="shared" si="6"/>
        <v>0.35110669444619974</v>
      </c>
      <c r="AA25" s="8">
        <f t="shared" si="7"/>
        <v>32.099550025362838</v>
      </c>
      <c r="AB25" s="8">
        <f t="shared" si="8"/>
        <v>59.31550893335146</v>
      </c>
      <c r="AC25" s="8">
        <f t="shared" si="9"/>
        <v>13.707964833209397</v>
      </c>
      <c r="AD25" s="8">
        <f t="shared" si="10"/>
        <v>6.40115010396506</v>
      </c>
      <c r="AE25" s="8">
        <f t="shared" si="11"/>
        <v>6.2449818637295866</v>
      </c>
      <c r="AF25" s="8">
        <f t="shared" si="12"/>
        <v>32.961394941506214</v>
      </c>
      <c r="AG25" s="8">
        <f t="shared" si="13"/>
        <v>-5.5235405217037581</v>
      </c>
      <c r="AH25" s="8">
        <f t="shared" si="14"/>
        <v>1.1213479039723731</v>
      </c>
      <c r="AI25" s="8">
        <f t="shared" si="15"/>
        <v>36.704636434560904</v>
      </c>
      <c r="AJ25" s="8">
        <f t="shared" si="16"/>
        <v>23.129523194996946</v>
      </c>
    </row>
    <row r="26" spans="1:36" x14ac:dyDescent="0.3">
      <c r="A26" s="1">
        <f t="shared" si="1"/>
        <v>2029</v>
      </c>
      <c r="B26">
        <v>47119</v>
      </c>
      <c r="C26" s="3">
        <v>18113.49523399552</v>
      </c>
      <c r="D26" s="3">
        <v>12311.968835626196</v>
      </c>
      <c r="E26" s="4">
        <v>0.13789083543402239</v>
      </c>
      <c r="F26" s="3">
        <v>9646.6880000000001</v>
      </c>
      <c r="G26" s="3">
        <v>2451.0369999999998</v>
      </c>
      <c r="H26" s="3">
        <v>7195.6509999999998</v>
      </c>
      <c r="I26" s="3">
        <v>205.23079999999999</v>
      </c>
      <c r="J26" s="3">
        <v>62.952060000000003</v>
      </c>
      <c r="K26" s="3">
        <v>5764.558</v>
      </c>
      <c r="L26" s="3">
        <v>10769.71</v>
      </c>
      <c r="M26" s="3">
        <v>2513.194</v>
      </c>
      <c r="N26" s="3">
        <v>1159.2529999999999</v>
      </c>
      <c r="O26" s="3">
        <v>1126.8050000000001</v>
      </c>
      <c r="P26" s="3">
        <v>5970.4610000000002</v>
      </c>
      <c r="Q26" s="3">
        <v>-1123.0250000000001</v>
      </c>
      <c r="R26" s="3">
        <v>239.93360000000001</v>
      </c>
      <c r="S26" s="3">
        <v>7768.3029999999999</v>
      </c>
      <c r="T26" s="3">
        <v>5399.3029999999999</v>
      </c>
      <c r="U26" s="2">
        <f t="shared" si="17"/>
        <v>3.7458341432038398</v>
      </c>
      <c r="V26" s="8">
        <f t="shared" si="2"/>
        <v>53.256910802587875</v>
      </c>
      <c r="W26" s="8">
        <f t="shared" si="3"/>
        <v>13.531551853117108</v>
      </c>
      <c r="X26" s="8">
        <f t="shared" si="4"/>
        <v>39.725358949470767</v>
      </c>
      <c r="Y26" s="8">
        <f t="shared" si="5"/>
        <v>1.1330270461264789</v>
      </c>
      <c r="Z26" s="8">
        <f t="shared" si="6"/>
        <v>0.34754231133619745</v>
      </c>
      <c r="AA26" s="8">
        <f t="shared" si="7"/>
        <v>31.824658496506199</v>
      </c>
      <c r="AB26" s="8">
        <f t="shared" si="8"/>
        <v>59.456829622740848</v>
      </c>
      <c r="AC26" s="8">
        <f t="shared" si="9"/>
        <v>13.874704840417667</v>
      </c>
      <c r="AD26" s="8">
        <f t="shared" si="10"/>
        <v>6.3999409557593649</v>
      </c>
      <c r="AE26" s="8">
        <f t="shared" si="11"/>
        <v>6.2208038009428757</v>
      </c>
      <c r="AF26" s="8">
        <f t="shared" si="12"/>
        <v>32.961396587857884</v>
      </c>
      <c r="AG26" s="8">
        <f t="shared" si="13"/>
        <v>-6.1999353823899206</v>
      </c>
      <c r="AH26" s="8">
        <f t="shared" si="14"/>
        <v>1.3246123782321766</v>
      </c>
      <c r="AI26" s="8">
        <f t="shared" si="15"/>
        <v>42.886824986821985</v>
      </c>
      <c r="AJ26" s="8">
        <f t="shared" si="16"/>
        <v>29.80817854450617</v>
      </c>
    </row>
    <row r="27" spans="1:36" x14ac:dyDescent="0.3">
      <c r="A27" s="1">
        <f t="shared" si="1"/>
        <v>2030</v>
      </c>
      <c r="B27">
        <v>47484</v>
      </c>
      <c r="C27" s="3">
        <v>18796.155068753891</v>
      </c>
      <c r="D27" s="3">
        <v>12525.470522760013</v>
      </c>
      <c r="E27" s="4">
        <v>0.13903776225259304</v>
      </c>
      <c r="F27" s="3">
        <v>9942.8320000000003</v>
      </c>
      <c r="G27" s="3">
        <v>2543.4110000000001</v>
      </c>
      <c r="H27" s="3">
        <v>7399.4210000000003</v>
      </c>
      <c r="I27" s="3">
        <v>212.7604</v>
      </c>
      <c r="J27" s="3">
        <v>64.676929999999999</v>
      </c>
      <c r="K27" s="3">
        <v>5960.9889999999996</v>
      </c>
      <c r="L27" s="3">
        <v>11202.5</v>
      </c>
      <c r="M27" s="3">
        <v>2638.6149999999998</v>
      </c>
      <c r="N27" s="3">
        <v>1202.838</v>
      </c>
      <c r="O27" s="3">
        <v>1165.5740000000001</v>
      </c>
      <c r="P27" s="3">
        <v>6195.4750000000004</v>
      </c>
      <c r="Q27" s="3">
        <v>-1259.67</v>
      </c>
      <c r="R27" s="3">
        <v>291.94709999999998</v>
      </c>
      <c r="S27" s="3">
        <v>9319.92</v>
      </c>
      <c r="T27" s="3">
        <v>6950.92</v>
      </c>
      <c r="U27" s="2">
        <f t="shared" si="17"/>
        <v>3.7581837371688516</v>
      </c>
      <c r="V27" s="8">
        <f t="shared" si="2"/>
        <v>52.89822287393573</v>
      </c>
      <c r="W27" s="8">
        <f t="shared" si="3"/>
        <v>13.531549355155526</v>
      </c>
      <c r="X27" s="8">
        <f t="shared" si="4"/>
        <v>39.366673518780196</v>
      </c>
      <c r="Y27" s="8">
        <f t="shared" si="5"/>
        <v>1.1319357561253891</v>
      </c>
      <c r="Z27" s="8">
        <f t="shared" si="6"/>
        <v>0.34409659722118807</v>
      </c>
      <c r="AA27" s="8">
        <f t="shared" si="7"/>
        <v>31.713874343957457</v>
      </c>
      <c r="AB27" s="8">
        <f t="shared" si="8"/>
        <v>59.599955198404736</v>
      </c>
      <c r="AC27" s="8">
        <f t="shared" si="9"/>
        <v>14.0380572002534</v>
      </c>
      <c r="AD27" s="8">
        <f t="shared" si="10"/>
        <v>6.3993832547144613</v>
      </c>
      <c r="AE27" s="8">
        <f t="shared" si="11"/>
        <v>6.2011299424615407</v>
      </c>
      <c r="AF27" s="8">
        <f t="shared" si="12"/>
        <v>32.961395441449369</v>
      </c>
      <c r="AG27" s="8">
        <f t="shared" si="13"/>
        <v>-6.7017429649430476</v>
      </c>
      <c r="AH27" s="8">
        <f t="shared" si="14"/>
        <v>1.5532277688287603</v>
      </c>
      <c r="AI27" s="8">
        <f t="shared" si="15"/>
        <v>49.584183392342446</v>
      </c>
      <c r="AJ27" s="8">
        <f t="shared" si="16"/>
        <v>36.980541895799639</v>
      </c>
    </row>
    <row r="28" spans="1:36" x14ac:dyDescent="0.3">
      <c r="A28" s="1">
        <f t="shared" si="1"/>
        <v>2031</v>
      </c>
      <c r="B28">
        <v>47849</v>
      </c>
      <c r="C28" s="3">
        <v>19494.569599197574</v>
      </c>
      <c r="D28" s="3">
        <v>12736.159582735889</v>
      </c>
      <c r="E28" s="4">
        <v>0.14018710920294575</v>
      </c>
      <c r="F28" s="3">
        <v>10275.530000000001</v>
      </c>
      <c r="G28" s="3">
        <v>2637.9180000000001</v>
      </c>
      <c r="H28" s="3">
        <v>7637.6130000000003</v>
      </c>
      <c r="I28" s="3">
        <v>220.58240000000001</v>
      </c>
      <c r="J28" s="3">
        <v>66.464309999999998</v>
      </c>
      <c r="K28" s="3">
        <v>6190.9189999999999</v>
      </c>
      <c r="L28" s="3">
        <v>11647.33</v>
      </c>
      <c r="M28" s="3">
        <v>2769.9639999999999</v>
      </c>
      <c r="N28" s="3">
        <v>1246.173</v>
      </c>
      <c r="O28" s="3">
        <v>1205.5060000000001</v>
      </c>
      <c r="P28" s="3">
        <v>6425.6819999999998</v>
      </c>
      <c r="Q28" s="3">
        <v>-1371.7950000000001</v>
      </c>
      <c r="R28" s="3">
        <v>351.18049999999999</v>
      </c>
      <c r="S28" s="3">
        <v>11042.9</v>
      </c>
      <c r="T28" s="3">
        <v>8673.8960000000006</v>
      </c>
      <c r="U28" s="2">
        <f t="shared" si="17"/>
        <v>3.7680634597721872</v>
      </c>
      <c r="V28" s="8">
        <f t="shared" si="2"/>
        <v>52.709704349784452</v>
      </c>
      <c r="W28" s="8">
        <f t="shared" si="3"/>
        <v>13.531552910553001</v>
      </c>
      <c r="X28" s="8">
        <f t="shared" si="4"/>
        <v>39.178156568865084</v>
      </c>
      <c r="Y28" s="8">
        <f t="shared" si="5"/>
        <v>1.131506899280708</v>
      </c>
      <c r="Z28" s="8">
        <f t="shared" si="6"/>
        <v>0.34093756038982143</v>
      </c>
      <c r="AA28" s="8">
        <f t="shared" si="7"/>
        <v>31.75714636067076</v>
      </c>
      <c r="AB28" s="8">
        <f t="shared" si="8"/>
        <v>59.746535776195962</v>
      </c>
      <c r="AC28" s="8">
        <f t="shared" si="9"/>
        <v>14.208900514089915</v>
      </c>
      <c r="AD28" s="8">
        <f t="shared" si="10"/>
        <v>6.3924109412053625</v>
      </c>
      <c r="AE28" s="8">
        <f t="shared" si="11"/>
        <v>6.1838041299953632</v>
      </c>
      <c r="AF28" s="8">
        <f t="shared" si="12"/>
        <v>32.961394542737125</v>
      </c>
      <c r="AG28" s="8">
        <f t="shared" si="13"/>
        <v>-7.0368057782433171</v>
      </c>
      <c r="AH28" s="8">
        <f t="shared" si="14"/>
        <v>1.801427306271256</v>
      </c>
      <c r="AI28" s="8">
        <f t="shared" si="15"/>
        <v>56.646031315585148</v>
      </c>
      <c r="AJ28" s="8">
        <f t="shared" si="16"/>
        <v>44.493908705514748</v>
      </c>
    </row>
    <row r="29" spans="1:36" x14ac:dyDescent="0.3">
      <c r="A29" s="1">
        <f t="shared" si="1"/>
        <v>2032</v>
      </c>
      <c r="B29">
        <v>48214</v>
      </c>
      <c r="C29" s="3">
        <v>20224.9425091667</v>
      </c>
      <c r="D29" s="3">
        <v>12954.241211216153</v>
      </c>
      <c r="E29" s="4">
        <v>0.14129377380830527</v>
      </c>
      <c r="F29" s="3">
        <v>10621.24</v>
      </c>
      <c r="G29" s="3">
        <v>2736.748</v>
      </c>
      <c r="H29" s="3">
        <v>7884.4949999999999</v>
      </c>
      <c r="I29" s="3">
        <v>228.69900000000001</v>
      </c>
      <c r="J29" s="3">
        <v>68.295199999999994</v>
      </c>
      <c r="K29" s="3">
        <v>6428.0910000000003</v>
      </c>
      <c r="L29" s="3">
        <v>12114.66</v>
      </c>
      <c r="M29" s="3">
        <v>2910.1840000000002</v>
      </c>
      <c r="N29" s="3">
        <v>1289.9960000000001</v>
      </c>
      <c r="O29" s="3">
        <v>1248.0540000000001</v>
      </c>
      <c r="P29" s="3">
        <v>6666.4229999999998</v>
      </c>
      <c r="Q29" s="3">
        <v>-1493.413</v>
      </c>
      <c r="R29" s="3">
        <v>416.97609999999997</v>
      </c>
      <c r="S29" s="3">
        <v>12953.28</v>
      </c>
      <c r="T29" s="3">
        <v>10584.28</v>
      </c>
      <c r="U29" s="2">
        <f t="shared" si="17"/>
        <v>3.7759655525269631</v>
      </c>
      <c r="V29" s="8">
        <f t="shared" si="2"/>
        <v>52.515551009284984</v>
      </c>
      <c r="W29" s="8">
        <f t="shared" si="3"/>
        <v>13.531548971076695</v>
      </c>
      <c r="X29" s="8">
        <f t="shared" si="4"/>
        <v>38.984016871377769</v>
      </c>
      <c r="Y29" s="8">
        <f t="shared" si="5"/>
        <v>1.1307770091131042</v>
      </c>
      <c r="Z29" s="8">
        <f t="shared" si="6"/>
        <v>0.33767809213324618</v>
      </c>
      <c r="AA29" s="8">
        <f t="shared" si="7"/>
        <v>31.782987749342425</v>
      </c>
      <c r="AB29" s="8">
        <f t="shared" si="8"/>
        <v>59.899601665167566</v>
      </c>
      <c r="AC29" s="8">
        <f t="shared" si="9"/>
        <v>14.389084165163862</v>
      </c>
      <c r="AD29" s="8">
        <f t="shared" si="10"/>
        <v>6.3782430996544273</v>
      </c>
      <c r="AE29" s="8">
        <f t="shared" si="11"/>
        <v>6.170865501517917</v>
      </c>
      <c r="AF29" s="8">
        <f t="shared" si="12"/>
        <v>32.961394065661878</v>
      </c>
      <c r="AG29" s="8">
        <f t="shared" si="13"/>
        <v>-7.3840160451537962</v>
      </c>
      <c r="AH29" s="8">
        <f t="shared" si="14"/>
        <v>2.0616923870661727</v>
      </c>
      <c r="AI29" s="8">
        <f t="shared" si="15"/>
        <v>64.046065862135777</v>
      </c>
      <c r="AJ29" s="8">
        <f t="shared" si="16"/>
        <v>52.332806361268069</v>
      </c>
    </row>
    <row r="30" spans="1:36" x14ac:dyDescent="0.3">
      <c r="A30" s="1">
        <f t="shared" si="1"/>
        <v>2033</v>
      </c>
      <c r="B30">
        <v>48580</v>
      </c>
      <c r="C30" s="3">
        <v>20989.957492171357</v>
      </c>
      <c r="D30" s="3">
        <v>13180.62744670694</v>
      </c>
      <c r="E30" s="4">
        <v>0.14237473005008858</v>
      </c>
      <c r="F30" s="3">
        <v>10982.25</v>
      </c>
      <c r="G30" s="3">
        <v>2840.2669999999998</v>
      </c>
      <c r="H30" s="3">
        <v>8141.9870000000001</v>
      </c>
      <c r="I30" s="3">
        <v>237.1874</v>
      </c>
      <c r="J30" s="3">
        <v>70.179249999999996</v>
      </c>
      <c r="K30" s="3">
        <v>6674.7449999999999</v>
      </c>
      <c r="L30" s="3">
        <v>12600.65</v>
      </c>
      <c r="M30" s="3">
        <v>3054.8609999999999</v>
      </c>
      <c r="N30" s="3">
        <v>1334.2909999999999</v>
      </c>
      <c r="O30" s="3">
        <v>1292.9100000000001</v>
      </c>
      <c r="P30" s="3">
        <v>6918.5829999999996</v>
      </c>
      <c r="Q30" s="3">
        <v>-1618.3920000000001</v>
      </c>
      <c r="R30" s="3">
        <v>489.93079999999998</v>
      </c>
      <c r="S30" s="3">
        <v>15061.61</v>
      </c>
      <c r="T30" s="3">
        <v>12692.61</v>
      </c>
      <c r="U30" s="2">
        <f t="shared" si="17"/>
        <v>3.7822914350650949</v>
      </c>
      <c r="V30" s="8">
        <f t="shared" si="2"/>
        <v>52.321449455512521</v>
      </c>
      <c r="W30" s="8">
        <f t="shared" si="3"/>
        <v>13.531551938870464</v>
      </c>
      <c r="X30" s="8">
        <f t="shared" si="4"/>
        <v>38.789916573374306</v>
      </c>
      <c r="Y30" s="8">
        <f t="shared" si="5"/>
        <v>1.1300041940935992</v>
      </c>
      <c r="Z30" s="8">
        <f t="shared" si="6"/>
        <v>0.33434679429996372</v>
      </c>
      <c r="AA30" s="8">
        <f t="shared" si="7"/>
        <v>31.799707086064778</v>
      </c>
      <c r="AB30" s="8">
        <f t="shared" si="8"/>
        <v>60.031803326422533</v>
      </c>
      <c r="AC30" s="8">
        <f t="shared" si="9"/>
        <v>14.553917039324038</v>
      </c>
      <c r="AD30" s="8">
        <f t="shared" si="10"/>
        <v>6.3568065847567903</v>
      </c>
      <c r="AE30" s="8">
        <f t="shared" si="11"/>
        <v>6.1596599253820212</v>
      </c>
      <c r="AF30" s="8">
        <f t="shared" si="12"/>
        <v>32.961395956044356</v>
      </c>
      <c r="AG30" s="8">
        <f t="shared" si="13"/>
        <v>-7.7103157574454979</v>
      </c>
      <c r="AH30" s="8">
        <f t="shared" si="14"/>
        <v>2.3341200199320551</v>
      </c>
      <c r="AI30" s="8">
        <f t="shared" si="15"/>
        <v>71.756267279805314</v>
      </c>
      <c r="AJ30" s="8">
        <f t="shared" si="16"/>
        <v>60.469917600995494</v>
      </c>
    </row>
    <row r="31" spans="1:36" x14ac:dyDescent="0.3">
      <c r="A31" s="1">
        <f t="shared" si="1"/>
        <v>2034</v>
      </c>
      <c r="B31">
        <v>48945</v>
      </c>
      <c r="C31" s="3">
        <v>21773.10524209225</v>
      </c>
      <c r="D31" s="3">
        <v>13404.315440959863</v>
      </c>
      <c r="E31" s="4">
        <v>0.14343806933083228</v>
      </c>
      <c r="F31" s="3">
        <v>11358.52</v>
      </c>
      <c r="G31" s="3">
        <v>2946.239</v>
      </c>
      <c r="H31" s="3">
        <v>8412.2819999999992</v>
      </c>
      <c r="I31" s="3">
        <v>246.04750000000001</v>
      </c>
      <c r="J31" s="3">
        <v>72.122119999999995</v>
      </c>
      <c r="K31" s="3">
        <v>6933.598</v>
      </c>
      <c r="L31" s="3">
        <v>13101.32</v>
      </c>
      <c r="M31" s="3">
        <v>3206.2020000000002</v>
      </c>
      <c r="N31" s="3">
        <v>1380.307</v>
      </c>
      <c r="O31" s="3">
        <v>1338.09</v>
      </c>
      <c r="P31" s="3">
        <v>7176.72</v>
      </c>
      <c r="Q31" s="3">
        <v>-1742.798</v>
      </c>
      <c r="R31" s="3">
        <v>570.43550000000005</v>
      </c>
      <c r="S31" s="3">
        <v>17374.84</v>
      </c>
      <c r="T31" s="3">
        <v>15005.84</v>
      </c>
      <c r="U31" s="2">
        <f t="shared" si="17"/>
        <v>3.7873474349687717</v>
      </c>
      <c r="V31" s="8">
        <f t="shared" si="2"/>
        <v>52.167662231482986</v>
      </c>
      <c r="W31" s="8">
        <f t="shared" si="3"/>
        <v>13.53155173431241</v>
      </c>
      <c r="X31" s="8">
        <f t="shared" si="4"/>
        <v>38.636115089992721</v>
      </c>
      <c r="Y31" s="8">
        <f t="shared" si="5"/>
        <v>1.1300524076112741</v>
      </c>
      <c r="Z31" s="8">
        <f t="shared" si="6"/>
        <v>0.33124407014104684</v>
      </c>
      <c r="AA31" s="8">
        <f t="shared" si="7"/>
        <v>31.844782463990551</v>
      </c>
      <c r="AB31" s="8">
        <f t="shared" si="8"/>
        <v>60.172032672088676</v>
      </c>
      <c r="AC31" s="8">
        <f t="shared" si="9"/>
        <v>14.725515558532733</v>
      </c>
      <c r="AD31" s="8">
        <f t="shared" si="10"/>
        <v>6.339504561487904</v>
      </c>
      <c r="AE31" s="8">
        <f t="shared" si="11"/>
        <v>6.1456093888398371</v>
      </c>
      <c r="AF31" s="8">
        <f t="shared" si="12"/>
        <v>32.961398570406054</v>
      </c>
      <c r="AG31" s="8">
        <f t="shared" si="13"/>
        <v>-8.0043612549613918</v>
      </c>
      <c r="AH31" s="8">
        <f t="shared" si="14"/>
        <v>2.6199087987560978</v>
      </c>
      <c r="AI31" s="8">
        <f t="shared" si="15"/>
        <v>79.799549980636542</v>
      </c>
      <c r="AJ31" s="8">
        <f t="shared" si="16"/>
        <v>68.919154310568331</v>
      </c>
    </row>
    <row r="32" spans="1:36" x14ac:dyDescent="0.3">
      <c r="A32" s="1">
        <f t="shared" si="1"/>
        <v>2035</v>
      </c>
      <c r="B32">
        <v>49310</v>
      </c>
      <c r="C32" s="3">
        <v>22564.0990980405</v>
      </c>
      <c r="D32" s="3">
        <v>13618.903748939638</v>
      </c>
      <c r="E32" s="4">
        <v>0.14445228761666479</v>
      </c>
      <c r="F32" s="3">
        <v>11749.7</v>
      </c>
      <c r="G32" s="3">
        <v>3053.2730000000001</v>
      </c>
      <c r="H32" s="3">
        <v>8696.4290000000001</v>
      </c>
      <c r="I32" s="3">
        <v>255.18270000000001</v>
      </c>
      <c r="J32" s="3">
        <v>74.109620000000007</v>
      </c>
      <c r="K32" s="3">
        <v>7205.5820000000003</v>
      </c>
      <c r="L32" s="3">
        <v>13602.64</v>
      </c>
      <c r="M32" s="3">
        <v>3358.1439999999998</v>
      </c>
      <c r="N32" s="3">
        <v>1424.413</v>
      </c>
      <c r="O32" s="3">
        <v>1382.6410000000001</v>
      </c>
      <c r="P32" s="3">
        <v>7437.442</v>
      </c>
      <c r="Q32" s="3">
        <v>-1852.9390000000001</v>
      </c>
      <c r="R32" s="3">
        <v>658.74890000000005</v>
      </c>
      <c r="S32" s="3">
        <v>19886.53</v>
      </c>
      <c r="T32" s="3">
        <v>17517.53</v>
      </c>
      <c r="U32" s="2">
        <f t="shared" si="17"/>
        <v>3.7913954891095401</v>
      </c>
      <c r="V32" s="8">
        <f t="shared" si="2"/>
        <v>52.072542089749824</v>
      </c>
      <c r="W32" s="8">
        <f t="shared" si="3"/>
        <v>13.531552874030547</v>
      </c>
      <c r="X32" s="8">
        <f t="shared" si="4"/>
        <v>38.540998079357003</v>
      </c>
      <c r="Y32" s="8">
        <f t="shared" si="5"/>
        <v>1.1309235032661262</v>
      </c>
      <c r="Z32" s="8">
        <f t="shared" si="6"/>
        <v>0.32844041181522637</v>
      </c>
      <c r="AA32" s="8">
        <f t="shared" si="7"/>
        <v>31.933834223524325</v>
      </c>
      <c r="AB32" s="8">
        <f t="shared" si="8"/>
        <v>60.284436532993567</v>
      </c>
      <c r="AC32" s="8">
        <f t="shared" si="9"/>
        <v>14.882685922486601</v>
      </c>
      <c r="AD32" s="8">
        <f t="shared" si="10"/>
        <v>6.3127404015155122</v>
      </c>
      <c r="AE32" s="8">
        <f t="shared" si="11"/>
        <v>6.1276144639874879</v>
      </c>
      <c r="AF32" s="8">
        <f t="shared" si="12"/>
        <v>32.961395745003962</v>
      </c>
      <c r="AG32" s="8">
        <f t="shared" si="13"/>
        <v>-8.2118900114248827</v>
      </c>
      <c r="AH32" s="8">
        <f t="shared" si="14"/>
        <v>2.9194558007290738</v>
      </c>
      <c r="AI32" s="8">
        <f t="shared" si="15"/>
        <v>88.133498765421464</v>
      </c>
      <c r="AJ32" s="8">
        <f t="shared" si="16"/>
        <v>77.634519879950574</v>
      </c>
    </row>
    <row r="33" spans="1:36" x14ac:dyDescent="0.3">
      <c r="A33" s="1">
        <f t="shared" si="1"/>
        <v>2036</v>
      </c>
      <c r="B33">
        <v>49675</v>
      </c>
      <c r="C33" s="3">
        <v>23393.636123408076</v>
      </c>
      <c r="D33" s="3">
        <v>13842.729681129935</v>
      </c>
      <c r="E33" s="4">
        <v>0.14544625921708212</v>
      </c>
      <c r="F33" s="3">
        <v>12158.79</v>
      </c>
      <c r="G33" s="3">
        <v>3165.5219999999999</v>
      </c>
      <c r="H33" s="3">
        <v>8993.2669999999998</v>
      </c>
      <c r="I33" s="3">
        <v>264.6549</v>
      </c>
      <c r="J33" s="3">
        <v>76.157839999999993</v>
      </c>
      <c r="K33" s="3">
        <v>7489.0770000000002</v>
      </c>
      <c r="L33" s="3">
        <v>14134.13</v>
      </c>
      <c r="M33" s="3">
        <v>3520.116</v>
      </c>
      <c r="N33" s="3">
        <v>1473.0129999999999</v>
      </c>
      <c r="O33" s="3">
        <v>1430.133</v>
      </c>
      <c r="P33" s="3">
        <v>7710.8689999999997</v>
      </c>
      <c r="Q33" s="3">
        <v>-1975.3420000000001</v>
      </c>
      <c r="R33" s="3">
        <v>754.62070000000006</v>
      </c>
      <c r="S33" s="3">
        <v>22616.49</v>
      </c>
      <c r="T33" s="3">
        <v>20247.490000000002</v>
      </c>
      <c r="U33" s="2">
        <f t="shared" si="17"/>
        <v>3.794632346618541</v>
      </c>
      <c r="V33" s="8">
        <f t="shared" si="2"/>
        <v>51.97477611372139</v>
      </c>
      <c r="W33" s="8">
        <f t="shared" si="3"/>
        <v>13.531551842992565</v>
      </c>
      <c r="X33" s="8">
        <f t="shared" si="4"/>
        <v>38.443219996062012</v>
      </c>
      <c r="Y33" s="8">
        <f t="shared" si="5"/>
        <v>1.1313115182431248</v>
      </c>
      <c r="Z33" s="8">
        <f t="shared" si="6"/>
        <v>0.32554939128849297</v>
      </c>
      <c r="AA33" s="8">
        <f t="shared" si="7"/>
        <v>32.013308920823562</v>
      </c>
      <c r="AB33" s="8">
        <f t="shared" si="8"/>
        <v>60.418696458466094</v>
      </c>
      <c r="AC33" s="8">
        <f t="shared" si="9"/>
        <v>15.047323047303925</v>
      </c>
      <c r="AD33" s="8">
        <f t="shared" si="10"/>
        <v>6.2966397879724125</v>
      </c>
      <c r="AE33" s="8">
        <f t="shared" si="11"/>
        <v>6.1133420749798892</v>
      </c>
      <c r="AF33" s="8">
        <f t="shared" si="12"/>
        <v>32.961395822876682</v>
      </c>
      <c r="AG33" s="8">
        <f t="shared" si="13"/>
        <v>-8.4439288940783293</v>
      </c>
      <c r="AH33" s="8">
        <f t="shared" si="14"/>
        <v>3.2257520635918313</v>
      </c>
      <c r="AI33" s="8">
        <f t="shared" si="15"/>
        <v>96.677959256490055</v>
      </c>
      <c r="AJ33" s="8">
        <f t="shared" si="16"/>
        <v>86.551273573670812</v>
      </c>
    </row>
    <row r="34" spans="1:36" x14ac:dyDescent="0.3">
      <c r="A34" s="1">
        <f t="shared" si="1"/>
        <v>2037</v>
      </c>
      <c r="B34">
        <v>50041</v>
      </c>
      <c r="C34" s="3">
        <v>24251.457731105427</v>
      </c>
      <c r="D34" s="3">
        <v>14068.95055687941</v>
      </c>
      <c r="E34" s="4">
        <v>0.14640261987739547</v>
      </c>
      <c r="F34" s="3">
        <v>12582.57</v>
      </c>
      <c r="G34" s="3">
        <v>3281.598</v>
      </c>
      <c r="H34" s="3">
        <v>9300.9699999999993</v>
      </c>
      <c r="I34" s="3">
        <v>274.47269999999997</v>
      </c>
      <c r="J34" s="3">
        <v>78.259309999999999</v>
      </c>
      <c r="K34" s="3">
        <v>7782.4539999999997</v>
      </c>
      <c r="L34" s="3">
        <v>14684.78</v>
      </c>
      <c r="M34" s="3">
        <v>3687.5</v>
      </c>
      <c r="N34" s="3">
        <v>1523.6869999999999</v>
      </c>
      <c r="O34" s="3">
        <v>1479.9749999999999</v>
      </c>
      <c r="P34" s="3">
        <v>7993.6189999999997</v>
      </c>
      <c r="Q34" s="3">
        <v>-2102.2130000000002</v>
      </c>
      <c r="R34" s="3">
        <v>858.79849999999999</v>
      </c>
      <c r="S34" s="3">
        <v>25577.5</v>
      </c>
      <c r="T34" s="3">
        <v>23208.5</v>
      </c>
      <c r="U34" s="2">
        <f t="shared" si="17"/>
        <v>3.7972227343853975</v>
      </c>
      <c r="V34" s="8">
        <f t="shared" si="2"/>
        <v>51.883767728573829</v>
      </c>
      <c r="W34" s="8">
        <f t="shared" si="3"/>
        <v>13.531549469667357</v>
      </c>
      <c r="X34" s="8">
        <f t="shared" si="4"/>
        <v>38.35221001197953</v>
      </c>
      <c r="Y34" s="8">
        <f t="shared" si="5"/>
        <v>1.131778151413783</v>
      </c>
      <c r="Z34" s="8">
        <f t="shared" si="6"/>
        <v>0.32269940581601808</v>
      </c>
      <c r="AA34" s="8">
        <f t="shared" si="7"/>
        <v>32.090664760403506</v>
      </c>
      <c r="AB34" s="8">
        <f t="shared" si="8"/>
        <v>60.552153865641628</v>
      </c>
      <c r="AC34" s="8">
        <f t="shared" si="9"/>
        <v>15.205271538256174</v>
      </c>
      <c r="AD34" s="8">
        <f t="shared" si="10"/>
        <v>6.2828676811690665</v>
      </c>
      <c r="AE34" s="8">
        <f t="shared" si="11"/>
        <v>6.1026228460557777</v>
      </c>
      <c r="AF34" s="8">
        <f t="shared" si="12"/>
        <v>32.961395923624075</v>
      </c>
      <c r="AG34" s="8">
        <f t="shared" si="13"/>
        <v>-8.6683985074582051</v>
      </c>
      <c r="AH34" s="8">
        <f t="shared" si="14"/>
        <v>3.541224241124636</v>
      </c>
      <c r="AI34" s="8">
        <f t="shared" si="15"/>
        <v>105.46788685281282</v>
      </c>
      <c r="AJ34" s="8">
        <f t="shared" si="16"/>
        <v>95.699401897116857</v>
      </c>
    </row>
    <row r="35" spans="1:36" x14ac:dyDescent="0.3">
      <c r="A35" s="1">
        <f t="shared" si="1"/>
        <v>2038</v>
      </c>
      <c r="B35">
        <v>50406</v>
      </c>
      <c r="C35" s="3">
        <v>25129.846184618465</v>
      </c>
      <c r="D35" s="3">
        <v>14292.676245994799</v>
      </c>
      <c r="E35" s="4">
        <v>0.14730720124201241</v>
      </c>
      <c r="F35" s="3">
        <v>13021.07</v>
      </c>
      <c r="G35" s="3">
        <v>3400.4580000000001</v>
      </c>
      <c r="H35" s="3">
        <v>9620.6119999999992</v>
      </c>
      <c r="I35" s="3">
        <v>284.62189999999998</v>
      </c>
      <c r="J35" s="3">
        <v>80.408469999999994</v>
      </c>
      <c r="K35" s="3">
        <v>8086.9629999999997</v>
      </c>
      <c r="L35" s="3">
        <v>15245.41</v>
      </c>
      <c r="M35" s="3">
        <v>3855.1210000000001</v>
      </c>
      <c r="N35" s="3">
        <v>1574.5340000000001</v>
      </c>
      <c r="O35" s="3">
        <v>1532.6030000000001</v>
      </c>
      <c r="P35" s="3">
        <v>8283.1479999999992</v>
      </c>
      <c r="Q35" s="3">
        <v>-2224.3359999999998</v>
      </c>
      <c r="R35" s="3">
        <v>971.76459999999997</v>
      </c>
      <c r="S35" s="3">
        <v>28773.599999999999</v>
      </c>
      <c r="T35" s="3">
        <v>26404.6</v>
      </c>
      <c r="U35" s="2">
        <f t="shared" si="17"/>
        <v>3.7992946926009186</v>
      </c>
      <c r="V35" s="8">
        <f t="shared" si="2"/>
        <v>51.815159966916021</v>
      </c>
      <c r="W35" s="8">
        <f t="shared" si="3"/>
        <v>13.531551188249454</v>
      </c>
      <c r="X35" s="8">
        <f t="shared" si="4"/>
        <v>38.283608778666562</v>
      </c>
      <c r="Y35" s="8">
        <f t="shared" si="5"/>
        <v>1.1326050223666391</v>
      </c>
      <c r="Z35" s="8">
        <f t="shared" si="6"/>
        <v>0.31997199429424522</v>
      </c>
      <c r="AA35" s="8">
        <f t="shared" si="7"/>
        <v>32.180710301959138</v>
      </c>
      <c r="AB35" s="8">
        <f t="shared" si="8"/>
        <v>60.666547212419651</v>
      </c>
      <c r="AC35" s="8">
        <f t="shared" si="9"/>
        <v>15.340806193870186</v>
      </c>
      <c r="AD35" s="8">
        <f t="shared" si="10"/>
        <v>6.2655934637743416</v>
      </c>
      <c r="AE35" s="8">
        <f t="shared" si="11"/>
        <v>6.0987360954802794</v>
      </c>
      <c r="AF35" s="8">
        <f t="shared" si="12"/>
        <v>32.961395541967015</v>
      </c>
      <c r="AG35" s="8">
        <f t="shared" si="13"/>
        <v>-8.8513713281758033</v>
      </c>
      <c r="AH35" s="8">
        <f t="shared" si="14"/>
        <v>3.8669739275793891</v>
      </c>
      <c r="AI35" s="8">
        <f t="shared" si="15"/>
        <v>114.49970600143112</v>
      </c>
      <c r="AJ35" s="8">
        <f t="shared" si="16"/>
        <v>105.0726685950103</v>
      </c>
    </row>
    <row r="36" spans="1:36" x14ac:dyDescent="0.3">
      <c r="A36" s="1">
        <f t="shared" si="1"/>
        <v>2039</v>
      </c>
      <c r="B36">
        <v>50771</v>
      </c>
      <c r="C36" s="3">
        <v>26034.480142695847</v>
      </c>
      <c r="D36" s="3">
        <v>14516.85296776378</v>
      </c>
      <c r="E36" s="4">
        <v>0.14819794297515598</v>
      </c>
      <c r="F36" s="3">
        <v>13476.1</v>
      </c>
      <c r="G36" s="3">
        <v>3522.8690000000001</v>
      </c>
      <c r="H36" s="3">
        <v>9953.2360000000008</v>
      </c>
      <c r="I36" s="3">
        <v>295.13249999999999</v>
      </c>
      <c r="J36" s="3">
        <v>82.627229999999997</v>
      </c>
      <c r="K36" s="3">
        <v>8403.8179999999993</v>
      </c>
      <c r="L36" s="3">
        <v>15827.87</v>
      </c>
      <c r="M36" s="3">
        <v>4032.7060000000001</v>
      </c>
      <c r="N36" s="3">
        <v>1626.68</v>
      </c>
      <c r="O36" s="3">
        <v>1587.154</v>
      </c>
      <c r="P36" s="3">
        <v>8581.3279999999995</v>
      </c>
      <c r="Q36" s="3">
        <v>-2351.7629999999999</v>
      </c>
      <c r="R36" s="3">
        <v>1093.671</v>
      </c>
      <c r="S36" s="3">
        <v>32219.040000000001</v>
      </c>
      <c r="T36" s="3">
        <v>29850.04</v>
      </c>
      <c r="U36" s="2">
        <f t="shared" si="17"/>
        <v>3.8009529568771376</v>
      </c>
      <c r="V36" s="8">
        <f t="shared" si="2"/>
        <v>51.762508512315399</v>
      </c>
      <c r="W36" s="8">
        <f t="shared" si="3"/>
        <v>13.531551160964378</v>
      </c>
      <c r="X36" s="8">
        <f t="shared" si="4"/>
        <v>38.230976556650965</v>
      </c>
      <c r="Y36" s="8">
        <f t="shared" si="5"/>
        <v>1.1336216370842398</v>
      </c>
      <c r="Z36" s="8">
        <f t="shared" si="6"/>
        <v>0.3173761471214997</v>
      </c>
      <c r="AA36" s="8">
        <f t="shared" si="7"/>
        <v>32.279569071240886</v>
      </c>
      <c r="AB36" s="8">
        <f t="shared" si="8"/>
        <v>60.795798161695259</v>
      </c>
      <c r="AC36" s="8">
        <f t="shared" si="9"/>
        <v>15.489865662370077</v>
      </c>
      <c r="AD36" s="8">
        <f t="shared" si="10"/>
        <v>6.2481754622489598</v>
      </c>
      <c r="AE36" s="8">
        <f t="shared" si="11"/>
        <v>6.096353725139724</v>
      </c>
      <c r="AF36" s="8">
        <f t="shared" si="12"/>
        <v>32.961395629816522</v>
      </c>
      <c r="AG36" s="8">
        <f t="shared" si="13"/>
        <v>-9.0332627619599428</v>
      </c>
      <c r="AH36" s="8">
        <f t="shared" si="14"/>
        <v>4.2008559187875196</v>
      </c>
      <c r="AI36" s="8">
        <f t="shared" si="15"/>
        <v>123.75526541496652</v>
      </c>
      <c r="AJ36" s="8">
        <f t="shared" si="16"/>
        <v>114.65579430198315</v>
      </c>
    </row>
    <row r="37" spans="1:36" x14ac:dyDescent="0.3">
      <c r="A37" s="1">
        <f t="shared" si="1"/>
        <v>2040</v>
      </c>
      <c r="B37">
        <v>51136</v>
      </c>
      <c r="C37" s="3">
        <v>26959.863624251095</v>
      </c>
      <c r="D37" s="3">
        <v>14738.08572301592</v>
      </c>
      <c r="E37" s="4">
        <v>0.14903835989658723</v>
      </c>
      <c r="F37" s="3">
        <v>13947.06</v>
      </c>
      <c r="G37" s="3">
        <v>3648.0880000000002</v>
      </c>
      <c r="H37" s="3">
        <v>10298.969999999999</v>
      </c>
      <c r="I37" s="3">
        <v>305.89819999999997</v>
      </c>
      <c r="J37" s="3">
        <v>84.896259999999998</v>
      </c>
      <c r="K37" s="3">
        <v>8733.2990000000009</v>
      </c>
      <c r="L37" s="3">
        <v>16423.05</v>
      </c>
      <c r="M37" s="3">
        <v>4213.2</v>
      </c>
      <c r="N37" s="3">
        <v>1680.4549999999999</v>
      </c>
      <c r="O37" s="3">
        <v>1643.0440000000001</v>
      </c>
      <c r="P37" s="3">
        <v>8886.348</v>
      </c>
      <c r="Q37" s="3">
        <v>-2475.989</v>
      </c>
      <c r="R37" s="3">
        <v>1225.057</v>
      </c>
      <c r="S37" s="3">
        <v>35920.080000000002</v>
      </c>
      <c r="T37" s="3">
        <v>33551.08</v>
      </c>
      <c r="U37" s="2">
        <f t="shared" si="17"/>
        <v>3.8022765420695337</v>
      </c>
      <c r="V37" s="8">
        <f t="shared" si="2"/>
        <v>51.732680084680617</v>
      </c>
      <c r="W37" s="8">
        <f t="shared" si="3"/>
        <v>13.53155212817342</v>
      </c>
      <c r="X37" s="8">
        <f t="shared" si="4"/>
        <v>38.20112053807204</v>
      </c>
      <c r="Y37" s="8">
        <f t="shared" si="5"/>
        <v>1.1346429798882092</v>
      </c>
      <c r="Z37" s="8">
        <f t="shared" si="6"/>
        <v>0.31489869972351647</v>
      </c>
      <c r="AA37" s="8">
        <f t="shared" si="7"/>
        <v>32.393706146733521</v>
      </c>
      <c r="AB37" s="8">
        <f t="shared" si="8"/>
        <v>60.91666571053068</v>
      </c>
      <c r="AC37" s="8">
        <f t="shared" si="9"/>
        <v>15.627675490947652</v>
      </c>
      <c r="AD37" s="8">
        <f t="shared" si="10"/>
        <v>6.2331732215751536</v>
      </c>
      <c r="AE37" s="8">
        <f t="shared" si="11"/>
        <v>6.0944076828416875</v>
      </c>
      <c r="AF37" s="8">
        <f t="shared" si="12"/>
        <v>32.96139818751346</v>
      </c>
      <c r="AG37" s="8">
        <f t="shared" si="13"/>
        <v>-9.1839819166324848</v>
      </c>
      <c r="AH37" s="8">
        <f t="shared" si="14"/>
        <v>4.5440029559275272</v>
      </c>
      <c r="AI37" s="8">
        <f t="shared" si="15"/>
        <v>133.23539206514738</v>
      </c>
      <c r="AJ37" s="8">
        <f t="shared" si="16"/>
        <v>124.44825562774707</v>
      </c>
    </row>
    <row r="38" spans="1:36" x14ac:dyDescent="0.3">
      <c r="A38" s="1">
        <f t="shared" si="1"/>
        <v>2041</v>
      </c>
      <c r="B38">
        <v>51502</v>
      </c>
      <c r="C38" s="3">
        <v>27915.51577992125</v>
      </c>
      <c r="D38" s="3">
        <v>14961.279990940471</v>
      </c>
      <c r="E38" s="4">
        <v>0.14985573905075042</v>
      </c>
      <c r="F38" s="3">
        <v>14434.41</v>
      </c>
      <c r="G38" s="3">
        <v>3777.402</v>
      </c>
      <c r="H38" s="3">
        <v>10657.01</v>
      </c>
      <c r="I38" s="3">
        <v>316.98899999999998</v>
      </c>
      <c r="J38" s="3">
        <v>87.232190000000003</v>
      </c>
      <c r="K38" s="3">
        <v>9074.1090000000004</v>
      </c>
      <c r="L38" s="3">
        <v>17036.240000000002</v>
      </c>
      <c r="M38" s="3">
        <v>4396.1629999999996</v>
      </c>
      <c r="N38" s="3">
        <v>1739.2149999999999</v>
      </c>
      <c r="O38" s="3">
        <v>1699.5139999999999</v>
      </c>
      <c r="P38" s="3">
        <v>9201.3439999999991</v>
      </c>
      <c r="Q38" s="3">
        <v>-2601.8240000000001</v>
      </c>
      <c r="R38" s="3">
        <v>1366.162</v>
      </c>
      <c r="S38" s="3">
        <v>39888.07</v>
      </c>
      <c r="T38" s="3">
        <v>37519.07</v>
      </c>
      <c r="U38" s="2">
        <f t="shared" si="17"/>
        <v>3.8033378544813932</v>
      </c>
      <c r="V38" s="8">
        <f t="shared" si="2"/>
        <v>51.707480935681708</v>
      </c>
      <c r="W38" s="8">
        <f t="shared" si="3"/>
        <v>13.53155008770057</v>
      </c>
      <c r="X38" s="8">
        <f t="shared" si="4"/>
        <v>38.17593801245561</v>
      </c>
      <c r="Y38" s="8">
        <f t="shared" si="5"/>
        <v>1.1355297981920154</v>
      </c>
      <c r="Z38" s="8">
        <f t="shared" si="6"/>
        <v>0.31248639891777807</v>
      </c>
      <c r="AA38" s="8">
        <f t="shared" si="7"/>
        <v>32.5056111143994</v>
      </c>
      <c r="AB38" s="8">
        <f t="shared" si="8"/>
        <v>61.02785323513038</v>
      </c>
      <c r="AC38" s="8">
        <f t="shared" si="9"/>
        <v>15.748098780112889</v>
      </c>
      <c r="AD38" s="8">
        <f t="shared" si="10"/>
        <v>6.2302807288660684</v>
      </c>
      <c r="AE38" s="8">
        <f t="shared" si="11"/>
        <v>6.0880623284861777</v>
      </c>
      <c r="AF38" s="8">
        <f t="shared" si="12"/>
        <v>32.961397068716302</v>
      </c>
      <c r="AG38" s="8">
        <f t="shared" si="13"/>
        <v>-9.3203508060252638</v>
      </c>
      <c r="AH38" s="8">
        <f t="shared" si="14"/>
        <v>4.8939163824536509</v>
      </c>
      <c r="AI38" s="8">
        <f t="shared" si="15"/>
        <v>142.88852949903304</v>
      </c>
      <c r="AJ38" s="8">
        <f t="shared" si="16"/>
        <v>134.40220949450014</v>
      </c>
    </row>
    <row r="39" spans="1:36" x14ac:dyDescent="0.3">
      <c r="A39" s="1">
        <f t="shared" si="1"/>
        <v>2042</v>
      </c>
      <c r="B39">
        <v>51867</v>
      </c>
      <c r="C39" s="3">
        <v>28907.348406388483</v>
      </c>
      <c r="D39" s="3">
        <v>15189.071836702038</v>
      </c>
      <c r="E39" s="4">
        <v>0.15065516674133375</v>
      </c>
      <c r="F39" s="3">
        <v>14937.38</v>
      </c>
      <c r="G39" s="3">
        <v>3911.6129999999998</v>
      </c>
      <c r="H39" s="3">
        <v>11025.77</v>
      </c>
      <c r="I39" s="3">
        <v>328.4452</v>
      </c>
      <c r="J39" s="3">
        <v>89.639939999999996</v>
      </c>
      <c r="K39" s="3">
        <v>9424.7510000000002</v>
      </c>
      <c r="L39" s="3">
        <v>17669.849999999999</v>
      </c>
      <c r="M39" s="3">
        <v>4582.5950000000003</v>
      </c>
      <c r="N39" s="3">
        <v>1800.442</v>
      </c>
      <c r="O39" s="3">
        <v>1758.5519999999999</v>
      </c>
      <c r="P39" s="3">
        <v>9528.2659999999996</v>
      </c>
      <c r="Q39" s="3">
        <v>-2732.471</v>
      </c>
      <c r="R39" s="3">
        <v>1517.4169999999999</v>
      </c>
      <c r="S39" s="3">
        <v>44137.96</v>
      </c>
      <c r="T39" s="3">
        <v>41768.959999999999</v>
      </c>
      <c r="U39" s="2">
        <f t="shared" si="17"/>
        <v>3.8041875678617689</v>
      </c>
      <c r="V39" s="8">
        <f t="shared" si="2"/>
        <v>51.673297010869597</v>
      </c>
      <c r="W39" s="8">
        <f t="shared" si="3"/>
        <v>13.531552410166887</v>
      </c>
      <c r="X39" s="8">
        <f t="shared" si="4"/>
        <v>38.141754978686734</v>
      </c>
      <c r="Y39" s="8">
        <f t="shared" si="5"/>
        <v>1.1361996796891065</v>
      </c>
      <c r="Z39" s="8">
        <f t="shared" si="6"/>
        <v>0.31009395514183408</v>
      </c>
      <c r="AA39" s="8">
        <f t="shared" si="7"/>
        <v>32.603305109496461</v>
      </c>
      <c r="AB39" s="8">
        <f t="shared" si="8"/>
        <v>61.125807014852271</v>
      </c>
      <c r="AC39" s="8">
        <f t="shared" si="9"/>
        <v>15.852699236112755</v>
      </c>
      <c r="AD39" s="8">
        <f t="shared" si="10"/>
        <v>6.2283194386729193</v>
      </c>
      <c r="AE39" s="8">
        <f t="shared" si="11"/>
        <v>6.0834081883877058</v>
      </c>
      <c r="AF39" s="8">
        <f t="shared" si="12"/>
        <v>32.961397448318941</v>
      </c>
      <c r="AG39" s="8">
        <f t="shared" si="13"/>
        <v>-9.4525134633106909</v>
      </c>
      <c r="AH39" s="8">
        <f t="shared" si="14"/>
        <v>5.2492431290054018</v>
      </c>
      <c r="AI39" s="8">
        <f t="shared" si="15"/>
        <v>152.68768127569103</v>
      </c>
      <c r="AJ39" s="8">
        <f t="shared" si="16"/>
        <v>144.49253322303721</v>
      </c>
    </row>
    <row r="40" spans="1:36" x14ac:dyDescent="0.3">
      <c r="A40" s="1">
        <f t="shared" si="1"/>
        <v>2043</v>
      </c>
      <c r="B40">
        <v>52232</v>
      </c>
      <c r="C40" s="3">
        <v>29924.649777086615</v>
      </c>
      <c r="D40" s="3">
        <v>15415.297493649381</v>
      </c>
      <c r="E40" s="4">
        <v>0.15142002918614725</v>
      </c>
      <c r="F40" s="3">
        <v>15454.61</v>
      </c>
      <c r="G40" s="3">
        <v>4049.2689999999998</v>
      </c>
      <c r="H40" s="3">
        <v>11405.34</v>
      </c>
      <c r="I40" s="3">
        <v>340.26280000000003</v>
      </c>
      <c r="J40" s="3">
        <v>92.111959999999996</v>
      </c>
      <c r="K40" s="3">
        <v>9785.3770000000004</v>
      </c>
      <c r="L40" s="3">
        <v>18316.599999999999</v>
      </c>
      <c r="M40" s="3">
        <v>4770.8209999999999</v>
      </c>
      <c r="N40" s="3">
        <v>1864.058</v>
      </c>
      <c r="O40" s="3">
        <v>1818.133</v>
      </c>
      <c r="P40" s="3">
        <v>9863.5820000000003</v>
      </c>
      <c r="Q40" s="3">
        <v>-2861.9859999999999</v>
      </c>
      <c r="R40" s="3">
        <v>1679.39</v>
      </c>
      <c r="S40" s="3">
        <v>48679.33</v>
      </c>
      <c r="T40" s="3">
        <v>46310.33</v>
      </c>
      <c r="U40" s="2">
        <f t="shared" si="17"/>
        <v>3.8048654718070343</v>
      </c>
      <c r="V40" s="8">
        <f t="shared" si="2"/>
        <v>51.645082282077823</v>
      </c>
      <c r="W40" s="8">
        <f t="shared" si="3"/>
        <v>13.531550177407709</v>
      </c>
      <c r="X40" s="8">
        <f t="shared" si="4"/>
        <v>38.113528762943453</v>
      </c>
      <c r="Y40" s="8">
        <f t="shared" si="5"/>
        <v>1.1370652707205289</v>
      </c>
      <c r="Z40" s="8">
        <f t="shared" si="6"/>
        <v>0.30781299258690198</v>
      </c>
      <c r="AA40" s="8">
        <f t="shared" si="7"/>
        <v>32.700055214990989</v>
      </c>
      <c r="AB40" s="8">
        <f t="shared" si="8"/>
        <v>61.209070570393337</v>
      </c>
      <c r="AC40" s="8">
        <f t="shared" si="9"/>
        <v>15.942779733559423</v>
      </c>
      <c r="AD40" s="8">
        <f t="shared" si="10"/>
        <v>6.2291723174227895</v>
      </c>
      <c r="AE40" s="8">
        <f t="shared" si="11"/>
        <v>6.0757035204874796</v>
      </c>
      <c r="AF40" s="8">
        <f t="shared" si="12"/>
        <v>32.961394948563679</v>
      </c>
      <c r="AG40" s="8">
        <f t="shared" si="13"/>
        <v>-9.5639749214088727</v>
      </c>
      <c r="AH40" s="8">
        <f t="shared" si="14"/>
        <v>5.6120623382730894</v>
      </c>
      <c r="AI40" s="8">
        <f t="shared" si="15"/>
        <v>162.67301493123537</v>
      </c>
      <c r="AJ40" s="8">
        <f t="shared" si="16"/>
        <v>154.75646446983632</v>
      </c>
    </row>
    <row r="41" spans="1:36" x14ac:dyDescent="0.3">
      <c r="A41" s="1">
        <f t="shared" si="1"/>
        <v>2044</v>
      </c>
      <c r="B41">
        <v>52597</v>
      </c>
      <c r="C41" s="3">
        <v>30969.032814835664</v>
      </c>
      <c r="D41" s="3">
        <v>15640.484901748314</v>
      </c>
      <c r="E41" s="4">
        <v>0.15216248459144416</v>
      </c>
      <c r="F41" s="3">
        <v>15986.16</v>
      </c>
      <c r="G41" s="3">
        <v>4190.59</v>
      </c>
      <c r="H41" s="3">
        <v>11795.57</v>
      </c>
      <c r="I41" s="3">
        <v>352.40969999999999</v>
      </c>
      <c r="J41" s="3">
        <v>94.647750000000002</v>
      </c>
      <c r="K41" s="3">
        <v>10156.02</v>
      </c>
      <c r="L41" s="3">
        <v>18983.95</v>
      </c>
      <c r="M41" s="3">
        <v>4964.9260000000004</v>
      </c>
      <c r="N41" s="3">
        <v>1932.1079999999999</v>
      </c>
      <c r="O41" s="3">
        <v>1879.0889999999999</v>
      </c>
      <c r="P41" s="3">
        <v>10207.83</v>
      </c>
      <c r="Q41" s="3">
        <v>-2997.788</v>
      </c>
      <c r="R41" s="3">
        <v>1852.4480000000001</v>
      </c>
      <c r="S41" s="3">
        <v>53529.57</v>
      </c>
      <c r="T41" s="3">
        <v>51160.57</v>
      </c>
      <c r="U41" s="2">
        <f t="shared" si="17"/>
        <v>3.8054098115154833</v>
      </c>
      <c r="V41" s="8">
        <f t="shared" si="2"/>
        <v>51.619823245955089</v>
      </c>
      <c r="W41" s="8">
        <f t="shared" si="3"/>
        <v>13.531549483820188</v>
      </c>
      <c r="X41" s="8">
        <f t="shared" si="4"/>
        <v>38.088273762134904</v>
      </c>
      <c r="Y41" s="8">
        <f t="shared" si="5"/>
        <v>1.1379422215316286</v>
      </c>
      <c r="Z41" s="8">
        <f t="shared" si="6"/>
        <v>0.30562061968773901</v>
      </c>
      <c r="AA41" s="8">
        <f t="shared" si="7"/>
        <v>32.794114238965754</v>
      </c>
      <c r="AB41" s="8">
        <f t="shared" si="8"/>
        <v>61.29978328191693</v>
      </c>
      <c r="AC41" s="8">
        <f t="shared" si="9"/>
        <v>16.031905257375556</v>
      </c>
      <c r="AD41" s="8">
        <f t="shared" si="10"/>
        <v>6.2388386862195668</v>
      </c>
      <c r="AE41" s="8">
        <f t="shared" si="11"/>
        <v>6.0676386351330462</v>
      </c>
      <c r="AF41" s="8">
        <f t="shared" si="12"/>
        <v>32.961410390284954</v>
      </c>
      <c r="AG41" s="8">
        <f t="shared" si="13"/>
        <v>-9.6799535778977077</v>
      </c>
      <c r="AH41" s="8">
        <f t="shared" si="14"/>
        <v>5.981613991873159</v>
      </c>
      <c r="AI41" s="8">
        <f t="shared" si="15"/>
        <v>172.84869798825861</v>
      </c>
      <c r="AJ41" s="8">
        <f t="shared" si="16"/>
        <v>165.19912102483102</v>
      </c>
    </row>
    <row r="42" spans="1:36" x14ac:dyDescent="0.3">
      <c r="A42" s="1">
        <f t="shared" si="1"/>
        <v>2045</v>
      </c>
      <c r="B42">
        <v>52963</v>
      </c>
      <c r="C42" s="3">
        <v>32045.493701714593</v>
      </c>
      <c r="D42" s="3">
        <v>15866.802790736205</v>
      </c>
      <c r="E42" s="4">
        <v>0.15290982125352945</v>
      </c>
      <c r="F42" s="3">
        <v>16534.47</v>
      </c>
      <c r="G42" s="3">
        <v>4336.2520000000004</v>
      </c>
      <c r="H42" s="3">
        <v>12198.22</v>
      </c>
      <c r="I42" s="3">
        <v>364.92039999999997</v>
      </c>
      <c r="J42" s="3">
        <v>97.262900000000002</v>
      </c>
      <c r="K42" s="3">
        <v>10538.43</v>
      </c>
      <c r="L42" s="3">
        <v>19671.419999999998</v>
      </c>
      <c r="M42" s="3">
        <v>5162.5540000000001</v>
      </c>
      <c r="N42" s="3">
        <v>2005.223</v>
      </c>
      <c r="O42" s="3">
        <v>1940.998</v>
      </c>
      <c r="P42" s="3">
        <v>10562.64</v>
      </c>
      <c r="Q42" s="3">
        <v>-3136.9450000000002</v>
      </c>
      <c r="R42" s="3">
        <v>2037.252</v>
      </c>
      <c r="S42" s="3">
        <v>58703.77</v>
      </c>
      <c r="T42" s="3">
        <v>56334.77</v>
      </c>
      <c r="U42" s="2">
        <f t="shared" si="17"/>
        <v>3.8058441343728333</v>
      </c>
      <c r="V42" s="8">
        <f t="shared" si="2"/>
        <v>51.596864613495796</v>
      </c>
      <c r="W42" s="8">
        <f t="shared" si="3"/>
        <v>13.531549990655908</v>
      </c>
      <c r="X42" s="8">
        <f t="shared" si="4"/>
        <v>38.06532086396701</v>
      </c>
      <c r="Y42" s="8">
        <f t="shared" si="5"/>
        <v>1.138757303590785</v>
      </c>
      <c r="Z42" s="8">
        <f t="shared" si="6"/>
        <v>0.3035150617598254</v>
      </c>
      <c r="AA42" s="8">
        <f t="shared" si="7"/>
        <v>32.885840667938098</v>
      </c>
      <c r="AB42" s="8">
        <f t="shared" si="8"/>
        <v>61.385916482065241</v>
      </c>
      <c r="AC42" s="8">
        <f t="shared" si="9"/>
        <v>16.110077903788945</v>
      </c>
      <c r="AD42" s="8">
        <f t="shared" si="10"/>
        <v>6.2574258292444735</v>
      </c>
      <c r="AE42" s="8">
        <f t="shared" si="11"/>
        <v>6.0570076344186488</v>
      </c>
      <c r="AF42" s="8">
        <f t="shared" si="12"/>
        <v>32.961389511795367</v>
      </c>
      <c r="AG42" s="8">
        <f t="shared" si="13"/>
        <v>-9.7890362657516423</v>
      </c>
      <c r="AH42" s="8">
        <f t="shared" si="14"/>
        <v>6.3573743595998859</v>
      </c>
      <c r="AI42" s="8">
        <f t="shared" si="15"/>
        <v>183.18884566555784</v>
      </c>
      <c r="AJ42" s="8">
        <f t="shared" si="16"/>
        <v>175.79623058510037</v>
      </c>
    </row>
    <row r="43" spans="1:36" x14ac:dyDescent="0.3">
      <c r="A43" s="1">
        <f t="shared" si="1"/>
        <v>2046</v>
      </c>
      <c r="B43">
        <v>53328</v>
      </c>
      <c r="C43" s="3">
        <v>33160.456235856662</v>
      </c>
      <c r="D43" s="3">
        <v>16096.920330414794</v>
      </c>
      <c r="E43" s="4">
        <v>0.15364511949834228</v>
      </c>
      <c r="F43" s="3">
        <v>17100.34</v>
      </c>
      <c r="G43" s="3">
        <v>4487.1239999999998</v>
      </c>
      <c r="H43" s="3">
        <v>12613.22</v>
      </c>
      <c r="I43" s="3">
        <v>377.79039999999998</v>
      </c>
      <c r="J43" s="3">
        <v>99.948490000000007</v>
      </c>
      <c r="K43" s="3">
        <v>10932.11</v>
      </c>
      <c r="L43" s="3">
        <v>20377.53</v>
      </c>
      <c r="M43" s="3">
        <v>5365.259</v>
      </c>
      <c r="N43" s="3">
        <v>2077.2579999999998</v>
      </c>
      <c r="O43" s="3">
        <v>2004.8620000000001</v>
      </c>
      <c r="P43" s="3">
        <v>10930.15</v>
      </c>
      <c r="Q43" s="3">
        <v>-3277.1840000000002</v>
      </c>
      <c r="R43" s="3">
        <v>2234.3780000000002</v>
      </c>
      <c r="S43" s="3">
        <v>64215.33</v>
      </c>
      <c r="T43" s="3">
        <v>61846.33</v>
      </c>
      <c r="U43" s="2">
        <f t="shared" si="17"/>
        <v>3.8061916636699831</v>
      </c>
      <c r="V43" s="8">
        <f t="shared" si="2"/>
        <v>51.568470223607079</v>
      </c>
      <c r="W43" s="8">
        <f t="shared" si="3"/>
        <v>13.531550857095981</v>
      </c>
      <c r="X43" s="8">
        <f t="shared" si="4"/>
        <v>38.036931429071309</v>
      </c>
      <c r="Y43" s="8">
        <f t="shared" si="5"/>
        <v>1.1392798618720217</v>
      </c>
      <c r="Z43" s="8">
        <f t="shared" si="6"/>
        <v>0.30140866967905261</v>
      </c>
      <c r="AA43" s="8">
        <f t="shared" si="7"/>
        <v>32.967308779603052</v>
      </c>
      <c r="AB43" s="8">
        <f t="shared" si="8"/>
        <v>61.45129564883856</v>
      </c>
      <c r="AC43" s="8">
        <f t="shared" si="9"/>
        <v>16.17968993502117</v>
      </c>
      <c r="AD43" s="8">
        <f t="shared" si="10"/>
        <v>6.2642624251769021</v>
      </c>
      <c r="AE43" s="8">
        <f t="shared" si="11"/>
        <v>6.0459421479012319</v>
      </c>
      <c r="AF43" s="8">
        <f t="shared" si="12"/>
        <v>32.961398125099201</v>
      </c>
      <c r="AG43" s="8">
        <f t="shared" si="13"/>
        <v>-9.8828073313911631</v>
      </c>
      <c r="AH43" s="8">
        <f t="shared" si="14"/>
        <v>6.7380797903014065</v>
      </c>
      <c r="AI43" s="8">
        <f t="shared" si="15"/>
        <v>193.65032116344486</v>
      </c>
      <c r="AJ43" s="8">
        <f t="shared" si="16"/>
        <v>186.50626987793092</v>
      </c>
    </row>
    <row r="44" spans="1:36" x14ac:dyDescent="0.3">
      <c r="A44" s="1">
        <f t="shared" si="1"/>
        <v>2047</v>
      </c>
      <c r="B44">
        <v>53693</v>
      </c>
      <c r="C44" s="3">
        <v>34322.213593344357</v>
      </c>
      <c r="D44" s="3">
        <v>16334.185973721953</v>
      </c>
      <c r="E44" s="4">
        <v>0.1543827627783417</v>
      </c>
      <c r="F44" s="3">
        <v>17684.759999999998</v>
      </c>
      <c r="G44" s="3">
        <v>4644.3280000000004</v>
      </c>
      <c r="H44" s="3">
        <v>13040.43</v>
      </c>
      <c r="I44" s="3">
        <v>391.10340000000002</v>
      </c>
      <c r="J44" s="3">
        <v>102.7152</v>
      </c>
      <c r="K44" s="3">
        <v>11336.83</v>
      </c>
      <c r="L44" s="3">
        <v>21108.91</v>
      </c>
      <c r="M44" s="3">
        <v>5570.2749999999996</v>
      </c>
      <c r="N44" s="3">
        <v>2153.538</v>
      </c>
      <c r="O44" s="3">
        <v>2072.0189999999998</v>
      </c>
      <c r="P44" s="3">
        <v>11313.08</v>
      </c>
      <c r="Q44" s="3">
        <v>-3424.1550000000002</v>
      </c>
      <c r="R44" s="3">
        <v>2444.337</v>
      </c>
      <c r="S44" s="3">
        <v>70083.820000000007</v>
      </c>
      <c r="T44" s="3">
        <v>67714.820000000007</v>
      </c>
      <c r="U44" s="2">
        <f t="shared" si="17"/>
        <v>3.8064695766571628</v>
      </c>
      <c r="V44" s="8">
        <f t="shared" si="2"/>
        <v>51.525697641568676</v>
      </c>
      <c r="W44" s="8">
        <f t="shared" si="3"/>
        <v>13.531551475749257</v>
      </c>
      <c r="X44" s="8">
        <f t="shared" si="4"/>
        <v>37.994140338689441</v>
      </c>
      <c r="Y44" s="8">
        <f t="shared" si="5"/>
        <v>1.1395051747939748</v>
      </c>
      <c r="Z44" s="8">
        <f t="shared" si="6"/>
        <v>0.29926741094554044</v>
      </c>
      <c r="AA44" s="8">
        <f t="shared" si="7"/>
        <v>33.03059101700363</v>
      </c>
      <c r="AB44" s="8">
        <f t="shared" si="8"/>
        <v>61.502181211567795</v>
      </c>
      <c r="AC44" s="8">
        <f t="shared" si="9"/>
        <v>16.229358240111203</v>
      </c>
      <c r="AD44" s="8">
        <f t="shared" si="10"/>
        <v>6.2744729274035125</v>
      </c>
      <c r="AE44" s="8">
        <f t="shared" si="11"/>
        <v>6.0369620227577583</v>
      </c>
      <c r="AF44" s="8">
        <f t="shared" si="12"/>
        <v>32.961393848425303</v>
      </c>
      <c r="AG44" s="8">
        <f t="shared" si="13"/>
        <v>-9.9764981378240716</v>
      </c>
      <c r="AH44" s="8">
        <f t="shared" si="14"/>
        <v>7.1217347137365214</v>
      </c>
      <c r="AI44" s="8">
        <f t="shared" si="15"/>
        <v>204.19376451171092</v>
      </c>
      <c r="AJ44" s="8">
        <f t="shared" si="16"/>
        <v>197.29152904383483</v>
      </c>
    </row>
    <row r="45" spans="1:36" x14ac:dyDescent="0.3">
      <c r="A45" s="1">
        <f t="shared" si="1"/>
        <v>2048</v>
      </c>
      <c r="B45">
        <v>54058</v>
      </c>
      <c r="C45" s="3">
        <v>35527.025870366124</v>
      </c>
      <c r="D45" s="3">
        <v>16576.042430859397</v>
      </c>
      <c r="E45" s="4">
        <v>0.15512299979774824</v>
      </c>
      <c r="F45" s="3">
        <v>18285.900000000001</v>
      </c>
      <c r="G45" s="3">
        <v>4807.3580000000002</v>
      </c>
      <c r="H45" s="3">
        <v>13478.54</v>
      </c>
      <c r="I45" s="3">
        <v>404.92469999999997</v>
      </c>
      <c r="J45" s="3">
        <v>105.56480000000001</v>
      </c>
      <c r="K45" s="3">
        <v>11751.18</v>
      </c>
      <c r="L45" s="3">
        <v>21865.49</v>
      </c>
      <c r="M45" s="3">
        <v>5781.54</v>
      </c>
      <c r="N45" s="3">
        <v>2232.69</v>
      </c>
      <c r="O45" s="3">
        <v>2141.06</v>
      </c>
      <c r="P45" s="3">
        <v>11710.2</v>
      </c>
      <c r="Q45" s="3">
        <v>-3579.5970000000002</v>
      </c>
      <c r="R45" s="3">
        <v>2667.875</v>
      </c>
      <c r="S45" s="3">
        <v>76331.289999999994</v>
      </c>
      <c r="T45" s="3">
        <v>73962.289999999994</v>
      </c>
      <c r="U45" s="2">
        <f t="shared" si="17"/>
        <v>3.8066917585257194</v>
      </c>
      <c r="V45" s="8">
        <f t="shared" si="2"/>
        <v>51.470393459680722</v>
      </c>
      <c r="W45" s="8">
        <f t="shared" si="3"/>
        <v>13.531552057133846</v>
      </c>
      <c r="X45" s="8">
        <f t="shared" si="4"/>
        <v>37.938835773029759</v>
      </c>
      <c r="Y45" s="8">
        <f t="shared" si="5"/>
        <v>1.1397652634293729</v>
      </c>
      <c r="Z45" s="8">
        <f t="shared" si="6"/>
        <v>0.29713942389997228</v>
      </c>
      <c r="AA45" s="8">
        <f t="shared" si="7"/>
        <v>33.076734435577727</v>
      </c>
      <c r="AB45" s="8">
        <f t="shared" si="8"/>
        <v>61.54607503533947</v>
      </c>
      <c r="AC45" s="8">
        <f t="shared" si="9"/>
        <v>16.273639175697255</v>
      </c>
      <c r="AD45" s="8">
        <f t="shared" si="10"/>
        <v>6.2844832780171895</v>
      </c>
      <c r="AE45" s="8">
        <f t="shared" si="11"/>
        <v>6.0265669516285216</v>
      </c>
      <c r="AF45" s="8">
        <f t="shared" si="12"/>
        <v>32.961385629996506</v>
      </c>
      <c r="AG45" s="8">
        <f t="shared" si="13"/>
        <v>-10.075701278968642</v>
      </c>
      <c r="AH45" s="8">
        <f t="shared" si="14"/>
        <v>7.5094239797464537</v>
      </c>
      <c r="AI45" s="8">
        <f t="shared" si="15"/>
        <v>214.85415153670266</v>
      </c>
      <c r="AJ45" s="8">
        <f t="shared" si="16"/>
        <v>208.18598852006232</v>
      </c>
    </row>
    <row r="46" spans="1:36" x14ac:dyDescent="0.3">
      <c r="A46" s="1">
        <f t="shared" si="1"/>
        <v>2049</v>
      </c>
      <c r="B46">
        <v>54424</v>
      </c>
      <c r="C46" s="3">
        <v>36761.733022732617</v>
      </c>
      <c r="D46" s="3">
        <v>16815.809140130539</v>
      </c>
      <c r="E46" s="4">
        <v>0.15584981202306139</v>
      </c>
      <c r="F46" s="3">
        <v>18901.8</v>
      </c>
      <c r="G46" s="3">
        <v>4974.433</v>
      </c>
      <c r="H46" s="3">
        <v>13927.37</v>
      </c>
      <c r="I46" s="3">
        <v>419.18180000000001</v>
      </c>
      <c r="J46" s="3">
        <v>108.48739999999999</v>
      </c>
      <c r="K46" s="3">
        <v>12175.41</v>
      </c>
      <c r="L46" s="3">
        <v>22637.53</v>
      </c>
      <c r="M46" s="3">
        <v>5995.0460000000003</v>
      </c>
      <c r="N46" s="3">
        <v>2313.953</v>
      </c>
      <c r="O46" s="3">
        <v>2211.3510000000001</v>
      </c>
      <c r="P46" s="3">
        <v>12117.18</v>
      </c>
      <c r="Q46" s="3">
        <v>-3735.7280000000001</v>
      </c>
      <c r="R46" s="3">
        <v>2905.8330000000001</v>
      </c>
      <c r="S46" s="3">
        <v>82972.850000000006</v>
      </c>
      <c r="T46" s="3">
        <v>80603.850000000006</v>
      </c>
      <c r="U46" s="2">
        <f t="shared" si="17"/>
        <v>3.8068700266954747</v>
      </c>
      <c r="V46" s="8">
        <f t="shared" si="2"/>
        <v>51.417053674568493</v>
      </c>
      <c r="W46" s="8">
        <f t="shared" si="3"/>
        <v>13.531551945399103</v>
      </c>
      <c r="X46" s="8">
        <f t="shared" si="4"/>
        <v>37.885509889829272</v>
      </c>
      <c r="Y46" s="8">
        <f t="shared" si="5"/>
        <v>1.140266699996944</v>
      </c>
      <c r="Z46" s="8">
        <f t="shared" si="6"/>
        <v>0.29510959108732404</v>
      </c>
      <c r="AA46" s="8">
        <f t="shared" si="7"/>
        <v>33.119793325496936</v>
      </c>
      <c r="AB46" s="8">
        <f t="shared" si="8"/>
        <v>61.579060992585603</v>
      </c>
      <c r="AC46" s="8">
        <f t="shared" si="9"/>
        <v>16.307843801305015</v>
      </c>
      <c r="AD46" s="8">
        <f t="shared" si="10"/>
        <v>6.2944611413425591</v>
      </c>
      <c r="AE46" s="8">
        <f t="shared" si="11"/>
        <v>6.0153611328186054</v>
      </c>
      <c r="AF46" s="8">
        <f t="shared" si="12"/>
        <v>32.961394917119421</v>
      </c>
      <c r="AG46" s="8">
        <f t="shared" si="13"/>
        <v>-10.162001877577183</v>
      </c>
      <c r="AH46" s="8">
        <f t="shared" si="14"/>
        <v>7.9045049323520713</v>
      </c>
      <c r="AI46" s="8">
        <f t="shared" si="15"/>
        <v>225.7044028601467</v>
      </c>
      <c r="AJ46" s="8">
        <f t="shared" si="16"/>
        <v>219.26020177056515</v>
      </c>
    </row>
    <row r="47" spans="1:36" x14ac:dyDescent="0.3">
      <c r="A47" s="1">
        <f t="shared" si="1"/>
        <v>2050</v>
      </c>
      <c r="B47">
        <v>54789</v>
      </c>
      <c r="C47" s="3">
        <v>38028.989359947816</v>
      </c>
      <c r="D47" s="3">
        <v>17054.400631570854</v>
      </c>
      <c r="E47" s="4">
        <v>0.15656778667135177</v>
      </c>
      <c r="F47" s="3">
        <v>19534.78</v>
      </c>
      <c r="G47" s="3">
        <v>5145.9120000000003</v>
      </c>
      <c r="H47" s="3">
        <v>14388.87</v>
      </c>
      <c r="I47" s="3">
        <v>433.84870000000001</v>
      </c>
      <c r="J47" s="3">
        <v>111.4864</v>
      </c>
      <c r="K47" s="3">
        <v>12611.42</v>
      </c>
      <c r="L47" s="3">
        <v>23427.08</v>
      </c>
      <c r="M47" s="3">
        <v>6210.5730000000003</v>
      </c>
      <c r="N47" s="3">
        <v>2397.4250000000002</v>
      </c>
      <c r="O47" s="3">
        <v>2284.1959999999999</v>
      </c>
      <c r="P47" s="3">
        <v>12534.89</v>
      </c>
      <c r="Q47" s="3">
        <v>-3892.2979999999998</v>
      </c>
      <c r="R47" s="3">
        <v>3158.7869999999998</v>
      </c>
      <c r="S47" s="3">
        <v>90023.94</v>
      </c>
      <c r="T47" s="3">
        <v>87654.94</v>
      </c>
      <c r="U47" s="2">
        <f t="shared" si="17"/>
        <v>3.8070127758658394</v>
      </c>
      <c r="V47" s="8">
        <f t="shared" si="2"/>
        <v>51.368128180061646</v>
      </c>
      <c r="W47" s="8">
        <f t="shared" si="3"/>
        <v>13.531550763270301</v>
      </c>
      <c r="X47" s="8">
        <f t="shared" si="4"/>
        <v>37.836582675937159</v>
      </c>
      <c r="Y47" s="8">
        <f t="shared" si="5"/>
        <v>1.1408367860991069</v>
      </c>
      <c r="Z47" s="8">
        <f t="shared" si="6"/>
        <v>0.2931616166413763</v>
      </c>
      <c r="AA47" s="8">
        <f t="shared" si="7"/>
        <v>33.162648317134519</v>
      </c>
      <c r="AB47" s="8">
        <f t="shared" si="8"/>
        <v>61.603214795588109</v>
      </c>
      <c r="AC47" s="8">
        <f t="shared" si="9"/>
        <v>16.33115448116795</v>
      </c>
      <c r="AD47" s="8">
        <f t="shared" si="10"/>
        <v>6.3042038201650756</v>
      </c>
      <c r="AE47" s="8">
        <f t="shared" si="11"/>
        <v>6.0064599097806113</v>
      </c>
      <c r="AF47" s="8">
        <f t="shared" si="12"/>
        <v>32.961407102766088</v>
      </c>
      <c r="AG47" s="8">
        <f t="shared" si="13"/>
        <v>-10.23508135638065</v>
      </c>
      <c r="AH47" s="8">
        <f t="shared" si="14"/>
        <v>8.3062607057521181</v>
      </c>
      <c r="AI47" s="8">
        <f t="shared" si="15"/>
        <v>236.72451336509442</v>
      </c>
      <c r="AJ47" s="8">
        <f t="shared" si="16"/>
        <v>230.49505515473493</v>
      </c>
    </row>
    <row r="48" spans="1:36" x14ac:dyDescent="0.3">
      <c r="A48" s="1">
        <f t="shared" si="1"/>
        <v>2051</v>
      </c>
      <c r="B48">
        <v>55154</v>
      </c>
      <c r="C48" s="3">
        <v>39345.574590325494</v>
      </c>
      <c r="D48" s="3">
        <v>17298.852227372776</v>
      </c>
      <c r="E48" s="4">
        <v>0.15730986960132928</v>
      </c>
      <c r="F48" s="3">
        <v>20187.97</v>
      </c>
      <c r="G48" s="3">
        <v>5324.0659999999998</v>
      </c>
      <c r="H48" s="3">
        <v>14863.9</v>
      </c>
      <c r="I48" s="3">
        <v>448.99189999999999</v>
      </c>
      <c r="J48" s="3">
        <v>114.5861</v>
      </c>
      <c r="K48" s="3">
        <v>13059.8</v>
      </c>
      <c r="L48" s="3">
        <v>24249.88</v>
      </c>
      <c r="M48" s="3">
        <v>6438.2370000000001</v>
      </c>
      <c r="N48" s="3">
        <v>2483.8409999999999</v>
      </c>
      <c r="O48" s="3">
        <v>2358.9560000000001</v>
      </c>
      <c r="P48" s="3">
        <v>12968.85</v>
      </c>
      <c r="Q48" s="3">
        <v>-4061.9180000000001</v>
      </c>
      <c r="R48" s="3">
        <v>3427.3249999999998</v>
      </c>
      <c r="S48" s="3">
        <v>97513.18</v>
      </c>
      <c r="T48" s="3">
        <v>95144.18</v>
      </c>
      <c r="U48" s="2">
        <f t="shared" si="17"/>
        <v>3.8071261933214653</v>
      </c>
      <c r="V48" s="8">
        <f t="shared" si="2"/>
        <v>51.309379034876081</v>
      </c>
      <c r="W48" s="8">
        <f t="shared" si="3"/>
        <v>13.531549749712157</v>
      </c>
      <c r="X48" s="8">
        <f t="shared" si="4"/>
        <v>37.777819118836348</v>
      </c>
      <c r="Y48" s="8">
        <f t="shared" si="5"/>
        <v>1.1411496837319046</v>
      </c>
      <c r="Z48" s="8">
        <f t="shared" si="6"/>
        <v>0.29122995709961003</v>
      </c>
      <c r="AA48" s="8">
        <f t="shared" si="7"/>
        <v>33.19255122331144</v>
      </c>
      <c r="AB48" s="8">
        <f t="shared" si="8"/>
        <v>61.633055947193341</v>
      </c>
      <c r="AC48" s="8">
        <f t="shared" si="9"/>
        <v>16.363306590477571</v>
      </c>
      <c r="AD48" s="8">
        <f t="shared" si="10"/>
        <v>6.3128853139451682</v>
      </c>
      <c r="AE48" s="8">
        <f t="shared" si="11"/>
        <v>5.9954798590742477</v>
      </c>
      <c r="AF48" s="8">
        <f t="shared" si="12"/>
        <v>32.961394350023937</v>
      </c>
      <c r="AG48" s="8">
        <f t="shared" si="13"/>
        <v>-10.323697244972417</v>
      </c>
      <c r="AH48" s="8">
        <f t="shared" si="14"/>
        <v>8.7108271659164682</v>
      </c>
      <c r="AI48" s="8">
        <f t="shared" si="15"/>
        <v>247.83773274460472</v>
      </c>
      <c r="AJ48" s="8">
        <f t="shared" si="16"/>
        <v>241.81672523698401</v>
      </c>
    </row>
    <row r="49" spans="1:36" x14ac:dyDescent="0.3">
      <c r="A49" s="1">
        <f t="shared" si="1"/>
        <v>2052</v>
      </c>
      <c r="B49">
        <v>55519</v>
      </c>
      <c r="C49" s="3">
        <v>40715.266986551753</v>
      </c>
      <c r="D49" s="3">
        <v>17550.055952380739</v>
      </c>
      <c r="E49" s="4">
        <v>0.15806124207385153</v>
      </c>
      <c r="F49" s="3">
        <v>20861.93</v>
      </c>
      <c r="G49" s="3">
        <v>5509.4070000000002</v>
      </c>
      <c r="H49" s="3">
        <v>15352.52</v>
      </c>
      <c r="I49" s="3">
        <v>464.63470000000001</v>
      </c>
      <c r="J49" s="3">
        <v>117.7773</v>
      </c>
      <c r="K49" s="3">
        <v>13520.26</v>
      </c>
      <c r="L49" s="3">
        <v>25099.23</v>
      </c>
      <c r="M49" s="3">
        <v>6668.1149999999998</v>
      </c>
      <c r="N49" s="3">
        <v>2573.2040000000002</v>
      </c>
      <c r="O49" s="3">
        <v>2437.5880000000002</v>
      </c>
      <c r="P49" s="3">
        <v>13420.32</v>
      </c>
      <c r="Q49" s="3">
        <v>-4237.3010000000004</v>
      </c>
      <c r="R49" s="3">
        <v>3712.5390000000002</v>
      </c>
      <c r="S49" s="3">
        <v>105463</v>
      </c>
      <c r="T49" s="3">
        <v>103094</v>
      </c>
      <c r="U49" s="2">
        <f t="shared" si="17"/>
        <v>3.8072176499628054</v>
      </c>
      <c r="V49" s="8">
        <f t="shared" si="2"/>
        <v>51.23859314711283</v>
      </c>
      <c r="W49" s="8">
        <f t="shared" si="3"/>
        <v>13.531550712463108</v>
      </c>
      <c r="X49" s="8">
        <f t="shared" si="4"/>
        <v>37.707035066406256</v>
      </c>
      <c r="Y49" s="8">
        <f t="shared" si="5"/>
        <v>1.1411805310117917</v>
      </c>
      <c r="Z49" s="8">
        <f t="shared" si="6"/>
        <v>0.28927060711379304</v>
      </c>
      <c r="AA49" s="8">
        <f t="shared" si="7"/>
        <v>33.206855807836753</v>
      </c>
      <c r="AB49" s="8">
        <f t="shared" si="8"/>
        <v>61.645745828684539</v>
      </c>
      <c r="AC49" s="8">
        <f t="shared" si="9"/>
        <v>16.377431596365259</v>
      </c>
      <c r="AD49" s="8">
        <f t="shared" si="10"/>
        <v>6.3199978544901327</v>
      </c>
      <c r="AE49" s="8">
        <f t="shared" si="11"/>
        <v>5.9869139524619479</v>
      </c>
      <c r="AF49" s="8">
        <f t="shared" si="12"/>
        <v>32.961395057123731</v>
      </c>
      <c r="AG49" s="8">
        <f t="shared" si="13"/>
        <v>-10.407155137652863</v>
      </c>
      <c r="AH49" s="8">
        <f t="shared" si="14"/>
        <v>9.1182970781605128</v>
      </c>
      <c r="AI49" s="8">
        <f t="shared" si="15"/>
        <v>259.02568693663341</v>
      </c>
      <c r="AJ49" s="8">
        <f t="shared" si="16"/>
        <v>253.20723067848709</v>
      </c>
    </row>
    <row r="50" spans="1:36" x14ac:dyDescent="0.3">
      <c r="A50" s="1">
        <f t="shared" si="1"/>
        <v>2053</v>
      </c>
      <c r="B50">
        <v>55885</v>
      </c>
      <c r="C50" s="3">
        <v>42129.753164943977</v>
      </c>
      <c r="D50" s="3">
        <v>17803.687982226784</v>
      </c>
      <c r="E50" s="4">
        <v>0.15879813645304935</v>
      </c>
      <c r="F50" s="3">
        <v>21553.8</v>
      </c>
      <c r="G50" s="3">
        <v>5700.8090000000002</v>
      </c>
      <c r="H50" s="3">
        <v>15852.99</v>
      </c>
      <c r="I50" s="3">
        <v>480.7833</v>
      </c>
      <c r="J50" s="3">
        <v>121.0425</v>
      </c>
      <c r="K50" s="3">
        <v>13991.01</v>
      </c>
      <c r="L50" s="3">
        <v>25974.62</v>
      </c>
      <c r="M50" s="3">
        <v>6904.05</v>
      </c>
      <c r="N50" s="3">
        <v>2665.6950000000002</v>
      </c>
      <c r="O50" s="3">
        <v>2518.3159999999998</v>
      </c>
      <c r="P50" s="3">
        <v>13886.55</v>
      </c>
      <c r="Q50" s="3">
        <v>-4420.817</v>
      </c>
      <c r="R50" s="3">
        <v>4015.2829999999999</v>
      </c>
      <c r="S50" s="3">
        <v>113899.1</v>
      </c>
      <c r="T50" s="3">
        <v>111530.1</v>
      </c>
      <c r="U50" s="2">
        <f t="shared" si="17"/>
        <v>3.8072907085897421</v>
      </c>
      <c r="V50" s="8">
        <f t="shared" si="2"/>
        <v>51.160518115579286</v>
      </c>
      <c r="W50" s="8">
        <f t="shared" si="3"/>
        <v>13.531550915289063</v>
      </c>
      <c r="X50" s="8">
        <f t="shared" si="4"/>
        <v>37.62896482667081</v>
      </c>
      <c r="Y50" s="8">
        <f t="shared" si="5"/>
        <v>1.1411965745862906</v>
      </c>
      <c r="Z50" s="8">
        <f t="shared" si="6"/>
        <v>0.28730882786353246</v>
      </c>
      <c r="AA50" s="8">
        <f t="shared" si="7"/>
        <v>33.209332951045795</v>
      </c>
      <c r="AB50" s="8">
        <f t="shared" si="8"/>
        <v>61.653862291349462</v>
      </c>
      <c r="AC50" s="8">
        <f t="shared" si="9"/>
        <v>16.38758711205751</v>
      </c>
      <c r="AD50" s="8">
        <f t="shared" si="10"/>
        <v>6.3273454025790867</v>
      </c>
      <c r="AE50" s="8">
        <f t="shared" si="11"/>
        <v>5.9775237470308324</v>
      </c>
      <c r="AF50" s="8">
        <f t="shared" si="12"/>
        <v>32.961384667107311</v>
      </c>
      <c r="AG50" s="8">
        <f t="shared" si="13"/>
        <v>-10.493337054911935</v>
      </c>
      <c r="AH50" s="8">
        <f t="shared" si="14"/>
        <v>9.5307536796610126</v>
      </c>
      <c r="AI50" s="8">
        <f t="shared" si="15"/>
        <v>270.35311494484392</v>
      </c>
      <c r="AJ50" s="8">
        <f t="shared" si="16"/>
        <v>264.73001055416535</v>
      </c>
    </row>
    <row r="51" spans="1:36" x14ac:dyDescent="0.3">
      <c r="A51" s="1">
        <f t="shared" si="1"/>
        <v>2054</v>
      </c>
      <c r="B51">
        <v>56250</v>
      </c>
      <c r="C51" s="3">
        <v>43597.198603919154</v>
      </c>
      <c r="D51" s="3">
        <v>18062.570589841769</v>
      </c>
      <c r="E51" s="4">
        <v>0.15956279679425134</v>
      </c>
      <c r="F51" s="3">
        <v>22265.63</v>
      </c>
      <c r="G51" s="3">
        <v>5899.3770000000004</v>
      </c>
      <c r="H51" s="3">
        <v>16366.25</v>
      </c>
      <c r="I51" s="3">
        <v>497.58530000000002</v>
      </c>
      <c r="J51" s="3">
        <v>124.4144</v>
      </c>
      <c r="K51" s="3">
        <v>14473.08</v>
      </c>
      <c r="L51" s="3">
        <v>26882.53</v>
      </c>
      <c r="M51" s="3">
        <v>7150.049</v>
      </c>
      <c r="N51" s="3">
        <v>2760.6289999999999</v>
      </c>
      <c r="O51" s="3">
        <v>2601.6060000000002</v>
      </c>
      <c r="P51" s="3">
        <v>14370.25</v>
      </c>
      <c r="Q51" s="3">
        <v>-4616.902</v>
      </c>
      <c r="R51" s="3">
        <v>4336.5370000000003</v>
      </c>
      <c r="S51" s="3">
        <v>122852.6</v>
      </c>
      <c r="T51" s="3">
        <v>120483.6</v>
      </c>
      <c r="U51" s="2">
        <f t="shared" si="17"/>
        <v>3.8073496629911912</v>
      </c>
      <c r="V51" s="8">
        <f t="shared" si="2"/>
        <v>51.071240155321448</v>
      </c>
      <c r="W51" s="8">
        <f t="shared" si="3"/>
        <v>13.531550624607513</v>
      </c>
      <c r="X51" s="8">
        <f t="shared" si="4"/>
        <v>37.539682649537859</v>
      </c>
      <c r="Y51" s="8">
        <f t="shared" si="5"/>
        <v>1.1413240206568449</v>
      </c>
      <c r="Z51" s="8">
        <f t="shared" si="6"/>
        <v>0.28537246425006724</v>
      </c>
      <c r="AA51" s="8">
        <f t="shared" si="7"/>
        <v>33.197270612472217</v>
      </c>
      <c r="AB51" s="8">
        <f t="shared" si="8"/>
        <v>61.661140763258594</v>
      </c>
      <c r="AC51" s="8">
        <f t="shared" si="9"/>
        <v>16.400248706248867</v>
      </c>
      <c r="AD51" s="8">
        <f t="shared" si="10"/>
        <v>6.3321247428770207</v>
      </c>
      <c r="AE51" s="8">
        <f t="shared" si="11"/>
        <v>5.9673696551826838</v>
      </c>
      <c r="AF51" s="8">
        <f t="shared" si="12"/>
        <v>32.961406833851456</v>
      </c>
      <c r="AG51" s="8">
        <f t="shared" si="13"/>
        <v>-10.589905195387864</v>
      </c>
      <c r="AH51" s="8">
        <f t="shared" si="14"/>
        <v>9.9468248852351007</v>
      </c>
      <c r="AI51" s="8">
        <f t="shared" si="15"/>
        <v>281.79012398506774</v>
      </c>
      <c r="AJ51" s="8">
        <f t="shared" si="16"/>
        <v>276.35628861063833</v>
      </c>
    </row>
    <row r="52" spans="1:36" x14ac:dyDescent="0.3">
      <c r="A52" s="1">
        <f t="shared" si="1"/>
        <v>2055</v>
      </c>
      <c r="B52">
        <v>56615</v>
      </c>
      <c r="C52" s="3">
        <v>45095.499397691754</v>
      </c>
      <c r="D52" s="3">
        <v>18316.981799085021</v>
      </c>
      <c r="E52" s="4">
        <v>0.16031252589970862</v>
      </c>
      <c r="F52" s="3">
        <v>22996.58</v>
      </c>
      <c r="G52" s="3">
        <v>6102.1210000000001</v>
      </c>
      <c r="H52" s="3">
        <v>16894.46</v>
      </c>
      <c r="I52" s="3">
        <v>514.86900000000003</v>
      </c>
      <c r="J52" s="3">
        <v>127.86069999999999</v>
      </c>
      <c r="K52" s="3">
        <v>14968.92</v>
      </c>
      <c r="L52" s="3">
        <v>27812.89</v>
      </c>
      <c r="M52" s="3">
        <v>7404.9139999999998</v>
      </c>
      <c r="N52" s="3">
        <v>2858.0320000000002</v>
      </c>
      <c r="O52" s="3">
        <v>2685.8429999999998</v>
      </c>
      <c r="P52" s="3">
        <v>14864.11</v>
      </c>
      <c r="Q52" s="3">
        <v>-4816.3140000000003</v>
      </c>
      <c r="R52" s="3">
        <v>4677.482</v>
      </c>
      <c r="S52" s="3">
        <v>132346.4</v>
      </c>
      <c r="T52" s="3">
        <v>129977.4</v>
      </c>
      <c r="U52" s="2">
        <f t="shared" si="17"/>
        <v>3.8073935757159392</v>
      </c>
      <c r="V52" s="8">
        <f t="shared" si="2"/>
        <v>50.995288459267172</v>
      </c>
      <c r="W52" s="8">
        <f t="shared" si="3"/>
        <v>13.531552109415914</v>
      </c>
      <c r="X52" s="8">
        <f t="shared" si="4"/>
        <v>37.463738567367443</v>
      </c>
      <c r="Y52" s="8">
        <f t="shared" si="5"/>
        <v>1.1417303431090375</v>
      </c>
      <c r="Z52" s="8">
        <f t="shared" si="6"/>
        <v>0.28353317228491465</v>
      </c>
      <c r="AA52" s="8">
        <f t="shared" si="7"/>
        <v>33.193822443323903</v>
      </c>
      <c r="AB52" s="8">
        <f t="shared" si="8"/>
        <v>61.675533859202858</v>
      </c>
      <c r="AC52" s="8">
        <f t="shared" si="9"/>
        <v>16.420516678830761</v>
      </c>
      <c r="AD52" s="8">
        <f t="shared" si="10"/>
        <v>6.3377322308715591</v>
      </c>
      <c r="AE52" s="8">
        <f t="shared" si="11"/>
        <v>5.9559003356718048</v>
      </c>
      <c r="AF52" s="8">
        <f t="shared" si="12"/>
        <v>32.961404571474446</v>
      </c>
      <c r="AG52" s="8">
        <f t="shared" si="13"/>
        <v>-10.680254270000448</v>
      </c>
      <c r="AH52" s="8">
        <f t="shared" si="14"/>
        <v>10.372392062342746</v>
      </c>
      <c r="AI52" s="8">
        <f t="shared" si="15"/>
        <v>293.48028465735155</v>
      </c>
      <c r="AJ52" s="8">
        <f t="shared" si="16"/>
        <v>288.22698880379397</v>
      </c>
    </row>
    <row r="53" spans="1:36" x14ac:dyDescent="0.3">
      <c r="A53" s="1">
        <f t="shared" si="1"/>
        <v>2056</v>
      </c>
      <c r="B53">
        <v>56980</v>
      </c>
      <c r="C53" s="3">
        <v>46651.081401988107</v>
      </c>
      <c r="D53" s="3">
        <v>18577.288245559001</v>
      </c>
      <c r="E53" s="4">
        <v>0.16106262038357194</v>
      </c>
      <c r="F53" s="3">
        <v>23753.25</v>
      </c>
      <c r="G53" s="3">
        <v>6312.6149999999998</v>
      </c>
      <c r="H53" s="3">
        <v>17440.64</v>
      </c>
      <c r="I53" s="3">
        <v>532.68600000000004</v>
      </c>
      <c r="J53" s="3">
        <v>131.3939</v>
      </c>
      <c r="K53" s="3">
        <v>15481.08</v>
      </c>
      <c r="L53" s="3">
        <v>28783.33</v>
      </c>
      <c r="M53" s="3">
        <v>7674.2510000000002</v>
      </c>
      <c r="N53" s="3">
        <v>2958.8809999999999</v>
      </c>
      <c r="O53" s="3">
        <v>2773.355</v>
      </c>
      <c r="P53" s="3">
        <v>15376.85</v>
      </c>
      <c r="Q53" s="3">
        <v>-5030.0789999999997</v>
      </c>
      <c r="R53" s="3">
        <v>5038.9979999999996</v>
      </c>
      <c r="S53" s="3">
        <v>142415.4</v>
      </c>
      <c r="T53" s="3">
        <v>140046.39999999999</v>
      </c>
      <c r="U53" s="2">
        <f t="shared" si="17"/>
        <v>3.8074311050395022</v>
      </c>
      <c r="V53" s="8">
        <f t="shared" si="2"/>
        <v>50.916826118821156</v>
      </c>
      <c r="W53" s="8">
        <f t="shared" si="3"/>
        <v>13.531551274459799</v>
      </c>
      <c r="X53" s="8">
        <f t="shared" si="4"/>
        <v>37.385285562226521</v>
      </c>
      <c r="Y53" s="8">
        <f t="shared" si="5"/>
        <v>1.1418513440447253</v>
      </c>
      <c r="Z53" s="8">
        <f t="shared" si="6"/>
        <v>0.28165242058976248</v>
      </c>
      <c r="AA53" s="8">
        <f t="shared" si="7"/>
        <v>33.184825591932047</v>
      </c>
      <c r="AB53" s="8">
        <f t="shared" si="8"/>
        <v>61.699169954875586</v>
      </c>
      <c r="AC53" s="8">
        <f t="shared" si="9"/>
        <v>16.450317483257635</v>
      </c>
      <c r="AD53" s="8">
        <f t="shared" si="10"/>
        <v>6.3425775160571147</v>
      </c>
      <c r="AE53" s="8">
        <f t="shared" si="11"/>
        <v>5.9448889857498761</v>
      </c>
      <c r="AF53" s="8">
        <f t="shared" si="12"/>
        <v>32.96140097482219</v>
      </c>
      <c r="AG53" s="8">
        <f t="shared" si="13"/>
        <v>-10.782341692481399</v>
      </c>
      <c r="AH53" s="8">
        <f t="shared" si="14"/>
        <v>10.80146022035248</v>
      </c>
      <c r="AI53" s="8">
        <f t="shared" si="15"/>
        <v>305.27781076031124</v>
      </c>
      <c r="AJ53" s="8">
        <f t="shared" si="16"/>
        <v>300.1996862478556</v>
      </c>
    </row>
    <row r="54" spans="1:36" x14ac:dyDescent="0.3">
      <c r="A54" s="1">
        <f t="shared" si="1"/>
        <v>2057</v>
      </c>
      <c r="B54">
        <v>57346</v>
      </c>
      <c r="C54" s="3">
        <v>48278.25670598619</v>
      </c>
      <c r="D54" s="3">
        <v>18848.284384939092</v>
      </c>
      <c r="E54" s="4">
        <v>0.1618385622750533</v>
      </c>
      <c r="F54" s="3">
        <v>24538.48</v>
      </c>
      <c r="G54" s="3">
        <v>6532.7969999999996</v>
      </c>
      <c r="H54" s="3">
        <v>18005.68</v>
      </c>
      <c r="I54" s="3">
        <v>551.21619999999996</v>
      </c>
      <c r="J54" s="3">
        <v>135.0359</v>
      </c>
      <c r="K54" s="3">
        <v>16009.97</v>
      </c>
      <c r="L54" s="3">
        <v>29792.400000000001</v>
      </c>
      <c r="M54" s="3">
        <v>7948.68</v>
      </c>
      <c r="N54" s="3">
        <v>3064.1010000000001</v>
      </c>
      <c r="O54" s="3">
        <v>2866.4290000000001</v>
      </c>
      <c r="P54" s="3">
        <v>15913.19</v>
      </c>
      <c r="Q54" s="3">
        <v>-5253.9210000000003</v>
      </c>
      <c r="R54" s="3">
        <v>5422.4139999999998</v>
      </c>
      <c r="S54" s="3">
        <v>153091.79999999999</v>
      </c>
      <c r="T54" s="3">
        <v>150722.79999999999</v>
      </c>
      <c r="U54" s="2">
        <f t="shared" si="17"/>
        <v>3.8074632378239999</v>
      </c>
      <c r="V54" s="8">
        <f t="shared" si="2"/>
        <v>50.827187380519867</v>
      </c>
      <c r="W54" s="8">
        <f t="shared" si="3"/>
        <v>13.531551148966766</v>
      </c>
      <c r="X54" s="8">
        <f t="shared" si="4"/>
        <v>37.295630017575618</v>
      </c>
      <c r="Y54" s="8">
        <f t="shared" si="5"/>
        <v>1.1417483513476838</v>
      </c>
      <c r="Z54" s="8">
        <f t="shared" si="6"/>
        <v>0.27970334724877594</v>
      </c>
      <c r="AA54" s="8">
        <f t="shared" si="7"/>
        <v>33.161864351276108</v>
      </c>
      <c r="AB54" s="8">
        <f t="shared" si="8"/>
        <v>61.709767569767976</v>
      </c>
      <c r="AC54" s="8">
        <f t="shared" si="9"/>
        <v>16.464306174946071</v>
      </c>
      <c r="AD54" s="8">
        <f t="shared" si="10"/>
        <v>6.3467515379859849</v>
      </c>
      <c r="AE54" s="8">
        <f t="shared" si="11"/>
        <v>5.9373084191015986</v>
      </c>
      <c r="AF54" s="8">
        <f t="shared" si="12"/>
        <v>32.961401437734324</v>
      </c>
      <c r="AG54" s="8">
        <f t="shared" si="13"/>
        <v>-10.882582260573935</v>
      </c>
      <c r="AH54" s="8">
        <f t="shared" si="14"/>
        <v>11.231586163150867</v>
      </c>
      <c r="AI54" s="8">
        <f t="shared" si="15"/>
        <v>317.1029992493859</v>
      </c>
      <c r="AJ54" s="8">
        <f t="shared" si="16"/>
        <v>312.19602836510734</v>
      </c>
    </row>
    <row r="55" spans="1:36" x14ac:dyDescent="0.3">
      <c r="A55" s="1">
        <f t="shared" si="1"/>
        <v>2058</v>
      </c>
      <c r="B55">
        <v>57711</v>
      </c>
      <c r="C55" s="3">
        <v>49977.08678978595</v>
      </c>
      <c r="D55" s="3">
        <v>19128.961557182567</v>
      </c>
      <c r="E55" s="4">
        <v>0.16263455771654864</v>
      </c>
      <c r="F55" s="3">
        <v>25352.71</v>
      </c>
      <c r="G55" s="3">
        <v>6762.6750000000002</v>
      </c>
      <c r="H55" s="3">
        <v>18590.04</v>
      </c>
      <c r="I55" s="3">
        <v>570.5548</v>
      </c>
      <c r="J55" s="3">
        <v>138.78399999999999</v>
      </c>
      <c r="K55" s="3">
        <v>16556.009999999998</v>
      </c>
      <c r="L55" s="3">
        <v>30854.02</v>
      </c>
      <c r="M55" s="3">
        <v>8243.49</v>
      </c>
      <c r="N55" s="3">
        <v>3173.2750000000001</v>
      </c>
      <c r="O55" s="3">
        <v>2964.105</v>
      </c>
      <c r="P55" s="3">
        <v>16473.150000000001</v>
      </c>
      <c r="Q55" s="3">
        <v>-5501.3010000000004</v>
      </c>
      <c r="R55" s="3">
        <v>5828.9480000000003</v>
      </c>
      <c r="S55" s="3">
        <v>164422</v>
      </c>
      <c r="T55" s="3">
        <v>162053</v>
      </c>
      <c r="U55" s="2">
        <f t="shared" si="17"/>
        <v>3.8074854433744987</v>
      </c>
      <c r="V55" s="8">
        <f t="shared" si="2"/>
        <v>50.728667132277607</v>
      </c>
      <c r="W55" s="8">
        <f t="shared" si="3"/>
        <v>13.531551025463372</v>
      </c>
      <c r="X55" s="8">
        <f t="shared" si="4"/>
        <v>37.19712611139898</v>
      </c>
      <c r="Y55" s="8">
        <f t="shared" si="5"/>
        <v>1.1416327694326653</v>
      </c>
      <c r="Z55" s="8">
        <f t="shared" si="6"/>
        <v>0.27769525779634663</v>
      </c>
      <c r="AA55" s="8">
        <f t="shared" si="7"/>
        <v>33.127201010411085</v>
      </c>
      <c r="AB55" s="8">
        <f t="shared" si="8"/>
        <v>61.736331550853379</v>
      </c>
      <c r="AC55" s="8">
        <f t="shared" si="9"/>
        <v>16.494538856724159</v>
      </c>
      <c r="AD55" s="8">
        <f t="shared" si="10"/>
        <v>6.3494597301108335</v>
      </c>
      <c r="AE55" s="8">
        <f t="shared" si="11"/>
        <v>5.9309279319693919</v>
      </c>
      <c r="AF55" s="8">
        <f t="shared" si="12"/>
        <v>32.961405032049001</v>
      </c>
      <c r="AG55" s="8">
        <f t="shared" si="13"/>
        <v>-11.007646410323236</v>
      </c>
      <c r="AH55" s="8">
        <f t="shared" si="14"/>
        <v>11.663240845785532</v>
      </c>
      <c r="AI55" s="8">
        <f t="shared" si="15"/>
        <v>328.99476652489415</v>
      </c>
      <c r="AJ55" s="8">
        <f t="shared" si="16"/>
        <v>324.25459427362927</v>
      </c>
    </row>
    <row r="56" spans="1:36" x14ac:dyDescent="0.3">
      <c r="A56" s="1">
        <f t="shared" si="1"/>
        <v>2059</v>
      </c>
      <c r="B56">
        <v>58076</v>
      </c>
      <c r="C56" s="3">
        <v>51730.643564563172</v>
      </c>
      <c r="D56" s="3">
        <v>19411.888888383441</v>
      </c>
      <c r="E56" s="4">
        <v>0.16342648831119366</v>
      </c>
      <c r="F56" s="3">
        <v>26195.16</v>
      </c>
      <c r="G56" s="3">
        <v>6999.9579999999996</v>
      </c>
      <c r="H56" s="3">
        <v>19195.2</v>
      </c>
      <c r="I56" s="3">
        <v>590.63120000000004</v>
      </c>
      <c r="J56" s="3">
        <v>142.61949999999999</v>
      </c>
      <c r="K56" s="3">
        <v>17121.04</v>
      </c>
      <c r="L56" s="3">
        <v>31950.95</v>
      </c>
      <c r="M56" s="3">
        <v>8549.643</v>
      </c>
      <c r="N56" s="3">
        <v>3285.2919999999999</v>
      </c>
      <c r="O56" s="3">
        <v>3064.8679999999999</v>
      </c>
      <c r="P56" s="3">
        <v>17051.14</v>
      </c>
      <c r="Q56" s="3">
        <v>-5755.7870000000003</v>
      </c>
      <c r="R56" s="3">
        <v>6260.3770000000004</v>
      </c>
      <c r="S56" s="3">
        <v>176438.2</v>
      </c>
      <c r="T56" s="3">
        <v>174069.2</v>
      </c>
      <c r="U56" s="2">
        <f t="shared" si="17"/>
        <v>3.8075056865869534</v>
      </c>
      <c r="V56" s="8">
        <f t="shared" si="2"/>
        <v>50.637607025527828</v>
      </c>
      <c r="W56" s="8">
        <f t="shared" si="3"/>
        <v>13.531550194738253</v>
      </c>
      <c r="X56" s="8">
        <f t="shared" si="4"/>
        <v>37.106052964609177</v>
      </c>
      <c r="Y56" s="8">
        <f t="shared" si="5"/>
        <v>1.141743383228655</v>
      </c>
      <c r="Z56" s="8">
        <f t="shared" si="6"/>
        <v>0.2756963574636408</v>
      </c>
      <c r="AA56" s="8">
        <f t="shared" si="7"/>
        <v>33.096514599962092</v>
      </c>
      <c r="AB56" s="8">
        <f t="shared" si="8"/>
        <v>61.764068255062703</v>
      </c>
      <c r="AC56" s="8">
        <f t="shared" si="9"/>
        <v>16.527231077899689</v>
      </c>
      <c r="AD56" s="8">
        <f t="shared" si="10"/>
        <v>6.350765762076291</v>
      </c>
      <c r="AE56" s="8">
        <f t="shared" si="11"/>
        <v>5.9246662883187362</v>
      </c>
      <c r="AF56" s="8">
        <f t="shared" si="12"/>
        <v>32.961391595136604</v>
      </c>
      <c r="AG56" s="8">
        <f t="shared" si="13"/>
        <v>-11.126455430264285</v>
      </c>
      <c r="AH56" s="8">
        <f t="shared" si="14"/>
        <v>12.101873413166892</v>
      </c>
      <c r="AI56" s="8">
        <f t="shared" si="15"/>
        <v>341.07095493562491</v>
      </c>
      <c r="AJ56" s="8">
        <f t="shared" si="16"/>
        <v>336.49146425706158</v>
      </c>
    </row>
    <row r="57" spans="1:36" x14ac:dyDescent="0.3">
      <c r="A57" s="1">
        <f t="shared" si="1"/>
        <v>2060</v>
      </c>
      <c r="B57">
        <v>58441</v>
      </c>
      <c r="C57" s="3">
        <v>53549.446878959905</v>
      </c>
      <c r="D57" s="3">
        <v>19700.388652363621</v>
      </c>
      <c r="E57" s="4">
        <v>0.16425771148633547</v>
      </c>
      <c r="F57" s="3">
        <v>27071.72</v>
      </c>
      <c r="G57" s="3">
        <v>7246.0709999999999</v>
      </c>
      <c r="H57" s="3">
        <v>19825.650000000001</v>
      </c>
      <c r="I57" s="3">
        <v>611.54920000000004</v>
      </c>
      <c r="J57" s="3">
        <v>146.58269999999999</v>
      </c>
      <c r="K57" s="3">
        <v>17709.509999999998</v>
      </c>
      <c r="L57" s="3">
        <v>33093.94</v>
      </c>
      <c r="M57" s="3">
        <v>8872.8459999999995</v>
      </c>
      <c r="N57" s="3">
        <v>3401.3339999999998</v>
      </c>
      <c r="O57" s="3">
        <v>3169.1129999999998</v>
      </c>
      <c r="P57" s="3">
        <v>17650.650000000001</v>
      </c>
      <c r="Q57" s="3">
        <v>-6022.2169999999996</v>
      </c>
      <c r="R57" s="3">
        <v>6717.92</v>
      </c>
      <c r="S57" s="3">
        <v>189178.3</v>
      </c>
      <c r="T57" s="3">
        <v>186809.3</v>
      </c>
      <c r="U57" s="2">
        <f t="shared" si="17"/>
        <v>3.807520140196397</v>
      </c>
      <c r="V57" s="8">
        <f t="shared" si="2"/>
        <v>50.554621154521655</v>
      </c>
      <c r="W57" s="8">
        <f t="shared" si="3"/>
        <v>13.531551532882501</v>
      </c>
      <c r="X57" s="8">
        <f t="shared" si="4"/>
        <v>37.02307148907208</v>
      </c>
      <c r="Y57" s="8">
        <f t="shared" si="5"/>
        <v>1.1420271088556913</v>
      </c>
      <c r="Z57" s="8">
        <f t="shared" si="6"/>
        <v>0.2737333596205524</v>
      </c>
      <c r="AA57" s="8">
        <f t="shared" si="7"/>
        <v>33.071321987750046</v>
      </c>
      <c r="AB57" s="8">
        <f t="shared" si="8"/>
        <v>61.800713039676474</v>
      </c>
      <c r="AC57" s="8">
        <f t="shared" si="9"/>
        <v>16.569444722847784</v>
      </c>
      <c r="AD57" s="8">
        <f t="shared" si="10"/>
        <v>6.3517630867190462</v>
      </c>
      <c r="AE57" s="8">
        <f t="shared" si="11"/>
        <v>5.9181059463849941</v>
      </c>
      <c r="AF57" s="8">
        <f t="shared" si="12"/>
        <v>32.961404886023416</v>
      </c>
      <c r="AG57" s="8">
        <f t="shared" si="13"/>
        <v>-11.246086282856055</v>
      </c>
      <c r="AH57" s="8">
        <f t="shared" si="14"/>
        <v>12.545264968254109</v>
      </c>
      <c r="AI57" s="8">
        <f t="shared" si="15"/>
        <v>353.27778534782584</v>
      </c>
      <c r="AJ57" s="8">
        <f t="shared" si="16"/>
        <v>348.85383675811443</v>
      </c>
    </row>
    <row r="58" spans="1:36" x14ac:dyDescent="0.3">
      <c r="A58" s="1">
        <f t="shared" si="1"/>
        <v>2061</v>
      </c>
      <c r="B58">
        <v>58807</v>
      </c>
      <c r="C58" s="3">
        <v>55430.961134897174</v>
      </c>
      <c r="D58" s="3">
        <v>19992.733769226041</v>
      </c>
      <c r="E58" s="4">
        <v>0.16506639875359969</v>
      </c>
      <c r="F58" s="3">
        <v>27984.25</v>
      </c>
      <c r="G58" s="3">
        <v>7500.6689999999999</v>
      </c>
      <c r="H58" s="3">
        <v>20483.580000000002</v>
      </c>
      <c r="I58" s="3">
        <v>633.1078</v>
      </c>
      <c r="J58" s="3">
        <v>150.62180000000001</v>
      </c>
      <c r="K58" s="3">
        <v>18323.439999999999</v>
      </c>
      <c r="L58" s="3">
        <v>34278.14</v>
      </c>
      <c r="M58" s="3">
        <v>9207.9120000000003</v>
      </c>
      <c r="N58" s="3">
        <v>3521.8989999999999</v>
      </c>
      <c r="O58" s="3">
        <v>3277.509</v>
      </c>
      <c r="P58" s="3">
        <v>18270.82</v>
      </c>
      <c r="Q58" s="3">
        <v>-6293.89</v>
      </c>
      <c r="R58" s="3">
        <v>7203.027</v>
      </c>
      <c r="S58" s="3">
        <v>202675.20000000001</v>
      </c>
      <c r="T58" s="3">
        <v>200306.2</v>
      </c>
      <c r="U58" s="2">
        <f t="shared" si="17"/>
        <v>3.8075334221736847</v>
      </c>
      <c r="V58" s="8">
        <f t="shared" si="2"/>
        <v>50.484872401720281</v>
      </c>
      <c r="W58" s="8">
        <f t="shared" si="3"/>
        <v>13.531551404541444</v>
      </c>
      <c r="X58" s="8">
        <f t="shared" si="4"/>
        <v>36.953319193132913</v>
      </c>
      <c r="Y58" s="8">
        <f t="shared" si="5"/>
        <v>1.1421555517669348</v>
      </c>
      <c r="Z58" s="8">
        <f t="shared" si="6"/>
        <v>0.27172864571741007</v>
      </c>
      <c r="AA58" s="8">
        <f t="shared" si="7"/>
        <v>33.056327411332354</v>
      </c>
      <c r="AB58" s="8">
        <f t="shared" si="8"/>
        <v>61.839339059231676</v>
      </c>
      <c r="AC58" s="8">
        <f t="shared" si="9"/>
        <v>16.611496195405238</v>
      </c>
      <c r="AD58" s="8">
        <f t="shared" si="10"/>
        <v>6.3536675675333889</v>
      </c>
      <c r="AE58" s="8">
        <f t="shared" si="11"/>
        <v>5.912776781957346</v>
      </c>
      <c r="AF58" s="8">
        <f t="shared" si="12"/>
        <v>32.961398514335706</v>
      </c>
      <c r="AG58" s="8">
        <f t="shared" si="13"/>
        <v>-11.354466657511395</v>
      </c>
      <c r="AH58" s="8">
        <f t="shared" si="14"/>
        <v>12.994591564939064</v>
      </c>
      <c r="AI58" s="8">
        <f t="shared" si="15"/>
        <v>365.63537028839932</v>
      </c>
      <c r="AJ58" s="8">
        <f t="shared" si="16"/>
        <v>361.36158547302369</v>
      </c>
    </row>
    <row r="59" spans="1:36" x14ac:dyDescent="0.3">
      <c r="A59" s="1">
        <f t="shared" si="1"/>
        <v>2062</v>
      </c>
      <c r="B59">
        <v>59172</v>
      </c>
      <c r="C59" s="3">
        <v>57404.170844390392</v>
      </c>
      <c r="D59" s="3">
        <v>20298.454103144617</v>
      </c>
      <c r="E59" s="4">
        <v>0.16589988987378276</v>
      </c>
      <c r="F59" s="3">
        <v>28938.93</v>
      </c>
      <c r="G59" s="3">
        <v>7767.6750000000002</v>
      </c>
      <c r="H59" s="3">
        <v>21171.26</v>
      </c>
      <c r="I59" s="3">
        <v>655.57770000000005</v>
      </c>
      <c r="J59" s="3">
        <v>154.78229999999999</v>
      </c>
      <c r="K59" s="3">
        <v>18964.66</v>
      </c>
      <c r="L59" s="3">
        <v>35523.800000000003</v>
      </c>
      <c r="M59" s="3">
        <v>9564.2109999999993</v>
      </c>
      <c r="N59" s="3">
        <v>3647.0320000000002</v>
      </c>
      <c r="O59" s="3">
        <v>3391.3380000000002</v>
      </c>
      <c r="P59" s="3">
        <v>18921.22</v>
      </c>
      <c r="Q59" s="3">
        <v>-6584.8630000000003</v>
      </c>
      <c r="R59" s="3">
        <v>7716.9459999999999</v>
      </c>
      <c r="S59" s="3">
        <v>216977</v>
      </c>
      <c r="T59" s="3">
        <v>214608</v>
      </c>
      <c r="U59" s="2">
        <f t="shared" si="17"/>
        <v>3.8075433008083865</v>
      </c>
      <c r="V59" s="8">
        <f t="shared" si="2"/>
        <v>50.412591235655746</v>
      </c>
      <c r="W59" s="8">
        <f t="shared" si="3"/>
        <v>13.531551602855469</v>
      </c>
      <c r="X59" s="8">
        <f t="shared" si="4"/>
        <v>36.881048342968761</v>
      </c>
      <c r="Y59" s="8">
        <f t="shared" si="5"/>
        <v>1.142038444866875</v>
      </c>
      <c r="Z59" s="8">
        <f t="shared" si="6"/>
        <v>0.26963598240897774</v>
      </c>
      <c r="AA59" s="8">
        <f t="shared" si="7"/>
        <v>33.037076785603027</v>
      </c>
      <c r="AB59" s="8">
        <f t="shared" si="8"/>
        <v>61.883656670691963</v>
      </c>
      <c r="AC59" s="8">
        <f t="shared" si="9"/>
        <v>16.661177854003665</v>
      </c>
      <c r="AD59" s="8">
        <f t="shared" si="10"/>
        <v>6.3532526406247927</v>
      </c>
      <c r="AE59" s="8">
        <f t="shared" si="11"/>
        <v>5.9078250763226663</v>
      </c>
      <c r="AF59" s="8">
        <f t="shared" si="12"/>
        <v>32.961402841774529</v>
      </c>
      <c r="AG59" s="8">
        <f t="shared" si="13"/>
        <v>-11.471053240800327</v>
      </c>
      <c r="AH59" s="8">
        <f t="shared" si="14"/>
        <v>13.443179975404364</v>
      </c>
      <c r="AI59" s="8">
        <f t="shared" si="15"/>
        <v>377.9812456279094</v>
      </c>
      <c r="AJ59" s="8">
        <f t="shared" si="16"/>
        <v>373.85436779803564</v>
      </c>
    </row>
    <row r="60" spans="1:36" x14ac:dyDescent="0.3">
      <c r="A60" s="1">
        <f t="shared" si="1"/>
        <v>2063</v>
      </c>
      <c r="B60">
        <v>59537</v>
      </c>
      <c r="C60" s="3">
        <v>59443.775210576619</v>
      </c>
      <c r="D60" s="3">
        <v>20607.518222948525</v>
      </c>
      <c r="E60" s="4">
        <v>0.16673421040870495</v>
      </c>
      <c r="F60" s="3">
        <v>29932.1</v>
      </c>
      <c r="G60" s="3">
        <v>8043.665</v>
      </c>
      <c r="H60" s="3">
        <v>21888.44</v>
      </c>
      <c r="I60" s="3">
        <v>678.95100000000002</v>
      </c>
      <c r="J60" s="3">
        <v>159.04589999999999</v>
      </c>
      <c r="K60" s="3">
        <v>19633.150000000001</v>
      </c>
      <c r="L60" s="3">
        <v>36812.230000000003</v>
      </c>
      <c r="M60" s="3">
        <v>9932.6919999999991</v>
      </c>
      <c r="N60" s="3">
        <v>3776.85</v>
      </c>
      <c r="O60" s="3">
        <v>3509.1930000000002</v>
      </c>
      <c r="P60" s="3">
        <v>19593.5</v>
      </c>
      <c r="Q60" s="3">
        <v>-6880.1289999999999</v>
      </c>
      <c r="R60" s="3">
        <v>8261.5110000000004</v>
      </c>
      <c r="S60" s="3">
        <v>232118.7</v>
      </c>
      <c r="T60" s="3">
        <v>229749.7</v>
      </c>
      <c r="U60" s="2">
        <f t="shared" si="17"/>
        <v>3.8075514916327542</v>
      </c>
      <c r="V60" s="8">
        <f t="shared" si="2"/>
        <v>50.35363230879436</v>
      </c>
      <c r="W60" s="8">
        <f t="shared" si="3"/>
        <v>13.531551405518435</v>
      </c>
      <c r="X60" s="8">
        <f t="shared" si="4"/>
        <v>36.822089314585568</v>
      </c>
      <c r="Y60" s="8">
        <f t="shared" si="5"/>
        <v>1.1421734194957334</v>
      </c>
      <c r="Z60" s="8">
        <f t="shared" si="6"/>
        <v>0.26755686265986267</v>
      </c>
      <c r="AA60" s="8">
        <f t="shared" si="7"/>
        <v>33.028100806939911</v>
      </c>
      <c r="AB60" s="8">
        <f t="shared" si="8"/>
        <v>61.927813079829654</v>
      </c>
      <c r="AC60" s="8">
        <f t="shared" si="9"/>
        <v>16.709389611971872</v>
      </c>
      <c r="AD60" s="8">
        <f t="shared" si="10"/>
        <v>6.3536509695433985</v>
      </c>
      <c r="AE60" s="8">
        <f t="shared" si="11"/>
        <v>5.9033817882004609</v>
      </c>
      <c r="AF60" s="8">
        <f t="shared" si="12"/>
        <v>32.961399121423561</v>
      </c>
      <c r="AG60" s="8">
        <f t="shared" si="13"/>
        <v>-11.574179088773358</v>
      </c>
      <c r="AH60" s="8">
        <f t="shared" si="14"/>
        <v>13.898025437876395</v>
      </c>
      <c r="AI60" s="8">
        <f t="shared" si="15"/>
        <v>390.48445220333173</v>
      </c>
      <c r="AJ60" s="8">
        <f t="shared" si="16"/>
        <v>386.49917369164916</v>
      </c>
    </row>
    <row r="61" spans="1:36" x14ac:dyDescent="0.3">
      <c r="A61" s="1">
        <f t="shared" si="1"/>
        <v>2064</v>
      </c>
      <c r="B61">
        <v>59902</v>
      </c>
      <c r="C61" s="3">
        <v>61553.253247865534</v>
      </c>
      <c r="D61" s="3">
        <v>20920.416933093387</v>
      </c>
      <c r="E61" s="4">
        <v>0.16757147002722658</v>
      </c>
      <c r="F61" s="3">
        <v>30966.880000000001</v>
      </c>
      <c r="G61" s="3">
        <v>8329.11</v>
      </c>
      <c r="H61" s="3">
        <v>22637.77</v>
      </c>
      <c r="I61" s="3">
        <v>703.21849999999995</v>
      </c>
      <c r="J61" s="3">
        <v>163.41839999999999</v>
      </c>
      <c r="K61" s="3">
        <v>20331.73</v>
      </c>
      <c r="L61" s="3">
        <v>38154.17</v>
      </c>
      <c r="M61" s="3">
        <v>10323.57</v>
      </c>
      <c r="N61" s="3">
        <v>3910.7170000000001</v>
      </c>
      <c r="O61" s="3">
        <v>3631.0729999999999</v>
      </c>
      <c r="P61" s="3">
        <v>20288.810000000001</v>
      </c>
      <c r="Q61" s="3">
        <v>-7187.2889999999998</v>
      </c>
      <c r="R61" s="3">
        <v>8838.0509999999995</v>
      </c>
      <c r="S61" s="3">
        <v>248144</v>
      </c>
      <c r="T61" s="3">
        <v>245775</v>
      </c>
      <c r="U61" s="2">
        <f t="shared" si="17"/>
        <v>3.8075566509721099</v>
      </c>
      <c r="V61" s="8">
        <f t="shared" si="2"/>
        <v>50.309087442220338</v>
      </c>
      <c r="W61" s="8">
        <f t="shared" si="3"/>
        <v>13.53155123492815</v>
      </c>
      <c r="X61" s="8">
        <f t="shared" si="4"/>
        <v>36.777536207292187</v>
      </c>
      <c r="Y61" s="8">
        <f t="shared" si="5"/>
        <v>1.1424554558769568</v>
      </c>
      <c r="Z61" s="8">
        <f t="shared" si="6"/>
        <v>0.26549108516155773</v>
      </c>
      <c r="AA61" s="8">
        <f t="shared" si="7"/>
        <v>33.031121715252375</v>
      </c>
      <c r="AB61" s="8">
        <f t="shared" si="8"/>
        <v>61.985627057531786</v>
      </c>
      <c r="AC61" s="8">
        <f t="shared" si="9"/>
        <v>16.771769898868811</v>
      </c>
      <c r="AD61" s="8">
        <f t="shared" si="10"/>
        <v>6.3533879911304458</v>
      </c>
      <c r="AE61" s="8">
        <f t="shared" si="11"/>
        <v>5.899075692032433</v>
      </c>
      <c r="AF61" s="8">
        <f t="shared" si="12"/>
        <v>32.961393475500095</v>
      </c>
      <c r="AG61" s="8">
        <f t="shared" si="13"/>
        <v>-11.676537990701949</v>
      </c>
      <c r="AH61" s="8">
        <f t="shared" si="14"/>
        <v>14.358381618613269</v>
      </c>
      <c r="AI61" s="8">
        <f t="shared" si="15"/>
        <v>403.13709983899969</v>
      </c>
      <c r="AJ61" s="8">
        <f t="shared" si="16"/>
        <v>399.28839993282185</v>
      </c>
    </row>
    <row r="62" spans="1:36" x14ac:dyDescent="0.3">
      <c r="A62" s="1">
        <f t="shared" si="1"/>
        <v>2065</v>
      </c>
      <c r="B62">
        <v>60268</v>
      </c>
      <c r="C62" s="3">
        <v>63747.48744788389</v>
      </c>
      <c r="D62" s="3">
        <v>21241.350419848852</v>
      </c>
      <c r="E62" s="4">
        <v>0.16843348468225042</v>
      </c>
      <c r="F62" s="3">
        <v>32045.34</v>
      </c>
      <c r="G62" s="3">
        <v>8626.0239999999994</v>
      </c>
      <c r="H62" s="3">
        <v>23419.32</v>
      </c>
      <c r="I62" s="3">
        <v>728.43849999999998</v>
      </c>
      <c r="J62" s="3">
        <v>167.9256</v>
      </c>
      <c r="K62" s="3">
        <v>21060.3</v>
      </c>
      <c r="L62" s="3">
        <v>39550.81</v>
      </c>
      <c r="M62" s="3">
        <v>10731.92</v>
      </c>
      <c r="N62" s="3">
        <v>4049.5309999999999</v>
      </c>
      <c r="O62" s="3">
        <v>3757.2930000000001</v>
      </c>
      <c r="P62" s="3">
        <v>21012.06</v>
      </c>
      <c r="Q62" s="3">
        <v>-7505.4650000000001</v>
      </c>
      <c r="R62" s="3">
        <v>9448.2369999999992</v>
      </c>
      <c r="S62" s="3">
        <v>265097.7</v>
      </c>
      <c r="T62" s="3">
        <v>262728.7</v>
      </c>
      <c r="U62" s="2">
        <f t="shared" si="17"/>
        <v>3.807562141337288</v>
      </c>
      <c r="V62" s="8">
        <f t="shared" si="2"/>
        <v>50.26918123823836</v>
      </c>
      <c r="W62" s="8">
        <f t="shared" si="3"/>
        <v>13.531551352595844</v>
      </c>
      <c r="X62" s="8">
        <f t="shared" si="4"/>
        <v>36.737636160399617</v>
      </c>
      <c r="Y62" s="8">
        <f t="shared" si="5"/>
        <v>1.1426936639589558</v>
      </c>
      <c r="Z62" s="8">
        <f t="shared" si="6"/>
        <v>0.2634230880664683</v>
      </c>
      <c r="AA62" s="8">
        <f t="shared" si="7"/>
        <v>33.037066781992991</v>
      </c>
      <c r="AB62" s="8">
        <f t="shared" si="8"/>
        <v>62.042931546650152</v>
      </c>
      <c r="AC62" s="8">
        <f t="shared" si="9"/>
        <v>16.835047826432017</v>
      </c>
      <c r="AD62" s="8">
        <f t="shared" si="10"/>
        <v>6.3524558568847951</v>
      </c>
      <c r="AE62" s="8">
        <f t="shared" si="11"/>
        <v>5.8940252399308077</v>
      </c>
      <c r="AF62" s="8">
        <f t="shared" si="12"/>
        <v>32.961393211266866</v>
      </c>
      <c r="AG62" s="8">
        <f t="shared" si="13"/>
        <v>-11.773742464965411</v>
      </c>
      <c r="AH62" s="8">
        <f t="shared" si="14"/>
        <v>14.821348069167918</v>
      </c>
      <c r="AI62" s="8">
        <f t="shared" si="15"/>
        <v>415.85591936737575</v>
      </c>
      <c r="AJ62" s="8">
        <f t="shared" si="16"/>
        <v>412.13969446998391</v>
      </c>
    </row>
    <row r="63" spans="1:36" x14ac:dyDescent="0.3">
      <c r="A63" s="1">
        <f t="shared" si="1"/>
        <v>2066</v>
      </c>
      <c r="B63">
        <v>60633</v>
      </c>
      <c r="C63" s="3">
        <v>66022.444338412839</v>
      </c>
      <c r="D63" s="3">
        <v>21568.036072002826</v>
      </c>
      <c r="E63" s="4">
        <v>0.16929859665895944</v>
      </c>
      <c r="F63" s="3">
        <v>33168.400000000001</v>
      </c>
      <c r="G63" s="3">
        <v>8933.8610000000008</v>
      </c>
      <c r="H63" s="3">
        <v>24234.54</v>
      </c>
      <c r="I63" s="3">
        <v>754.57420000000002</v>
      </c>
      <c r="J63" s="3">
        <v>172.5513</v>
      </c>
      <c r="K63" s="3">
        <v>21820.12</v>
      </c>
      <c r="L63" s="3">
        <v>41005.46</v>
      </c>
      <c r="M63" s="3">
        <v>11161.33</v>
      </c>
      <c r="N63" s="3">
        <v>4193.1719999999996</v>
      </c>
      <c r="O63" s="3">
        <v>3889.03</v>
      </c>
      <c r="P63" s="3">
        <v>21761.919999999998</v>
      </c>
      <c r="Q63" s="3">
        <v>-7837.0559999999996</v>
      </c>
      <c r="R63" s="3">
        <v>10093.77</v>
      </c>
      <c r="S63" s="3">
        <v>283028.59999999998</v>
      </c>
      <c r="T63" s="3">
        <v>280659.59999999998</v>
      </c>
      <c r="U63" s="2">
        <f t="shared" si="17"/>
        <v>3.8075660407464871</v>
      </c>
      <c r="V63" s="8">
        <f t="shared" si="2"/>
        <v>50.238067269954335</v>
      </c>
      <c r="W63" s="8">
        <f t="shared" si="3"/>
        <v>13.531551413345882</v>
      </c>
      <c r="X63" s="8">
        <f t="shared" si="4"/>
        <v>36.706517371244892</v>
      </c>
      <c r="Y63" s="8">
        <f t="shared" si="5"/>
        <v>1.1429055794000307</v>
      </c>
      <c r="Z63" s="8">
        <f t="shared" si="6"/>
        <v>0.26135248661129484</v>
      </c>
      <c r="AA63" s="8">
        <f t="shared" si="7"/>
        <v>33.049548859712132</v>
      </c>
      <c r="AB63" s="8">
        <f t="shared" si="8"/>
        <v>62.108363922149451</v>
      </c>
      <c r="AC63" s="8">
        <f t="shared" si="9"/>
        <v>16.905357127933801</v>
      </c>
      <c r="AD63" s="8">
        <f t="shared" si="10"/>
        <v>6.3511311070322636</v>
      </c>
      <c r="AE63" s="8">
        <f t="shared" si="11"/>
        <v>5.890466551141162</v>
      </c>
      <c r="AF63" s="8">
        <f t="shared" si="12"/>
        <v>32.961397018950706</v>
      </c>
      <c r="AG63" s="8">
        <f t="shared" si="13"/>
        <v>-11.870290593649354</v>
      </c>
      <c r="AH63" s="8">
        <f t="shared" si="14"/>
        <v>15.288391850901672</v>
      </c>
      <c r="AI63" s="8">
        <f t="shared" si="15"/>
        <v>428.68543089570181</v>
      </c>
      <c r="AJ63" s="8">
        <f t="shared" si="16"/>
        <v>425.09725717123752</v>
      </c>
    </row>
    <row r="64" spans="1:36" x14ac:dyDescent="0.3">
      <c r="A64" s="1">
        <f t="shared" si="1"/>
        <v>2067</v>
      </c>
      <c r="B64">
        <v>60998</v>
      </c>
      <c r="C64" s="3">
        <v>68388.927544822101</v>
      </c>
      <c r="D64" s="3">
        <v>21903.039356195779</v>
      </c>
      <c r="E64" s="4">
        <v>0.1701640807749103</v>
      </c>
      <c r="F64" s="3">
        <v>34338.49</v>
      </c>
      <c r="G64" s="3">
        <v>9254.0830000000005</v>
      </c>
      <c r="H64" s="3">
        <v>25084.41</v>
      </c>
      <c r="I64" s="3">
        <v>781.6925</v>
      </c>
      <c r="J64" s="3">
        <v>177.29730000000001</v>
      </c>
      <c r="K64" s="3">
        <v>22612.1</v>
      </c>
      <c r="L64" s="3">
        <v>42513.87</v>
      </c>
      <c r="M64" s="3">
        <v>11602.62</v>
      </c>
      <c r="N64" s="3">
        <v>4342.0820000000003</v>
      </c>
      <c r="O64" s="3">
        <v>4027.221</v>
      </c>
      <c r="P64" s="3">
        <v>22541.95</v>
      </c>
      <c r="Q64" s="3">
        <v>-8175.375</v>
      </c>
      <c r="R64" s="3">
        <v>10776.51</v>
      </c>
      <c r="S64" s="3">
        <v>301980.40000000002</v>
      </c>
      <c r="T64" s="3">
        <v>299611.40000000002</v>
      </c>
      <c r="U64" s="2">
        <f t="shared" si="17"/>
        <v>3.8075692703846893</v>
      </c>
      <c r="V64" s="8">
        <f t="shared" si="2"/>
        <v>50.21059875152239</v>
      </c>
      <c r="W64" s="8">
        <f t="shared" si="3"/>
        <v>13.531551571612049</v>
      </c>
      <c r="X64" s="8">
        <f t="shared" si="4"/>
        <v>36.679051566585365</v>
      </c>
      <c r="Y64" s="8">
        <f t="shared" si="5"/>
        <v>1.1430103206219731</v>
      </c>
      <c r="Z64" s="8">
        <f t="shared" si="6"/>
        <v>0.25924854558334659</v>
      </c>
      <c r="AA64" s="8">
        <f t="shared" si="7"/>
        <v>33.063978061624127</v>
      </c>
      <c r="AB64" s="8">
        <f t="shared" si="8"/>
        <v>62.164843822322567</v>
      </c>
      <c r="AC64" s="8">
        <f t="shared" si="9"/>
        <v>16.965641100886753</v>
      </c>
      <c r="AD64" s="8">
        <f t="shared" si="10"/>
        <v>6.3491008791652712</v>
      </c>
      <c r="AE64" s="8">
        <f t="shared" si="11"/>
        <v>5.8887032515030437</v>
      </c>
      <c r="AF64" s="8">
        <f t="shared" si="12"/>
        <v>32.961402977442518</v>
      </c>
      <c r="AG64" s="8">
        <f t="shared" si="13"/>
        <v>-11.954237759675145</v>
      </c>
      <c r="AH64" s="8">
        <f t="shared" si="14"/>
        <v>15.757682401053994</v>
      </c>
      <c r="AI64" s="8">
        <f t="shared" si="15"/>
        <v>441.56329224797696</v>
      </c>
      <c r="AJ64" s="8">
        <f t="shared" si="16"/>
        <v>438.09928120840135</v>
      </c>
    </row>
    <row r="65" spans="1:36" x14ac:dyDescent="0.3">
      <c r="A65" s="1">
        <f t="shared" si="1"/>
        <v>2068</v>
      </c>
      <c r="B65">
        <v>61363</v>
      </c>
      <c r="C65" s="3">
        <v>70839.699555241663</v>
      </c>
      <c r="D65" s="3">
        <v>22243.102177425375</v>
      </c>
      <c r="E65" s="4">
        <v>0.17104050032926399</v>
      </c>
      <c r="F65" s="3">
        <v>35556.74</v>
      </c>
      <c r="G65" s="3">
        <v>9585.7099999999991</v>
      </c>
      <c r="H65" s="3">
        <v>25971.03</v>
      </c>
      <c r="I65" s="3">
        <v>809.88610000000006</v>
      </c>
      <c r="J65" s="3">
        <v>182.18</v>
      </c>
      <c r="K65" s="3">
        <v>23438.37</v>
      </c>
      <c r="L65" s="3">
        <v>44077.19</v>
      </c>
      <c r="M65" s="3">
        <v>12060.56</v>
      </c>
      <c r="N65" s="3">
        <v>4496.4030000000002</v>
      </c>
      <c r="O65" s="3">
        <v>4170.482</v>
      </c>
      <c r="P65" s="3">
        <v>23349.75</v>
      </c>
      <c r="Q65" s="3">
        <v>-8520.4549999999999</v>
      </c>
      <c r="R65" s="3">
        <v>11498.12</v>
      </c>
      <c r="S65" s="3">
        <v>321999</v>
      </c>
      <c r="T65" s="3">
        <v>319630</v>
      </c>
      <c r="U65" s="2">
        <f t="shared" si="17"/>
        <v>3.8075716172307867</v>
      </c>
      <c r="V65" s="8">
        <f t="shared" si="2"/>
        <v>50.193239416935164</v>
      </c>
      <c r="W65" s="8">
        <f t="shared" si="3"/>
        <v>13.531550896153851</v>
      </c>
      <c r="X65" s="8">
        <f t="shared" si="4"/>
        <v>36.661688520781311</v>
      </c>
      <c r="Y65" s="8">
        <f t="shared" si="5"/>
        <v>1.1432658595177143</v>
      </c>
      <c r="Z65" s="8">
        <f t="shared" si="6"/>
        <v>0.25717218049172247</v>
      </c>
      <c r="AA65" s="8">
        <f t="shared" si="7"/>
        <v>33.086489845602003</v>
      </c>
      <c r="AB65" s="8">
        <f t="shared" si="8"/>
        <v>62.221028994664309</v>
      </c>
      <c r="AC65" s="8">
        <f t="shared" si="9"/>
        <v>17.025142788183381</v>
      </c>
      <c r="AD65" s="8">
        <f t="shared" si="10"/>
        <v>6.347292589085094</v>
      </c>
      <c r="AE65" s="8">
        <f t="shared" si="11"/>
        <v>5.8872101747803258</v>
      </c>
      <c r="AF65" s="8">
        <f t="shared" si="12"/>
        <v>32.961390500804676</v>
      </c>
      <c r="AG65" s="8">
        <f t="shared" si="13"/>
        <v>-12.027796635918317</v>
      </c>
      <c r="AH65" s="8">
        <f t="shared" si="14"/>
        <v>16.231181205156897</v>
      </c>
      <c r="AI65" s="8">
        <f t="shared" si="15"/>
        <v>454.54597072211078</v>
      </c>
      <c r="AJ65" s="8">
        <f t="shared" si="16"/>
        <v>451.20180069474833</v>
      </c>
    </row>
    <row r="66" spans="1:36" x14ac:dyDescent="0.3">
      <c r="A66" s="1">
        <f t="shared" si="1"/>
        <v>2069</v>
      </c>
      <c r="B66">
        <v>61729</v>
      </c>
      <c r="C66" s="3">
        <v>73366.98090122368</v>
      </c>
      <c r="D66" s="3">
        <v>22584.938185250248</v>
      </c>
      <c r="E66" s="4">
        <v>0.17191292322634297</v>
      </c>
      <c r="F66" s="3">
        <v>36822.68</v>
      </c>
      <c r="G66" s="3">
        <v>9927.69</v>
      </c>
      <c r="H66" s="3">
        <v>26894.99</v>
      </c>
      <c r="I66" s="3">
        <v>839.0575</v>
      </c>
      <c r="J66" s="3">
        <v>187.1883</v>
      </c>
      <c r="K66" s="3">
        <v>24299.74</v>
      </c>
      <c r="L66" s="3">
        <v>45694.37</v>
      </c>
      <c r="M66" s="3">
        <v>12538.98</v>
      </c>
      <c r="N66" s="3">
        <v>4655.71</v>
      </c>
      <c r="O66" s="3">
        <v>4316.8950000000004</v>
      </c>
      <c r="P66" s="3">
        <v>24182.78</v>
      </c>
      <c r="Q66" s="3">
        <v>-8871.6859999999997</v>
      </c>
      <c r="R66" s="3">
        <v>12260.35</v>
      </c>
      <c r="S66" s="3">
        <v>343131</v>
      </c>
      <c r="T66" s="3">
        <v>340762</v>
      </c>
      <c r="U66" s="2">
        <f t="shared" si="17"/>
        <v>3.8075739365650203</v>
      </c>
      <c r="V66" s="8">
        <f t="shared" si="2"/>
        <v>50.189716883096985</v>
      </c>
      <c r="W66" s="8">
        <f t="shared" si="3"/>
        <v>13.531550403261063</v>
      </c>
      <c r="X66" s="8">
        <f t="shared" si="4"/>
        <v>36.65816647983592</v>
      </c>
      <c r="Y66" s="8">
        <f t="shared" si="5"/>
        <v>1.1436445792006216</v>
      </c>
      <c r="Z66" s="8">
        <f t="shared" si="6"/>
        <v>0.25513970685534626</v>
      </c>
      <c r="AA66" s="8">
        <f t="shared" si="7"/>
        <v>33.120812253015451</v>
      </c>
      <c r="AB66" s="8">
        <f t="shared" si="8"/>
        <v>62.281927699219075</v>
      </c>
      <c r="AC66" s="8">
        <f t="shared" si="9"/>
        <v>17.090767326083149</v>
      </c>
      <c r="AD66" s="8">
        <f t="shared" si="10"/>
        <v>6.3457838155670219</v>
      </c>
      <c r="AE66" s="8">
        <f t="shared" si="11"/>
        <v>5.8839752528620126</v>
      </c>
      <c r="AF66" s="8">
        <f t="shared" si="12"/>
        <v>32.961394489652029</v>
      </c>
      <c r="AG66" s="8">
        <f t="shared" si="13"/>
        <v>-12.092205364078202</v>
      </c>
      <c r="AH66" s="8">
        <f t="shared" si="14"/>
        <v>16.710991578768251</v>
      </c>
      <c r="AI66" s="8">
        <f t="shared" si="15"/>
        <v>467.69131806305109</v>
      </c>
      <c r="AJ66" s="8">
        <f t="shared" si="16"/>
        <v>464.46234506879711</v>
      </c>
    </row>
    <row r="67" spans="1:36" x14ac:dyDescent="0.3">
      <c r="A67" s="1">
        <f t="shared" si="1"/>
        <v>2070</v>
      </c>
      <c r="B67">
        <v>62094</v>
      </c>
      <c r="C67" s="3">
        <v>76003.765880762789</v>
      </c>
      <c r="D67" s="3">
        <v>22937.885941515291</v>
      </c>
      <c r="E67" s="4">
        <v>0.17281944678572769</v>
      </c>
      <c r="F67" s="3">
        <v>38140.58</v>
      </c>
      <c r="G67" s="3">
        <v>10284.49</v>
      </c>
      <c r="H67" s="3">
        <v>27856.09</v>
      </c>
      <c r="I67" s="3">
        <v>869.4067</v>
      </c>
      <c r="J67" s="3">
        <v>192.36940000000001</v>
      </c>
      <c r="K67" s="3">
        <v>25195.52</v>
      </c>
      <c r="L67" s="3">
        <v>47383.76</v>
      </c>
      <c r="M67" s="3">
        <v>13040.85</v>
      </c>
      <c r="N67" s="3">
        <v>4821.4120000000003</v>
      </c>
      <c r="O67" s="3">
        <v>4469.5959999999995</v>
      </c>
      <c r="P67" s="3">
        <v>25051.9</v>
      </c>
      <c r="Q67" s="3">
        <v>-9243.1810000000005</v>
      </c>
      <c r="R67" s="3">
        <v>13064.97</v>
      </c>
      <c r="S67" s="3">
        <v>365439.2</v>
      </c>
      <c r="T67" s="3">
        <v>363070.2</v>
      </c>
      <c r="U67" s="2">
        <f t="shared" si="17"/>
        <v>3.8075749495090796</v>
      </c>
      <c r="V67" s="8">
        <f t="shared" si="2"/>
        <v>50.182487088647946</v>
      </c>
      <c r="W67" s="8">
        <f t="shared" si="3"/>
        <v>13.531553181370837</v>
      </c>
      <c r="X67" s="8">
        <f t="shared" si="4"/>
        <v>36.650933907277107</v>
      </c>
      <c r="Y67" s="8">
        <f t="shared" si="5"/>
        <v>1.1438995027745782</v>
      </c>
      <c r="Z67" s="8">
        <f t="shared" si="6"/>
        <v>0.25310508995277348</v>
      </c>
      <c r="AA67" s="8">
        <f t="shared" si="7"/>
        <v>33.150357364564755</v>
      </c>
      <c r="AB67" s="8">
        <f t="shared" si="8"/>
        <v>62.343963421940437</v>
      </c>
      <c r="AC67" s="8">
        <f t="shared" si="9"/>
        <v>17.158162952686997</v>
      </c>
      <c r="AD67" s="8">
        <f t="shared" si="10"/>
        <v>6.3436488233543455</v>
      </c>
      <c r="AE67" s="8">
        <f t="shared" si="11"/>
        <v>5.8807559707134107</v>
      </c>
      <c r="AF67" s="8">
        <f t="shared" si="12"/>
        <v>32.961393043737132</v>
      </c>
      <c r="AG67" s="8">
        <f t="shared" si="13"/>
        <v>-12.161477649016771</v>
      </c>
      <c r="AH67" s="8">
        <f t="shared" si="14"/>
        <v>17.189898222275925</v>
      </c>
      <c r="AI67" s="8">
        <f t="shared" si="15"/>
        <v>480.81722762700082</v>
      </c>
      <c r="AJ67" s="8">
        <f t="shared" si="16"/>
        <v>477.70027681206807</v>
      </c>
    </row>
    <row r="68" spans="1:36" x14ac:dyDescent="0.3">
      <c r="A68" s="1">
        <f t="shared" si="1"/>
        <v>2071</v>
      </c>
      <c r="B68">
        <v>62459</v>
      </c>
      <c r="C68" s="3">
        <v>78732.217907558879</v>
      </c>
      <c r="D68" s="3">
        <v>23295.419192742957</v>
      </c>
      <c r="E68" s="4">
        <v>0.17372172787913542</v>
      </c>
      <c r="F68" s="3">
        <v>39506.93</v>
      </c>
      <c r="G68" s="3">
        <v>10653.69</v>
      </c>
      <c r="H68" s="3">
        <v>28853.24</v>
      </c>
      <c r="I68" s="3">
        <v>900.82479999999998</v>
      </c>
      <c r="J68" s="3">
        <v>197.68719999999999</v>
      </c>
      <c r="K68" s="3">
        <v>26124.62</v>
      </c>
      <c r="L68" s="3">
        <v>49129.93</v>
      </c>
      <c r="M68" s="3">
        <v>13557.11</v>
      </c>
      <c r="N68" s="3">
        <v>4994.192</v>
      </c>
      <c r="O68" s="3">
        <v>4627.3869999999997</v>
      </c>
      <c r="P68" s="3">
        <v>25951.24</v>
      </c>
      <c r="Q68" s="3">
        <v>-9623.0020000000004</v>
      </c>
      <c r="R68" s="3">
        <v>13914.38</v>
      </c>
      <c r="S68" s="3">
        <v>388976.6</v>
      </c>
      <c r="T68" s="3">
        <v>386607.6</v>
      </c>
      <c r="U68" s="2">
        <f t="shared" si="17"/>
        <v>3.8075772932953003</v>
      </c>
      <c r="V68" s="8">
        <f t="shared" si="2"/>
        <v>50.178860763691304</v>
      </c>
      <c r="W68" s="8">
        <f t="shared" si="3"/>
        <v>13.531550721089449</v>
      </c>
      <c r="X68" s="8">
        <f t="shared" si="4"/>
        <v>36.647310042601852</v>
      </c>
      <c r="Y68" s="8">
        <f t="shared" si="5"/>
        <v>1.1441628648867443</v>
      </c>
      <c r="Z68" s="8">
        <f t="shared" si="6"/>
        <v>0.25108806185557808</v>
      </c>
      <c r="AA68" s="8">
        <f t="shared" si="7"/>
        <v>33.181613187467242</v>
      </c>
      <c r="AB68" s="8">
        <f t="shared" si="8"/>
        <v>62.401303184021138</v>
      </c>
      <c r="AC68" s="8">
        <f t="shared" si="9"/>
        <v>17.219265962909468</v>
      </c>
      <c r="AD68" s="8">
        <f t="shared" si="10"/>
        <v>6.3432634475809939</v>
      </c>
      <c r="AE68" s="8">
        <f t="shared" si="11"/>
        <v>5.8773741207609698</v>
      </c>
      <c r="AF68" s="8">
        <f t="shared" si="12"/>
        <v>32.961398382641633</v>
      </c>
      <c r="AG68" s="8">
        <f t="shared" si="13"/>
        <v>-12.222444960585978</v>
      </c>
      <c r="AH68" s="8">
        <f t="shared" si="14"/>
        <v>17.673044618579347</v>
      </c>
      <c r="AI68" s="8">
        <f t="shared" si="15"/>
        <v>494.05009834310198</v>
      </c>
      <c r="AJ68" s="8">
        <f t="shared" si="16"/>
        <v>491.04116494460243</v>
      </c>
    </row>
    <row r="69" spans="1:36" x14ac:dyDescent="0.3">
      <c r="A69" s="1">
        <f t="shared" si="1"/>
        <v>2072</v>
      </c>
      <c r="B69">
        <v>62824</v>
      </c>
      <c r="C69" s="3">
        <v>81556.358210830789</v>
      </c>
      <c r="D69" s="3">
        <v>23657.864909779983</v>
      </c>
      <c r="E69" s="4">
        <v>0.17461384073164976</v>
      </c>
      <c r="F69" s="3">
        <v>40926.11</v>
      </c>
      <c r="G69" s="3">
        <v>11035.84</v>
      </c>
      <c r="H69" s="3">
        <v>29890.27</v>
      </c>
      <c r="I69" s="3">
        <v>933.34979999999996</v>
      </c>
      <c r="J69" s="3">
        <v>203.13990000000001</v>
      </c>
      <c r="K69" s="3">
        <v>27090.97</v>
      </c>
      <c r="L69" s="3">
        <v>50928.13</v>
      </c>
      <c r="M69" s="3">
        <v>14083.56</v>
      </c>
      <c r="N69" s="3">
        <v>5172.8879999999999</v>
      </c>
      <c r="O69" s="3">
        <v>4789.5690000000004</v>
      </c>
      <c r="P69" s="3">
        <v>26882.11</v>
      </c>
      <c r="Q69" s="3">
        <v>-10002.02</v>
      </c>
      <c r="R69" s="3">
        <v>14810.59</v>
      </c>
      <c r="S69" s="3">
        <v>413789.2</v>
      </c>
      <c r="T69" s="3">
        <v>411420.2</v>
      </c>
      <c r="U69" s="2">
        <f t="shared" si="17"/>
        <v>3.8075786564024678</v>
      </c>
      <c r="V69" s="8">
        <f t="shared" si="2"/>
        <v>50.18138487032757</v>
      </c>
      <c r="W69" s="8">
        <f t="shared" si="3"/>
        <v>13.53155074858949</v>
      </c>
      <c r="X69" s="8">
        <f t="shared" si="4"/>
        <v>36.649834121738081</v>
      </c>
      <c r="Y69" s="8">
        <f t="shared" si="5"/>
        <v>1.1444230964644151</v>
      </c>
      <c r="Z69" s="8">
        <f t="shared" si="6"/>
        <v>0.24907916986050854</v>
      </c>
      <c r="AA69" s="8">
        <f t="shared" si="7"/>
        <v>33.217483706135233</v>
      </c>
      <c r="AB69" s="8">
        <f t="shared" si="8"/>
        <v>62.445321391553598</v>
      </c>
      <c r="AC69" s="8">
        <f t="shared" si="9"/>
        <v>17.26850034621787</v>
      </c>
      <c r="AD69" s="8">
        <f t="shared" si="10"/>
        <v>6.3427157777540808</v>
      </c>
      <c r="AE69" s="8">
        <f t="shared" si="11"/>
        <v>5.8727107304356547</v>
      </c>
      <c r="AF69" s="8">
        <f t="shared" si="12"/>
        <v>32.961390858708086</v>
      </c>
      <c r="AG69" s="8">
        <f t="shared" si="13"/>
        <v>-12.263936521226029</v>
      </c>
      <c r="AH69" s="8">
        <f t="shared" si="14"/>
        <v>18.159945251249749</v>
      </c>
      <c r="AI69" s="8">
        <f t="shared" si="15"/>
        <v>507.365960272915</v>
      </c>
      <c r="AJ69" s="8">
        <f t="shared" si="16"/>
        <v>504.46122046847705</v>
      </c>
    </row>
    <row r="70" spans="1:36" x14ac:dyDescent="0.3">
      <c r="A70" s="1">
        <f t="shared" ref="A70:A89" si="18">YEAR(B70)</f>
        <v>2073</v>
      </c>
      <c r="B70">
        <v>63190</v>
      </c>
      <c r="C70" s="3">
        <v>84499.331065922161</v>
      </c>
      <c r="D70" s="3">
        <v>24030.947140063778</v>
      </c>
      <c r="E70" s="4">
        <v>0.17554977852930687</v>
      </c>
      <c r="F70" s="3">
        <v>42403.27</v>
      </c>
      <c r="G70" s="3">
        <v>11434.07</v>
      </c>
      <c r="H70" s="3">
        <v>30969.200000000001</v>
      </c>
      <c r="I70" s="3">
        <v>967.29859999999996</v>
      </c>
      <c r="J70" s="3">
        <v>208.7955</v>
      </c>
      <c r="K70" s="3">
        <v>28096.19</v>
      </c>
      <c r="L70" s="3">
        <v>52799.95</v>
      </c>
      <c r="M70" s="3">
        <v>14630.6</v>
      </c>
      <c r="N70" s="3">
        <v>5359.6480000000001</v>
      </c>
      <c r="O70" s="3">
        <v>4957.5370000000003</v>
      </c>
      <c r="P70" s="3">
        <v>27852.16</v>
      </c>
      <c r="Q70" s="3">
        <v>-10396.68</v>
      </c>
      <c r="R70" s="3">
        <v>15755.35</v>
      </c>
      <c r="S70" s="3">
        <v>439941.2</v>
      </c>
      <c r="T70" s="3">
        <v>437572.2</v>
      </c>
      <c r="U70" s="2">
        <f t="shared" si="17"/>
        <v>3.8075788348270083</v>
      </c>
      <c r="V70" s="8">
        <f t="shared" ref="V70:V89" si="19">100*F70/$C70</f>
        <v>50.181781873419901</v>
      </c>
      <c r="W70" s="8">
        <f t="shared" ref="W70:W89" si="20">100*G70/$C70</f>
        <v>13.531550907876074</v>
      </c>
      <c r="X70" s="8">
        <f t="shared" ref="X70:X89" si="21">100*H70/$C70</f>
        <v>36.650230965543827</v>
      </c>
      <c r="Y70" s="8">
        <f t="shared" ref="Y70:Y89" si="22">100*I70/$C70</f>
        <v>1.1447411332112936</v>
      </c>
      <c r="Z70" s="8">
        <f t="shared" ref="Z70:Z89" si="23">100*J70/$C70</f>
        <v>0.24709722238760465</v>
      </c>
      <c r="AA70" s="8">
        <f t="shared" ref="AA70:AA89" si="24">100*K70/$C70</f>
        <v>33.250192215226832</v>
      </c>
      <c r="AB70" s="8">
        <f t="shared" ref="AB70:AB89" si="25">100*L70/$C70</f>
        <v>62.485642589061577</v>
      </c>
      <c r="AC70" s="8">
        <f t="shared" ref="AC70:AC89" si="26">100*M70/$C70</f>
        <v>17.314456594438525</v>
      </c>
      <c r="AD70" s="8">
        <f t="shared" ref="AD70:AD89" si="27">100*N70/$C70</f>
        <v>6.3428289104663689</v>
      </c>
      <c r="AE70" s="8">
        <f t="shared" ref="AE70:AE89" si="28">100*O70/$C70</f>
        <v>5.8669541373438534</v>
      </c>
      <c r="AF70" s="8">
        <f t="shared" ref="AF70:AF89" si="29">100*P70/$C70</f>
        <v>32.961397029606225</v>
      </c>
      <c r="AG70" s="8">
        <f t="shared" ref="AG70:AG89" si="30">100*Q70/$C70</f>
        <v>-12.303860715641676</v>
      </c>
      <c r="AH70" s="8">
        <f t="shared" ref="AH70:AH89" si="31">100*R70/$C70</f>
        <v>18.645532220495877</v>
      </c>
      <c r="AI70" s="8">
        <f t="shared" ref="AI70:AI89" si="32">100*S70/$C70</f>
        <v>520.64459499304178</v>
      </c>
      <c r="AJ70" s="8">
        <f t="shared" ref="AJ70:AJ89" si="33">100*T70/$C70</f>
        <v>517.84102250303965</v>
      </c>
    </row>
    <row r="71" spans="1:36" x14ac:dyDescent="0.3">
      <c r="A71" s="1">
        <f t="shared" si="18"/>
        <v>2074</v>
      </c>
      <c r="B71">
        <v>63555</v>
      </c>
      <c r="C71" s="3">
        <v>87532.410473640775</v>
      </c>
      <c r="D71" s="3">
        <v>24405.42868735654</v>
      </c>
      <c r="E71" s="4">
        <v>0.17645609665377285</v>
      </c>
      <c r="F71" s="3">
        <v>43933.18</v>
      </c>
      <c r="G71" s="3">
        <v>11844.49</v>
      </c>
      <c r="H71" s="3">
        <v>32088.69</v>
      </c>
      <c r="I71" s="3">
        <v>1002.298</v>
      </c>
      <c r="J71" s="3">
        <v>214.57339999999999</v>
      </c>
      <c r="K71" s="3">
        <v>29139.26</v>
      </c>
      <c r="L71" s="3">
        <v>54731.839999999997</v>
      </c>
      <c r="M71" s="3">
        <v>15195.47</v>
      </c>
      <c r="N71" s="3">
        <v>5553.7039999999997</v>
      </c>
      <c r="O71" s="3">
        <v>5130.7669999999998</v>
      </c>
      <c r="P71" s="3">
        <v>28851.9</v>
      </c>
      <c r="Q71" s="3">
        <v>-10798.66</v>
      </c>
      <c r="R71" s="3">
        <v>16751.11</v>
      </c>
      <c r="S71" s="3">
        <v>467491</v>
      </c>
      <c r="T71" s="3">
        <v>465122</v>
      </c>
      <c r="U71" s="2">
        <f t="shared" ref="U71:U89" si="34">100*R71/S70</f>
        <v>3.8075792855954385</v>
      </c>
      <c r="V71" s="8">
        <f t="shared" si="19"/>
        <v>50.190757643113109</v>
      </c>
      <c r="W71" s="8">
        <f t="shared" si="20"/>
        <v>13.531547841432758</v>
      </c>
      <c r="X71" s="8">
        <f t="shared" si="21"/>
        <v>36.659209801680355</v>
      </c>
      <c r="Y71" s="8">
        <f t="shared" si="22"/>
        <v>1.1450592924112706</v>
      </c>
      <c r="Z71" s="8">
        <f t="shared" si="23"/>
        <v>0.2451359431768601</v>
      </c>
      <c r="AA71" s="8">
        <f t="shared" si="24"/>
        <v>33.289680750623113</v>
      </c>
      <c r="AB71" s="8">
        <f t="shared" si="25"/>
        <v>62.52751375615523</v>
      </c>
      <c r="AC71" s="8">
        <f t="shared" si="26"/>
        <v>17.359821256808544</v>
      </c>
      <c r="AD71" s="8">
        <f t="shared" si="27"/>
        <v>6.3447401596148483</v>
      </c>
      <c r="AE71" s="8">
        <f t="shared" si="28"/>
        <v>5.8615625597847121</v>
      </c>
      <c r="AF71" s="8">
        <f t="shared" si="29"/>
        <v>32.961390922381106</v>
      </c>
      <c r="AG71" s="8">
        <f t="shared" si="30"/>
        <v>-12.336756113042121</v>
      </c>
      <c r="AH71" s="8">
        <f t="shared" si="31"/>
        <v>19.13703725209804</v>
      </c>
      <c r="AI71" s="8">
        <f t="shared" si="32"/>
        <v>534.0776033361708</v>
      </c>
      <c r="AJ71" s="8">
        <f t="shared" si="33"/>
        <v>531.37117723961842</v>
      </c>
    </row>
    <row r="72" spans="1:36" x14ac:dyDescent="0.3">
      <c r="A72" s="1">
        <f t="shared" si="18"/>
        <v>2075</v>
      </c>
      <c r="B72">
        <v>63920</v>
      </c>
      <c r="C72" s="3">
        <v>90696.524443666814</v>
      </c>
      <c r="D72" s="3">
        <v>24791.795194895167</v>
      </c>
      <c r="E72" s="4">
        <v>0.17738877438265885</v>
      </c>
      <c r="F72" s="3">
        <v>45521.06</v>
      </c>
      <c r="G72" s="3">
        <v>12272.65</v>
      </c>
      <c r="H72" s="3">
        <v>33248.410000000003</v>
      </c>
      <c r="I72" s="3">
        <v>1038.7270000000001</v>
      </c>
      <c r="J72" s="3">
        <v>220.54599999999999</v>
      </c>
      <c r="K72" s="3">
        <v>30219.32</v>
      </c>
      <c r="L72" s="3">
        <v>56745.21</v>
      </c>
      <c r="M72" s="3">
        <v>15783.75</v>
      </c>
      <c r="N72" s="3">
        <v>5755.2370000000001</v>
      </c>
      <c r="O72" s="3">
        <v>5311.3819999999996</v>
      </c>
      <c r="P72" s="3">
        <v>29894.84</v>
      </c>
      <c r="Q72" s="3">
        <v>-11224.16</v>
      </c>
      <c r="R72" s="3">
        <v>17800.09</v>
      </c>
      <c r="S72" s="3">
        <v>496515.2</v>
      </c>
      <c r="T72" s="3">
        <v>494146.2</v>
      </c>
      <c r="U72" s="2">
        <f t="shared" si="34"/>
        <v>3.807579183342567</v>
      </c>
      <c r="V72" s="8">
        <f t="shared" si="19"/>
        <v>50.190523042891151</v>
      </c>
      <c r="W72" s="8">
        <f t="shared" si="20"/>
        <v>13.531554902771115</v>
      </c>
      <c r="X72" s="8">
        <f t="shared" si="21"/>
        <v>36.658968140120045</v>
      </c>
      <c r="Y72" s="8">
        <f t="shared" si="22"/>
        <v>1.14527762378058</v>
      </c>
      <c r="Z72" s="8">
        <f t="shared" si="23"/>
        <v>0.24316918575748173</v>
      </c>
      <c r="AA72" s="8">
        <f t="shared" si="24"/>
        <v>33.319159896551213</v>
      </c>
      <c r="AB72" s="8">
        <f t="shared" si="25"/>
        <v>62.56602482628255</v>
      </c>
      <c r="AC72" s="8">
        <f t="shared" si="26"/>
        <v>17.402816807829897</v>
      </c>
      <c r="AD72" s="8">
        <f t="shared" si="27"/>
        <v>6.3455981751259687</v>
      </c>
      <c r="AE72" s="8">
        <f t="shared" si="28"/>
        <v>5.8562133803693781</v>
      </c>
      <c r="AF72" s="8">
        <f t="shared" si="29"/>
        <v>32.961395360379221</v>
      </c>
      <c r="AG72" s="8">
        <f t="shared" si="30"/>
        <v>-12.37551280917222</v>
      </c>
      <c r="AH72" s="8">
        <f t="shared" si="31"/>
        <v>19.625989098464235</v>
      </c>
      <c r="AI72" s="8">
        <f t="shared" si="32"/>
        <v>547.4467770905535</v>
      </c>
      <c r="AJ72" s="8">
        <f t="shared" si="33"/>
        <v>544.83476961338556</v>
      </c>
    </row>
    <row r="73" spans="1:36" x14ac:dyDescent="0.3">
      <c r="A73" s="1">
        <f t="shared" si="18"/>
        <v>2076</v>
      </c>
      <c r="B73">
        <v>64285</v>
      </c>
      <c r="C73" s="3">
        <v>93970.217678657311</v>
      </c>
      <c r="D73" s="3">
        <v>25182.993198692795</v>
      </c>
      <c r="E73" s="4">
        <v>0.17832025472076482</v>
      </c>
      <c r="F73" s="3">
        <v>47163.87</v>
      </c>
      <c r="G73" s="3">
        <v>12715.63</v>
      </c>
      <c r="H73" s="3">
        <v>34448.239999999998</v>
      </c>
      <c r="I73" s="3">
        <v>1076.4939999999999</v>
      </c>
      <c r="J73" s="3">
        <v>226.68510000000001</v>
      </c>
      <c r="K73" s="3">
        <v>31336.39</v>
      </c>
      <c r="L73" s="3">
        <v>58828.87</v>
      </c>
      <c r="M73" s="3">
        <v>16392</v>
      </c>
      <c r="N73" s="3">
        <v>5964.1440000000002</v>
      </c>
      <c r="O73" s="3">
        <v>5498.83</v>
      </c>
      <c r="P73" s="3">
        <v>30973.9</v>
      </c>
      <c r="Q73" s="3">
        <v>-11665</v>
      </c>
      <c r="R73" s="3">
        <v>18905.22</v>
      </c>
      <c r="S73" s="3">
        <v>527085.5</v>
      </c>
      <c r="T73" s="3">
        <v>524716.5</v>
      </c>
      <c r="U73" s="2">
        <f t="shared" si="34"/>
        <v>3.8075813187592242</v>
      </c>
      <c r="V73" s="8">
        <f t="shared" si="19"/>
        <v>50.190231719248153</v>
      </c>
      <c r="W73" s="8">
        <f t="shared" si="20"/>
        <v>13.531553202827151</v>
      </c>
      <c r="X73" s="8">
        <f t="shared" si="21"/>
        <v>36.658678516421006</v>
      </c>
      <c r="Y73" s="8">
        <f t="shared" si="22"/>
        <v>1.1455693373843223</v>
      </c>
      <c r="Z73" s="8">
        <f t="shared" si="23"/>
        <v>0.24123079162717015</v>
      </c>
      <c r="AA73" s="8">
        <f t="shared" si="24"/>
        <v>33.347150591008131</v>
      </c>
      <c r="AB73" s="8">
        <f t="shared" si="25"/>
        <v>62.603739198702868</v>
      </c>
      <c r="AC73" s="8">
        <f t="shared" si="26"/>
        <v>17.443824655226887</v>
      </c>
      <c r="AD73" s="8">
        <f t="shared" si="27"/>
        <v>6.3468449337801074</v>
      </c>
      <c r="AE73" s="8">
        <f t="shared" si="28"/>
        <v>5.8516731533004682</v>
      </c>
      <c r="AF73" s="8">
        <f t="shared" si="29"/>
        <v>32.961400713063206</v>
      </c>
      <c r="AG73" s="8">
        <f t="shared" si="30"/>
        <v>-12.413507479454713</v>
      </c>
      <c r="AH73" s="8">
        <f t="shared" si="31"/>
        <v>20.118310318965865</v>
      </c>
      <c r="AI73" s="8">
        <f t="shared" si="32"/>
        <v>560.90696927236411</v>
      </c>
      <c r="AJ73" s="8">
        <f t="shared" si="33"/>
        <v>558.38595776624936</v>
      </c>
    </row>
    <row r="74" spans="1:36" x14ac:dyDescent="0.3">
      <c r="A74" s="1">
        <f t="shared" si="18"/>
        <v>2077</v>
      </c>
      <c r="B74">
        <v>64651</v>
      </c>
      <c r="C74" s="3">
        <v>97358.439335044081</v>
      </c>
      <c r="D74" s="3">
        <v>25579.410916469002</v>
      </c>
      <c r="E74" s="4">
        <v>0.17925337573036451</v>
      </c>
      <c r="F74" s="3">
        <v>48869.93</v>
      </c>
      <c r="G74" s="3">
        <v>13174.11</v>
      </c>
      <c r="H74" s="3">
        <v>35695.82</v>
      </c>
      <c r="I74" s="3">
        <v>1115.6410000000001</v>
      </c>
      <c r="J74" s="3">
        <v>232.9991</v>
      </c>
      <c r="K74" s="3">
        <v>32498.1</v>
      </c>
      <c r="L74" s="3">
        <v>60970.26</v>
      </c>
      <c r="M74" s="3">
        <v>17004.38</v>
      </c>
      <c r="N74" s="3">
        <v>6181.8119999999999</v>
      </c>
      <c r="O74" s="3">
        <v>5693.366</v>
      </c>
      <c r="P74" s="3">
        <v>32090.7</v>
      </c>
      <c r="Q74" s="3">
        <v>-12100.33</v>
      </c>
      <c r="R74" s="3">
        <v>20069.2</v>
      </c>
      <c r="S74" s="3">
        <v>559255</v>
      </c>
      <c r="T74" s="3">
        <v>556886</v>
      </c>
      <c r="U74" s="2">
        <f t="shared" si="34"/>
        <v>3.807579605206366</v>
      </c>
      <c r="V74" s="8">
        <f t="shared" si="19"/>
        <v>50.195884746900738</v>
      </c>
      <c r="W74" s="8">
        <f t="shared" si="20"/>
        <v>13.531554213459943</v>
      </c>
      <c r="X74" s="8">
        <f t="shared" si="21"/>
        <v>36.664330533440797</v>
      </c>
      <c r="Y74" s="8">
        <f t="shared" si="22"/>
        <v>1.1459109324469483</v>
      </c>
      <c r="Z74" s="8">
        <f t="shared" si="23"/>
        <v>0.23932090694076297</v>
      </c>
      <c r="AA74" s="8">
        <f t="shared" si="24"/>
        <v>33.379848960153105</v>
      </c>
      <c r="AB74" s="8">
        <f t="shared" si="25"/>
        <v>62.624524814104959</v>
      </c>
      <c r="AC74" s="8">
        <f t="shared" si="26"/>
        <v>17.465748337935086</v>
      </c>
      <c r="AD74" s="8">
        <f t="shared" si="27"/>
        <v>6.3495389225850731</v>
      </c>
      <c r="AE74" s="8">
        <f t="shared" si="28"/>
        <v>5.8478402477335907</v>
      </c>
      <c r="AF74" s="8">
        <f t="shared" si="29"/>
        <v>32.961395251586559</v>
      </c>
      <c r="AG74" s="8">
        <f t="shared" si="30"/>
        <v>-12.428640067204217</v>
      </c>
      <c r="AH74" s="8">
        <f t="shared" si="31"/>
        <v>20.613724025438554</v>
      </c>
      <c r="AI74" s="8">
        <f t="shared" si="32"/>
        <v>574.42888754143848</v>
      </c>
      <c r="AJ74" s="8">
        <f t="shared" si="33"/>
        <v>571.99561106722604</v>
      </c>
    </row>
    <row r="75" spans="1:36" x14ac:dyDescent="0.3">
      <c r="A75" s="1">
        <f t="shared" si="18"/>
        <v>2078</v>
      </c>
      <c r="B75">
        <v>65016</v>
      </c>
      <c r="C75" s="3">
        <v>100882.40680292835</v>
      </c>
      <c r="D75" s="3">
        <v>25985.570061724709</v>
      </c>
      <c r="E75" s="4">
        <v>0.18019932866325131</v>
      </c>
      <c r="F75" s="3">
        <v>50641.7</v>
      </c>
      <c r="G75" s="3">
        <v>13650.95</v>
      </c>
      <c r="H75" s="3">
        <v>36990.75</v>
      </c>
      <c r="I75" s="3">
        <v>1156.271</v>
      </c>
      <c r="J75" s="3">
        <v>239.5078</v>
      </c>
      <c r="K75" s="3">
        <v>33703.800000000003</v>
      </c>
      <c r="L75" s="3">
        <v>63199.7</v>
      </c>
      <c r="M75" s="3">
        <v>17644.05</v>
      </c>
      <c r="N75" s="3">
        <v>6408.0739999999996</v>
      </c>
      <c r="O75" s="3">
        <v>5895.3270000000002</v>
      </c>
      <c r="P75" s="3">
        <v>33252.25</v>
      </c>
      <c r="Q75" s="3">
        <v>-12557.99</v>
      </c>
      <c r="R75" s="3">
        <v>21294.09</v>
      </c>
      <c r="S75" s="3">
        <v>593107.1</v>
      </c>
      <c r="T75" s="3">
        <v>590738.1</v>
      </c>
      <c r="U75" s="2">
        <f t="shared" si="34"/>
        <v>3.8075815146936551</v>
      </c>
      <c r="V75" s="8">
        <f t="shared" si="19"/>
        <v>50.198742877861243</v>
      </c>
      <c r="W75" s="8">
        <f t="shared" si="20"/>
        <v>13.531546711278253</v>
      </c>
      <c r="X75" s="8">
        <f t="shared" si="21"/>
        <v>36.66719616658299</v>
      </c>
      <c r="Y75" s="8">
        <f t="shared" si="22"/>
        <v>1.1461572306247123</v>
      </c>
      <c r="Z75" s="8">
        <f t="shared" si="23"/>
        <v>0.2374128528355528</v>
      </c>
      <c r="AA75" s="8">
        <f t="shared" si="24"/>
        <v>33.408996739976345</v>
      </c>
      <c r="AB75" s="8">
        <f t="shared" si="25"/>
        <v>62.646899497014658</v>
      </c>
      <c r="AC75" s="8">
        <f t="shared" si="26"/>
        <v>17.489719525097453</v>
      </c>
      <c r="AD75" s="8">
        <f t="shared" si="27"/>
        <v>6.3520233141523237</v>
      </c>
      <c r="AE75" s="8">
        <f t="shared" si="28"/>
        <v>5.8437612531552672</v>
      </c>
      <c r="AF75" s="8">
        <f t="shared" si="29"/>
        <v>32.961396395862728</v>
      </c>
      <c r="AG75" s="8">
        <f t="shared" si="30"/>
        <v>-12.448146706622264</v>
      </c>
      <c r="AH75" s="8">
        <f t="shared" si="31"/>
        <v>21.107833045257888</v>
      </c>
      <c r="AI75" s="8">
        <f t="shared" si="32"/>
        <v>587.91926045006255</v>
      </c>
      <c r="AJ75" s="8">
        <f t="shared" si="33"/>
        <v>585.57098182044206</v>
      </c>
    </row>
    <row r="76" spans="1:36" x14ac:dyDescent="0.3">
      <c r="A76" s="1">
        <f t="shared" si="18"/>
        <v>2079</v>
      </c>
      <c r="B76">
        <v>65381</v>
      </c>
      <c r="C76" s="3">
        <v>104541.23839278604</v>
      </c>
      <c r="D76" s="3">
        <v>26400.024876729876</v>
      </c>
      <c r="E76" s="4">
        <v>0.18114162787379839</v>
      </c>
      <c r="F76" s="3">
        <v>52478.95</v>
      </c>
      <c r="G76" s="3">
        <v>14146.05</v>
      </c>
      <c r="H76" s="3">
        <v>38332.9</v>
      </c>
      <c r="I76" s="3">
        <v>1198.364</v>
      </c>
      <c r="J76" s="3">
        <v>246.19399999999999</v>
      </c>
      <c r="K76" s="3">
        <v>34953.17</v>
      </c>
      <c r="L76" s="3">
        <v>65513.02</v>
      </c>
      <c r="M76" s="3">
        <v>18306.57</v>
      </c>
      <c r="N76" s="3">
        <v>6643.3119999999999</v>
      </c>
      <c r="O76" s="3">
        <v>6104.8860000000004</v>
      </c>
      <c r="P76" s="3">
        <v>34458.25</v>
      </c>
      <c r="Q76" s="3">
        <v>-13034.07</v>
      </c>
      <c r="R76" s="3">
        <v>22583.03</v>
      </c>
      <c r="S76" s="3">
        <v>628724.19999999995</v>
      </c>
      <c r="T76" s="3">
        <v>626355.19999999995</v>
      </c>
      <c r="U76" s="2">
        <f t="shared" si="34"/>
        <v>3.8075804521645416</v>
      </c>
      <c r="V76" s="8">
        <f t="shared" si="19"/>
        <v>50.199280979266987</v>
      </c>
      <c r="W76" s="8">
        <f t="shared" si="20"/>
        <v>13.531550053817003</v>
      </c>
      <c r="X76" s="8">
        <f t="shared" si="21"/>
        <v>36.667730925449987</v>
      </c>
      <c r="Y76" s="8">
        <f t="shared" si="22"/>
        <v>1.1463074461558074</v>
      </c>
      <c r="Z76" s="8">
        <f t="shared" si="23"/>
        <v>0.23549941036186234</v>
      </c>
      <c r="AA76" s="8">
        <f t="shared" si="24"/>
        <v>33.434815329690963</v>
      </c>
      <c r="AB76" s="8">
        <f t="shared" si="25"/>
        <v>62.66715509323906</v>
      </c>
      <c r="AC76" s="8">
        <f t="shared" si="26"/>
        <v>17.511338378466409</v>
      </c>
      <c r="AD76" s="8">
        <f t="shared" si="27"/>
        <v>6.3547286239708702</v>
      </c>
      <c r="AE76" s="8">
        <f t="shared" si="28"/>
        <v>5.8396916794332467</v>
      </c>
      <c r="AF76" s="8">
        <f t="shared" si="29"/>
        <v>32.961394498247905</v>
      </c>
      <c r="AG76" s="8">
        <f t="shared" si="30"/>
        <v>-12.467874113972069</v>
      </c>
      <c r="AH76" s="8">
        <f t="shared" si="31"/>
        <v>21.602030306117324</v>
      </c>
      <c r="AI76" s="8">
        <f t="shared" si="32"/>
        <v>601.41261923618617</v>
      </c>
      <c r="AJ76" s="8">
        <f t="shared" si="33"/>
        <v>599.1465278483081</v>
      </c>
    </row>
    <row r="77" spans="1:36" x14ac:dyDescent="0.3">
      <c r="A77" s="1">
        <f t="shared" si="18"/>
        <v>2080</v>
      </c>
      <c r="B77">
        <v>65746</v>
      </c>
      <c r="C77" s="3">
        <v>108347.79629823643</v>
      </c>
      <c r="D77" s="3">
        <v>26824.798763650415</v>
      </c>
      <c r="E77" s="4">
        <v>0.18211454662015714</v>
      </c>
      <c r="F77" s="3">
        <v>54381.07</v>
      </c>
      <c r="G77" s="3">
        <v>14661.14</v>
      </c>
      <c r="H77" s="3">
        <v>39719.93</v>
      </c>
      <c r="I77" s="3">
        <v>1242.231</v>
      </c>
      <c r="J77" s="3">
        <v>253.10939999999999</v>
      </c>
      <c r="K77" s="3">
        <v>36243.550000000003</v>
      </c>
      <c r="L77" s="3">
        <v>67919.95</v>
      </c>
      <c r="M77" s="3">
        <v>18995.18</v>
      </c>
      <c r="N77" s="3">
        <v>6888.3090000000002</v>
      </c>
      <c r="O77" s="3">
        <v>6323.518</v>
      </c>
      <c r="P77" s="3">
        <v>35712.949999999997</v>
      </c>
      <c r="Q77" s="3">
        <v>-13538.88</v>
      </c>
      <c r="R77" s="3">
        <v>23939.18</v>
      </c>
      <c r="S77" s="3">
        <v>666202.19999999995</v>
      </c>
      <c r="T77" s="3">
        <v>663833.19999999995</v>
      </c>
      <c r="U77" s="2">
        <f t="shared" si="34"/>
        <v>3.8075804939590365</v>
      </c>
      <c r="V77" s="8">
        <f t="shared" si="19"/>
        <v>50.191210027300905</v>
      </c>
      <c r="W77" s="8">
        <f t="shared" si="20"/>
        <v>13.531553479540994</v>
      </c>
      <c r="X77" s="8">
        <f t="shared" si="21"/>
        <v>36.659656547759909</v>
      </c>
      <c r="Y77" s="8">
        <f t="shared" si="22"/>
        <v>1.1465217036631319</v>
      </c>
      <c r="Z77" s="8">
        <f t="shared" si="23"/>
        <v>0.23360825844883368</v>
      </c>
      <c r="AA77" s="8">
        <f t="shared" si="24"/>
        <v>33.451118747479256</v>
      </c>
      <c r="AB77" s="8">
        <f t="shared" si="25"/>
        <v>62.686969482096913</v>
      </c>
      <c r="AC77" s="8">
        <f t="shared" si="26"/>
        <v>17.531671754277465</v>
      </c>
      <c r="AD77" s="8">
        <f t="shared" si="27"/>
        <v>6.3575903113334675</v>
      </c>
      <c r="AE77" s="8">
        <f t="shared" si="28"/>
        <v>5.8363143654477154</v>
      </c>
      <c r="AF77" s="8">
        <f t="shared" si="29"/>
        <v>32.961399511714198</v>
      </c>
      <c r="AG77" s="8">
        <f t="shared" si="30"/>
        <v>-12.49575945479601</v>
      </c>
      <c r="AH77" s="8">
        <f t="shared" si="31"/>
        <v>22.094754870791643</v>
      </c>
      <c r="AI77" s="8">
        <f t="shared" si="32"/>
        <v>614.87378863361675</v>
      </c>
      <c r="AJ77" s="8">
        <f t="shared" si="33"/>
        <v>612.6873113069538</v>
      </c>
    </row>
    <row r="78" spans="1:36" x14ac:dyDescent="0.3">
      <c r="A78" s="1">
        <f t="shared" si="18"/>
        <v>2081</v>
      </c>
      <c r="B78">
        <v>66112</v>
      </c>
      <c r="C78" s="3">
        <v>112272.40825090872</v>
      </c>
      <c r="D78" s="3">
        <v>27251.437695836226</v>
      </c>
      <c r="E78" s="4">
        <v>0.18307492863305302</v>
      </c>
      <c r="F78" s="3">
        <v>56346.38</v>
      </c>
      <c r="G78" s="3">
        <v>15192.2</v>
      </c>
      <c r="H78" s="3">
        <v>41154.18</v>
      </c>
      <c r="I78" s="3">
        <v>1287.635</v>
      </c>
      <c r="J78" s="3">
        <v>260.20030000000003</v>
      </c>
      <c r="K78" s="3">
        <v>37577.64</v>
      </c>
      <c r="L78" s="3">
        <v>70396.42</v>
      </c>
      <c r="M78" s="3">
        <v>19699.55</v>
      </c>
      <c r="N78" s="3">
        <v>7141.4539999999997</v>
      </c>
      <c r="O78" s="3">
        <v>6548.866</v>
      </c>
      <c r="P78" s="3">
        <v>37006.550000000003</v>
      </c>
      <c r="Q78" s="3">
        <v>-14050.05</v>
      </c>
      <c r="R78" s="3">
        <v>25366.19</v>
      </c>
      <c r="S78" s="3">
        <v>705618.5</v>
      </c>
      <c r="T78" s="3">
        <v>703249.5</v>
      </c>
      <c r="U78" s="2">
        <f t="shared" si="34"/>
        <v>3.8075812418511981</v>
      </c>
      <c r="V78" s="8">
        <f t="shared" si="19"/>
        <v>50.187201715737615</v>
      </c>
      <c r="W78" s="8">
        <f t="shared" si="20"/>
        <v>13.531552619810341</v>
      </c>
      <c r="X78" s="8">
        <f t="shared" si="21"/>
        <v>36.655649095927274</v>
      </c>
      <c r="Y78" s="8">
        <f t="shared" si="22"/>
        <v>1.1468846353793056</v>
      </c>
      <c r="Z78" s="8">
        <f t="shared" si="23"/>
        <v>0.23175801076476329</v>
      </c>
      <c r="AA78" s="8">
        <f t="shared" si="24"/>
        <v>33.470057857867189</v>
      </c>
      <c r="AB78" s="8">
        <f t="shared" si="25"/>
        <v>62.701442942843634</v>
      </c>
      <c r="AC78" s="8">
        <f t="shared" si="26"/>
        <v>17.546207752108636</v>
      </c>
      <c r="AD78" s="8">
        <f t="shared" si="27"/>
        <v>6.3608273049956585</v>
      </c>
      <c r="AE78" s="8">
        <f t="shared" si="28"/>
        <v>5.8330146311322171</v>
      </c>
      <c r="AF78" s="8">
        <f t="shared" si="29"/>
        <v>32.961393254607131</v>
      </c>
      <c r="AG78" s="8">
        <f t="shared" si="30"/>
        <v>-12.514250134013921</v>
      </c>
      <c r="AH78" s="8">
        <f t="shared" si="31"/>
        <v>22.593431810343919</v>
      </c>
      <c r="AI78" s="8">
        <f t="shared" si="32"/>
        <v>628.48789920233037</v>
      </c>
      <c r="AJ78" s="8">
        <f t="shared" si="33"/>
        <v>626.37785272082465</v>
      </c>
    </row>
    <row r="79" spans="1:36" x14ac:dyDescent="0.3">
      <c r="A79" s="1">
        <f t="shared" si="18"/>
        <v>2082</v>
      </c>
      <c r="B79">
        <v>66477</v>
      </c>
      <c r="C79" s="3">
        <v>116361.25093046886</v>
      </c>
      <c r="D79" s="3">
        <v>27690.097275631626</v>
      </c>
      <c r="E79" s="4">
        <v>0.18405280177451208</v>
      </c>
      <c r="F79" s="3">
        <v>58389.18</v>
      </c>
      <c r="G79" s="3">
        <v>15745.48</v>
      </c>
      <c r="H79" s="3">
        <v>42643.7</v>
      </c>
      <c r="I79" s="3">
        <v>1334.8109999999999</v>
      </c>
      <c r="J79" s="3">
        <v>267.51299999999998</v>
      </c>
      <c r="K79" s="3">
        <v>38963</v>
      </c>
      <c r="L79" s="3">
        <v>72973.899999999994</v>
      </c>
      <c r="M79" s="3">
        <v>20430.45</v>
      </c>
      <c r="N79" s="3">
        <v>7404.5889999999999</v>
      </c>
      <c r="O79" s="3">
        <v>6784.5720000000001</v>
      </c>
      <c r="P79" s="3">
        <v>38354.29</v>
      </c>
      <c r="Q79" s="3">
        <v>-14584.72</v>
      </c>
      <c r="R79" s="3">
        <v>26867</v>
      </c>
      <c r="S79" s="3">
        <v>747070.2</v>
      </c>
      <c r="T79" s="3">
        <v>744701.2</v>
      </c>
      <c r="U79" s="2">
        <f t="shared" si="34"/>
        <v>3.8075815755964446</v>
      </c>
      <c r="V79" s="8">
        <f t="shared" si="19"/>
        <v>50.179230227500902</v>
      </c>
      <c r="W79" s="8">
        <f t="shared" si="20"/>
        <v>13.531549269274048</v>
      </c>
      <c r="X79" s="8">
        <f t="shared" si="21"/>
        <v>36.64768095822685</v>
      </c>
      <c r="Y79" s="8">
        <f t="shared" si="22"/>
        <v>1.1471267190119934</v>
      </c>
      <c r="Z79" s="8">
        <f t="shared" si="23"/>
        <v>0.22989869725605749</v>
      </c>
      <c r="AA79" s="8">
        <f t="shared" si="24"/>
        <v>33.484514551396636</v>
      </c>
      <c r="AB79" s="8">
        <f t="shared" si="25"/>
        <v>62.713230922212425</v>
      </c>
      <c r="AC79" s="8">
        <f t="shared" si="26"/>
        <v>17.557777899971292</v>
      </c>
      <c r="AD79" s="8">
        <f t="shared" si="27"/>
        <v>6.3634491214129172</v>
      </c>
      <c r="AE79" s="8">
        <f t="shared" si="28"/>
        <v>5.8306110889561422</v>
      </c>
      <c r="AF79" s="8">
        <f t="shared" si="29"/>
        <v>32.961393671264702</v>
      </c>
      <c r="AG79" s="8">
        <f t="shared" si="30"/>
        <v>-12.534000694711535</v>
      </c>
      <c r="AH79" s="8">
        <f t="shared" si="31"/>
        <v>23.089301451437862</v>
      </c>
      <c r="AI79" s="8">
        <f t="shared" si="32"/>
        <v>642.02661455264729</v>
      </c>
      <c r="AJ79" s="8">
        <f t="shared" si="33"/>
        <v>639.99071344204856</v>
      </c>
    </row>
    <row r="80" spans="1:36" x14ac:dyDescent="0.3">
      <c r="A80" s="1">
        <f t="shared" si="18"/>
        <v>2083</v>
      </c>
      <c r="B80">
        <v>66842</v>
      </c>
      <c r="C80" s="3">
        <v>120616.18881039535</v>
      </c>
      <c r="D80" s="3">
        <v>28139.832217425792</v>
      </c>
      <c r="E80" s="4">
        <v>0.18504900566671975</v>
      </c>
      <c r="F80" s="3">
        <v>60509.71</v>
      </c>
      <c r="G80" s="3">
        <v>16321.24</v>
      </c>
      <c r="H80" s="3">
        <v>44188.47</v>
      </c>
      <c r="I80" s="3">
        <v>1383.86</v>
      </c>
      <c r="J80" s="3">
        <v>275.05549999999999</v>
      </c>
      <c r="K80" s="3">
        <v>40399.33</v>
      </c>
      <c r="L80" s="3">
        <v>75660.88</v>
      </c>
      <c r="M80" s="3">
        <v>21194.53</v>
      </c>
      <c r="N80" s="3">
        <v>7678.8739999999998</v>
      </c>
      <c r="O80" s="3">
        <v>7030.6940000000004</v>
      </c>
      <c r="P80" s="3">
        <v>39756.78</v>
      </c>
      <c r="Q80" s="3">
        <v>-15151.17</v>
      </c>
      <c r="R80" s="3">
        <v>28445.31</v>
      </c>
      <c r="S80" s="3">
        <v>790666.7</v>
      </c>
      <c r="T80" s="3">
        <v>788297.7</v>
      </c>
      <c r="U80" s="2">
        <f t="shared" si="34"/>
        <v>3.8075819380829272</v>
      </c>
      <c r="V80" s="8">
        <f t="shared" si="19"/>
        <v>50.167154672014433</v>
      </c>
      <c r="W80" s="8">
        <f t="shared" si="20"/>
        <v>13.53155008541718</v>
      </c>
      <c r="X80" s="8">
        <f t="shared" si="21"/>
        <v>36.635604586597253</v>
      </c>
      <c r="Y80" s="8">
        <f t="shared" si="22"/>
        <v>1.1473252584488323</v>
      </c>
      <c r="Z80" s="8">
        <f t="shared" si="23"/>
        <v>0.22804194255580246</v>
      </c>
      <c r="AA80" s="8">
        <f t="shared" si="24"/>
        <v>33.49411915469026</v>
      </c>
      <c r="AB80" s="8">
        <f t="shared" si="25"/>
        <v>62.728627679437288</v>
      </c>
      <c r="AC80" s="8">
        <f t="shared" si="26"/>
        <v>17.571878376390334</v>
      </c>
      <c r="AD80" s="8">
        <f t="shared" si="27"/>
        <v>6.3663709455046167</v>
      </c>
      <c r="AE80" s="8">
        <f t="shared" si="28"/>
        <v>5.8289803958671067</v>
      </c>
      <c r="AF80" s="8">
        <f t="shared" si="29"/>
        <v>32.961396303523017</v>
      </c>
      <c r="AG80" s="8">
        <f t="shared" si="30"/>
        <v>-12.561473007422856</v>
      </c>
      <c r="AH80" s="8">
        <f t="shared" si="31"/>
        <v>23.583326815868045</v>
      </c>
      <c r="AI80" s="8">
        <f t="shared" si="32"/>
        <v>655.52286786552497</v>
      </c>
      <c r="AJ80" s="8">
        <f t="shared" si="33"/>
        <v>653.55878657315054</v>
      </c>
    </row>
    <row r="81" spans="1:44" x14ac:dyDescent="0.3">
      <c r="A81" s="1">
        <f t="shared" si="18"/>
        <v>2084</v>
      </c>
      <c r="B81">
        <v>67207</v>
      </c>
      <c r="C81" s="3">
        <v>125033.37820382653</v>
      </c>
      <c r="D81" s="3">
        <v>28598.394545022991</v>
      </c>
      <c r="E81" s="4">
        <v>0.18604464213323818</v>
      </c>
      <c r="F81" s="3">
        <v>62707.68</v>
      </c>
      <c r="G81" s="3">
        <v>16918.96</v>
      </c>
      <c r="H81" s="3">
        <v>45788.72</v>
      </c>
      <c r="I81" s="3">
        <v>1434.75</v>
      </c>
      <c r="J81" s="3">
        <v>282.80439999999999</v>
      </c>
      <c r="K81" s="3">
        <v>41886.879999999997</v>
      </c>
      <c r="L81" s="3">
        <v>78454.78</v>
      </c>
      <c r="M81" s="3">
        <v>21992.33</v>
      </c>
      <c r="N81" s="3">
        <v>7963</v>
      </c>
      <c r="O81" s="3">
        <v>7286.6980000000003</v>
      </c>
      <c r="P81" s="3">
        <v>41212.75</v>
      </c>
      <c r="Q81" s="3">
        <v>-15747.1</v>
      </c>
      <c r="R81" s="3">
        <v>30105.279999999999</v>
      </c>
      <c r="S81" s="3">
        <v>836519</v>
      </c>
      <c r="T81" s="3">
        <v>834150</v>
      </c>
      <c r="U81" s="2">
        <f t="shared" si="34"/>
        <v>3.8075816269990885</v>
      </c>
      <c r="V81" s="8">
        <f t="shared" si="19"/>
        <v>50.152751929789005</v>
      </c>
      <c r="W81" s="8">
        <f t="shared" si="20"/>
        <v>13.531554728065574</v>
      </c>
      <c r="X81" s="8">
        <f t="shared" si="21"/>
        <v>36.621197201723433</v>
      </c>
      <c r="Y81" s="8">
        <f t="shared" si="22"/>
        <v>1.14749358980056</v>
      </c>
      <c r="Z81" s="8">
        <f t="shared" si="23"/>
        <v>0.22618312330886459</v>
      </c>
      <c r="AA81" s="8">
        <f t="shared" si="24"/>
        <v>33.500558492242739</v>
      </c>
      <c r="AB81" s="8">
        <f t="shared" si="25"/>
        <v>62.747068924351403</v>
      </c>
      <c r="AC81" s="8">
        <f t="shared" si="26"/>
        <v>17.589167241525388</v>
      </c>
      <c r="AD81" s="8">
        <f t="shared" si="27"/>
        <v>6.3686993940281296</v>
      </c>
      <c r="AE81" s="8">
        <f t="shared" si="28"/>
        <v>5.8278022274351358</v>
      </c>
      <c r="AF81" s="8">
        <f t="shared" si="29"/>
        <v>32.961398461789877</v>
      </c>
      <c r="AG81" s="8">
        <f t="shared" si="30"/>
        <v>-12.594316994562396</v>
      </c>
      <c r="AH81" s="8">
        <f t="shared" si="31"/>
        <v>24.077794611710054</v>
      </c>
      <c r="AI81" s="8">
        <f t="shared" si="32"/>
        <v>669.03655009330862</v>
      </c>
      <c r="AJ81" s="8">
        <f t="shared" si="33"/>
        <v>667.14185602518705</v>
      </c>
    </row>
    <row r="82" spans="1:44" x14ac:dyDescent="0.3">
      <c r="A82" s="1">
        <f t="shared" si="18"/>
        <v>2085</v>
      </c>
      <c r="B82">
        <v>67573</v>
      </c>
      <c r="C82" s="3">
        <v>129626.40466567909</v>
      </c>
      <c r="D82" s="3">
        <v>29067.593691514772</v>
      </c>
      <c r="E82" s="4">
        <v>0.18707250632472378</v>
      </c>
      <c r="F82" s="3">
        <v>64985.4</v>
      </c>
      <c r="G82" s="3">
        <v>17540.46</v>
      </c>
      <c r="H82" s="3">
        <v>47444.94</v>
      </c>
      <c r="I82" s="3">
        <v>1487.79</v>
      </c>
      <c r="J82" s="3">
        <v>290.81369999999998</v>
      </c>
      <c r="K82" s="3">
        <v>43425.75</v>
      </c>
      <c r="L82" s="3">
        <v>81362.240000000005</v>
      </c>
      <c r="M82" s="3">
        <v>22823.4</v>
      </c>
      <c r="N82" s="3">
        <v>8258.6219999999994</v>
      </c>
      <c r="O82" s="3">
        <v>7553.5370000000003</v>
      </c>
      <c r="P82" s="3">
        <v>42726.67</v>
      </c>
      <c r="Q82" s="3">
        <v>-16376.83</v>
      </c>
      <c r="R82" s="3">
        <v>31851.14</v>
      </c>
      <c r="S82" s="3">
        <v>884747</v>
      </c>
      <c r="T82" s="3">
        <v>882378</v>
      </c>
      <c r="U82" s="2">
        <f t="shared" si="34"/>
        <v>3.8075811786701794</v>
      </c>
      <c r="V82" s="8">
        <f t="shared" si="19"/>
        <v>50.132841505250859</v>
      </c>
      <c r="W82" s="8">
        <f t="shared" si="20"/>
        <v>13.531548641836357</v>
      </c>
      <c r="X82" s="8">
        <f t="shared" si="21"/>
        <v>36.6012928634145</v>
      </c>
      <c r="Y82" s="8">
        <f t="shared" si="22"/>
        <v>1.147752268403321</v>
      </c>
      <c r="Z82" s="8">
        <f t="shared" si="23"/>
        <v>0.22434757852772425</v>
      </c>
      <c r="AA82" s="8">
        <f t="shared" si="24"/>
        <v>33.500697725899165</v>
      </c>
      <c r="AB82" s="8">
        <f t="shared" si="25"/>
        <v>62.766718100253009</v>
      </c>
      <c r="AC82" s="8">
        <f t="shared" si="26"/>
        <v>17.607060890768427</v>
      </c>
      <c r="AD82" s="8">
        <f t="shared" si="27"/>
        <v>6.3710954734106098</v>
      </c>
      <c r="AE82" s="8">
        <f t="shared" si="28"/>
        <v>5.8271592269194015</v>
      </c>
      <c r="AF82" s="8">
        <f t="shared" si="29"/>
        <v>32.961394023229168</v>
      </c>
      <c r="AG82" s="8">
        <f t="shared" si="30"/>
        <v>-12.633868880524508</v>
      </c>
      <c r="AH82" s="8">
        <f t="shared" si="31"/>
        <v>24.571490725325315</v>
      </c>
      <c r="AI82" s="8">
        <f t="shared" si="32"/>
        <v>682.53609461888641</v>
      </c>
      <c r="AJ82" s="8">
        <f t="shared" si="33"/>
        <v>680.70853486660451</v>
      </c>
    </row>
    <row r="83" spans="1:44" x14ac:dyDescent="0.3">
      <c r="A83" s="1">
        <f t="shared" si="18"/>
        <v>2086</v>
      </c>
      <c r="B83">
        <v>67938</v>
      </c>
      <c r="C83" s="3">
        <v>134364.15745939116</v>
      </c>
      <c r="D83" s="3">
        <v>29539.211842434172</v>
      </c>
      <c r="E83" s="4">
        <v>0.18808840326165469</v>
      </c>
      <c r="F83" s="3">
        <v>67343.520000000004</v>
      </c>
      <c r="G83" s="3">
        <v>18181.55</v>
      </c>
      <c r="H83" s="3">
        <v>49161.97</v>
      </c>
      <c r="I83" s="3">
        <v>1542.6189999999999</v>
      </c>
      <c r="J83" s="3">
        <v>299.02019999999999</v>
      </c>
      <c r="K83" s="3">
        <v>45021.37</v>
      </c>
      <c r="L83" s="3">
        <v>84353.68</v>
      </c>
      <c r="M83" s="3">
        <v>23675.48</v>
      </c>
      <c r="N83" s="3">
        <v>8563.6919999999991</v>
      </c>
      <c r="O83" s="3">
        <v>7826.2</v>
      </c>
      <c r="P83" s="3">
        <v>44288.3</v>
      </c>
      <c r="Q83" s="3">
        <v>-17010.16</v>
      </c>
      <c r="R83" s="3">
        <v>33687.46</v>
      </c>
      <c r="S83" s="3">
        <v>935444.6</v>
      </c>
      <c r="T83" s="3">
        <v>933075.6</v>
      </c>
      <c r="U83" s="2">
        <f t="shared" si="34"/>
        <v>3.8075811503175485</v>
      </c>
      <c r="V83" s="8">
        <f t="shared" si="19"/>
        <v>50.120152035600128</v>
      </c>
      <c r="W83" s="8">
        <f t="shared" si="20"/>
        <v>13.531547656595103</v>
      </c>
      <c r="X83" s="8">
        <f t="shared" si="21"/>
        <v>36.588604379005027</v>
      </c>
      <c r="Y83" s="8">
        <f t="shared" si="22"/>
        <v>1.1480881725963452</v>
      </c>
      <c r="Z83" s="8">
        <f t="shared" si="23"/>
        <v>0.22254461729525807</v>
      </c>
      <c r="AA83" s="8">
        <f t="shared" si="24"/>
        <v>33.506978982551054</v>
      </c>
      <c r="AB83" s="8">
        <f t="shared" si="25"/>
        <v>62.779897254589031</v>
      </c>
      <c r="AC83" s="8">
        <f t="shared" si="26"/>
        <v>17.620383625860516</v>
      </c>
      <c r="AD83" s="8">
        <f t="shared" si="27"/>
        <v>6.3734943618339592</v>
      </c>
      <c r="AE83" s="8">
        <f t="shared" si="28"/>
        <v>5.824618817980018</v>
      </c>
      <c r="AF83" s="8">
        <f t="shared" si="29"/>
        <v>32.96139449494575</v>
      </c>
      <c r="AG83" s="8">
        <f t="shared" si="30"/>
        <v>-12.659745218988908</v>
      </c>
      <c r="AH83" s="8">
        <f t="shared" si="31"/>
        <v>25.071760681550323</v>
      </c>
      <c r="AI83" s="8">
        <f t="shared" si="32"/>
        <v>696.20099413991352</v>
      </c>
      <c r="AJ83" s="8">
        <f t="shared" si="33"/>
        <v>694.43787513199209</v>
      </c>
    </row>
    <row r="84" spans="1:44" x14ac:dyDescent="0.3">
      <c r="A84" s="1">
        <f t="shared" si="18"/>
        <v>2087</v>
      </c>
      <c r="B84">
        <v>68303</v>
      </c>
      <c r="C84" s="3">
        <v>139299.18974887196</v>
      </c>
      <c r="D84" s="3">
        <v>30023.6763619964</v>
      </c>
      <c r="E84" s="4">
        <v>0.18913620537976311</v>
      </c>
      <c r="F84" s="3">
        <v>69796.179999999993</v>
      </c>
      <c r="G84" s="3">
        <v>18849.34</v>
      </c>
      <c r="H84" s="3">
        <v>50946.84</v>
      </c>
      <c r="I84" s="3">
        <v>1599.645</v>
      </c>
      <c r="J84" s="3">
        <v>307.49759999999998</v>
      </c>
      <c r="K84" s="3">
        <v>46679.91</v>
      </c>
      <c r="L84" s="3">
        <v>87472.71</v>
      </c>
      <c r="M84" s="3">
        <v>24566.1</v>
      </c>
      <c r="N84" s="3">
        <v>8881.4120000000003</v>
      </c>
      <c r="O84" s="3">
        <v>8110.2349999999997</v>
      </c>
      <c r="P84" s="3">
        <v>45914.96</v>
      </c>
      <c r="Q84" s="3">
        <v>-17676.53</v>
      </c>
      <c r="R84" s="3">
        <v>35617.82</v>
      </c>
      <c r="S84" s="3">
        <v>988739</v>
      </c>
      <c r="T84" s="3">
        <v>986370</v>
      </c>
      <c r="U84" s="2">
        <f t="shared" si="34"/>
        <v>3.8075819775965356</v>
      </c>
      <c r="V84" s="8">
        <f t="shared" si="19"/>
        <v>50.105230422250322</v>
      </c>
      <c r="W84" s="8">
        <f t="shared" si="20"/>
        <v>13.531550351428114</v>
      </c>
      <c r="X84" s="8">
        <f t="shared" si="21"/>
        <v>36.573680070822213</v>
      </c>
      <c r="Y84" s="8">
        <f t="shared" si="22"/>
        <v>1.1483519774119533</v>
      </c>
      <c r="Z84" s="8">
        <f t="shared" si="23"/>
        <v>0.22074615118318741</v>
      </c>
      <c r="AA84" s="8">
        <f t="shared" si="24"/>
        <v>33.510539497145935</v>
      </c>
      <c r="AB84" s="8">
        <f t="shared" si="25"/>
        <v>62.794844792489798</v>
      </c>
      <c r="AC84" s="8">
        <f t="shared" si="26"/>
        <v>17.635493820378763</v>
      </c>
      <c r="AD84" s="8">
        <f t="shared" si="27"/>
        <v>6.3757815217815521</v>
      </c>
      <c r="AE84" s="8">
        <f t="shared" si="28"/>
        <v>5.8221695435710004</v>
      </c>
      <c r="AF84" s="8">
        <f t="shared" si="29"/>
        <v>32.961397753120686</v>
      </c>
      <c r="AG84" s="8">
        <f t="shared" si="30"/>
        <v>-12.689614370239468</v>
      </c>
      <c r="AH84" s="8">
        <f t="shared" si="31"/>
        <v>25.569294454771537</v>
      </c>
      <c r="AI84" s="8">
        <f t="shared" si="32"/>
        <v>709.79522693742501</v>
      </c>
      <c r="AJ84" s="8">
        <f t="shared" si="33"/>
        <v>708.09457095782398</v>
      </c>
    </row>
    <row r="85" spans="1:44" x14ac:dyDescent="0.3">
      <c r="A85" s="1">
        <f t="shared" si="18"/>
        <v>2088</v>
      </c>
      <c r="B85">
        <v>68668</v>
      </c>
      <c r="C85" s="3">
        <v>144415.50982384692</v>
      </c>
      <c r="D85" s="3">
        <v>30516.087445872163</v>
      </c>
      <c r="E85" s="4">
        <v>0.19019239034752378</v>
      </c>
      <c r="F85" s="3">
        <v>72337.13</v>
      </c>
      <c r="G85" s="3">
        <v>19541.66</v>
      </c>
      <c r="H85" s="3">
        <v>52795.47</v>
      </c>
      <c r="I85" s="3">
        <v>1658.7570000000001</v>
      </c>
      <c r="J85" s="3">
        <v>316.21359999999999</v>
      </c>
      <c r="K85" s="3">
        <v>48397.34</v>
      </c>
      <c r="L85" s="3">
        <v>90711.48</v>
      </c>
      <c r="M85" s="3">
        <v>25495.05</v>
      </c>
      <c r="N85" s="3">
        <v>9210.598</v>
      </c>
      <c r="O85" s="3">
        <v>8404.4660000000003</v>
      </c>
      <c r="P85" s="3">
        <v>47601.37</v>
      </c>
      <c r="Q85" s="3">
        <v>-18374.349999999999</v>
      </c>
      <c r="R85" s="3">
        <v>37647.040000000001</v>
      </c>
      <c r="S85" s="3">
        <v>1044760</v>
      </c>
      <c r="T85" s="3">
        <v>1042391</v>
      </c>
      <c r="U85" s="2">
        <f t="shared" si="34"/>
        <v>3.8075811715730845</v>
      </c>
      <c r="V85" s="8">
        <f t="shared" si="19"/>
        <v>50.089585314094272</v>
      </c>
      <c r="W85" s="8">
        <f t="shared" si="20"/>
        <v>13.531552133033527</v>
      </c>
      <c r="X85" s="8">
        <f t="shared" si="21"/>
        <v>36.558033181060743</v>
      </c>
      <c r="Y85" s="8">
        <f t="shared" si="22"/>
        <v>1.1486003144837387</v>
      </c>
      <c r="Z85" s="8">
        <f t="shared" si="23"/>
        <v>0.21896096921009831</v>
      </c>
      <c r="AA85" s="8">
        <f t="shared" si="24"/>
        <v>33.512563892225572</v>
      </c>
      <c r="AB85" s="8">
        <f t="shared" si="25"/>
        <v>62.812837838987477</v>
      </c>
      <c r="AC85" s="8">
        <f t="shared" si="26"/>
        <v>17.653955611206847</v>
      </c>
      <c r="AD85" s="8">
        <f t="shared" si="27"/>
        <v>6.3778454344929925</v>
      </c>
      <c r="AE85" s="8">
        <f t="shared" si="28"/>
        <v>5.8196422325077686</v>
      </c>
      <c r="AF85" s="8">
        <f t="shared" si="29"/>
        <v>32.961397330565475</v>
      </c>
      <c r="AG85" s="8">
        <f t="shared" si="30"/>
        <v>-12.723252524893205</v>
      </c>
      <c r="AH85" s="8">
        <f t="shared" si="31"/>
        <v>26.068557349498377</v>
      </c>
      <c r="AI85" s="8">
        <f t="shared" si="32"/>
        <v>723.44030171992074</v>
      </c>
      <c r="AJ85" s="8">
        <f t="shared" si="33"/>
        <v>721.79989619638002</v>
      </c>
    </row>
    <row r="86" spans="1:44" x14ac:dyDescent="0.3">
      <c r="A86" s="1">
        <f t="shared" si="18"/>
        <v>2089</v>
      </c>
      <c r="B86">
        <v>69034</v>
      </c>
      <c r="C86" s="3">
        <v>149725.35611133772</v>
      </c>
      <c r="D86" s="3">
        <v>31017.749509295827</v>
      </c>
      <c r="E86" s="4">
        <v>0.19125502859486954</v>
      </c>
      <c r="F86" s="3">
        <v>74970.990000000005</v>
      </c>
      <c r="G86" s="3">
        <v>20260.16</v>
      </c>
      <c r="H86" s="3">
        <v>54710.83</v>
      </c>
      <c r="I86" s="3">
        <v>1720.088</v>
      </c>
      <c r="J86" s="3">
        <v>325.17020000000002</v>
      </c>
      <c r="K86" s="3">
        <v>50176.4</v>
      </c>
      <c r="L86" s="3">
        <v>94074.15</v>
      </c>
      <c r="M86" s="3">
        <v>26460.57</v>
      </c>
      <c r="N86" s="3">
        <v>9552.0329999999994</v>
      </c>
      <c r="O86" s="3">
        <v>8709.9789999999994</v>
      </c>
      <c r="P86" s="3">
        <v>49351.57</v>
      </c>
      <c r="Q86" s="3">
        <v>-19103.16</v>
      </c>
      <c r="R86" s="3">
        <v>39780.11</v>
      </c>
      <c r="S86" s="3">
        <v>1103644</v>
      </c>
      <c r="T86" s="3">
        <v>1101275</v>
      </c>
      <c r="U86" s="2">
        <f t="shared" si="34"/>
        <v>3.807583559860638</v>
      </c>
      <c r="V86" s="8">
        <f t="shared" si="19"/>
        <v>50.072340415240426</v>
      </c>
      <c r="W86" s="8">
        <f t="shared" si="20"/>
        <v>13.53154904833506</v>
      </c>
      <c r="X86" s="8">
        <f t="shared" si="21"/>
        <v>36.54079136690536</v>
      </c>
      <c r="Y86" s="8">
        <f t="shared" si="22"/>
        <v>1.1488287920456974</v>
      </c>
      <c r="Z86" s="8">
        <f t="shared" si="23"/>
        <v>0.21717777699469906</v>
      </c>
      <c r="AA86" s="8">
        <f t="shared" si="24"/>
        <v>33.512292976406869</v>
      </c>
      <c r="AB86" s="8">
        <f t="shared" si="25"/>
        <v>62.831141259764472</v>
      </c>
      <c r="AC86" s="8">
        <f t="shared" si="26"/>
        <v>17.672738063366886</v>
      </c>
      <c r="AD86" s="8">
        <f t="shared" si="27"/>
        <v>6.3797029762260067</v>
      </c>
      <c r="AE86" s="8">
        <f t="shared" si="28"/>
        <v>5.8173039131215329</v>
      </c>
      <c r="AF86" s="8">
        <f t="shared" si="29"/>
        <v>32.961397642829134</v>
      </c>
      <c r="AG86" s="8">
        <f t="shared" si="30"/>
        <v>-12.758800844524051</v>
      </c>
      <c r="AH86" s="8">
        <f t="shared" si="31"/>
        <v>26.568719576408281</v>
      </c>
      <c r="AI86" s="8">
        <f t="shared" si="32"/>
        <v>737.11228923664476</v>
      </c>
      <c r="AJ86" s="8">
        <f t="shared" si="33"/>
        <v>735.53005890403597</v>
      </c>
    </row>
    <row r="87" spans="1:44" x14ac:dyDescent="0.3">
      <c r="A87" s="1">
        <f t="shared" si="18"/>
        <v>2090</v>
      </c>
      <c r="B87">
        <v>69399</v>
      </c>
      <c r="C87" s="3">
        <v>155239.54819781129</v>
      </c>
      <c r="D87" s="3">
        <v>31529.501866038179</v>
      </c>
      <c r="E87" s="4">
        <v>0.19233557938538318</v>
      </c>
      <c r="F87" s="3">
        <v>77700.31</v>
      </c>
      <c r="G87" s="3">
        <v>21006.32</v>
      </c>
      <c r="H87" s="3">
        <v>56693.99</v>
      </c>
      <c r="I87" s="3">
        <v>1783.81</v>
      </c>
      <c r="J87" s="3">
        <v>334.39240000000001</v>
      </c>
      <c r="K87" s="3">
        <v>52017.9</v>
      </c>
      <c r="L87" s="3">
        <v>97571.39</v>
      </c>
      <c r="M87" s="3">
        <v>27470.14</v>
      </c>
      <c r="N87" s="3">
        <v>9905.3529999999992</v>
      </c>
      <c r="O87" s="3">
        <v>9026.7780000000002</v>
      </c>
      <c r="P87" s="3">
        <v>51169.120000000003</v>
      </c>
      <c r="Q87" s="3">
        <v>-19871.080000000002</v>
      </c>
      <c r="R87" s="3">
        <v>42022.13</v>
      </c>
      <c r="S87" s="3">
        <v>1165537</v>
      </c>
      <c r="T87" s="3">
        <v>1163168</v>
      </c>
      <c r="U87" s="2">
        <f t="shared" si="34"/>
        <v>3.807580161718815</v>
      </c>
      <c r="V87" s="8">
        <f t="shared" si="19"/>
        <v>50.051878469133221</v>
      </c>
      <c r="W87" s="8">
        <f t="shared" si="20"/>
        <v>13.531551878283659</v>
      </c>
      <c r="X87" s="8">
        <f t="shared" si="21"/>
        <v>36.520326590849564</v>
      </c>
      <c r="Y87" s="8">
        <f t="shared" si="22"/>
        <v>1.1490693065706499</v>
      </c>
      <c r="Z87" s="8">
        <f t="shared" si="23"/>
        <v>0.21540413115213802</v>
      </c>
      <c r="AA87" s="8">
        <f t="shared" si="24"/>
        <v>33.50814956876652</v>
      </c>
      <c r="AB87" s="8">
        <f t="shared" si="25"/>
        <v>62.852147621346688</v>
      </c>
      <c r="AC87" s="8">
        <f t="shared" si="26"/>
        <v>17.69532333667749</v>
      </c>
      <c r="AD87" s="8">
        <f t="shared" si="27"/>
        <v>6.3806891446104155</v>
      </c>
      <c r="AE87" s="8">
        <f t="shared" si="28"/>
        <v>5.8147412207730635</v>
      </c>
      <c r="AF87" s="8">
        <f t="shared" si="29"/>
        <v>32.961394563451471</v>
      </c>
      <c r="AG87" s="8">
        <f t="shared" si="30"/>
        <v>-12.80026915221347</v>
      </c>
      <c r="AH87" s="8">
        <f t="shared" si="31"/>
        <v>27.069216889535152</v>
      </c>
      <c r="AI87" s="8">
        <f t="shared" si="32"/>
        <v>750.79901579901195</v>
      </c>
      <c r="AJ87" s="8">
        <f t="shared" si="33"/>
        <v>749.27298713717812</v>
      </c>
    </row>
    <row r="88" spans="1:44" x14ac:dyDescent="0.3">
      <c r="A88" s="1">
        <f t="shared" si="18"/>
        <v>2091</v>
      </c>
      <c r="B88">
        <v>69764</v>
      </c>
      <c r="C88" s="3">
        <v>160940.98292699331</v>
      </c>
      <c r="D88" s="3">
        <v>32046.540788349412</v>
      </c>
      <c r="E88" s="4">
        <v>0.19342495461452638</v>
      </c>
      <c r="F88" s="3">
        <v>80532.08</v>
      </c>
      <c r="G88" s="3">
        <v>21777.81</v>
      </c>
      <c r="H88" s="3">
        <v>58754.27</v>
      </c>
      <c r="I88" s="3">
        <v>1849.8710000000001</v>
      </c>
      <c r="J88" s="3">
        <v>343.87090000000001</v>
      </c>
      <c r="K88" s="3">
        <v>53931.3</v>
      </c>
      <c r="L88" s="3">
        <v>101183.7</v>
      </c>
      <c r="M88" s="3">
        <v>28508.99</v>
      </c>
      <c r="N88" s="3">
        <v>10271.77</v>
      </c>
      <c r="O88" s="3">
        <v>9354.5210000000006</v>
      </c>
      <c r="P88" s="3">
        <v>53048.4</v>
      </c>
      <c r="Q88" s="3">
        <v>-20651.599999999999</v>
      </c>
      <c r="R88" s="3">
        <v>44378.77</v>
      </c>
      <c r="S88" s="3">
        <v>1230567</v>
      </c>
      <c r="T88" s="3">
        <v>1228198</v>
      </c>
      <c r="U88" s="2">
        <f t="shared" si="34"/>
        <v>3.8075813981023341</v>
      </c>
      <c r="V88" s="8">
        <f t="shared" si="19"/>
        <v>50.038267777034321</v>
      </c>
      <c r="W88" s="8">
        <f t="shared" si="20"/>
        <v>13.531550263911919</v>
      </c>
      <c r="X88" s="8">
        <f t="shared" si="21"/>
        <v>36.506717513122403</v>
      </c>
      <c r="Y88" s="8">
        <f t="shared" si="22"/>
        <v>1.1494095328342477</v>
      </c>
      <c r="Z88" s="8">
        <f t="shared" si="23"/>
        <v>0.21366273136034475</v>
      </c>
      <c r="AA88" s="8">
        <f t="shared" si="24"/>
        <v>33.509985473659327</v>
      </c>
      <c r="AB88" s="8">
        <f t="shared" si="25"/>
        <v>62.870064640961807</v>
      </c>
      <c r="AC88" s="8">
        <f t="shared" si="26"/>
        <v>17.713940527461773</v>
      </c>
      <c r="AD88" s="8">
        <f t="shared" si="27"/>
        <v>6.3823209062041837</v>
      </c>
      <c r="AE88" s="8">
        <f t="shared" si="28"/>
        <v>5.8123921140977721</v>
      </c>
      <c r="AF88" s="8">
        <f t="shared" si="29"/>
        <v>32.961399287628325</v>
      </c>
      <c r="AG88" s="8">
        <f t="shared" si="30"/>
        <v>-12.831784437011956</v>
      </c>
      <c r="AH88" s="8">
        <f t="shared" si="31"/>
        <v>27.574561303711729</v>
      </c>
      <c r="AI88" s="8">
        <f t="shared" si="32"/>
        <v>764.60760809334352</v>
      </c>
      <c r="AJ88" s="8">
        <f t="shared" si="33"/>
        <v>763.13563994892468</v>
      </c>
    </row>
    <row r="89" spans="1:44" x14ac:dyDescent="0.3">
      <c r="A89" s="1">
        <f t="shared" si="18"/>
        <v>2092</v>
      </c>
      <c r="B89">
        <v>70129</v>
      </c>
      <c r="C89" s="3">
        <v>166852.08931324212</v>
      </c>
      <c r="D89" s="3">
        <v>32572.124454029305</v>
      </c>
      <c r="E89" s="4">
        <v>0.19451649941636262</v>
      </c>
      <c r="F89" s="3">
        <v>83472.86</v>
      </c>
      <c r="G89" s="3">
        <v>22577.68</v>
      </c>
      <c r="H89" s="3">
        <v>60895.18</v>
      </c>
      <c r="I89" s="3">
        <v>1918.278</v>
      </c>
      <c r="J89" s="3">
        <v>353.60070000000002</v>
      </c>
      <c r="K89" s="3">
        <v>55919.86</v>
      </c>
      <c r="L89" s="3">
        <v>104936.8</v>
      </c>
      <c r="M89" s="3">
        <v>29592.85</v>
      </c>
      <c r="N89" s="3">
        <v>10652.42</v>
      </c>
      <c r="O89" s="3">
        <v>9694.7780000000002</v>
      </c>
      <c r="P89" s="3">
        <v>54996.78</v>
      </c>
      <c r="Q89" s="3">
        <v>-21463.96</v>
      </c>
      <c r="R89" s="3">
        <v>46854.85</v>
      </c>
      <c r="S89" s="3">
        <v>1298886</v>
      </c>
      <c r="T89" s="3">
        <v>1296517</v>
      </c>
      <c r="U89" s="2">
        <f t="shared" si="34"/>
        <v>3.8075821958495557</v>
      </c>
      <c r="V89" s="8">
        <f t="shared" si="19"/>
        <v>50.02805799050622</v>
      </c>
      <c r="W89" s="8">
        <f t="shared" si="20"/>
        <v>13.531553661047345</v>
      </c>
      <c r="X89" s="8">
        <f t="shared" si="21"/>
        <v>36.496504329458872</v>
      </c>
      <c r="Y89" s="8">
        <f t="shared" si="22"/>
        <v>1.1496877311489302</v>
      </c>
      <c r="Z89" s="8">
        <f t="shared" si="23"/>
        <v>0.21192464622733176</v>
      </c>
      <c r="AA89" s="8">
        <f t="shared" si="24"/>
        <v>33.514629771892196</v>
      </c>
      <c r="AB89" s="8">
        <f t="shared" si="25"/>
        <v>62.892110270789253</v>
      </c>
      <c r="AC89" s="8">
        <f t="shared" si="26"/>
        <v>17.735978088019891</v>
      </c>
      <c r="AD89" s="8">
        <f t="shared" si="27"/>
        <v>6.3843491824675507</v>
      </c>
      <c r="AE89" s="8">
        <f t="shared" si="28"/>
        <v>5.8104025187238575</v>
      </c>
      <c r="AF89" s="8">
        <f t="shared" si="29"/>
        <v>32.961397262908122</v>
      </c>
      <c r="AG89" s="8">
        <f t="shared" si="30"/>
        <v>-12.864064266947436</v>
      </c>
      <c r="AH89" s="8">
        <f t="shared" si="31"/>
        <v>28.081668136643099</v>
      </c>
      <c r="AI89" s="8">
        <f t="shared" si="32"/>
        <v>778.46552916788357</v>
      </c>
      <c r="AJ89" s="8">
        <f t="shared" si="33"/>
        <v>777.04570876901971</v>
      </c>
    </row>
    <row r="90" spans="1:44" x14ac:dyDescent="0.3">
      <c r="A90">
        <v>2093</v>
      </c>
      <c r="B90">
        <v>70495</v>
      </c>
      <c r="C90" s="3">
        <v>172995.57303456761</v>
      </c>
      <c r="D90" s="3">
        <v>33109.242935605449</v>
      </c>
      <c r="E90" s="4">
        <v>0.19563729581405137</v>
      </c>
      <c r="F90" s="3">
        <v>86527.46</v>
      </c>
      <c r="G90" s="3">
        <v>23408.98</v>
      </c>
      <c r="H90" s="3">
        <v>63118.48</v>
      </c>
      <c r="I90" s="3">
        <v>1989.3789999999999</v>
      </c>
      <c r="J90" s="3">
        <v>363.6379</v>
      </c>
      <c r="K90" s="3">
        <v>57984.83</v>
      </c>
      <c r="L90" s="3">
        <v>108841.4</v>
      </c>
      <c r="M90" s="3">
        <v>30724.91</v>
      </c>
      <c r="N90" s="3">
        <v>11047.01</v>
      </c>
      <c r="O90" s="3">
        <v>10047.73</v>
      </c>
      <c r="P90" s="3">
        <v>57021.760000000002</v>
      </c>
      <c r="Q90" s="3">
        <v>-22313.94</v>
      </c>
      <c r="R90" s="3">
        <v>49456.15</v>
      </c>
      <c r="S90" s="3">
        <v>1370656</v>
      </c>
      <c r="T90" s="3">
        <v>1368287</v>
      </c>
      <c r="U90" s="2">
        <f>100*R90/S89</f>
        <v>3.8075820356828851</v>
      </c>
      <c r="V90" s="8">
        <f t="shared" ref="V90:AJ91" si="35">100*F90/$C90</f>
        <v>50.017152741076366</v>
      </c>
      <c r="W90" s="8">
        <f t="shared" si="35"/>
        <v>13.531548576287825</v>
      </c>
      <c r="X90" s="8">
        <f t="shared" si="35"/>
        <v>36.485604164788541</v>
      </c>
      <c r="Y90" s="8">
        <f t="shared" si="35"/>
        <v>1.1499594845716001</v>
      </c>
      <c r="Z90" s="8">
        <f t="shared" si="35"/>
        <v>0.21020069682785389</v>
      </c>
      <c r="AA90" s="8">
        <f t="shared" si="35"/>
        <v>33.518100482498241</v>
      </c>
      <c r="AB90" s="8">
        <f t="shared" si="35"/>
        <v>62.915714021335994</v>
      </c>
      <c r="AC90" s="8">
        <f t="shared" si="35"/>
        <v>17.760518064737191</v>
      </c>
      <c r="AD90" s="8">
        <f t="shared" si="35"/>
        <v>6.3857183199668404</v>
      </c>
      <c r="AE90" s="8">
        <f t="shared" si="35"/>
        <v>5.8080850415705632</v>
      </c>
      <c r="AF90" s="8">
        <f t="shared" si="35"/>
        <v>32.961398375556136</v>
      </c>
      <c r="AG90" s="8">
        <f t="shared" si="35"/>
        <v>-12.898561280259626</v>
      </c>
      <c r="AH90" s="8">
        <f t="shared" si="35"/>
        <v>28.588101494434067</v>
      </c>
      <c r="AI90" s="8">
        <f t="shared" si="35"/>
        <v>792.30697985902702</v>
      </c>
      <c r="AJ90" s="8">
        <f t="shared" si="35"/>
        <v>790.93758065507939</v>
      </c>
      <c r="AK90" s="8"/>
      <c r="AL90" s="8"/>
      <c r="AM90" s="8"/>
      <c r="AN90" s="8"/>
      <c r="AO90" s="8"/>
      <c r="AP90" s="8"/>
      <c r="AQ90" s="8"/>
      <c r="AR90" s="8"/>
    </row>
    <row r="91" spans="1:44" x14ac:dyDescent="0.3">
      <c r="A91">
        <v>2094</v>
      </c>
      <c r="B91">
        <v>70860</v>
      </c>
      <c r="C91" s="3">
        <v>179361.27872139565</v>
      </c>
      <c r="D91" s="3">
        <v>33654.464981039782</v>
      </c>
      <c r="E91" s="4">
        <v>0.19676910782407639</v>
      </c>
      <c r="F91" s="3">
        <v>89696.08</v>
      </c>
      <c r="G91" s="3">
        <v>24270.36</v>
      </c>
      <c r="H91" s="3">
        <v>65425.72</v>
      </c>
      <c r="I91" s="3">
        <v>2063.134</v>
      </c>
      <c r="J91" s="3">
        <v>373.9581</v>
      </c>
      <c r="K91" s="3">
        <v>60127.74</v>
      </c>
      <c r="L91" s="3">
        <v>112886.2</v>
      </c>
      <c r="M91" s="3">
        <v>31897.93</v>
      </c>
      <c r="N91" s="3">
        <v>11455.34</v>
      </c>
      <c r="O91" s="3">
        <v>10412.959999999999</v>
      </c>
      <c r="P91" s="3">
        <v>59119.98</v>
      </c>
      <c r="Q91" s="3">
        <v>-23190.12</v>
      </c>
      <c r="R91" s="3">
        <v>52188.85</v>
      </c>
      <c r="S91" s="3">
        <v>1446035</v>
      </c>
      <c r="T91" s="3">
        <v>1443666</v>
      </c>
      <c r="U91" s="2">
        <f>100*R91/S90</f>
        <v>3.8075819169798986</v>
      </c>
      <c r="V91" s="8">
        <f t="shared" si="35"/>
        <v>50.008608680431053</v>
      </c>
      <c r="W91" s="8">
        <f t="shared" si="35"/>
        <v>13.531549380677356</v>
      </c>
      <c r="X91" s="8">
        <f t="shared" si="35"/>
        <v>36.477059299753698</v>
      </c>
      <c r="Y91" s="8">
        <f t="shared" si="35"/>
        <v>1.1502672230636215</v>
      </c>
      <c r="Z91" s="8">
        <f t="shared" si="35"/>
        <v>0.2084943320352183</v>
      </c>
      <c r="AA91" s="8">
        <f t="shared" si="35"/>
        <v>33.523255648392897</v>
      </c>
      <c r="AB91" s="8">
        <f t="shared" si="35"/>
        <v>62.937887600225963</v>
      </c>
      <c r="AC91" s="8">
        <f t="shared" si="35"/>
        <v>17.784178518010844</v>
      </c>
      <c r="AD91" s="8">
        <f t="shared" si="35"/>
        <v>6.3867408181192431</v>
      </c>
      <c r="AE91" s="8">
        <f t="shared" si="35"/>
        <v>5.8055785921188674</v>
      </c>
      <c r="AF91" s="8">
        <f t="shared" si="35"/>
        <v>32.961395247316382</v>
      </c>
      <c r="AG91" s="8">
        <f t="shared" si="35"/>
        <v>-12.929278919794909</v>
      </c>
      <c r="AH91" s="8">
        <f t="shared" si="35"/>
        <v>29.097055045568482</v>
      </c>
      <c r="AI91" s="8">
        <f t="shared" si="35"/>
        <v>806.21358763066473</v>
      </c>
      <c r="AJ91" s="8">
        <f t="shared" si="35"/>
        <v>804.89278973220655</v>
      </c>
      <c r="AK91" s="8"/>
      <c r="AL91" s="8"/>
      <c r="AM91" s="8"/>
      <c r="AN91" s="8"/>
      <c r="AO91" s="8"/>
      <c r="AP91" s="8"/>
      <c r="AQ91" s="8"/>
      <c r="AR91" s="8"/>
    </row>
    <row r="92" spans="1:44" x14ac:dyDescent="0.3">
      <c r="A92">
        <v>2095</v>
      </c>
      <c r="B92">
        <v>71225</v>
      </c>
      <c r="C92" s="3">
        <v>185946.26103915827</v>
      </c>
      <c r="D92" s="3">
        <v>34205.926180698792</v>
      </c>
      <c r="E92" s="4">
        <v>0.19792188126656354</v>
      </c>
      <c r="F92" s="3">
        <v>92983.82</v>
      </c>
      <c r="G92" s="3">
        <v>25161.41</v>
      </c>
      <c r="H92" s="3">
        <v>67822.41</v>
      </c>
      <c r="I92" s="3">
        <v>2139.62</v>
      </c>
      <c r="J92" s="3">
        <v>384.58960000000002</v>
      </c>
      <c r="K92" s="3">
        <v>62354.35</v>
      </c>
      <c r="L92" s="3">
        <v>117078.5</v>
      </c>
      <c r="M92" s="3">
        <v>33119.440000000002</v>
      </c>
      <c r="N92" s="3">
        <v>11877.97</v>
      </c>
      <c r="O92" s="3">
        <v>10790.64</v>
      </c>
      <c r="P92" s="3">
        <v>61290.48</v>
      </c>
      <c r="Q92" s="3">
        <v>-24094.720000000001</v>
      </c>
      <c r="R92" s="3">
        <v>55058.97</v>
      </c>
      <c r="S92" s="3">
        <v>1525189</v>
      </c>
      <c r="T92" s="3">
        <v>1522820</v>
      </c>
      <c r="U92" s="2">
        <f>100*R92/S91</f>
        <v>3.8075821124661573</v>
      </c>
      <c r="V92" s="8">
        <f t="shared" ref="V92" si="36">100*F92/$C92</f>
        <v>50.005748693391908</v>
      </c>
      <c r="W92" s="8">
        <f t="shared" ref="W92" si="37">100*G92/$C92</f>
        <v>13.53154930859367</v>
      </c>
      <c r="X92" s="8">
        <f t="shared" ref="X92" si="38">100*H92/$C92</f>
        <v>36.47419938479824</v>
      </c>
      <c r="Y92" s="8">
        <f t="shared" ref="Y92" si="39">100*I92/$C92</f>
        <v>1.1506657827066602</v>
      </c>
      <c r="Z92" s="8">
        <f t="shared" ref="Z92" si="40">100*J92/$C92</f>
        <v>0.20682835882298789</v>
      </c>
      <c r="AA92" s="8">
        <f t="shared" ref="AA92" si="41">100*K92/$C92</f>
        <v>33.533532565556051</v>
      </c>
      <c r="AB92" s="8">
        <f t="shared" ref="AB92" si="42">100*L92/$C92</f>
        <v>62.963621503174259</v>
      </c>
      <c r="AC92" s="8">
        <f t="shared" ref="AC92" si="43">100*M92/$C92</f>
        <v>17.811296562196215</v>
      </c>
      <c r="AD92" s="8">
        <f t="shared" ref="AD92" si="44">100*N92/$C92</f>
        <v>6.3878509487741884</v>
      </c>
      <c r="AE92" s="8">
        <f t="shared" ref="AE92" si="45">100*O92/$C92</f>
        <v>5.8030959803637074</v>
      </c>
      <c r="AF92" s="8">
        <f t="shared" ref="AF92" si="46">100*P92/$C92</f>
        <v>32.961394145533738</v>
      </c>
      <c r="AG92" s="8">
        <f t="shared" ref="AG92" si="47">100*Q92/$C92</f>
        <v>-12.957894321373804</v>
      </c>
      <c r="AH92" s="8">
        <f t="shared" ref="AH92" si="48">100*R92/$C92</f>
        <v>29.610151713889625</v>
      </c>
      <c r="AI92" s="8">
        <f t="shared" ref="AI92" si="49">100*S92/$C92</f>
        <v>820.23106647936936</v>
      </c>
      <c r="AJ92" s="8">
        <f t="shared" ref="AJ92" si="50">100*T92/$C92</f>
        <v>818.95704247546587</v>
      </c>
      <c r="AK92" s="8"/>
      <c r="AL92" s="8"/>
      <c r="AM92" s="8"/>
      <c r="AN92" s="8"/>
      <c r="AO92" s="8"/>
      <c r="AP92" s="8"/>
      <c r="AQ92" s="8"/>
      <c r="AR92" s="8"/>
    </row>
    <row r="93" spans="1:44" x14ac:dyDescent="0.3">
      <c r="A93">
        <v>2096</v>
      </c>
      <c r="B93">
        <v>71590</v>
      </c>
      <c r="C93" s="3">
        <v>192791.83190630417</v>
      </c>
      <c r="D93" s="3">
        <v>34769.811892673242</v>
      </c>
      <c r="E93" s="4">
        <v>0.19907207632470983</v>
      </c>
      <c r="F93" s="3">
        <v>96401.91</v>
      </c>
      <c r="G93" s="3">
        <v>26087.73</v>
      </c>
      <c r="H93" s="3">
        <v>70314.179999999993</v>
      </c>
      <c r="I93" s="3">
        <v>2218.8020000000001</v>
      </c>
      <c r="J93" s="3">
        <v>395.49610000000001</v>
      </c>
      <c r="K93" s="3">
        <v>64669.34</v>
      </c>
      <c r="L93" s="3">
        <v>121432.1</v>
      </c>
      <c r="M93" s="3">
        <v>34385.660000000003</v>
      </c>
      <c r="N93" s="3">
        <v>12316.06</v>
      </c>
      <c r="O93" s="3">
        <v>11183.53</v>
      </c>
      <c r="P93" s="3">
        <v>63546.879999999997</v>
      </c>
      <c r="Q93" s="3">
        <v>-25030.23</v>
      </c>
      <c r="R93" s="3">
        <v>58072.81</v>
      </c>
      <c r="S93" s="3">
        <v>1608292</v>
      </c>
      <c r="T93" s="3">
        <v>1605923</v>
      </c>
      <c r="U93" s="2">
        <f>100*R93/S92</f>
        <v>3.8075812243597351</v>
      </c>
      <c r="V93" s="8">
        <f t="shared" ref="V93" si="51">100*F93/$C93</f>
        <v>50.003109077178557</v>
      </c>
      <c r="W93" s="8">
        <f t="shared" ref="W93" si="52">100*G93/$C93</f>
        <v>13.531553563264289</v>
      </c>
      <c r="X93" s="8">
        <f t="shared" ref="X93" si="53">100*H93/$C93</f>
        <v>36.471555513914261</v>
      </c>
      <c r="Y93" s="8">
        <f t="shared" ref="Y93" si="54">100*I93/$C93</f>
        <v>1.1508796706067539</v>
      </c>
      <c r="Z93" s="8">
        <f t="shared" ref="Z93" si="55">100*J93/$C93</f>
        <v>0.20514152290031099</v>
      </c>
      <c r="AA93" s="8">
        <f t="shared" ref="AA93" si="56">100*K93/$C93</f>
        <v>33.543609892886415</v>
      </c>
      <c r="AB93" s="8">
        <f t="shared" ref="AB93" si="57">100*L93/$C93</f>
        <v>62.986122803696048</v>
      </c>
      <c r="AC93" s="8">
        <f t="shared" ref="AC93" si="58">100*M93/$C93</f>
        <v>17.835641510326671</v>
      </c>
      <c r="AD93" s="8">
        <f t="shared" ref="AD93" si="59">100*N93/$C93</f>
        <v>6.3882685683413918</v>
      </c>
      <c r="AE93" s="8">
        <f t="shared" ref="AE93" si="60">100*O93/$C93</f>
        <v>5.8008318554881191</v>
      </c>
      <c r="AF93" s="8">
        <f t="shared" ref="AF93" si="61">100*P93/$C93</f>
        <v>32.961396430365085</v>
      </c>
      <c r="AG93" s="8">
        <f t="shared" ref="AG93" si="62">100*Q93/$C93</f>
        <v>-12.983034474284452</v>
      </c>
      <c r="AH93" s="8">
        <f t="shared" ref="AH93" si="63">100*R93/$C93</f>
        <v>30.122028213427157</v>
      </c>
      <c r="AI93" s="8">
        <f t="shared" ref="AI93" si="64">100*S93/$C93</f>
        <v>834.21169045254032</v>
      </c>
      <c r="AJ93" s="8">
        <f t="shared" ref="AJ93" si="65">100*T93/$C93</f>
        <v>832.98290395439074</v>
      </c>
      <c r="AK93" s="8"/>
      <c r="AL93" s="8"/>
      <c r="AM93" s="8"/>
      <c r="AN93" s="8"/>
      <c r="AO93" s="8"/>
      <c r="AP93" s="8"/>
      <c r="AQ93" s="8"/>
      <c r="AR93" s="8"/>
    </row>
    <row r="94" spans="1:44" x14ac:dyDescent="0.3"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</row>
    <row r="95" spans="1:44" x14ac:dyDescent="0.3">
      <c r="A95" t="s">
        <v>63</v>
      </c>
    </row>
    <row r="96" spans="1:44" x14ac:dyDescent="0.3">
      <c r="A96" s="10" t="s">
        <v>327</v>
      </c>
    </row>
  </sheetData>
  <mergeCells count="1">
    <mergeCell ref="C1:AJ1"/>
  </mergeCells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17191D-B81D-4D92-821E-894B9C837956}">
  <dimension ref="A1:P92"/>
  <sheetViews>
    <sheetView zoomScale="70" zoomScaleNormal="70" workbookViewId="0"/>
  </sheetViews>
  <sheetFormatPr defaultRowHeight="14.4" x14ac:dyDescent="0.3"/>
  <cols>
    <col min="2" max="2" width="9.109375" hidden="1" customWidth="1"/>
    <col min="3" max="4" width="18.109375" customWidth="1"/>
    <col min="5" max="6" width="19.109375" customWidth="1"/>
    <col min="8" max="9" width="18.109375" customWidth="1"/>
    <col min="10" max="11" width="19.109375" customWidth="1"/>
    <col min="13" max="14" width="18.109375" customWidth="1"/>
    <col min="15" max="16" width="19.109375" customWidth="1"/>
  </cols>
  <sheetData>
    <row r="1" spans="1:16" ht="15" customHeight="1" x14ac:dyDescent="0.3">
      <c r="C1" s="41" t="s">
        <v>304</v>
      </c>
      <c r="D1" s="41"/>
      <c r="E1" s="41"/>
      <c r="F1" s="41"/>
      <c r="H1" s="41" t="s">
        <v>305</v>
      </c>
      <c r="I1" s="41"/>
      <c r="J1" s="41"/>
      <c r="K1" s="41"/>
      <c r="M1" s="41" t="s">
        <v>306</v>
      </c>
      <c r="N1" s="41"/>
      <c r="O1" s="41"/>
      <c r="P1" s="41"/>
    </row>
    <row r="2" spans="1:16" ht="28.8" x14ac:dyDescent="0.3">
      <c r="A2" s="9"/>
      <c r="B2" s="9"/>
      <c r="C2" s="17" t="s">
        <v>307</v>
      </c>
      <c r="D2" s="17" t="s">
        <v>308</v>
      </c>
      <c r="E2" s="17" t="s">
        <v>307</v>
      </c>
      <c r="F2" s="17" t="s">
        <v>308</v>
      </c>
      <c r="H2" s="17" t="s">
        <v>309</v>
      </c>
      <c r="I2" s="17" t="s">
        <v>310</v>
      </c>
      <c r="J2" s="17" t="s">
        <v>307</v>
      </c>
      <c r="K2" s="17" t="s">
        <v>308</v>
      </c>
      <c r="M2" s="17" t="s">
        <v>309</v>
      </c>
      <c r="N2" s="17" t="s">
        <v>310</v>
      </c>
      <c r="O2" s="17" t="s">
        <v>307</v>
      </c>
      <c r="P2" s="17" t="s">
        <v>308</v>
      </c>
    </row>
    <row r="3" spans="1:16" x14ac:dyDescent="0.3">
      <c r="C3" s="13" t="s">
        <v>29</v>
      </c>
      <c r="D3" s="13" t="s">
        <v>29</v>
      </c>
      <c r="E3" s="13" t="s">
        <v>34</v>
      </c>
      <c r="F3" s="13" t="s">
        <v>34</v>
      </c>
      <c r="H3" s="13" t="s">
        <v>29</v>
      </c>
      <c r="I3" s="13" t="s">
        <v>29</v>
      </c>
      <c r="J3" s="13" t="s">
        <v>29</v>
      </c>
      <c r="K3" s="13" t="s">
        <v>29</v>
      </c>
      <c r="M3" s="13" t="s">
        <v>29</v>
      </c>
      <c r="N3" s="13" t="s">
        <v>29</v>
      </c>
      <c r="O3" s="13" t="s">
        <v>29</v>
      </c>
      <c r="P3" s="13" t="s">
        <v>29</v>
      </c>
    </row>
    <row r="4" spans="1:16" x14ac:dyDescent="0.3">
      <c r="A4">
        <f t="shared" ref="A4:A35" si="0">YEAR(B4)</f>
        <v>2011</v>
      </c>
      <c r="B4">
        <v>40544</v>
      </c>
      <c r="C4" s="3">
        <v>3774</v>
      </c>
      <c r="D4" s="3"/>
      <c r="E4" s="8">
        <f>100*C4/F!$C35</f>
        <v>0.21273201684494858</v>
      </c>
      <c r="F4" s="8">
        <f>100*D4/F!$C35</f>
        <v>0</v>
      </c>
      <c r="H4" s="3">
        <v>38201</v>
      </c>
      <c r="I4" s="3">
        <v>34427</v>
      </c>
      <c r="J4" s="3">
        <v>3774</v>
      </c>
      <c r="K4" s="3"/>
      <c r="M4" s="3"/>
      <c r="N4" s="3"/>
      <c r="O4" s="21"/>
      <c r="P4" s="3"/>
    </row>
    <row r="5" spans="1:16" x14ac:dyDescent="0.3">
      <c r="A5">
        <f t="shared" si="0"/>
        <v>2012</v>
      </c>
      <c r="B5">
        <v>40909</v>
      </c>
      <c r="C5" s="3">
        <v>3372</v>
      </c>
      <c r="D5" s="3"/>
      <c r="E5" s="8">
        <f>100*C5/F!$C36</f>
        <v>0.18454455749531662</v>
      </c>
      <c r="F5" s="8">
        <f>100*D5/F!$C36</f>
        <v>0</v>
      </c>
      <c r="H5" s="3">
        <v>40683</v>
      </c>
      <c r="I5" s="3">
        <v>37311</v>
      </c>
      <c r="J5" s="3">
        <v>3372</v>
      </c>
      <c r="K5" s="3"/>
      <c r="M5" s="3"/>
      <c r="N5" s="3"/>
      <c r="O5" s="21"/>
      <c r="P5" s="3"/>
    </row>
    <row r="6" spans="1:16" x14ac:dyDescent="0.3">
      <c r="A6">
        <f t="shared" si="0"/>
        <v>2013</v>
      </c>
      <c r="B6">
        <v>41275</v>
      </c>
      <c r="C6" s="3">
        <v>2923</v>
      </c>
      <c r="D6" s="3"/>
      <c r="E6" s="8">
        <f>100*C6/F!$C37</f>
        <v>0.15366038164339332</v>
      </c>
      <c r="F6" s="8">
        <f>100*D6/F!$C37</f>
        <v>0</v>
      </c>
      <c r="H6" s="3">
        <v>42632</v>
      </c>
      <c r="I6" s="3">
        <v>39709</v>
      </c>
      <c r="J6" s="3">
        <v>2923</v>
      </c>
      <c r="K6" s="3"/>
      <c r="M6" s="3"/>
      <c r="N6" s="3"/>
      <c r="O6" s="21"/>
      <c r="P6" s="3"/>
    </row>
    <row r="7" spans="1:16" x14ac:dyDescent="0.3">
      <c r="A7">
        <f t="shared" si="0"/>
        <v>2014</v>
      </c>
      <c r="B7">
        <v>41640</v>
      </c>
      <c r="C7" s="3">
        <v>3457</v>
      </c>
      <c r="D7" s="3"/>
      <c r="E7" s="8">
        <f>100*C7/F!$C38</f>
        <v>0.17329206806563544</v>
      </c>
      <c r="F7" s="8">
        <f>100*D7/F!$C38</f>
        <v>0</v>
      </c>
      <c r="H7" s="3">
        <v>44181</v>
      </c>
      <c r="I7" s="3">
        <v>40724</v>
      </c>
      <c r="J7" s="3">
        <v>3457</v>
      </c>
      <c r="K7" s="3"/>
      <c r="M7" s="3"/>
      <c r="N7" s="3"/>
      <c r="O7" s="21"/>
      <c r="P7" s="3"/>
    </row>
    <row r="8" spans="1:16" x14ac:dyDescent="0.3">
      <c r="A8">
        <f t="shared" si="0"/>
        <v>2015</v>
      </c>
      <c r="B8">
        <v>42005</v>
      </c>
      <c r="C8" s="3">
        <v>2570</v>
      </c>
      <c r="D8" s="3"/>
      <c r="E8" s="8">
        <f>100*C8/F!$C39</f>
        <v>0.12911711525234859</v>
      </c>
      <c r="F8" s="8">
        <f>100*D8/F!$C39</f>
        <v>0</v>
      </c>
      <c r="H8" s="3">
        <v>46288</v>
      </c>
      <c r="I8" s="3">
        <v>43718</v>
      </c>
      <c r="J8" s="3">
        <v>2570</v>
      </c>
      <c r="K8" s="3"/>
      <c r="M8" s="3"/>
      <c r="N8" s="3"/>
      <c r="O8" s="21"/>
      <c r="P8" s="3"/>
    </row>
    <row r="9" spans="1:16" x14ac:dyDescent="0.3">
      <c r="A9">
        <f t="shared" si="0"/>
        <v>2016</v>
      </c>
      <c r="B9">
        <v>42370</v>
      </c>
      <c r="C9" s="3">
        <v>1506</v>
      </c>
      <c r="D9" s="3"/>
      <c r="E9" s="8">
        <f>100*C9/F!$C40</f>
        <v>7.4350727091854751E-2</v>
      </c>
      <c r="F9" s="8">
        <f>100*D9/F!$C40</f>
        <v>0</v>
      </c>
      <c r="H9" s="3">
        <v>46644</v>
      </c>
      <c r="I9" s="3">
        <v>45138</v>
      </c>
      <c r="J9" s="3">
        <v>1506</v>
      </c>
      <c r="K9" s="3"/>
      <c r="M9" s="3"/>
      <c r="N9" s="3"/>
      <c r="O9" s="21"/>
      <c r="P9" s="3"/>
    </row>
    <row r="10" spans="1:16" x14ac:dyDescent="0.3">
      <c r="A10">
        <f t="shared" si="0"/>
        <v>2017</v>
      </c>
      <c r="B10">
        <v>42736</v>
      </c>
      <c r="C10" s="3">
        <v>1316</v>
      </c>
      <c r="D10" s="3"/>
      <c r="E10" s="8">
        <f>100*C10/F!$C41</f>
        <v>6.1476912756506109E-2</v>
      </c>
      <c r="F10" s="8">
        <f>100*D10/F!$C41</f>
        <v>0</v>
      </c>
      <c r="H10" s="3">
        <v>49029</v>
      </c>
      <c r="I10" s="3">
        <v>47713</v>
      </c>
      <c r="J10" s="3">
        <v>1316</v>
      </c>
      <c r="K10" s="3"/>
      <c r="M10" s="3"/>
      <c r="N10" s="3"/>
      <c r="O10" s="21"/>
      <c r="P10" s="3"/>
    </row>
    <row r="11" spans="1:16" x14ac:dyDescent="0.3">
      <c r="A11">
        <f t="shared" si="0"/>
        <v>2018</v>
      </c>
      <c r="B11">
        <v>43101</v>
      </c>
      <c r="C11" s="3">
        <v>532</v>
      </c>
      <c r="D11" s="3"/>
      <c r="E11" s="8">
        <f>100*C11/F!$C42</f>
        <v>2.379594529616335E-2</v>
      </c>
      <c r="F11" s="8">
        <f>100*D11/F!$C42</f>
        <v>0</v>
      </c>
      <c r="H11" s="3">
        <v>50550</v>
      </c>
      <c r="I11" s="3">
        <v>50018</v>
      </c>
      <c r="J11" s="3">
        <v>532</v>
      </c>
      <c r="K11" s="3"/>
      <c r="M11" s="3"/>
      <c r="N11" s="3"/>
      <c r="O11" s="21"/>
      <c r="P11" s="3"/>
    </row>
    <row r="12" spans="1:16" x14ac:dyDescent="0.3">
      <c r="A12">
        <f t="shared" si="0"/>
        <v>2019</v>
      </c>
      <c r="B12">
        <v>43466</v>
      </c>
      <c r="C12" s="3">
        <v>1443.9108664596226</v>
      </c>
      <c r="D12" s="3">
        <v>372361</v>
      </c>
      <c r="E12" s="8">
        <f>100*C12/F!$C43</f>
        <v>6.2471968795818386E-2</v>
      </c>
      <c r="F12" s="8">
        <f>100*D12/F!$C43</f>
        <v>16.110499140308416</v>
      </c>
      <c r="H12" s="3">
        <v>52201.057925283152</v>
      </c>
      <c r="I12" s="3">
        <v>52246</v>
      </c>
      <c r="J12" s="3">
        <v>-44.942074716847856</v>
      </c>
      <c r="K12" s="3">
        <v>370778</v>
      </c>
      <c r="M12" s="3">
        <v>1581.8529411764705</v>
      </c>
      <c r="N12" s="3">
        <v>93</v>
      </c>
      <c r="O12" s="3">
        <v>1488.8529411764705</v>
      </c>
      <c r="P12" s="3">
        <v>1583</v>
      </c>
    </row>
    <row r="13" spans="1:16" x14ac:dyDescent="0.3">
      <c r="A13">
        <f t="shared" si="0"/>
        <v>2020</v>
      </c>
      <c r="B13">
        <v>43831</v>
      </c>
      <c r="C13" s="3">
        <v>-986.35870345748936</v>
      </c>
      <c r="D13" s="3">
        <v>470134</v>
      </c>
      <c r="E13" s="8">
        <f>100*C13/F!$C44</f>
        <v>-4.4697063367786012E-2</v>
      </c>
      <c r="F13" s="8">
        <f>100*D13/F!$C44</f>
        <v>21.304226460101759</v>
      </c>
      <c r="H13" s="3">
        <v>51596.69146733667</v>
      </c>
      <c r="I13" s="3">
        <v>55627</v>
      </c>
      <c r="J13" s="3">
        <v>-4030.30853266333</v>
      </c>
      <c r="K13" s="3">
        <v>464813</v>
      </c>
      <c r="M13" s="3">
        <v>3127.0857142884065</v>
      </c>
      <c r="N13" s="3">
        <v>83.135885082565835</v>
      </c>
      <c r="O13" s="3">
        <v>3043.9498292058406</v>
      </c>
      <c r="P13" s="3">
        <v>5321</v>
      </c>
    </row>
    <row r="14" spans="1:16" x14ac:dyDescent="0.3">
      <c r="A14">
        <f t="shared" si="0"/>
        <v>2021</v>
      </c>
      <c r="B14">
        <v>44197</v>
      </c>
      <c r="C14" s="3">
        <v>3797.0002567979209</v>
      </c>
      <c r="D14" s="3">
        <v>555208.39335279563</v>
      </c>
      <c r="E14" s="8">
        <f>100*C14/F!$C45</f>
        <v>0.15262800962146975</v>
      </c>
      <c r="F14" s="8">
        <f>100*D14/F!$C45</f>
        <v>22.317710369088655</v>
      </c>
      <c r="H14" s="3">
        <v>55846.899082575146</v>
      </c>
      <c r="I14" s="3">
        <v>57587.081251135663</v>
      </c>
      <c r="J14" s="3">
        <v>-1740.1821685605173</v>
      </c>
      <c r="K14" s="3">
        <v>542107.33511005575</v>
      </c>
      <c r="M14" s="3">
        <v>5641.100917424852</v>
      </c>
      <c r="N14" s="3">
        <v>103.91849206641388</v>
      </c>
      <c r="O14" s="3">
        <v>5537.1824253584382</v>
      </c>
      <c r="P14" s="3">
        <v>13101.058242739884</v>
      </c>
    </row>
    <row r="15" spans="1:16" x14ac:dyDescent="0.3">
      <c r="A15">
        <f t="shared" si="0"/>
        <v>2022</v>
      </c>
      <c r="B15">
        <v>44562</v>
      </c>
      <c r="C15" s="3">
        <v>8209.1771985572032</v>
      </c>
      <c r="D15" s="3">
        <v>594741.48746665183</v>
      </c>
      <c r="E15" s="8">
        <f>100*C15/F!$C46</f>
        <v>0.30456731472450277</v>
      </c>
      <c r="F15" s="8">
        <f>100*D15/F!$C46</f>
        <v>22.065404779520481</v>
      </c>
      <c r="H15" s="3">
        <v>60673.449384424755</v>
      </c>
      <c r="I15" s="3">
        <v>61459.811676950252</v>
      </c>
      <c r="J15" s="3">
        <v>-786.36229252549674</v>
      </c>
      <c r="K15" s="3">
        <v>572004.24798475928</v>
      </c>
      <c r="M15" s="3">
        <v>9192.9468764335434</v>
      </c>
      <c r="N15" s="3">
        <v>197.40738535084361</v>
      </c>
      <c r="O15" s="3">
        <v>8995.5394910826999</v>
      </c>
      <c r="P15" s="3">
        <v>22737.239481892564</v>
      </c>
    </row>
    <row r="16" spans="1:16" x14ac:dyDescent="0.3">
      <c r="A16">
        <f t="shared" si="0"/>
        <v>2023</v>
      </c>
      <c r="B16">
        <v>44927</v>
      </c>
      <c r="C16" s="3">
        <v>11296.552494709853</v>
      </c>
      <c r="D16" s="3">
        <v>639525.33140796353</v>
      </c>
      <c r="E16" s="8">
        <f>100*C16/F!$C47</f>
        <v>0.4004024207179635</v>
      </c>
      <c r="F16" s="8">
        <f>100*D16/F!$C47</f>
        <v>22.667755576413445</v>
      </c>
      <c r="H16" s="3">
        <v>63822.274224407309</v>
      </c>
      <c r="I16" s="3">
        <v>65063.379137061842</v>
      </c>
      <c r="J16" s="3">
        <v>-1241.1049126545331</v>
      </c>
      <c r="K16" s="3">
        <v>603138.58350804204</v>
      </c>
      <c r="M16" s="3">
        <v>12893.38873221894</v>
      </c>
      <c r="N16" s="3">
        <v>355.73132485455483</v>
      </c>
      <c r="O16" s="3">
        <v>12537.657407364386</v>
      </c>
      <c r="P16" s="3">
        <v>36386.747899921502</v>
      </c>
    </row>
    <row r="17" spans="1:16" x14ac:dyDescent="0.3">
      <c r="A17">
        <f t="shared" si="0"/>
        <v>2024</v>
      </c>
      <c r="B17">
        <v>45292</v>
      </c>
      <c r="C17" s="3">
        <v>12774.458171506696</v>
      </c>
      <c r="D17" s="3">
        <v>688216.74537833175</v>
      </c>
      <c r="E17" s="8">
        <f>100*C17/F!$C48</f>
        <v>0.4359280772284615</v>
      </c>
      <c r="F17" s="8">
        <f>100*D17/F!$C48</f>
        <v>23.485379849486051</v>
      </c>
      <c r="H17" s="3">
        <v>66663.113217623162</v>
      </c>
      <c r="I17" s="3">
        <v>68830.621062589489</v>
      </c>
      <c r="J17" s="3">
        <v>-2167.507844966327</v>
      </c>
      <c r="K17" s="3">
        <v>635108.71948963101</v>
      </c>
      <c r="M17" s="3">
        <v>15532.749287663402</v>
      </c>
      <c r="N17" s="3">
        <v>590.78327119037885</v>
      </c>
      <c r="O17" s="3">
        <v>14941.966016473023</v>
      </c>
      <c r="P17" s="3">
        <v>53108.025888700686</v>
      </c>
    </row>
    <row r="18" spans="1:16" x14ac:dyDescent="0.3">
      <c r="A18">
        <f t="shared" si="0"/>
        <v>2025</v>
      </c>
      <c r="B18">
        <v>45658</v>
      </c>
      <c r="C18" s="3">
        <v>14190.768122119298</v>
      </c>
      <c r="D18" s="3">
        <v>740951.64948952163</v>
      </c>
      <c r="E18" s="8">
        <f>100*C18/F!$C49</f>
        <v>0.46605141648625281</v>
      </c>
      <c r="F18" s="8">
        <f>100*D18/F!$C49</f>
        <v>24.334240600701573</v>
      </c>
      <c r="H18" s="3">
        <v>69636.444609021433</v>
      </c>
      <c r="I18" s="3">
        <v>72782.361480804655</v>
      </c>
      <c r="J18" s="3">
        <v>-3145.9168717832217</v>
      </c>
      <c r="K18" s="3">
        <v>667909.95614096092</v>
      </c>
      <c r="M18" s="3">
        <v>18219.477968519899</v>
      </c>
      <c r="N18" s="3">
        <v>882.79297461737883</v>
      </c>
      <c r="O18" s="3">
        <v>17336.68499390252</v>
      </c>
      <c r="P18" s="3">
        <v>73041.693348560671</v>
      </c>
    </row>
    <row r="19" spans="1:16" x14ac:dyDescent="0.3">
      <c r="A19">
        <f t="shared" si="0"/>
        <v>2026</v>
      </c>
      <c r="B19">
        <v>46023</v>
      </c>
      <c r="C19" s="3">
        <v>13636.084333694365</v>
      </c>
      <c r="D19" s="3">
        <v>795963.17614553892</v>
      </c>
      <c r="E19" s="8">
        <f>100*C19/F!$C50</f>
        <v>0.43095003364032691</v>
      </c>
      <c r="F19" s="8">
        <f>100*D19/F!$C50</f>
        <v>25.155341455962414</v>
      </c>
      <c r="H19" s="3">
        <v>72737.717444132257</v>
      </c>
      <c r="I19" s="3">
        <v>76895.329455314422</v>
      </c>
      <c r="J19" s="3">
        <v>-4157.6120111821656</v>
      </c>
      <c r="K19" s="3">
        <v>701556.0476473571</v>
      </c>
      <c r="M19" s="3">
        <v>19032.306291128989</v>
      </c>
      <c r="N19" s="3">
        <v>1238.6099462524592</v>
      </c>
      <c r="O19" s="3">
        <v>17793.696344876531</v>
      </c>
      <c r="P19" s="3">
        <v>94407.128498181817</v>
      </c>
    </row>
    <row r="20" spans="1:16" x14ac:dyDescent="0.3">
      <c r="A20">
        <f t="shared" si="0"/>
        <v>2027</v>
      </c>
      <c r="B20">
        <v>46388</v>
      </c>
      <c r="C20" s="3">
        <v>13121.924308678637</v>
      </c>
      <c r="D20" s="3">
        <v>853409.68133461894</v>
      </c>
      <c r="E20" s="8">
        <f>100*C20/F!$C51</f>
        <v>0.39881165200150498</v>
      </c>
      <c r="F20" s="8">
        <f>100*D20/F!$C51</f>
        <v>25.93748575595999</v>
      </c>
      <c r="H20" s="3">
        <v>75982.748874167854</v>
      </c>
      <c r="I20" s="3">
        <v>81080.849537410148</v>
      </c>
      <c r="J20" s="3">
        <v>-5098.1006632422941</v>
      </c>
      <c r="K20" s="3">
        <v>736166.01928095508</v>
      </c>
      <c r="M20" s="3">
        <v>19874.433638657567</v>
      </c>
      <c r="N20" s="3">
        <v>1654.4086667366353</v>
      </c>
      <c r="O20" s="3">
        <v>18220.024971920931</v>
      </c>
      <c r="P20" s="3">
        <v>117243.66205366384</v>
      </c>
    </row>
    <row r="21" spans="1:16" x14ac:dyDescent="0.3">
      <c r="A21">
        <f t="shared" si="0"/>
        <v>2028</v>
      </c>
      <c r="B21">
        <v>46753</v>
      </c>
      <c r="C21" s="3">
        <v>12572.833322492403</v>
      </c>
      <c r="D21" s="3">
        <v>913382.72642283759</v>
      </c>
      <c r="E21" s="8">
        <f>100*C21/F!$C52</f>
        <v>0.36756985023346983</v>
      </c>
      <c r="F21" s="8">
        <f>100*D21/F!$C52</f>
        <v>26.702966892630862</v>
      </c>
      <c r="H21" s="3">
        <v>79296.678668204797</v>
      </c>
      <c r="I21" s="3">
        <v>85330.762313689236</v>
      </c>
      <c r="J21" s="3">
        <v>-6034.0836454844393</v>
      </c>
      <c r="K21" s="3">
        <v>771798.93232677272</v>
      </c>
      <c r="M21" s="3">
        <v>20739.356985678642</v>
      </c>
      <c r="N21" s="3">
        <v>2132.4400177017997</v>
      </c>
      <c r="O21" s="3">
        <v>18606.916967976842</v>
      </c>
      <c r="P21" s="3">
        <v>141583.79409606484</v>
      </c>
    </row>
    <row r="22" spans="1:16" x14ac:dyDescent="0.3">
      <c r="A22">
        <f t="shared" si="0"/>
        <v>2029</v>
      </c>
      <c r="B22">
        <v>47119</v>
      </c>
      <c r="C22" s="3">
        <v>11999.823533431412</v>
      </c>
      <c r="D22" s="3">
        <v>975989.81705726194</v>
      </c>
      <c r="E22" s="8">
        <f>100*C22/F!$C53</f>
        <v>0.33754474034077364</v>
      </c>
      <c r="F22" s="8">
        <f>100*D22/F!$C53</f>
        <v>27.453756170331573</v>
      </c>
      <c r="H22" s="3">
        <v>82732.933850989692</v>
      </c>
      <c r="I22" s="3">
        <v>89682.400429459434</v>
      </c>
      <c r="J22" s="3">
        <v>-6949.4665784697427</v>
      </c>
      <c r="K22" s="3">
        <v>808533.28531799838</v>
      </c>
      <c r="M22" s="3">
        <v>21626.642824532864</v>
      </c>
      <c r="N22" s="3">
        <v>2677.3527126317085</v>
      </c>
      <c r="O22" s="3">
        <v>18949.290111901155</v>
      </c>
      <c r="P22" s="3">
        <v>167456.53173926356</v>
      </c>
    </row>
    <row r="23" spans="1:16" x14ac:dyDescent="0.3">
      <c r="A23">
        <f t="shared" si="0"/>
        <v>2030</v>
      </c>
      <c r="B23">
        <v>47484</v>
      </c>
      <c r="C23" s="3">
        <v>11449.242842222873</v>
      </c>
      <c r="D23" s="3">
        <v>1041390.6682505336</v>
      </c>
      <c r="E23" s="8">
        <f>100*C23/F!$C54</f>
        <v>0.30996224551561563</v>
      </c>
      <c r="F23" s="8">
        <f>100*D23/F!$C54</f>
        <v>28.193287052969247</v>
      </c>
      <c r="H23" s="3">
        <v>86302.965922244999</v>
      </c>
      <c r="I23" s="3">
        <v>94111.164374177009</v>
      </c>
      <c r="J23" s="3">
        <v>-7808.1984519320104</v>
      </c>
      <c r="K23" s="3">
        <v>846488.07081506518</v>
      </c>
      <c r="M23" s="3">
        <v>22539.271568692944</v>
      </c>
      <c r="N23" s="3">
        <v>3281.8302745380615</v>
      </c>
      <c r="O23" s="3">
        <v>19257.441294154884</v>
      </c>
      <c r="P23" s="3">
        <v>194902.59743546843</v>
      </c>
    </row>
    <row r="24" spans="1:16" x14ac:dyDescent="0.3">
      <c r="A24">
        <f t="shared" si="0"/>
        <v>2031</v>
      </c>
      <c r="B24">
        <v>47849</v>
      </c>
      <c r="C24" s="3">
        <v>10934.76001805838</v>
      </c>
      <c r="D24" s="3">
        <v>1109767.3900913191</v>
      </c>
      <c r="E24" s="8">
        <f>100*C24/F!$C55</f>
        <v>0.28489291902606378</v>
      </c>
      <c r="F24" s="8">
        <f>100*D24/F!$C55</f>
        <v>28.913745768623809</v>
      </c>
      <c r="H24" s="3">
        <v>89963.350070713073</v>
      </c>
      <c r="I24" s="3">
        <v>98593.71876747701</v>
      </c>
      <c r="J24" s="3">
        <v>-8630.3686967639369</v>
      </c>
      <c r="K24" s="3">
        <v>885768.92692643404</v>
      </c>
      <c r="M24" s="3">
        <v>23522.728064534167</v>
      </c>
      <c r="N24" s="3">
        <v>3957.599349711852</v>
      </c>
      <c r="O24" s="3">
        <v>19565.128714822316</v>
      </c>
      <c r="P24" s="3">
        <v>223998.46316488515</v>
      </c>
    </row>
    <row r="25" spans="1:16" x14ac:dyDescent="0.3">
      <c r="A25">
        <f t="shared" si="0"/>
        <v>2032</v>
      </c>
      <c r="B25">
        <v>48214</v>
      </c>
      <c r="C25" s="3">
        <v>10510.534963094404</v>
      </c>
      <c r="D25" s="3">
        <v>1181365.9711672126</v>
      </c>
      <c r="E25" s="8">
        <f>100*C25/F!$C56</f>
        <v>0.26338720667637305</v>
      </c>
      <c r="F25" s="8">
        <f>100*D25/F!$C56</f>
        <v>29.604266985535556</v>
      </c>
      <c r="H25" s="3">
        <v>93824.498800841699</v>
      </c>
      <c r="I25" s="3">
        <v>103108.6566946988</v>
      </c>
      <c r="J25" s="3">
        <v>-9284.1578938571038</v>
      </c>
      <c r="K25" s="3">
        <v>926619.29029661312</v>
      </c>
      <c r="M25" s="3">
        <v>24505.690372190609</v>
      </c>
      <c r="N25" s="3">
        <v>4710.9975152391016</v>
      </c>
      <c r="O25" s="3">
        <v>19794.692856951508</v>
      </c>
      <c r="P25" s="3">
        <v>254746.68087059952</v>
      </c>
    </row>
    <row r="26" spans="1:16" x14ac:dyDescent="0.3">
      <c r="A26">
        <f t="shared" si="0"/>
        <v>2033</v>
      </c>
      <c r="B26">
        <v>48580</v>
      </c>
      <c r="C26" s="3">
        <v>10133.264260408774</v>
      </c>
      <c r="D26" s="3">
        <v>1256402.9999529822</v>
      </c>
      <c r="E26" s="8">
        <f>100*C26/F!$C57</f>
        <v>0.24419852078329396</v>
      </c>
      <c r="F26" s="8">
        <f>100*D26/F!$C57</f>
        <v>30.277682118183947</v>
      </c>
      <c r="H26" s="3">
        <v>97849.589850072254</v>
      </c>
      <c r="I26" s="3">
        <v>107685.84048731803</v>
      </c>
      <c r="J26" s="3">
        <v>-9836.2506372457719</v>
      </c>
      <c r="K26" s="3">
        <v>969229.69149015576</v>
      </c>
      <c r="M26" s="3">
        <v>25522.140993954043</v>
      </c>
      <c r="N26" s="3">
        <v>5552.6260962994947</v>
      </c>
      <c r="O26" s="3">
        <v>19969.514897654546</v>
      </c>
      <c r="P26" s="3">
        <v>287173.30846282636</v>
      </c>
    </row>
    <row r="27" spans="1:16" x14ac:dyDescent="0.3">
      <c r="A27">
        <f t="shared" si="0"/>
        <v>2034</v>
      </c>
      <c r="B27">
        <v>48945</v>
      </c>
      <c r="C27" s="3">
        <v>9735.0792833409505</v>
      </c>
      <c r="D27" s="3">
        <v>1335039.254558498</v>
      </c>
      <c r="E27" s="8">
        <f>100*C27/F!$C58</f>
        <v>0.2256824615286043</v>
      </c>
      <c r="F27" s="8">
        <f>100*D27/F!$C58</f>
        <v>30.949408467752544</v>
      </c>
      <c r="H27" s="3">
        <v>102003.89590787597</v>
      </c>
      <c r="I27" s="3">
        <v>112384.78351159343</v>
      </c>
      <c r="J27" s="3">
        <v>-10380.887603717463</v>
      </c>
      <c r="K27" s="3">
        <v>1013707.204424781</v>
      </c>
      <c r="M27" s="3">
        <v>26608.475426496138</v>
      </c>
      <c r="N27" s="3">
        <v>6492.508539437722</v>
      </c>
      <c r="O27" s="3">
        <v>20115.966887058414</v>
      </c>
      <c r="P27" s="3">
        <v>321332.05013371696</v>
      </c>
    </row>
    <row r="28" spans="1:16" x14ac:dyDescent="0.3">
      <c r="A28">
        <f t="shared" si="0"/>
        <v>2035</v>
      </c>
      <c r="B28">
        <v>49310</v>
      </c>
      <c r="C28" s="3">
        <v>9224.5858870552838</v>
      </c>
      <c r="D28" s="3">
        <v>1417352.8054675346</v>
      </c>
      <c r="E28" s="8">
        <f>100*C28/F!$C59</f>
        <v>0.20574359042709123</v>
      </c>
      <c r="F28" s="8">
        <f>100*D28/F!$C59</f>
        <v>31.612395252128838</v>
      </c>
      <c r="H28" s="3">
        <v>106257.03487780558</v>
      </c>
      <c r="I28" s="3">
        <v>117229.65168119916</v>
      </c>
      <c r="J28" s="3">
        <v>-10972.616803393583</v>
      </c>
      <c r="K28" s="3">
        <v>1060110.41539183</v>
      </c>
      <c r="M28" s="3">
        <v>27726.092801423369</v>
      </c>
      <c r="N28" s="3">
        <v>7528.890110974502</v>
      </c>
      <c r="O28" s="3">
        <v>20197.202690448867</v>
      </c>
      <c r="P28" s="3">
        <v>357242.39007570461</v>
      </c>
    </row>
    <row r="29" spans="1:16" x14ac:dyDescent="0.3">
      <c r="A29">
        <f t="shared" si="0"/>
        <v>2036</v>
      </c>
      <c r="B29">
        <v>49675</v>
      </c>
      <c r="C29" s="3">
        <v>8745.5985120996847</v>
      </c>
      <c r="D29" s="3">
        <v>1503569.8063655139</v>
      </c>
      <c r="E29" s="8">
        <f>100*C29/F!$C60</f>
        <v>0.18763138956153652</v>
      </c>
      <c r="F29" s="8">
        <f>100*D29/F!$C60</f>
        <v>32.258157252567472</v>
      </c>
      <c r="H29" s="3">
        <v>110747.78687763377</v>
      </c>
      <c r="I29" s="3">
        <v>122237.42602757648</v>
      </c>
      <c r="J29" s="3">
        <v>-11489.639149942712</v>
      </c>
      <c r="K29" s="3">
        <v>1108623.025753065</v>
      </c>
      <c r="M29" s="3">
        <v>28898.061862806448</v>
      </c>
      <c r="N29" s="3">
        <v>8662.8242007640529</v>
      </c>
      <c r="O29" s="3">
        <v>20235.237662042397</v>
      </c>
      <c r="P29" s="3">
        <v>394946.78061244893</v>
      </c>
    </row>
    <row r="30" spans="1:16" x14ac:dyDescent="0.3">
      <c r="A30">
        <f t="shared" si="0"/>
        <v>2037</v>
      </c>
      <c r="B30">
        <v>50041</v>
      </c>
      <c r="C30" s="3">
        <v>8200.1650345238522</v>
      </c>
      <c r="D30" s="3">
        <v>1593830.9322296102</v>
      </c>
      <c r="E30" s="8">
        <f>100*C30/F!$C61</f>
        <v>0.16922947931662904</v>
      </c>
      <c r="F30" s="8">
        <f>100*D30/F!$C61</f>
        <v>32.892408584995756</v>
      </c>
      <c r="H30" s="3">
        <v>115420.30187214445</v>
      </c>
      <c r="I30" s="3">
        <v>127385.08462458734</v>
      </c>
      <c r="J30" s="3">
        <v>-11964.782752442887</v>
      </c>
      <c r="K30" s="3">
        <v>1159406.3062582456</v>
      </c>
      <c r="M30" s="3">
        <v>30062.711087449527</v>
      </c>
      <c r="N30" s="3">
        <v>9897.7633004827876</v>
      </c>
      <c r="O30" s="3">
        <v>20164.947786966739</v>
      </c>
      <c r="P30" s="3">
        <v>434424.62597136444</v>
      </c>
    </row>
    <row r="31" spans="1:16" x14ac:dyDescent="0.3">
      <c r="A31">
        <f t="shared" si="0"/>
        <v>2038</v>
      </c>
      <c r="B31">
        <v>50406</v>
      </c>
      <c r="C31" s="3">
        <v>7714.1790567190837</v>
      </c>
      <c r="D31" s="3">
        <v>1688410.8724305457</v>
      </c>
      <c r="E31" s="8">
        <f>100*C31/F!$C62</f>
        <v>0.15316072919649631</v>
      </c>
      <c r="F31" s="8">
        <f>100*D31/F!$C62</f>
        <v>33.522457607399545</v>
      </c>
      <c r="H31" s="3">
        <v>120258.58362479757</v>
      </c>
      <c r="I31" s="3">
        <v>132663.16889164509</v>
      </c>
      <c r="J31" s="3">
        <v>-12404.585266847527</v>
      </c>
      <c r="K31" s="3">
        <v>1212624.1179256148</v>
      </c>
      <c r="M31" s="3">
        <v>31356.120099016818</v>
      </c>
      <c r="N31" s="3">
        <v>11237.355775450207</v>
      </c>
      <c r="O31" s="3">
        <v>20118.764323566611</v>
      </c>
      <c r="P31" s="3">
        <v>475786.75450493081</v>
      </c>
    </row>
    <row r="32" spans="1:16" x14ac:dyDescent="0.3">
      <c r="A32">
        <f t="shared" si="0"/>
        <v>2039</v>
      </c>
      <c r="B32">
        <v>50771</v>
      </c>
      <c r="C32" s="3">
        <v>7005.9493706992289</v>
      </c>
      <c r="D32" s="3">
        <v>1787317.3191711255</v>
      </c>
      <c r="E32" s="8">
        <f>100*C32/F!$C63</f>
        <v>0.13387175487532371</v>
      </c>
      <c r="F32" s="8">
        <f>100*D32/F!$C63</f>
        <v>34.152588518152129</v>
      </c>
      <c r="H32" s="3">
        <v>125178.6721765393</v>
      </c>
      <c r="I32" s="3">
        <v>138110.29024333734</v>
      </c>
      <c r="J32" s="3">
        <v>-12931.618066798037</v>
      </c>
      <c r="K32" s="3">
        <v>1268327.0249334064</v>
      </c>
      <c r="M32" s="3">
        <v>32630.421402541735</v>
      </c>
      <c r="N32" s="3">
        <v>12692.853965044467</v>
      </c>
      <c r="O32" s="3">
        <v>19937.567437497266</v>
      </c>
      <c r="P32" s="3">
        <v>518990.29423771921</v>
      </c>
    </row>
    <row r="33" spans="1:16" x14ac:dyDescent="0.3">
      <c r="A33">
        <f t="shared" si="0"/>
        <v>2040</v>
      </c>
      <c r="B33">
        <v>51136</v>
      </c>
      <c r="C33" s="3">
        <v>6229.6433431962032</v>
      </c>
      <c r="D33" s="3">
        <v>1890712.897513777</v>
      </c>
      <c r="E33" s="8">
        <f>100*C33/F!$C64</f>
        <v>0.11460980290393719</v>
      </c>
      <c r="F33" s="8">
        <f>100*D33/F!$C64</f>
        <v>34.784372169339647</v>
      </c>
      <c r="H33" s="3">
        <v>130335.05558155265</v>
      </c>
      <c r="I33" s="3">
        <v>143769.34729000356</v>
      </c>
      <c r="J33" s="3">
        <v>-13434.29170845091</v>
      </c>
      <c r="K33" s="3">
        <v>1326680.0428361862</v>
      </c>
      <c r="M33" s="3">
        <v>33944.389876143665</v>
      </c>
      <c r="N33" s="3">
        <v>14280.454824496552</v>
      </c>
      <c r="O33" s="3">
        <v>19663.935051647113</v>
      </c>
      <c r="P33" s="3">
        <v>564032.85467759089</v>
      </c>
    </row>
    <row r="34" spans="1:16" x14ac:dyDescent="0.3">
      <c r="A34">
        <f t="shared" si="0"/>
        <v>2041</v>
      </c>
      <c r="B34">
        <v>51502</v>
      </c>
      <c r="C34" s="3">
        <v>5255.604444091874</v>
      </c>
      <c r="D34" s="3">
        <v>1998639.7989761312</v>
      </c>
      <c r="E34" s="8">
        <f>100*C34/F!$C65</f>
        <v>9.3096133670528852E-2</v>
      </c>
      <c r="F34" s="8">
        <f>100*D34/F!$C65</f>
        <v>35.40328041504111</v>
      </c>
      <c r="H34" s="3">
        <v>135619.6646445365</v>
      </c>
      <c r="I34" s="3">
        <v>149655.42798425746</v>
      </c>
      <c r="J34" s="3">
        <v>-14035.763339720957</v>
      </c>
      <c r="K34" s="3">
        <v>1387734.3699209935</v>
      </c>
      <c r="M34" s="3">
        <v>35298.035863608253</v>
      </c>
      <c r="N34" s="3">
        <v>16006.668079795421</v>
      </c>
      <c r="O34" s="3">
        <v>19291.367783812831</v>
      </c>
      <c r="P34" s="3">
        <v>610905.42905513791</v>
      </c>
    </row>
    <row r="35" spans="1:16" x14ac:dyDescent="0.3">
      <c r="A35">
        <f t="shared" si="0"/>
        <v>2042</v>
      </c>
      <c r="B35">
        <v>51867</v>
      </c>
      <c r="C35" s="3">
        <v>4181.7977470538099</v>
      </c>
      <c r="D35" s="3">
        <v>2111240.6375415097</v>
      </c>
      <c r="E35" s="8">
        <f>100*C35/F!$C66</f>
        <v>7.1333117840501364E-2</v>
      </c>
      <c r="F35" s="8">
        <f>100*D35/F!$C66</f>
        <v>36.013548788557863</v>
      </c>
      <c r="H35" s="3">
        <v>141098.07378310597</v>
      </c>
      <c r="I35" s="3">
        <v>155775.9115179769</v>
      </c>
      <c r="J35" s="3">
        <v>-14677.837734870933</v>
      </c>
      <c r="K35" s="3">
        <v>1451602.2975236508</v>
      </c>
      <c r="M35" s="3">
        <v>36742.941627151784</v>
      </c>
      <c r="N35" s="3">
        <v>17883.306145227041</v>
      </c>
      <c r="O35" s="3">
        <v>18859.635481924743</v>
      </c>
      <c r="P35" s="3">
        <v>659638.34001785889</v>
      </c>
    </row>
    <row r="36" spans="1:16" x14ac:dyDescent="0.3">
      <c r="A36">
        <f t="shared" ref="A36:A67" si="1">YEAR(B36)</f>
        <v>2043</v>
      </c>
      <c r="B36">
        <v>52232</v>
      </c>
      <c r="C36" s="3">
        <v>2989.9830891575402</v>
      </c>
      <c r="D36" s="3">
        <v>2228647.6254973789</v>
      </c>
      <c r="E36" s="8">
        <f>100*C36/F!$C67</f>
        <v>4.9125198315892259E-2</v>
      </c>
      <c r="F36" s="8">
        <f>100*D36/F!$C67</f>
        <v>36.616513643777516</v>
      </c>
      <c r="H36" s="3">
        <v>146841.64944292896</v>
      </c>
      <c r="I36" s="3">
        <v>162163.4356963888</v>
      </c>
      <c r="J36" s="3">
        <v>-15321.786253459839</v>
      </c>
      <c r="K36" s="3">
        <v>1518441.2013100295</v>
      </c>
      <c r="M36" s="3">
        <v>38235.334635065366</v>
      </c>
      <c r="N36" s="3">
        <v>19923.565292447987</v>
      </c>
      <c r="O36" s="3">
        <v>18311.769342617379</v>
      </c>
      <c r="P36" s="3">
        <v>710206.4241873495</v>
      </c>
    </row>
    <row r="37" spans="1:16" x14ac:dyDescent="0.3">
      <c r="A37">
        <f t="shared" si="1"/>
        <v>2044</v>
      </c>
      <c r="B37">
        <v>52597</v>
      </c>
      <c r="C37" s="3">
        <v>1409.0363910474844</v>
      </c>
      <c r="D37" s="3">
        <v>2350729.5280253356</v>
      </c>
      <c r="E37" s="8">
        <f>100*C37/F!$C68</f>
        <v>2.2304994496673402E-2</v>
      </c>
      <c r="F37" s="8">
        <f>100*D37/F!$C68</f>
        <v>37.211962387141632</v>
      </c>
      <c r="H37" s="3">
        <v>152692.46714701346</v>
      </c>
      <c r="I37" s="3">
        <v>168857.19204273581</v>
      </c>
      <c r="J37" s="3">
        <v>-16164.724895722349</v>
      </c>
      <c r="K37" s="3">
        <v>1588220.2484084547</v>
      </c>
      <c r="M37" s="3">
        <v>39714.078986426692</v>
      </c>
      <c r="N37" s="3">
        <v>22140.317699656858</v>
      </c>
      <c r="O37" s="3">
        <v>17573.761286769834</v>
      </c>
      <c r="P37" s="3">
        <v>762509.27961688081</v>
      </c>
    </row>
    <row r="38" spans="1:16" x14ac:dyDescent="0.3">
      <c r="A38">
        <f t="shared" si="1"/>
        <v>2045</v>
      </c>
      <c r="B38">
        <v>52963</v>
      </c>
      <c r="C38" s="3">
        <v>-424.37205792149325</v>
      </c>
      <c r="D38" s="3">
        <v>2477485.1258005979</v>
      </c>
      <c r="E38" s="8">
        <f>100*C38/F!$C69</f>
        <v>-6.4747556079819473E-3</v>
      </c>
      <c r="F38" s="8">
        <f>100*D38/F!$C69</f>
        <v>37.7996392847731</v>
      </c>
      <c r="H38" s="3">
        <v>158723.36433880191</v>
      </c>
      <c r="I38" s="3">
        <v>175880.49561699826</v>
      </c>
      <c r="J38" s="3">
        <v>-17157.13127819635</v>
      </c>
      <c r="K38" s="3">
        <v>1660956.3831901769</v>
      </c>
      <c r="M38" s="3">
        <v>41280.890239899869</v>
      </c>
      <c r="N38" s="3">
        <v>24548.131019625012</v>
      </c>
      <c r="O38" s="3">
        <v>16732.759220274856</v>
      </c>
      <c r="P38" s="3">
        <v>816528.74261042115</v>
      </c>
    </row>
    <row r="39" spans="1:16" x14ac:dyDescent="0.3">
      <c r="A39">
        <f t="shared" si="1"/>
        <v>2046</v>
      </c>
      <c r="B39">
        <v>53328</v>
      </c>
      <c r="C39" s="3">
        <v>-2483.8425395472113</v>
      </c>
      <c r="D39" s="3">
        <v>2608939.6700632647</v>
      </c>
      <c r="E39" s="8">
        <f>100*C39/F!$C70</f>
        <v>-3.6523862733728742E-2</v>
      </c>
      <c r="F39" s="8">
        <f>100*D39/F!$C70</f>
        <v>38.363363567861562</v>
      </c>
      <c r="H39" s="3">
        <v>165046.56908476326</v>
      </c>
      <c r="I39" s="3">
        <v>183268.84305203776</v>
      </c>
      <c r="J39" s="3">
        <v>-18222.273967274494</v>
      </c>
      <c r="K39" s="3">
        <v>1736744.2405114665</v>
      </c>
      <c r="M39" s="3">
        <v>42901.557658614125</v>
      </c>
      <c r="N39" s="3">
        <v>27163.126230886843</v>
      </c>
      <c r="O39" s="3">
        <v>15738.431427727282</v>
      </c>
      <c r="P39" s="3">
        <v>872195.42955179804</v>
      </c>
    </row>
    <row r="40" spans="1:16" x14ac:dyDescent="0.3">
      <c r="A40">
        <f t="shared" si="1"/>
        <v>2047</v>
      </c>
      <c r="B40">
        <v>53693</v>
      </c>
      <c r="C40" s="3">
        <v>-4900.2366183440099</v>
      </c>
      <c r="D40" s="3">
        <v>2744989.5139629524</v>
      </c>
      <c r="E40" s="8">
        <f>100*C40/F!$C71</f>
        <v>-6.9444697669307706E-2</v>
      </c>
      <c r="F40" s="8">
        <f>100*D40/F!$C71</f>
        <v>38.901175953212864</v>
      </c>
      <c r="H40" s="3">
        <v>171509.0361373887</v>
      </c>
      <c r="I40" s="3">
        <v>191032.75433146104</v>
      </c>
      <c r="J40" s="3">
        <v>-19523.718194072339</v>
      </c>
      <c r="K40" s="3">
        <v>1815520.2463303432</v>
      </c>
      <c r="M40" s="3">
        <v>44616.624276157891</v>
      </c>
      <c r="N40" s="3">
        <v>29993.142700429562</v>
      </c>
      <c r="O40" s="3">
        <v>14623.481575728329</v>
      </c>
      <c r="P40" s="3">
        <v>929469.26763260935</v>
      </c>
    </row>
    <row r="41" spans="1:16" x14ac:dyDescent="0.3">
      <c r="A41">
        <f t="shared" si="1"/>
        <v>2048</v>
      </c>
      <c r="B41">
        <v>54058</v>
      </c>
      <c r="C41" s="3">
        <v>-7623.695097000571</v>
      </c>
      <c r="D41" s="3">
        <v>2885575.3119954839</v>
      </c>
      <c r="E41" s="8">
        <f>100*C41/F!$C72</f>
        <v>-0.10412023550634615</v>
      </c>
      <c r="F41" s="8">
        <f>100*D41/F!$C72</f>
        <v>39.409600886907761</v>
      </c>
      <c r="H41" s="3">
        <v>178277.34969734511</v>
      </c>
      <c r="I41" s="3">
        <v>199189.71389107563</v>
      </c>
      <c r="J41" s="3">
        <v>-20912.364193730522</v>
      </c>
      <c r="K41" s="3">
        <v>1897366.32807891</v>
      </c>
      <c r="M41" s="3">
        <v>46339.093524132761</v>
      </c>
      <c r="N41" s="3">
        <v>33050.42442740281</v>
      </c>
      <c r="O41" s="3">
        <v>13288.669096729951</v>
      </c>
      <c r="P41" s="3">
        <v>988208.98391657392</v>
      </c>
    </row>
    <row r="42" spans="1:16" x14ac:dyDescent="0.3">
      <c r="A42">
        <f t="shared" si="1"/>
        <v>2049</v>
      </c>
      <c r="B42">
        <v>54424</v>
      </c>
      <c r="C42" s="3">
        <v>-10825.501769078488</v>
      </c>
      <c r="D42" s="3">
        <v>3030464.1637091921</v>
      </c>
      <c r="E42" s="8">
        <f>100*C42/F!$C73</f>
        <v>-0.14252295097804377</v>
      </c>
      <c r="F42" s="8">
        <f>100*D42/F!$C73</f>
        <v>39.897522041771339</v>
      </c>
      <c r="H42" s="3">
        <v>185169.01612412001</v>
      </c>
      <c r="I42" s="3">
        <v>207753.23361010774</v>
      </c>
      <c r="J42" s="3">
        <v>-22584.217485987727</v>
      </c>
      <c r="K42" s="3">
        <v>1982173.0447621886</v>
      </c>
      <c r="M42" s="3">
        <v>48102.189211812074</v>
      </c>
      <c r="N42" s="3">
        <v>36343.473494902835</v>
      </c>
      <c r="O42" s="3">
        <v>11758.715716909239</v>
      </c>
      <c r="P42" s="3">
        <v>1048291.1189470036</v>
      </c>
    </row>
    <row r="43" spans="1:16" x14ac:dyDescent="0.3">
      <c r="A43">
        <f t="shared" si="1"/>
        <v>2050</v>
      </c>
      <c r="B43">
        <v>54789</v>
      </c>
      <c r="C43" s="3">
        <v>-14303.08440209816</v>
      </c>
      <c r="D43" s="3">
        <v>3179613.5093571423</v>
      </c>
      <c r="E43" s="8">
        <f>100*C43/F!$C74</f>
        <v>-0.18157698742791056</v>
      </c>
      <c r="F43" s="8">
        <f>100*D43/F!$C74</f>
        <v>40.365044768208463</v>
      </c>
      <c r="H43" s="3">
        <v>192345.00157945434</v>
      </c>
      <c r="I43" s="3">
        <v>216733.01845546666</v>
      </c>
      <c r="J43" s="3">
        <v>-24388.01687601232</v>
      </c>
      <c r="K43" s="3">
        <v>2069976.0222197159</v>
      </c>
      <c r="M43" s="3">
        <v>49968.386761200003</v>
      </c>
      <c r="N43" s="3">
        <v>39883.454287285844</v>
      </c>
      <c r="O43" s="3">
        <v>10084.932473914159</v>
      </c>
      <c r="P43" s="3">
        <v>1109637.4871374262</v>
      </c>
    </row>
    <row r="44" spans="1:16" x14ac:dyDescent="0.3">
      <c r="A44">
        <f t="shared" si="1"/>
        <v>2051</v>
      </c>
      <c r="B44">
        <v>55154</v>
      </c>
      <c r="C44" s="3">
        <v>-18148.599376168961</v>
      </c>
      <c r="D44" s="3">
        <v>3332886.8259596294</v>
      </c>
      <c r="E44" s="8">
        <f>100*C44/F!$C75</f>
        <v>-0.222193293899068</v>
      </c>
      <c r="F44" s="8">
        <f>100*D44/F!$C75</f>
        <v>40.804531892703203</v>
      </c>
      <c r="H44" s="3">
        <v>199798.39447693503</v>
      </c>
      <c r="I44" s="3">
        <v>226149.20068450013</v>
      </c>
      <c r="J44" s="3">
        <v>-26350.806207565096</v>
      </c>
      <c r="K44" s="3">
        <v>2160785.8588697868</v>
      </c>
      <c r="M44" s="3">
        <v>51884.75531197495</v>
      </c>
      <c r="N44" s="3">
        <v>43682.548480578815</v>
      </c>
      <c r="O44" s="3">
        <v>8202.2068313961354</v>
      </c>
      <c r="P44" s="3">
        <v>1172100.9670898423</v>
      </c>
    </row>
    <row r="45" spans="1:16" x14ac:dyDescent="0.3">
      <c r="A45">
        <f t="shared" si="1"/>
        <v>2052</v>
      </c>
      <c r="B45">
        <v>55519</v>
      </c>
      <c r="C45" s="3">
        <v>-22417.021634761433</v>
      </c>
      <c r="D45" s="3">
        <v>3490086.0212275907</v>
      </c>
      <c r="E45" s="8">
        <f>100*C45/F!$C76</f>
        <v>-0.26465008816263613</v>
      </c>
      <c r="F45" s="8">
        <f>100*D45/F!$C76</f>
        <v>41.203135200654216</v>
      </c>
      <c r="H45" s="3">
        <v>207433.00533221345</v>
      </c>
      <c r="I45" s="3">
        <v>235972.70201676857</v>
      </c>
      <c r="J45" s="3">
        <v>-28539.696684555121</v>
      </c>
      <c r="K45" s="3">
        <v>2254546.6417972618</v>
      </c>
      <c r="M45" s="3">
        <v>53858.24825138184</v>
      </c>
      <c r="N45" s="3">
        <v>47735.573201588151</v>
      </c>
      <c r="O45" s="3">
        <v>6122.6750497936882</v>
      </c>
      <c r="P45" s="3">
        <v>1235539.3794303292</v>
      </c>
    </row>
    <row r="46" spans="1:16" x14ac:dyDescent="0.3">
      <c r="A46">
        <f t="shared" si="1"/>
        <v>2053</v>
      </c>
      <c r="B46">
        <v>55885</v>
      </c>
      <c r="C46" s="3">
        <v>-26861.48331473914</v>
      </c>
      <c r="D46" s="3">
        <v>3651249.7534927195</v>
      </c>
      <c r="E46" s="8">
        <f>100*C46/F!$C77</f>
        <v>-0.30574885740061053</v>
      </c>
      <c r="F46" s="8">
        <f>100*D46/F!$C77</f>
        <v>41.560081665411978</v>
      </c>
      <c r="H46" s="3">
        <v>215418.7604922496</v>
      </c>
      <c r="I46" s="3">
        <v>246191.21379540992</v>
      </c>
      <c r="J46" s="3">
        <v>-30772.453303160321</v>
      </c>
      <c r="K46" s="3">
        <v>2351381.5284198262</v>
      </c>
      <c r="M46" s="3">
        <v>55954.736667345867</v>
      </c>
      <c r="N46" s="3">
        <v>52043.766678924687</v>
      </c>
      <c r="O46" s="3">
        <v>3910.9699884211805</v>
      </c>
      <c r="P46" s="3">
        <v>1299868.2250728935</v>
      </c>
    </row>
    <row r="47" spans="1:16" x14ac:dyDescent="0.3">
      <c r="A47">
        <f t="shared" si="1"/>
        <v>2054</v>
      </c>
      <c r="B47">
        <v>56250</v>
      </c>
      <c r="C47" s="3">
        <v>-31729.129122548678</v>
      </c>
      <c r="D47" s="3">
        <v>3816172.3750847979</v>
      </c>
      <c r="E47" s="8">
        <f>100*C47/F!$C78</f>
        <v>-0.3482395488780044</v>
      </c>
      <c r="F47" s="8">
        <f>100*D47/F!$C78</f>
        <v>41.883978006689254</v>
      </c>
      <c r="H47" s="3">
        <v>223642.4245443315</v>
      </c>
      <c r="I47" s="3">
        <v>256813.00827093888</v>
      </c>
      <c r="J47" s="3">
        <v>-33170.58372660738</v>
      </c>
      <c r="K47" s="3">
        <v>2451299.1392017812</v>
      </c>
      <c r="M47" s="3">
        <v>58056.313907407268</v>
      </c>
      <c r="N47" s="3">
        <v>56614.859303348567</v>
      </c>
      <c r="O47" s="3">
        <v>1441.4546040587011</v>
      </c>
      <c r="P47" s="3">
        <v>1364873.2358830168</v>
      </c>
    </row>
    <row r="48" spans="1:16" x14ac:dyDescent="0.3">
      <c r="A48">
        <f t="shared" si="1"/>
        <v>2055</v>
      </c>
      <c r="B48">
        <v>56615</v>
      </c>
      <c r="C48" s="3">
        <v>-37079.111456825245</v>
      </c>
      <c r="D48" s="3">
        <v>3984579.0961414734</v>
      </c>
      <c r="E48" s="8">
        <f>100*C48/F!$C79</f>
        <v>-0.39248601451201265</v>
      </c>
      <c r="F48" s="8">
        <f>100*D48/F!$C79</f>
        <v>42.177158715721468</v>
      </c>
      <c r="H48" s="3">
        <v>232098.59351047123</v>
      </c>
      <c r="I48" s="3">
        <v>267959.12939773273</v>
      </c>
      <c r="J48" s="3">
        <v>-35860.535887261503</v>
      </c>
      <c r="K48" s="3">
        <v>2554182.1345933406</v>
      </c>
      <c r="M48" s="3">
        <v>60266.90381570872</v>
      </c>
      <c r="N48" s="3">
        <v>61485.479385272462</v>
      </c>
      <c r="O48" s="3">
        <v>-1218.5755695637417</v>
      </c>
      <c r="P48" s="3">
        <v>1430396.9615481328</v>
      </c>
    </row>
    <row r="49" spans="1:16" x14ac:dyDescent="0.3">
      <c r="A49">
        <f t="shared" si="1"/>
        <v>2056</v>
      </c>
      <c r="B49">
        <v>56980</v>
      </c>
      <c r="C49" s="3">
        <v>-42878.317845042853</v>
      </c>
      <c r="D49" s="3">
        <v>4156213.8985341168</v>
      </c>
      <c r="E49" s="8">
        <f>100*C49/F!$C80</f>
        <v>-0.4376744473126965</v>
      </c>
      <c r="F49" s="8">
        <f>100*D49/F!$C80</f>
        <v>42.423973522659288</v>
      </c>
      <c r="H49" s="3">
        <v>240916.49018570839</v>
      </c>
      <c r="I49" s="3">
        <v>279640.79513667268</v>
      </c>
      <c r="J49" s="3">
        <v>-38724.304950964288</v>
      </c>
      <c r="K49" s="3">
        <v>2660024.538460359</v>
      </c>
      <c r="M49" s="3">
        <v>62497.443301022024</v>
      </c>
      <c r="N49" s="3">
        <v>66651.456195100589</v>
      </c>
      <c r="O49" s="3">
        <v>-4154.0128940785653</v>
      </c>
      <c r="P49" s="3">
        <v>1496189.3600737578</v>
      </c>
    </row>
    <row r="50" spans="1:16" x14ac:dyDescent="0.3">
      <c r="A50">
        <f t="shared" si="1"/>
        <v>2057</v>
      </c>
      <c r="B50">
        <v>57346</v>
      </c>
      <c r="C50" s="3">
        <v>-48761.364101204024</v>
      </c>
      <c r="D50" s="3">
        <v>4331173.5830173763</v>
      </c>
      <c r="E50" s="8">
        <f>100*C50/F!$C81</f>
        <v>-0.47979348696794966</v>
      </c>
      <c r="F50" s="8">
        <f>100*D50/F!$C81</f>
        <v>42.617119401055952</v>
      </c>
      <c r="H50" s="3">
        <v>250158.79006683911</v>
      </c>
      <c r="I50" s="3">
        <v>291763.58160757856</v>
      </c>
      <c r="J50" s="3">
        <v>-41604.791540739447</v>
      </c>
      <c r="K50" s="3">
        <v>2768977.1357964762</v>
      </c>
      <c r="M50" s="3">
        <v>64925.803315007775</v>
      </c>
      <c r="N50" s="3">
        <v>72082.375875472353</v>
      </c>
      <c r="O50" s="3">
        <v>-7156.5725604645777</v>
      </c>
      <c r="P50" s="3">
        <v>1562196.4472209001</v>
      </c>
    </row>
    <row r="51" spans="1:16" x14ac:dyDescent="0.3">
      <c r="A51">
        <f t="shared" si="1"/>
        <v>2058</v>
      </c>
      <c r="B51">
        <v>57711</v>
      </c>
      <c r="C51" s="3">
        <v>-54970.99636553647</v>
      </c>
      <c r="D51" s="3">
        <v>4509318.0988070229</v>
      </c>
      <c r="E51" s="8">
        <f>100*C51/F!$C82</f>
        <v>-0.52126752255469055</v>
      </c>
      <c r="F51" s="8">
        <f>100*D51/F!$C82</f>
        <v>42.760023088281251</v>
      </c>
      <c r="H51" s="3">
        <v>259678.240514112</v>
      </c>
      <c r="I51" s="3">
        <v>304276.27923563903</v>
      </c>
      <c r="J51" s="3">
        <v>-44598.038721527031</v>
      </c>
      <c r="K51" s="3">
        <v>2881103.20296103</v>
      </c>
      <c r="M51" s="3">
        <v>67385.258634384867</v>
      </c>
      <c r="N51" s="3">
        <v>77758.216278394306</v>
      </c>
      <c r="O51" s="3">
        <v>-10372.957644009439</v>
      </c>
      <c r="P51" s="3">
        <v>1628214.895845993</v>
      </c>
    </row>
    <row r="52" spans="1:16" x14ac:dyDescent="0.3">
      <c r="A52">
        <f t="shared" si="1"/>
        <v>2059</v>
      </c>
      <c r="B52">
        <v>58076</v>
      </c>
      <c r="C52" s="3">
        <v>-61506.281214770584</v>
      </c>
      <c r="D52" s="3">
        <v>4690501.9672867153</v>
      </c>
      <c r="E52" s="8">
        <f>100*C52/F!$C83</f>
        <v>-0.56206050639468685</v>
      </c>
      <c r="F52" s="8">
        <f>100*D52/F!$C83</f>
        <v>42.86303543166148</v>
      </c>
      <c r="H52" s="3">
        <v>269654.20023508079</v>
      </c>
      <c r="I52" s="3">
        <v>317362.21285268426</v>
      </c>
      <c r="J52" s="3">
        <v>-47708.012617603468</v>
      </c>
      <c r="K52" s="3">
        <v>2996465.6316310209</v>
      </c>
      <c r="M52" s="3">
        <v>69926.166929344021</v>
      </c>
      <c r="N52" s="3">
        <v>83724.435526511137</v>
      </c>
      <c r="O52" s="3">
        <v>-13798.268597167116</v>
      </c>
      <c r="P52" s="3">
        <v>1694036.3356556948</v>
      </c>
    </row>
    <row r="53" spans="1:16" x14ac:dyDescent="0.3">
      <c r="A53">
        <f t="shared" si="1"/>
        <v>2060</v>
      </c>
      <c r="B53">
        <v>58441</v>
      </c>
      <c r="C53" s="3">
        <v>-68858.398894145226</v>
      </c>
      <c r="D53" s="3">
        <v>4874081.8999564499</v>
      </c>
      <c r="E53" s="8">
        <f>100*C53/F!$C84</f>
        <v>-0.60644362562504273</v>
      </c>
      <c r="F53" s="8">
        <f>100*D53/F!$C84</f>
        <v>42.926584795370715</v>
      </c>
      <c r="H53" s="3">
        <v>279901.81091878877</v>
      </c>
      <c r="I53" s="3">
        <v>331298.01090004906</v>
      </c>
      <c r="J53" s="3">
        <v>-51396.199981260288</v>
      </c>
      <c r="K53" s="3">
        <v>3114669.3864000766</v>
      </c>
      <c r="M53" s="3">
        <v>72588.778061456862</v>
      </c>
      <c r="N53" s="3">
        <v>90050.9769743418</v>
      </c>
      <c r="O53" s="3">
        <v>-17462.198912884938</v>
      </c>
      <c r="P53" s="3">
        <v>1759412.5135563735</v>
      </c>
    </row>
    <row r="54" spans="1:16" x14ac:dyDescent="0.3">
      <c r="A54">
        <f t="shared" si="1"/>
        <v>2061</v>
      </c>
      <c r="B54">
        <v>58807</v>
      </c>
      <c r="C54" s="3">
        <v>-76747.503324790639</v>
      </c>
      <c r="D54" s="3">
        <v>5059659.9558148105</v>
      </c>
      <c r="E54" s="8">
        <f>100*C54/F!$C85</f>
        <v>-0.65126301040773904</v>
      </c>
      <c r="F54" s="8">
        <f>100*D54/F!$C85</f>
        <v>42.93519960536684</v>
      </c>
      <c r="H54" s="3">
        <v>290603.89614979422</v>
      </c>
      <c r="I54" s="3">
        <v>346000.9353441631</v>
      </c>
      <c r="J54" s="3">
        <v>-55397.039194368874</v>
      </c>
      <c r="K54" s="3">
        <v>3235562.634475952</v>
      </c>
      <c r="M54" s="3">
        <v>75349.982916780238</v>
      </c>
      <c r="N54" s="3">
        <v>96700.447047202004</v>
      </c>
      <c r="O54" s="3">
        <v>-21350.464130421766</v>
      </c>
      <c r="P54" s="3">
        <v>1824097.3213388587</v>
      </c>
    </row>
    <row r="55" spans="1:16" x14ac:dyDescent="0.3">
      <c r="A55">
        <f t="shared" si="1"/>
        <v>2062</v>
      </c>
      <c r="B55">
        <v>59172</v>
      </c>
      <c r="C55" s="3">
        <v>-84770.726134874974</v>
      </c>
      <c r="D55" s="3">
        <v>5247220.4338047449</v>
      </c>
      <c r="E55" s="8">
        <f>100*C55/F!$C86</f>
        <v>-0.69288037094059085</v>
      </c>
      <c r="F55" s="8">
        <f>100*D55/F!$C86</f>
        <v>42.888579658938916</v>
      </c>
      <c r="H55" s="3">
        <v>301737.70332570397</v>
      </c>
      <c r="I55" s="3">
        <v>361169.55139822885</v>
      </c>
      <c r="J55" s="3">
        <v>-59431.848072524881</v>
      </c>
      <c r="K55" s="3">
        <v>3359263.6315147658</v>
      </c>
      <c r="M55" s="3">
        <v>78221.763956079347</v>
      </c>
      <c r="N55" s="3">
        <v>103560.64201842944</v>
      </c>
      <c r="O55" s="3">
        <v>-25338.878062350093</v>
      </c>
      <c r="P55" s="3">
        <v>1887956.8022899786</v>
      </c>
    </row>
    <row r="56" spans="1:16" x14ac:dyDescent="0.3">
      <c r="A56">
        <f t="shared" si="1"/>
        <v>2063</v>
      </c>
      <c r="B56">
        <v>59537</v>
      </c>
      <c r="C56" s="3">
        <v>-93095.430860057357</v>
      </c>
      <c r="D56" s="3">
        <v>5436580.4121204037</v>
      </c>
      <c r="E56" s="8">
        <f>100*C56/F!$C87</f>
        <v>-0.73284331072552189</v>
      </c>
      <c r="F56" s="8">
        <f>100*D56/F!$C87</f>
        <v>42.796532025646869</v>
      </c>
      <c r="H56" s="3">
        <v>313341.63763186376</v>
      </c>
      <c r="I56" s="3">
        <v>376970.4903732884</v>
      </c>
      <c r="J56" s="3">
        <v>-63628.852741424635</v>
      </c>
      <c r="K56" s="3">
        <v>3485769.1003170772</v>
      </c>
      <c r="M56" s="3">
        <v>81196.754649179929</v>
      </c>
      <c r="N56" s="3">
        <v>110663.33276781265</v>
      </c>
      <c r="O56" s="3">
        <v>-29466.578118632722</v>
      </c>
      <c r="P56" s="3">
        <v>1950811.311803326</v>
      </c>
    </row>
    <row r="57" spans="1:16" x14ac:dyDescent="0.3">
      <c r="A57">
        <f t="shared" si="1"/>
        <v>2064</v>
      </c>
      <c r="B57">
        <v>59902</v>
      </c>
      <c r="C57" s="3">
        <v>-101712.35767700261</v>
      </c>
      <c r="D57" s="3">
        <v>5627557.2586685307</v>
      </c>
      <c r="E57" s="8">
        <f>100*C57/F!$C88</f>
        <v>-0.77114170965684647</v>
      </c>
      <c r="F57" s="8">
        <f>100*D57/F!$C88</f>
        <v>42.665849310291343</v>
      </c>
      <c r="H57" s="3">
        <v>325404.09776578128</v>
      </c>
      <c r="I57" s="3">
        <v>393444.73297185742</v>
      </c>
      <c r="J57" s="3">
        <v>-68040.635206076142</v>
      </c>
      <c r="K57" s="3">
        <v>3615022.9961889479</v>
      </c>
      <c r="M57" s="3">
        <v>84328.048974960038</v>
      </c>
      <c r="N57" s="3">
        <v>117999.77144588651</v>
      </c>
      <c r="O57" s="3">
        <v>-33671.72247092647</v>
      </c>
      <c r="P57" s="3">
        <v>2012534.2624795823</v>
      </c>
    </row>
    <row r="58" spans="1:16" x14ac:dyDescent="0.3">
      <c r="A58">
        <f t="shared" si="1"/>
        <v>2065</v>
      </c>
      <c r="B58">
        <v>60268</v>
      </c>
      <c r="C58" s="3">
        <v>-110565.24605355538</v>
      </c>
      <c r="D58" s="3">
        <v>5820015.2396345213</v>
      </c>
      <c r="E58" s="8">
        <f>100*C58/F!$C89</f>
        <v>-0.80734436797818887</v>
      </c>
      <c r="F58" s="8">
        <f>100*D58/F!$C89</f>
        <v>42.497590273440764</v>
      </c>
      <c r="H58" s="3">
        <v>337942.33214224153</v>
      </c>
      <c r="I58" s="3">
        <v>410533.97875771986</v>
      </c>
      <c r="J58" s="3">
        <v>-72591.646615478327</v>
      </c>
      <c r="K58" s="3">
        <v>3747041.6511577638</v>
      </c>
      <c r="M58" s="3">
        <v>87563.118802387617</v>
      </c>
      <c r="N58" s="3">
        <v>125536.71824046467</v>
      </c>
      <c r="O58" s="3">
        <v>-37973.599438077057</v>
      </c>
      <c r="P58" s="3">
        <v>2072973.5884767571</v>
      </c>
    </row>
    <row r="59" spans="1:16" x14ac:dyDescent="0.3">
      <c r="A59">
        <f t="shared" si="1"/>
        <v>2066</v>
      </c>
      <c r="B59">
        <v>60633</v>
      </c>
      <c r="C59" s="3">
        <v>-119416.93780823385</v>
      </c>
      <c r="D59" s="3">
        <v>6014049.2677583303</v>
      </c>
      <c r="E59" s="8">
        <f>100*C59/F!$C90</f>
        <v>-0.83967999516397351</v>
      </c>
      <c r="F59" s="8">
        <f>100*D59/F!$C90</f>
        <v>42.287777201058169</v>
      </c>
      <c r="H59" s="3">
        <v>350959.88341325603</v>
      </c>
      <c r="I59" s="3">
        <v>428082.05834950111</v>
      </c>
      <c r="J59" s="3">
        <v>-77122.174936245079</v>
      </c>
      <c r="K59" s="3">
        <v>3882002.033677048</v>
      </c>
      <c r="M59" s="3">
        <v>90921.748017839549</v>
      </c>
      <c r="N59" s="3">
        <v>133216.51088982832</v>
      </c>
      <c r="O59" s="3">
        <v>-42294.762871988773</v>
      </c>
      <c r="P59" s="3">
        <v>2132047.2340812818</v>
      </c>
    </row>
    <row r="60" spans="1:16" x14ac:dyDescent="0.3">
      <c r="A60">
        <f t="shared" si="1"/>
        <v>2067</v>
      </c>
      <c r="B60">
        <v>60998</v>
      </c>
      <c r="C60" s="3">
        <v>-128001.39596640467</v>
      </c>
      <c r="D60" s="3">
        <v>6210026.2966446206</v>
      </c>
      <c r="E60" s="8">
        <f>100*C60/F!$C91</f>
        <v>-0.86659049757597428</v>
      </c>
      <c r="F60" s="8">
        <f>100*D60/F!$C91</f>
        <v>42.042899124175115</v>
      </c>
      <c r="H60" s="3">
        <v>364653.24868643674</v>
      </c>
      <c r="I60" s="3">
        <v>446089.92188679136</v>
      </c>
      <c r="J60" s="3">
        <v>-81436.67320035462</v>
      </c>
      <c r="K60" s="3">
        <v>4020286.675582814</v>
      </c>
      <c r="M60" s="3">
        <v>94478.068786732532</v>
      </c>
      <c r="N60" s="3">
        <v>141042.79155278258</v>
      </c>
      <c r="O60" s="3">
        <v>-46564.72276605005</v>
      </c>
      <c r="P60" s="3">
        <v>2189739.6210618066</v>
      </c>
    </row>
    <row r="61" spans="1:16" x14ac:dyDescent="0.3">
      <c r="A61">
        <f t="shared" si="1"/>
        <v>2068</v>
      </c>
      <c r="B61">
        <v>61363</v>
      </c>
      <c r="C61" s="3">
        <v>-136679.14615447819</v>
      </c>
      <c r="D61" s="3">
        <v>6407973.6437980514</v>
      </c>
      <c r="E61" s="8">
        <f>100*C61/F!$C92</f>
        <v>-0.8909675621016887</v>
      </c>
      <c r="F61" s="8">
        <f>100*D61/F!$C92</f>
        <v>41.771527084123242</v>
      </c>
      <c r="H61" s="3">
        <v>378891.60823895218</v>
      </c>
      <c r="I61" s="3">
        <v>464672.85578241281</v>
      </c>
      <c r="J61" s="3">
        <v>-85781.247543460631</v>
      </c>
      <c r="K61" s="3">
        <v>4162053.6538773407</v>
      </c>
      <c r="M61" s="3">
        <v>98158.80088238114</v>
      </c>
      <c r="N61" s="3">
        <v>149056.69949339869</v>
      </c>
      <c r="O61" s="3">
        <v>-50897.898611017547</v>
      </c>
      <c r="P61" s="3">
        <v>2245919.9899207111</v>
      </c>
    </row>
    <row r="62" spans="1:16" x14ac:dyDescent="0.3">
      <c r="A62">
        <f t="shared" si="1"/>
        <v>2069</v>
      </c>
      <c r="B62">
        <v>61729</v>
      </c>
      <c r="C62" s="3">
        <v>-145574.19300334231</v>
      </c>
      <c r="D62" s="3">
        <v>6607797.1751112901</v>
      </c>
      <c r="E62" s="8">
        <f>100*C62/F!$C93</f>
        <v>-0.91380060301031607</v>
      </c>
      <c r="F62" s="8">
        <f>100*D62/F!$C93</f>
        <v>41.478567860224551</v>
      </c>
      <c r="H62" s="3">
        <v>393642.93038275937</v>
      </c>
      <c r="I62" s="3">
        <v>483895.86700084858</v>
      </c>
      <c r="J62" s="3">
        <v>-90252.93661808921</v>
      </c>
      <c r="K62" s="3">
        <v>4307372.9540687092</v>
      </c>
      <c r="M62" s="3">
        <v>101956.26715769734</v>
      </c>
      <c r="N62" s="3">
        <v>157277.52354295045</v>
      </c>
      <c r="O62" s="3">
        <v>-55321.256385253117</v>
      </c>
      <c r="P62" s="3">
        <v>2300424.2210425804</v>
      </c>
    </row>
    <row r="63" spans="1:16" x14ac:dyDescent="0.3">
      <c r="A63">
        <f t="shared" si="1"/>
        <v>2070</v>
      </c>
      <c r="B63">
        <v>62094</v>
      </c>
      <c r="C63" s="3">
        <v>-154655.04486297135</v>
      </c>
      <c r="D63" s="3">
        <v>6809430.18385759</v>
      </c>
      <c r="E63" s="8">
        <f>100*C63/F!$C94</f>
        <v>-0.93482403554555515</v>
      </c>
      <c r="F63" s="8">
        <f>100*D63/F!$C94</f>
        <v>41.160112234809922</v>
      </c>
      <c r="H63" s="3">
        <v>408970.64999129862</v>
      </c>
      <c r="I63" s="3">
        <v>503795.57021132606</v>
      </c>
      <c r="J63" s="3">
        <v>-94824.920220027445</v>
      </c>
      <c r="K63" s="3">
        <v>4456345.3430489711</v>
      </c>
      <c r="M63" s="3">
        <v>105888.08391384566</v>
      </c>
      <c r="N63" s="3">
        <v>165718.20855678958</v>
      </c>
      <c r="O63" s="3">
        <v>-59830.12464294392</v>
      </c>
      <c r="P63" s="3">
        <v>2353084.8408086188</v>
      </c>
    </row>
    <row r="64" spans="1:16" x14ac:dyDescent="0.3">
      <c r="A64">
        <f t="shared" si="1"/>
        <v>2071</v>
      </c>
      <c r="B64">
        <v>62459</v>
      </c>
      <c r="C64" s="3">
        <v>-163812.95654947381</v>
      </c>
      <c r="D64" s="3">
        <v>7012912.2224402297</v>
      </c>
      <c r="E64" s="8">
        <f>100*C64/F!$C95</f>
        <v>-0.95339254928221162</v>
      </c>
      <c r="F64" s="8">
        <f>100*D64/F!$C95</f>
        <v>40.815198031209377</v>
      </c>
      <c r="H64" s="3">
        <v>424939.68787158438</v>
      </c>
      <c r="I64" s="3">
        <v>524397.76569180365</v>
      </c>
      <c r="J64" s="3">
        <v>-99458.077820219274</v>
      </c>
      <c r="K64" s="3">
        <v>4609116.411645324</v>
      </c>
      <c r="M64" s="3">
        <v>110032.24680877771</v>
      </c>
      <c r="N64" s="3">
        <v>174387.12553803224</v>
      </c>
      <c r="O64" s="3">
        <v>-64354.878729254531</v>
      </c>
      <c r="P64" s="3">
        <v>2403795.8107949058</v>
      </c>
    </row>
    <row r="65" spans="1:16" x14ac:dyDescent="0.3">
      <c r="A65">
        <f t="shared" si="1"/>
        <v>2072</v>
      </c>
      <c r="B65">
        <v>62824</v>
      </c>
      <c r="C65" s="3">
        <v>-173154.58810269868</v>
      </c>
      <c r="D65" s="3">
        <v>7218179.2383845281</v>
      </c>
      <c r="E65" s="8">
        <f>100*C65/F!$C96</f>
        <v>-0.97034672151814283</v>
      </c>
      <c r="F65" s="8">
        <f>100*D65/F!$C96</f>
        <v>40.450193298618061</v>
      </c>
      <c r="H65" s="3">
        <v>441517.79328420147</v>
      </c>
      <c r="I65" s="3">
        <v>545704.18418367382</v>
      </c>
      <c r="J65" s="3">
        <v>-104186.39089947235</v>
      </c>
      <c r="K65" s="3">
        <v>4765806.0096449768</v>
      </c>
      <c r="M65" s="3">
        <v>114321.49221074795</v>
      </c>
      <c r="N65" s="3">
        <v>183289.68941397427</v>
      </c>
      <c r="O65" s="3">
        <v>-68968.197203226315</v>
      </c>
      <c r="P65" s="3">
        <v>2452373.2287395508</v>
      </c>
    </row>
    <row r="66" spans="1:16" x14ac:dyDescent="0.3">
      <c r="A66">
        <f t="shared" si="1"/>
        <v>2073</v>
      </c>
      <c r="B66">
        <v>63190</v>
      </c>
      <c r="C66" s="3">
        <v>-182752.91856431996</v>
      </c>
      <c r="D66" s="3">
        <v>7425091.9908514768</v>
      </c>
      <c r="E66" s="8">
        <f>100*C66/F!$C97</f>
        <v>-0.98616114810700528</v>
      </c>
      <c r="F66" s="8">
        <f>100*D66/F!$C97</f>
        <v>40.066868972716968</v>
      </c>
      <c r="H66" s="3">
        <v>458777.57892337767</v>
      </c>
      <c r="I66" s="3">
        <v>567826.13638832222</v>
      </c>
      <c r="J66" s="3">
        <v>-109048.55746494455</v>
      </c>
      <c r="K66" s="3">
        <v>4926502.0723259374</v>
      </c>
      <c r="M66" s="3">
        <v>118754.81311166465</v>
      </c>
      <c r="N66" s="3">
        <v>192459.17421104008</v>
      </c>
      <c r="O66" s="3">
        <v>-73704.361099375426</v>
      </c>
      <c r="P66" s="3">
        <v>2498589.9185255393</v>
      </c>
    </row>
    <row r="67" spans="1:16" x14ac:dyDescent="0.3">
      <c r="A67">
        <f t="shared" si="1"/>
        <v>2074</v>
      </c>
      <c r="B67">
        <v>63555</v>
      </c>
      <c r="C67" s="3">
        <v>-192730.92536249588</v>
      </c>
      <c r="D67" s="3">
        <v>7633382.1297985278</v>
      </c>
      <c r="E67" s="8">
        <f>100*C67/F!$C98</f>
        <v>-1.0014269491957182</v>
      </c>
      <c r="F67" s="8">
        <f>100*D67/F!$C98</f>
        <v>39.662937143645223</v>
      </c>
      <c r="H67" s="3">
        <v>476676.82203885051</v>
      </c>
      <c r="I67" s="3">
        <v>590832.32932589063</v>
      </c>
      <c r="J67" s="3">
        <v>-114155.50728704012</v>
      </c>
      <c r="K67" s="3">
        <v>5091186.582332545</v>
      </c>
      <c r="M67" s="3">
        <v>123339.66368243353</v>
      </c>
      <c r="N67" s="3">
        <v>201915.0817578893</v>
      </c>
      <c r="O67" s="3">
        <v>-78575.418075455775</v>
      </c>
      <c r="P67" s="3">
        <v>2542195.5474659824</v>
      </c>
    </row>
    <row r="68" spans="1:16" x14ac:dyDescent="0.3">
      <c r="A68">
        <f t="shared" ref="A68:A85" si="2">YEAR(B68)</f>
        <v>2075</v>
      </c>
      <c r="B68">
        <v>63920</v>
      </c>
      <c r="C68" s="3">
        <v>-202721.70271002274</v>
      </c>
      <c r="D68" s="3">
        <v>7843134.9499196131</v>
      </c>
      <c r="E68" s="8">
        <f>100*C68/F!$C99</f>
        <v>-1.0142332812513646</v>
      </c>
      <c r="F68" s="8">
        <f>100*D68/F!$C99</f>
        <v>39.239846495039011</v>
      </c>
      <c r="H68" s="3">
        <v>495346.71124548954</v>
      </c>
      <c r="I68" s="3">
        <v>614655.52120572631</v>
      </c>
      <c r="J68" s="3">
        <v>-119308.80996023677</v>
      </c>
      <c r="K68" s="3">
        <v>5260038.9329323303</v>
      </c>
      <c r="M68" s="3">
        <v>128215.54172019087</v>
      </c>
      <c r="N68" s="3">
        <v>211628.43446997684</v>
      </c>
      <c r="O68" s="3">
        <v>-83412.892749785969</v>
      </c>
      <c r="P68" s="3">
        <v>2583096.0169872832</v>
      </c>
    </row>
    <row r="69" spans="1:16" x14ac:dyDescent="0.3">
      <c r="A69">
        <f t="shared" si="2"/>
        <v>2076</v>
      </c>
      <c r="B69">
        <v>64285</v>
      </c>
      <c r="C69" s="3">
        <v>-212944.19780832031</v>
      </c>
      <c r="D69" s="3">
        <v>8054222.3509459421</v>
      </c>
      <c r="E69" s="8">
        <f>100*C69/F!$C100</f>
        <v>-1.0258361566073226</v>
      </c>
      <c r="F69" s="8">
        <f>100*D69/F!$C100</f>
        <v>38.800364536780769</v>
      </c>
      <c r="H69" s="3">
        <v>514698.46156038123</v>
      </c>
      <c r="I69" s="3">
        <v>639259.84329561947</v>
      </c>
      <c r="J69" s="3">
        <v>-124561.38173523825</v>
      </c>
      <c r="K69" s="3">
        <v>5433195.7548010619</v>
      </c>
      <c r="M69" s="3">
        <v>133193.10803472335</v>
      </c>
      <c r="N69" s="3">
        <v>221575.92410780542</v>
      </c>
      <c r="O69" s="3">
        <v>-88382.816073082067</v>
      </c>
      <c r="P69" s="3">
        <v>2621026.5961448797</v>
      </c>
    </row>
    <row r="70" spans="1:16" x14ac:dyDescent="0.3">
      <c r="A70">
        <f t="shared" si="2"/>
        <v>2077</v>
      </c>
      <c r="B70">
        <v>64651</v>
      </c>
      <c r="C70" s="3">
        <v>-223200.41506493324</v>
      </c>
      <c r="D70" s="3">
        <v>8266709.0161542334</v>
      </c>
      <c r="E70" s="8">
        <f>100*C70/F!$C101</f>
        <v>-1.0353940593213506</v>
      </c>
      <c r="F70" s="8">
        <f>100*D70/F!$C101</f>
        <v>38.348053264033034</v>
      </c>
      <c r="H70" s="3">
        <v>534790.78009207326</v>
      </c>
      <c r="I70" s="3">
        <v>664632.87667526409</v>
      </c>
      <c r="J70" s="3">
        <v>-129842.09658319084</v>
      </c>
      <c r="K70" s="3">
        <v>5610872.5379396118</v>
      </c>
      <c r="M70" s="3">
        <v>138393.64897145197</v>
      </c>
      <c r="N70" s="3">
        <v>231751.96745319437</v>
      </c>
      <c r="O70" s="3">
        <v>-93358.318481742404</v>
      </c>
      <c r="P70" s="3">
        <v>2655836.478214622</v>
      </c>
    </row>
    <row r="71" spans="1:16" x14ac:dyDescent="0.3">
      <c r="A71">
        <f t="shared" si="2"/>
        <v>2078</v>
      </c>
      <c r="B71">
        <v>65016</v>
      </c>
      <c r="C71" s="3">
        <v>-233418.15691000741</v>
      </c>
      <c r="D71" s="3">
        <v>8480736.6486763023</v>
      </c>
      <c r="E71" s="8">
        <f>100*C71/F!$C102</f>
        <v>-1.0426802611501262</v>
      </c>
      <c r="F71" s="8">
        <f>100*D71/F!$C102</f>
        <v>37.883499812726598</v>
      </c>
      <c r="H71" s="3">
        <v>555677.20604935207</v>
      </c>
      <c r="I71" s="3">
        <v>690737.76167378703</v>
      </c>
      <c r="J71" s="3">
        <v>-135060.55562443496</v>
      </c>
      <c r="K71" s="3">
        <v>5793387.3679625588</v>
      </c>
      <c r="M71" s="3">
        <v>143768.41781208629</v>
      </c>
      <c r="N71" s="3">
        <v>242126.01909765875</v>
      </c>
      <c r="O71" s="3">
        <v>-98357.601285572455</v>
      </c>
      <c r="P71" s="3">
        <v>2687349.2807137445</v>
      </c>
    </row>
    <row r="72" spans="1:16" x14ac:dyDescent="0.3">
      <c r="A72">
        <f t="shared" si="2"/>
        <v>2079</v>
      </c>
      <c r="B72">
        <v>65381</v>
      </c>
      <c r="C72" s="3">
        <v>-243618.75930564146</v>
      </c>
      <c r="D72" s="3">
        <v>8696434.9942242447</v>
      </c>
      <c r="E72" s="8">
        <f>100*C72/F!$C103</f>
        <v>-1.0478469577600575</v>
      </c>
      <c r="F72" s="8">
        <f>100*D72/F!$C103</f>
        <v>37.404890239275424</v>
      </c>
      <c r="H72" s="3">
        <v>577336.75903700257</v>
      </c>
      <c r="I72" s="3">
        <v>717587.79770795605</v>
      </c>
      <c r="J72" s="3">
        <v>-140251.03867095348</v>
      </c>
      <c r="K72" s="3">
        <v>5981042.0543182865</v>
      </c>
      <c r="M72" s="3">
        <v>149332.70655942208</v>
      </c>
      <c r="N72" s="3">
        <v>252700.42719411006</v>
      </c>
      <c r="O72" s="3">
        <v>-103367.72063468798</v>
      </c>
      <c r="P72" s="3">
        <v>2715392.9399059583</v>
      </c>
    </row>
    <row r="73" spans="1:16" x14ac:dyDescent="0.3">
      <c r="A73">
        <f t="shared" si="2"/>
        <v>2080</v>
      </c>
      <c r="B73">
        <v>65746</v>
      </c>
      <c r="C73" s="3">
        <v>-253484.99387368083</v>
      </c>
      <c r="D73" s="3">
        <v>8914259.69538638</v>
      </c>
      <c r="E73" s="8">
        <f>100*C73/F!$C104</f>
        <v>-1.0497903147432037</v>
      </c>
      <c r="F73" s="8">
        <f>100*D73/F!$C104</f>
        <v>36.917781002790825</v>
      </c>
      <c r="H73" s="3">
        <v>599987.20894918626</v>
      </c>
      <c r="I73" s="3">
        <v>745184.09333897883</v>
      </c>
      <c r="J73" s="3">
        <v>-145196.88438979257</v>
      </c>
      <c r="K73" s="3">
        <v>6174372.1502029086</v>
      </c>
      <c r="M73" s="3">
        <v>155168.39538564807</v>
      </c>
      <c r="N73" s="3">
        <v>263456.50486953632</v>
      </c>
      <c r="O73" s="3">
        <v>-108288.10948388826</v>
      </c>
      <c r="P73" s="3">
        <v>2739887.5451834714</v>
      </c>
    </row>
    <row r="74" spans="1:16" x14ac:dyDescent="0.3">
      <c r="A74">
        <f t="shared" si="2"/>
        <v>2081</v>
      </c>
      <c r="B74">
        <v>66112</v>
      </c>
      <c r="C74" s="3">
        <v>-264205.68044607132</v>
      </c>
      <c r="D74" s="3">
        <v>9133503.979601264</v>
      </c>
      <c r="E74" s="8">
        <f>100*C74/F!$C105</f>
        <v>-1.0535991298864846</v>
      </c>
      <c r="F74" s="8">
        <f>100*D74/F!$C105</f>
        <v>36.422577400590207</v>
      </c>
      <c r="H74" s="3">
        <v>623410.65706281771</v>
      </c>
      <c r="I74" s="3">
        <v>774170.53041462204</v>
      </c>
      <c r="J74" s="3">
        <v>-150759.87335180433</v>
      </c>
      <c r="K74" s="3">
        <v>6373081.7405525884</v>
      </c>
      <c r="M74" s="3">
        <v>161195.38557406285</v>
      </c>
      <c r="N74" s="3">
        <v>274641.19266832987</v>
      </c>
      <c r="O74" s="3">
        <v>-113445.80709426702</v>
      </c>
      <c r="P74" s="3">
        <v>2760422.2390486761</v>
      </c>
    </row>
    <row r="75" spans="1:16" x14ac:dyDescent="0.3">
      <c r="A75">
        <f t="shared" si="2"/>
        <v>2082</v>
      </c>
      <c r="B75">
        <v>66477</v>
      </c>
      <c r="C75" s="3">
        <v>-274906.43077995162</v>
      </c>
      <c r="D75" s="3">
        <v>9354298.6228260696</v>
      </c>
      <c r="E75" s="8">
        <f>100*C75/F!$C106</f>
        <v>-1.055578136412338</v>
      </c>
      <c r="F75" s="8">
        <f>100*D75/F!$C106</f>
        <v>35.918378044895654</v>
      </c>
      <c r="H75" s="3">
        <v>647837.56550985994</v>
      </c>
      <c r="I75" s="3">
        <v>804154.56810585316</v>
      </c>
      <c r="J75" s="3">
        <v>-156317.00259599322</v>
      </c>
      <c r="K75" s="3">
        <v>6577481.1644718722</v>
      </c>
      <c r="M75" s="3">
        <v>167499.39632631958</v>
      </c>
      <c r="N75" s="3">
        <v>286088.82451027801</v>
      </c>
      <c r="O75" s="3">
        <v>-118589.42818395843</v>
      </c>
      <c r="P75" s="3">
        <v>2776817.4583541979</v>
      </c>
    </row>
    <row r="76" spans="1:16" x14ac:dyDescent="0.3">
      <c r="A76">
        <f t="shared" si="2"/>
        <v>2083</v>
      </c>
      <c r="B76">
        <v>66842</v>
      </c>
      <c r="C76" s="3">
        <v>-285913.01547519304</v>
      </c>
      <c r="D76" s="3">
        <v>9576457.4149735048</v>
      </c>
      <c r="E76" s="8">
        <f>100*C76/F!$C107</f>
        <v>-1.0570148931949419</v>
      </c>
      <c r="F76" s="8">
        <f>100*D76/F!$C107</f>
        <v>35.403978006564003</v>
      </c>
      <c r="H76" s="3">
        <v>673146.86549126217</v>
      </c>
      <c r="I76" s="3">
        <v>835247.44272102625</v>
      </c>
      <c r="J76" s="3">
        <v>-162100.57722976408</v>
      </c>
      <c r="K76" s="3">
        <v>6787666.0211512158</v>
      </c>
      <c r="M76" s="3">
        <v>174025.15056247005</v>
      </c>
      <c r="N76" s="3">
        <v>297837.58880789904</v>
      </c>
      <c r="O76" s="3">
        <v>-123812.43824542899</v>
      </c>
      <c r="P76" s="3">
        <v>2788791.3938222891</v>
      </c>
    </row>
    <row r="77" spans="1:16" x14ac:dyDescent="0.3">
      <c r="A77">
        <f t="shared" si="2"/>
        <v>2084</v>
      </c>
      <c r="B77">
        <v>67207</v>
      </c>
      <c r="C77" s="3">
        <v>-296990.86272276472</v>
      </c>
      <c r="D77" s="3">
        <v>9800020.3482058086</v>
      </c>
      <c r="E77" s="8">
        <f>100*C77/F!$C108</f>
        <v>-1.0570860498887524</v>
      </c>
      <c r="F77" s="8">
        <f>100*D77/F!$C108</f>
        <v>34.881425993178233</v>
      </c>
      <c r="H77" s="3">
        <v>699547.97101570992</v>
      </c>
      <c r="I77" s="3">
        <v>867497.98757379246</v>
      </c>
      <c r="J77" s="3">
        <v>-167950.01655808254</v>
      </c>
      <c r="K77" s="3">
        <v>7003897.9013902918</v>
      </c>
      <c r="M77" s="3">
        <v>180854.09574233022</v>
      </c>
      <c r="N77" s="3">
        <v>309894.94190701237</v>
      </c>
      <c r="O77" s="3">
        <v>-129040.84616468215</v>
      </c>
      <c r="P77" s="3">
        <v>2796122.4468155173</v>
      </c>
    </row>
    <row r="78" spans="1:16" x14ac:dyDescent="0.3">
      <c r="A78">
        <f t="shared" si="2"/>
        <v>2085</v>
      </c>
      <c r="B78">
        <v>67573</v>
      </c>
      <c r="C78" s="3">
        <v>-308440.54072205775</v>
      </c>
      <c r="D78" s="3">
        <v>10024730.816351721</v>
      </c>
      <c r="E78" s="8">
        <f>100*C78/F!$C109</f>
        <v>-1.0569507849914135</v>
      </c>
      <c r="F78" s="8">
        <f>100*D78/F!$C109</f>
        <v>34.352316595173278</v>
      </c>
      <c r="H78" s="3">
        <v>726937.22883695166</v>
      </c>
      <c r="I78" s="3">
        <v>900997.77838057256</v>
      </c>
      <c r="J78" s="3">
        <v>-174060.5495436209</v>
      </c>
      <c r="K78" s="3">
        <v>7226257.9730653614</v>
      </c>
      <c r="M78" s="3">
        <v>187914.35615332448</v>
      </c>
      <c r="N78" s="3">
        <v>322294.34733176132</v>
      </c>
      <c r="O78" s="3">
        <v>-134379.99117843685</v>
      </c>
      <c r="P78" s="3">
        <v>2798472.8432863592</v>
      </c>
    </row>
    <row r="79" spans="1:16" x14ac:dyDescent="0.3">
      <c r="A79">
        <f t="shared" si="2"/>
        <v>2086</v>
      </c>
      <c r="B79">
        <v>67938</v>
      </c>
      <c r="C79" s="3">
        <v>-320313.87973846268</v>
      </c>
      <c r="D79" s="3">
        <v>10250268.459925462</v>
      </c>
      <c r="E79" s="8">
        <f>100*C79/F!$C110</f>
        <v>-1.0568593393330383</v>
      </c>
      <c r="F79" s="8">
        <f>100*D79/F!$C110</f>
        <v>33.82023895245613</v>
      </c>
      <c r="H79" s="3">
        <v>755364.63501048228</v>
      </c>
      <c r="I79" s="3">
        <v>935870.80905897589</v>
      </c>
      <c r="J79" s="3">
        <v>-180506.17404849362</v>
      </c>
      <c r="K79" s="3">
        <v>7454758.0002923682</v>
      </c>
      <c r="M79" s="3">
        <v>195266.3870571531</v>
      </c>
      <c r="N79" s="3">
        <v>335074.09274712217</v>
      </c>
      <c r="O79" s="3">
        <v>-139807.70568996907</v>
      </c>
      <c r="P79" s="3">
        <v>2795510.4596330933</v>
      </c>
    </row>
    <row r="80" spans="1:16" x14ac:dyDescent="0.3">
      <c r="A80">
        <f t="shared" si="2"/>
        <v>2087</v>
      </c>
      <c r="B80">
        <v>68303</v>
      </c>
      <c r="C80" s="3">
        <v>-332768.52731428191</v>
      </c>
      <c r="D80" s="3">
        <v>10476139.696903786</v>
      </c>
      <c r="E80" s="8">
        <f>100*C80/F!$C111</f>
        <v>-1.0571265336671112</v>
      </c>
      <c r="F80" s="8">
        <f>100*D80/F!$C111</f>
        <v>33.280206314526112</v>
      </c>
      <c r="H80" s="3">
        <v>784833.06535798358</v>
      </c>
      <c r="I80" s="3">
        <v>972204.08734854404</v>
      </c>
      <c r="J80" s="3">
        <v>-187371.02199056046</v>
      </c>
      <c r="K80" s="3">
        <v>7689326.2811183557</v>
      </c>
      <c r="M80" s="3">
        <v>202865.21860704236</v>
      </c>
      <c r="N80" s="3">
        <v>348262.72393076378</v>
      </c>
      <c r="O80" s="3">
        <v>-145397.50532372142</v>
      </c>
      <c r="P80" s="3">
        <v>2786813.4157854305</v>
      </c>
    </row>
    <row r="81" spans="1:16" x14ac:dyDescent="0.3">
      <c r="A81">
        <f t="shared" si="2"/>
        <v>2088</v>
      </c>
      <c r="B81">
        <v>68668</v>
      </c>
      <c r="C81" s="3">
        <v>-345713.5502927865</v>
      </c>
      <c r="D81" s="3">
        <v>10701917.190154206</v>
      </c>
      <c r="E81" s="8">
        <f>100*C81/F!$C112</f>
        <v>-1.0573686416779802</v>
      </c>
      <c r="F81" s="8">
        <f>100*D81/F!$C112</f>
        <v>32.731929752594631</v>
      </c>
      <c r="H81" s="3">
        <v>815495.82375043281</v>
      </c>
      <c r="I81" s="3">
        <v>1010108.9937513296</v>
      </c>
      <c r="J81" s="3">
        <v>-194613.17000089679</v>
      </c>
      <c r="K81" s="3">
        <v>7929928.9786287583</v>
      </c>
      <c r="M81" s="3">
        <v>210798.68929863494</v>
      </c>
      <c r="N81" s="3">
        <v>361899.06959052465</v>
      </c>
      <c r="O81" s="3">
        <v>-151100.38029188971</v>
      </c>
      <c r="P81" s="3">
        <v>2771988.2115254481</v>
      </c>
    </row>
    <row r="82" spans="1:16" x14ac:dyDescent="0.3">
      <c r="A82">
        <f t="shared" si="2"/>
        <v>2089</v>
      </c>
      <c r="B82">
        <v>69034</v>
      </c>
      <c r="C82" s="3">
        <v>-359270.84259702056</v>
      </c>
      <c r="D82" s="3">
        <v>10927030.551291168</v>
      </c>
      <c r="E82" s="8">
        <f>100*C82/F!$C113</f>
        <v>-1.0578868066333991</v>
      </c>
      <c r="F82" s="8">
        <f>100*D82/F!$C113</f>
        <v>32.175061500487224</v>
      </c>
      <c r="H82" s="3">
        <v>847388.75189662399</v>
      </c>
      <c r="I82" s="3">
        <v>1049659.832289797</v>
      </c>
      <c r="J82" s="3">
        <v>-202271.08039317303</v>
      </c>
      <c r="K82" s="3">
        <v>8176491.8784259725</v>
      </c>
      <c r="M82" s="3">
        <v>219008.30866057216</v>
      </c>
      <c r="N82" s="3">
        <v>376008.07086441969</v>
      </c>
      <c r="O82" s="3">
        <v>-156999.76220384752</v>
      </c>
      <c r="P82" s="3">
        <v>2750538.6728651952</v>
      </c>
    </row>
    <row r="83" spans="1:16" x14ac:dyDescent="0.3">
      <c r="A83">
        <f t="shared" si="2"/>
        <v>2090</v>
      </c>
      <c r="B83">
        <v>69399</v>
      </c>
      <c r="C83" s="3">
        <v>-373662.47517833352</v>
      </c>
      <c r="D83" s="3">
        <v>11150658.857534852</v>
      </c>
      <c r="E83" s="8">
        <f>100*C83/F!$C114</f>
        <v>-1.0592432869443829</v>
      </c>
      <c r="F83" s="8">
        <f>100*D83/F!$C114</f>
        <v>31.60943719118087</v>
      </c>
      <c r="H83" s="3">
        <v>880410.7662692297</v>
      </c>
      <c r="I83" s="3">
        <v>1090945.3069109453</v>
      </c>
      <c r="J83" s="3">
        <v>-210534.54064171563</v>
      </c>
      <c r="K83" s="3">
        <v>8428746.7781031672</v>
      </c>
      <c r="M83" s="3">
        <v>227489.44260034978</v>
      </c>
      <c r="N83" s="3">
        <v>390617.37713696767</v>
      </c>
      <c r="O83" s="3">
        <v>-163127.93453661789</v>
      </c>
      <c r="P83" s="3">
        <v>2721912.0794316856</v>
      </c>
    </row>
    <row r="84" spans="1:16" x14ac:dyDescent="0.3">
      <c r="A84">
        <f t="shared" si="2"/>
        <v>2091</v>
      </c>
      <c r="B84">
        <v>69764</v>
      </c>
      <c r="C84" s="3">
        <v>-388708.06693282316</v>
      </c>
      <c r="D84" s="3">
        <v>11372119.358926879</v>
      </c>
      <c r="E84" s="8">
        <f>100*C84/F!$C115</f>
        <v>-1.0608653526787539</v>
      </c>
      <c r="F84" s="8">
        <f>100*D84/F!$C115</f>
        <v>31.036884594674007</v>
      </c>
      <c r="H84" s="3">
        <v>914715.88503485091</v>
      </c>
      <c r="I84" s="3">
        <v>1134047.7635487213</v>
      </c>
      <c r="J84" s="3">
        <v>-219331.87851387041</v>
      </c>
      <c r="K84" s="3">
        <v>8686481.9672299363</v>
      </c>
      <c r="M84" s="3">
        <v>236381.35274371816</v>
      </c>
      <c r="N84" s="3">
        <v>405757.54116267088</v>
      </c>
      <c r="O84" s="3">
        <v>-169376.18841895272</v>
      </c>
      <c r="P84" s="3">
        <v>2685637.3916969425</v>
      </c>
    </row>
    <row r="85" spans="1:16" x14ac:dyDescent="0.3">
      <c r="A85">
        <f t="shared" si="2"/>
        <v>2092</v>
      </c>
      <c r="B85">
        <v>70129</v>
      </c>
      <c r="C85" s="3">
        <v>-404553.12416371936</v>
      </c>
      <c r="D85" s="3">
        <v>11590548.782562355</v>
      </c>
      <c r="E85" s="8">
        <f>100*C85/F!$C116</f>
        <v>-1.0629773387323547</v>
      </c>
      <c r="F85" s="8">
        <f>100*D85/F!$C116</f>
        <v>30.454568172731904</v>
      </c>
      <c r="H85" s="3">
        <v>950323.81376673153</v>
      </c>
      <c r="I85" s="3">
        <v>1179008.3164644584</v>
      </c>
      <c r="J85" s="3">
        <v>-228684.50269772683</v>
      </c>
      <c r="K85" s="3">
        <v>8949452.3438774236</v>
      </c>
      <c r="M85" s="3">
        <v>245571.12033052125</v>
      </c>
      <c r="N85" s="3">
        <v>421439.74179651379</v>
      </c>
      <c r="O85" s="3">
        <v>-175868.62146599253</v>
      </c>
      <c r="P85" s="3">
        <v>2641096.4386849306</v>
      </c>
    </row>
    <row r="86" spans="1:16" x14ac:dyDescent="0.3">
      <c r="A86">
        <v>2093</v>
      </c>
      <c r="B86">
        <v>70495</v>
      </c>
      <c r="C86" s="3">
        <v>-421208.51682423672</v>
      </c>
      <c r="D86" s="3">
        <v>11805028.884253271</v>
      </c>
      <c r="E86" s="8">
        <f>100*C86/F!$C117</f>
        <v>-1.0654950425234135</v>
      </c>
      <c r="F86" s="8">
        <f>100*D86/F!$C117</f>
        <v>29.862168618651733</v>
      </c>
      <c r="H86" s="3">
        <v>987268.80012634106</v>
      </c>
      <c r="I86" s="3">
        <v>1225867.6813553886</v>
      </c>
      <c r="J86" s="3">
        <v>-238598.88122904755</v>
      </c>
      <c r="K86" s="3">
        <v>9217392.4653118365</v>
      </c>
      <c r="M86" s="3">
        <v>255068.01544224232</v>
      </c>
      <c r="N86" s="3">
        <v>437677.6510374315</v>
      </c>
      <c r="O86" s="3">
        <v>-182609.63559518917</v>
      </c>
      <c r="P86" s="3">
        <v>2587636.4189414349</v>
      </c>
    </row>
    <row r="87" spans="1:16" x14ac:dyDescent="0.3">
      <c r="A87">
        <v>2094</v>
      </c>
      <c r="B87">
        <v>70860</v>
      </c>
      <c r="C87" s="3">
        <v>-438643.76652121777</v>
      </c>
      <c r="D87" s="3">
        <v>12014624.952154938</v>
      </c>
      <c r="E87" s="8">
        <f>100*C87/F!$C118</f>
        <v>-1.0682401623125111</v>
      </c>
      <c r="F87" s="8">
        <f>100*D87/F!$C118</f>
        <v>29.259517377395845</v>
      </c>
      <c r="H87" s="14">
        <v>1025572.8116420605</v>
      </c>
      <c r="I87" s="14">
        <v>1274680.7862934307</v>
      </c>
      <c r="J87" s="3">
        <v>-249107.9746513702</v>
      </c>
      <c r="K87" s="14">
        <v>9489988.9041971155</v>
      </c>
      <c r="M87" s="14">
        <v>264951.17722324788</v>
      </c>
      <c r="N87" s="14">
        <v>454486.96909309545</v>
      </c>
      <c r="O87" s="3">
        <v>-189535.79186984757</v>
      </c>
      <c r="P87" s="14">
        <v>2524636.0479578236</v>
      </c>
    </row>
    <row r="88" spans="1:16" x14ac:dyDescent="0.3">
      <c r="A88">
        <v>2095</v>
      </c>
      <c r="B88">
        <v>71225</v>
      </c>
      <c r="C88" s="3">
        <v>-456998.10727474437</v>
      </c>
      <c r="D88" s="3">
        <v>12218214.91960289</v>
      </c>
      <c r="E88" s="8">
        <f>100*C88/F!$C119</f>
        <v>-1.0716357644435042</v>
      </c>
      <c r="F88" s="8">
        <f>100*D88/F!$C119</f>
        <v>28.651051015473804</v>
      </c>
      <c r="H88" s="3">
        <v>1065214.9823004506</v>
      </c>
      <c r="I88" s="3">
        <v>1325511.962301302</v>
      </c>
      <c r="J88" s="3">
        <v>-260296.98000085144</v>
      </c>
      <c r="K88" s="3">
        <v>9766825.2961738203</v>
      </c>
      <c r="M88" s="3">
        <v>275194.9297654925</v>
      </c>
      <c r="N88" s="3">
        <v>471896.05703938543</v>
      </c>
      <c r="O88" s="3">
        <v>-196701.12727389293</v>
      </c>
      <c r="P88" s="3">
        <v>2451389.6234290684</v>
      </c>
    </row>
    <row r="89" spans="1:16" x14ac:dyDescent="0.3">
      <c r="A89">
        <v>2096</v>
      </c>
      <c r="B89">
        <v>71590</v>
      </c>
      <c r="C89" s="3">
        <v>-475984.48029875348</v>
      </c>
      <c r="D89" s="3">
        <v>12414905.703653254</v>
      </c>
      <c r="E89" s="8">
        <f>100*C89/F!$C120</f>
        <v>-1.0745434177075031</v>
      </c>
      <c r="F89" s="8">
        <f>100*D89/F!$C120</f>
        <v>28.026870113384405</v>
      </c>
      <c r="H89" s="3">
        <v>1106583.7720424777</v>
      </c>
      <c r="I89" s="3">
        <v>1378451.5708741855</v>
      </c>
      <c r="J89" s="3">
        <v>-271867.7988317078</v>
      </c>
      <c r="K89" s="3">
        <v>10047759.809105549</v>
      </c>
      <c r="M89" s="3">
        <v>285884.93240472081</v>
      </c>
      <c r="N89" s="3">
        <v>490001.61387176649</v>
      </c>
      <c r="O89" s="3">
        <v>-204116.68146704568</v>
      </c>
      <c r="P89" s="3">
        <v>2367145.8945477037</v>
      </c>
    </row>
    <row r="90" spans="1:16" x14ac:dyDescent="0.3">
      <c r="E90" s="8"/>
      <c r="F90" s="8"/>
      <c r="J90" s="21"/>
    </row>
    <row r="91" spans="1:16" x14ac:dyDescent="0.3">
      <c r="A91" t="s">
        <v>63</v>
      </c>
    </row>
    <row r="92" spans="1:16" x14ac:dyDescent="0.3">
      <c r="A92" s="10" t="s">
        <v>327</v>
      </c>
    </row>
  </sheetData>
  <mergeCells count="3">
    <mergeCell ref="C1:F1"/>
    <mergeCell ref="H1:K1"/>
    <mergeCell ref="M1:P1"/>
  </mergeCells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CF1E64-569A-4531-A850-6CFEE1C6B1F2}">
  <dimension ref="A1:P92"/>
  <sheetViews>
    <sheetView zoomScale="70" zoomScaleNormal="70" workbookViewId="0"/>
  </sheetViews>
  <sheetFormatPr defaultRowHeight="14.4" x14ac:dyDescent="0.3"/>
  <cols>
    <col min="2" max="2" width="9.109375" hidden="1" customWidth="1"/>
    <col min="3" max="4" width="18.109375" customWidth="1"/>
    <col min="5" max="6" width="19.109375" customWidth="1"/>
    <col min="8" max="9" width="18.109375" customWidth="1"/>
    <col min="10" max="11" width="19.109375" customWidth="1"/>
    <col min="13" max="14" width="18.109375" customWidth="1"/>
    <col min="15" max="16" width="19.109375" customWidth="1"/>
  </cols>
  <sheetData>
    <row r="1" spans="1:16" ht="15" customHeight="1" x14ac:dyDescent="0.3">
      <c r="C1" s="41" t="s">
        <v>311</v>
      </c>
      <c r="D1" s="41"/>
      <c r="E1" s="41"/>
      <c r="F1" s="41"/>
      <c r="H1" s="41" t="s">
        <v>312</v>
      </c>
      <c r="I1" s="41"/>
      <c r="J1" s="41"/>
      <c r="K1" s="41"/>
      <c r="M1" s="41" t="s">
        <v>313</v>
      </c>
      <c r="N1" s="41"/>
      <c r="O1" s="41"/>
      <c r="P1" s="41"/>
    </row>
    <row r="2" spans="1:16" ht="28.8" x14ac:dyDescent="0.3">
      <c r="A2" s="9"/>
      <c r="B2" s="9"/>
      <c r="C2" s="17" t="s">
        <v>307</v>
      </c>
      <c r="D2" s="17" t="s">
        <v>308</v>
      </c>
      <c r="E2" s="17" t="s">
        <v>307</v>
      </c>
      <c r="F2" s="17" t="s">
        <v>308</v>
      </c>
      <c r="H2" s="17" t="s">
        <v>309</v>
      </c>
      <c r="I2" s="17" t="s">
        <v>310</v>
      </c>
      <c r="J2" s="17" t="s">
        <v>307</v>
      </c>
      <c r="K2" s="17" t="s">
        <v>308</v>
      </c>
      <c r="M2" s="17" t="s">
        <v>309</v>
      </c>
      <c r="N2" s="17" t="s">
        <v>310</v>
      </c>
      <c r="O2" s="17" t="s">
        <v>307</v>
      </c>
      <c r="P2" s="17" t="s">
        <v>308</v>
      </c>
    </row>
    <row r="3" spans="1:16" x14ac:dyDescent="0.3">
      <c r="C3" s="13" t="s">
        <v>29</v>
      </c>
      <c r="D3" s="13" t="s">
        <v>29</v>
      </c>
      <c r="E3" s="13" t="s">
        <v>34</v>
      </c>
      <c r="F3" s="13" t="s">
        <v>34</v>
      </c>
      <c r="H3" s="13" t="s">
        <v>29</v>
      </c>
      <c r="I3" s="13" t="s">
        <v>29</v>
      </c>
      <c r="J3" s="13" t="s">
        <v>29</v>
      </c>
      <c r="K3" s="13" t="s">
        <v>29</v>
      </c>
      <c r="M3" s="13" t="s">
        <v>29</v>
      </c>
      <c r="N3" s="13" t="s">
        <v>29</v>
      </c>
      <c r="O3" s="13" t="s">
        <v>29</v>
      </c>
      <c r="P3" s="13" t="s">
        <v>29</v>
      </c>
    </row>
    <row r="4" spans="1:16" x14ac:dyDescent="0.3">
      <c r="A4">
        <v>2011</v>
      </c>
      <c r="B4">
        <v>40544</v>
      </c>
      <c r="C4" s="16">
        <v>1583</v>
      </c>
      <c r="D4" s="16"/>
      <c r="E4" s="32">
        <f>100*C4/qc!$C8</f>
        <v>0.45782804984917413</v>
      </c>
      <c r="F4" s="32">
        <f>100*D4/qc!$C8</f>
        <v>0</v>
      </c>
      <c r="G4" s="1"/>
      <c r="H4" s="16">
        <v>11042</v>
      </c>
      <c r="I4" s="16">
        <v>10688</v>
      </c>
      <c r="J4" s="16">
        <v>354</v>
      </c>
      <c r="K4" s="16"/>
      <c r="L4" s="1"/>
      <c r="M4" s="16"/>
      <c r="N4" s="16"/>
      <c r="O4" s="33"/>
      <c r="P4" s="16"/>
    </row>
    <row r="5" spans="1:16" x14ac:dyDescent="0.3">
      <c r="A5">
        <v>2012</v>
      </c>
      <c r="B5">
        <v>40909</v>
      </c>
      <c r="C5" s="16">
        <v>1166</v>
      </c>
      <c r="D5" s="16"/>
      <c r="E5" s="32">
        <f>100*C5/qc!$C9</f>
        <v>0.32821679197642245</v>
      </c>
      <c r="F5" s="32">
        <f>100*D5/qc!$C9</f>
        <v>0</v>
      </c>
      <c r="G5" s="1"/>
      <c r="H5" s="16">
        <v>11855</v>
      </c>
      <c r="I5" s="16">
        <v>10689</v>
      </c>
      <c r="J5" s="16">
        <v>1166</v>
      </c>
      <c r="K5" s="16"/>
      <c r="L5" s="1"/>
      <c r="M5" s="16"/>
      <c r="N5" s="16"/>
      <c r="O5" s="33"/>
      <c r="P5" s="16"/>
    </row>
    <row r="6" spans="1:16" x14ac:dyDescent="0.3">
      <c r="A6">
        <v>2013</v>
      </c>
      <c r="B6">
        <v>41275</v>
      </c>
      <c r="C6" s="16">
        <v>753</v>
      </c>
      <c r="D6" s="16"/>
      <c r="E6" s="32">
        <f>100*C6/qc!$C10</f>
        <v>0.20584906588810339</v>
      </c>
      <c r="F6" s="32">
        <f>100*D6/qc!$C10</f>
        <v>0</v>
      </c>
      <c r="G6" s="1"/>
      <c r="H6" s="16">
        <v>12116</v>
      </c>
      <c r="I6" s="16">
        <v>11363</v>
      </c>
      <c r="J6" s="16">
        <v>753</v>
      </c>
      <c r="K6" s="16"/>
      <c r="L6" s="1"/>
      <c r="M6" s="16"/>
      <c r="N6" s="16"/>
      <c r="O6" s="33"/>
      <c r="P6" s="16"/>
    </row>
    <row r="7" spans="1:16" x14ac:dyDescent="0.3">
      <c r="A7">
        <v>2014</v>
      </c>
      <c r="B7">
        <v>41640</v>
      </c>
      <c r="C7" s="16">
        <v>837</v>
      </c>
      <c r="D7" s="16"/>
      <c r="E7" s="32">
        <f>100*C7/qc!$C11</f>
        <v>0.22208778437584575</v>
      </c>
      <c r="F7" s="32">
        <f>100*D7/qc!$C11</f>
        <v>0</v>
      </c>
      <c r="G7" s="1"/>
      <c r="H7" s="16">
        <v>12699</v>
      </c>
      <c r="I7" s="16">
        <v>11862</v>
      </c>
      <c r="J7" s="16">
        <v>837</v>
      </c>
      <c r="K7" s="16"/>
      <c r="L7" s="1"/>
      <c r="M7" s="16"/>
      <c r="N7" s="16"/>
      <c r="O7" s="33"/>
      <c r="P7" s="16"/>
    </row>
    <row r="8" spans="1:16" x14ac:dyDescent="0.3">
      <c r="A8">
        <v>2015</v>
      </c>
      <c r="B8">
        <v>42005</v>
      </c>
      <c r="C8" s="16">
        <v>655</v>
      </c>
      <c r="D8" s="16"/>
      <c r="E8" s="32">
        <f>100*C8/qc!$C12</f>
        <v>0.16895944199532073</v>
      </c>
      <c r="F8" s="32">
        <f>100*D8/qc!$C12</f>
        <v>0</v>
      </c>
      <c r="G8" s="1"/>
      <c r="H8" s="16">
        <v>13112</v>
      </c>
      <c r="I8" s="16">
        <v>12457</v>
      </c>
      <c r="J8" s="16">
        <v>655</v>
      </c>
      <c r="K8" s="16"/>
      <c r="L8" s="1"/>
      <c r="M8" s="16"/>
      <c r="N8" s="16"/>
      <c r="O8" s="33"/>
      <c r="P8" s="16"/>
    </row>
    <row r="9" spans="1:16" x14ac:dyDescent="0.3">
      <c r="A9">
        <v>2016</v>
      </c>
      <c r="B9">
        <v>42370</v>
      </c>
      <c r="C9" s="16">
        <v>545</v>
      </c>
      <c r="D9" s="16"/>
      <c r="E9" s="32">
        <f>100*C9/qc!$C13</f>
        <v>0.1365144968376229</v>
      </c>
      <c r="F9" s="32">
        <f>100*D9/qc!$C13</f>
        <v>0</v>
      </c>
      <c r="G9" s="1"/>
      <c r="H9" s="16">
        <v>13624</v>
      </c>
      <c r="I9" s="16">
        <v>13079</v>
      </c>
      <c r="J9" s="16">
        <v>545</v>
      </c>
      <c r="K9" s="16"/>
      <c r="L9" s="1"/>
      <c r="M9" s="16"/>
      <c r="N9" s="16"/>
      <c r="O9" s="33"/>
      <c r="P9" s="16"/>
    </row>
    <row r="10" spans="1:16" x14ac:dyDescent="0.3">
      <c r="A10">
        <v>2017</v>
      </c>
      <c r="B10">
        <v>42736</v>
      </c>
      <c r="C10" s="16">
        <v>943</v>
      </c>
      <c r="D10" s="16"/>
      <c r="E10" s="32">
        <f>100*C10/qc!$C14</f>
        <v>0.22523490830574625</v>
      </c>
      <c r="F10" s="32">
        <f>100*D10/qc!$C14</f>
        <v>0</v>
      </c>
      <c r="G10" s="1"/>
      <c r="H10" s="16">
        <v>14566</v>
      </c>
      <c r="I10" s="16">
        <v>13623</v>
      </c>
      <c r="J10" s="16">
        <v>943</v>
      </c>
      <c r="K10" s="16"/>
      <c r="L10" s="1"/>
      <c r="M10" s="16"/>
      <c r="N10" s="16"/>
      <c r="O10" s="33"/>
      <c r="P10" s="16"/>
    </row>
    <row r="11" spans="1:16" x14ac:dyDescent="0.3">
      <c r="A11">
        <v>2018</v>
      </c>
      <c r="B11">
        <v>43101</v>
      </c>
      <c r="C11" s="16">
        <v>1310</v>
      </c>
      <c r="D11" s="16"/>
      <c r="E11" s="32">
        <f>100*C11/qc!$C15</f>
        <v>0.29794057109066718</v>
      </c>
      <c r="F11" s="32">
        <f>100*D11/qc!$C15</f>
        <v>0</v>
      </c>
      <c r="G11" s="1"/>
      <c r="H11" s="16">
        <v>15445</v>
      </c>
      <c r="I11" s="16">
        <v>14135</v>
      </c>
      <c r="J11" s="16">
        <v>1310</v>
      </c>
      <c r="K11" s="16"/>
      <c r="L11" s="1"/>
      <c r="M11" s="16"/>
      <c r="N11" s="16"/>
      <c r="O11" s="33"/>
      <c r="P11" s="16"/>
    </row>
    <row r="12" spans="1:16" x14ac:dyDescent="0.3">
      <c r="A12">
        <v>2019</v>
      </c>
      <c r="B12">
        <v>43466</v>
      </c>
      <c r="C12" s="16">
        <v>1964.0000000000005</v>
      </c>
      <c r="D12" s="16">
        <v>82862</v>
      </c>
      <c r="E12" s="32">
        <f>100*C12/qc!$C16</f>
        <v>0.42672275188375075</v>
      </c>
      <c r="F12" s="32">
        <f>100*D12/qc!$C16</f>
        <v>18.003615410688059</v>
      </c>
      <c r="G12" s="1"/>
      <c r="H12" s="16">
        <v>16142.094854807752</v>
      </c>
      <c r="I12" s="16">
        <v>14594</v>
      </c>
      <c r="J12" s="16">
        <v>1548.0948548077522</v>
      </c>
      <c r="K12" s="16">
        <v>82421</v>
      </c>
      <c r="L12" s="1"/>
      <c r="M12" s="16">
        <v>448.90514519224814</v>
      </c>
      <c r="N12" s="16">
        <v>33</v>
      </c>
      <c r="O12" s="33">
        <v>415.90514519224814</v>
      </c>
      <c r="P12" s="16">
        <v>441</v>
      </c>
    </row>
    <row r="13" spans="1:16" x14ac:dyDescent="0.3">
      <c r="A13">
        <v>2020</v>
      </c>
      <c r="B13">
        <v>43831</v>
      </c>
      <c r="C13" s="16">
        <v>1632.9999999999991</v>
      </c>
      <c r="D13" s="16">
        <v>93484</v>
      </c>
      <c r="E13" s="32">
        <f>100*C13/qc!$C17</f>
        <v>0.36365579856185581</v>
      </c>
      <c r="F13" s="32">
        <f>100*D13/qc!$C17</f>
        <v>20.818125335429606</v>
      </c>
      <c r="G13" s="1"/>
      <c r="H13" s="16">
        <v>15997.320113147503</v>
      </c>
      <c r="I13" s="16">
        <v>15215</v>
      </c>
      <c r="J13" s="16">
        <v>782.32011314750343</v>
      </c>
      <c r="K13" s="16">
        <v>92007</v>
      </c>
      <c r="L13" s="1"/>
      <c r="M13" s="16">
        <v>889.67988685249566</v>
      </c>
      <c r="N13" s="16">
        <v>39</v>
      </c>
      <c r="O13" s="33">
        <v>850.67988685249566</v>
      </c>
      <c r="P13" s="16">
        <v>1477</v>
      </c>
    </row>
    <row r="14" spans="1:16" x14ac:dyDescent="0.3">
      <c r="A14">
        <v>2021</v>
      </c>
      <c r="B14">
        <v>44197</v>
      </c>
      <c r="C14" s="16">
        <v>3487.0000579278394</v>
      </c>
      <c r="D14" s="16">
        <v>99238.606647204346</v>
      </c>
      <c r="E14" s="32">
        <f>100*C14/qc!$C18</f>
        <v>0.69614138795614311</v>
      </c>
      <c r="F14" s="32">
        <f>100*D14/qc!$C18</f>
        <v>19.811901411688538</v>
      </c>
      <c r="G14" s="1"/>
      <c r="H14" s="16">
        <v>17956.197832731315</v>
      </c>
      <c r="I14" s="16">
        <v>16083.520004542128</v>
      </c>
      <c r="J14" s="16">
        <v>1872.6778281891875</v>
      </c>
      <c r="K14" s="16">
        <v>96004.684864780545</v>
      </c>
      <c r="L14" s="1"/>
      <c r="M14" s="16">
        <v>1663.8021672686857</v>
      </c>
      <c r="N14" s="16">
        <v>49.479937530033638</v>
      </c>
      <c r="O14" s="33">
        <v>1614.3222297386521</v>
      </c>
      <c r="P14" s="16">
        <v>3233.9217824238035</v>
      </c>
    </row>
    <row r="15" spans="1:16" x14ac:dyDescent="0.3">
      <c r="A15">
        <v>2022</v>
      </c>
      <c r="B15">
        <v>44562</v>
      </c>
      <c r="C15" s="16">
        <v>3713.9417189492879</v>
      </c>
      <c r="D15" s="16">
        <v>108544.55230466074</v>
      </c>
      <c r="E15" s="8">
        <f>100*C15/qc!$C19</f>
        <v>0.70010042073590639</v>
      </c>
      <c r="F15" s="8">
        <f>100*D15/qc!$C19</f>
        <v>20.461302973430215</v>
      </c>
      <c r="H15" s="3">
        <v>19035.637397646839</v>
      </c>
      <c r="I15" s="3">
        <v>17906.55947965811</v>
      </c>
      <c r="J15" s="16">
        <v>1129.0779179887286</v>
      </c>
      <c r="K15" s="3">
        <v>102567.62794611586</v>
      </c>
      <c r="M15" s="3">
        <v>2645.310022634681</v>
      </c>
      <c r="N15" s="3">
        <v>60.446221674121816</v>
      </c>
      <c r="O15" s="33">
        <v>2584.8638009605593</v>
      </c>
      <c r="P15" s="3">
        <v>5976.9243585448867</v>
      </c>
    </row>
    <row r="16" spans="1:16" x14ac:dyDescent="0.3">
      <c r="A16">
        <v>2023</v>
      </c>
      <c r="B16">
        <v>44927</v>
      </c>
      <c r="C16" s="16">
        <v>4295.9441383654303</v>
      </c>
      <c r="D16" s="16">
        <v>118938.09578590917</v>
      </c>
      <c r="E16" s="8">
        <f>100*C16/qc!$C20</f>
        <v>0.77674931579093132</v>
      </c>
      <c r="F16" s="8">
        <f>100*D16/qc!$C20</f>
        <v>21.505187578703694</v>
      </c>
      <c r="H16" s="3">
        <v>19702.365673036995</v>
      </c>
      <c r="I16" s="3">
        <v>18942.551392773719</v>
      </c>
      <c r="J16" s="16">
        <v>759.81428026327558</v>
      </c>
      <c r="K16" s="3">
        <v>109132.76996812929</v>
      </c>
      <c r="M16" s="3">
        <v>3646.7360078107736</v>
      </c>
      <c r="N16" s="3">
        <v>110.60614970861829</v>
      </c>
      <c r="O16" s="33">
        <v>3536.1298581021551</v>
      </c>
      <c r="P16" s="3">
        <v>9805.3258177798871</v>
      </c>
    </row>
    <row r="17" spans="1:16" x14ac:dyDescent="0.3">
      <c r="A17">
        <v>2024</v>
      </c>
      <c r="B17">
        <v>45292</v>
      </c>
      <c r="C17" s="16">
        <v>4599.4943029531187</v>
      </c>
      <c r="D17" s="16">
        <v>130193.98530154786</v>
      </c>
      <c r="E17" s="8">
        <f>100*C17/qc!$C21</f>
        <v>0.80779611209702074</v>
      </c>
      <c r="F17" s="8">
        <f>100*D17/qc!$C21</f>
        <v>22.865599611131639</v>
      </c>
      <c r="H17" s="3">
        <v>20348.924735178098</v>
      </c>
      <c r="I17" s="3">
        <v>19828.065369728873</v>
      </c>
      <c r="J17" s="16">
        <v>520.85936544922515</v>
      </c>
      <c r="K17" s="3">
        <v>115830.54411377464</v>
      </c>
      <c r="M17" s="3">
        <v>4259.7537391981741</v>
      </c>
      <c r="N17" s="3">
        <v>181.11880169428031</v>
      </c>
      <c r="O17" s="33">
        <v>4078.634937503894</v>
      </c>
      <c r="P17" s="3">
        <v>14363.441187773216</v>
      </c>
    </row>
    <row r="18" spans="1:16" x14ac:dyDescent="0.3">
      <c r="A18">
        <v>2025</v>
      </c>
      <c r="B18">
        <v>45658</v>
      </c>
      <c r="C18" s="16">
        <v>4714.361654057876</v>
      </c>
      <c r="D18" s="16">
        <v>142166.72802652747</v>
      </c>
      <c r="E18" s="8">
        <f>100*C18/qc!$C22</f>
        <v>0.80393027216562352</v>
      </c>
      <c r="F18" s="8">
        <f>100*D18/qc!$C22</f>
        <v>24.243395976396027</v>
      </c>
      <c r="H18" s="3">
        <v>20997.33388386088</v>
      </c>
      <c r="I18" s="3">
        <v>20889.469436481566</v>
      </c>
      <c r="J18" s="16">
        <v>107.86444737931379</v>
      </c>
      <c r="K18" s="3">
        <v>122494.41735799359</v>
      </c>
      <c r="M18" s="3">
        <v>4875.3101566681771</v>
      </c>
      <c r="N18" s="3">
        <v>268.81294998961471</v>
      </c>
      <c r="O18" s="33">
        <v>4606.4972066785622</v>
      </c>
      <c r="P18" s="3">
        <v>19672.31066853389</v>
      </c>
    </row>
    <row r="19" spans="1:16" x14ac:dyDescent="0.3">
      <c r="A19">
        <v>2026</v>
      </c>
      <c r="B19">
        <v>46023</v>
      </c>
      <c r="C19" s="16">
        <v>4446.9140231404863</v>
      </c>
      <c r="D19" s="16">
        <v>154508.8020638217</v>
      </c>
      <c r="E19" s="8">
        <f>100*C19/qc!$C23</f>
        <v>0.73585241363833831</v>
      </c>
      <c r="F19" s="8">
        <f>100*D19/qc!$C23</f>
        <v>25.567320243969469</v>
      </c>
      <c r="H19" s="3">
        <v>21690.998346751931</v>
      </c>
      <c r="I19" s="3">
        <v>21884.796849707491</v>
      </c>
      <c r="J19" s="16">
        <v>-193.79850295556025</v>
      </c>
      <c r="K19" s="3">
        <v>129233.80287750045</v>
      </c>
      <c r="M19" s="3">
        <v>5015.5366829377172</v>
      </c>
      <c r="N19" s="3">
        <v>374.82415684167103</v>
      </c>
      <c r="O19" s="33">
        <v>4640.7125260960465</v>
      </c>
      <c r="P19" s="3">
        <v>25274.999186321242</v>
      </c>
    </row>
    <row r="20" spans="1:16" x14ac:dyDescent="0.3">
      <c r="A20">
        <v>2027</v>
      </c>
      <c r="B20">
        <v>46388</v>
      </c>
      <c r="C20" s="16">
        <v>4214.7965529950361</v>
      </c>
      <c r="D20" s="16">
        <v>167274.17931989435</v>
      </c>
      <c r="E20" s="8">
        <f>100*C20/qc!$C24</f>
        <v>0.67601681144747172</v>
      </c>
      <c r="F20" s="8">
        <f>100*D20/qc!$C24</f>
        <v>26.829327565282551</v>
      </c>
      <c r="H20" s="3">
        <v>22430.504562686518</v>
      </c>
      <c r="I20" s="3">
        <v>22896.38822606274</v>
      </c>
      <c r="J20" s="16">
        <v>-465.8836633762221</v>
      </c>
      <c r="K20" s="3">
        <v>136082.55245699076</v>
      </c>
      <c r="M20" s="3">
        <v>5173.3835012276259</v>
      </c>
      <c r="N20" s="3">
        <v>492.70328485636776</v>
      </c>
      <c r="O20" s="33">
        <v>4680.6802163712582</v>
      </c>
      <c r="P20" s="3">
        <v>31191.626862903606</v>
      </c>
    </row>
    <row r="21" spans="1:16" x14ac:dyDescent="0.3">
      <c r="A21">
        <v>2028</v>
      </c>
      <c r="B21">
        <v>46753</v>
      </c>
      <c r="C21" s="16">
        <v>4039.8292966880663</v>
      </c>
      <c r="D21" s="16">
        <v>180541.55163924411</v>
      </c>
      <c r="E21" s="8">
        <f>100*C21/qc!$C25</f>
        <v>0.62804508061499198</v>
      </c>
      <c r="F21" s="8">
        <f>100*D21/qc!$C25</f>
        <v>28.067580342214651</v>
      </c>
      <c r="H21" s="3">
        <v>23208.514027269459</v>
      </c>
      <c r="I21" s="3">
        <v>23875.787287863583</v>
      </c>
      <c r="J21" s="16">
        <v>-667.27326059412371</v>
      </c>
      <c r="K21" s="3">
        <v>143117.55166546232</v>
      </c>
      <c r="M21" s="3">
        <v>5330.3563013495841</v>
      </c>
      <c r="N21" s="3">
        <v>623.25374406739411</v>
      </c>
      <c r="O21" s="33">
        <v>4707.10255728219</v>
      </c>
      <c r="P21" s="3">
        <v>37423.999973781785</v>
      </c>
    </row>
    <row r="22" spans="1:16" x14ac:dyDescent="0.3">
      <c r="A22">
        <v>2029</v>
      </c>
      <c r="B22">
        <v>47119</v>
      </c>
      <c r="C22" s="16">
        <v>3932.5960290318753</v>
      </c>
      <c r="D22" s="16">
        <v>194404.63469125907</v>
      </c>
      <c r="E22" s="8">
        <f>100*C22/qc!$C26</f>
        <v>0.59262197067883882</v>
      </c>
      <c r="F22" s="8">
        <f>100*D22/qc!$C26</f>
        <v>29.295777361651787</v>
      </c>
      <c r="H22" s="3">
        <v>23980.258533478715</v>
      </c>
      <c r="I22" s="3">
        <v>24792.154935643186</v>
      </c>
      <c r="J22" s="16">
        <v>-811.89640216447151</v>
      </c>
      <c r="K22" s="3">
        <v>150406.10868756301</v>
      </c>
      <c r="M22" s="3">
        <v>5512.1101045982914</v>
      </c>
      <c r="N22" s="3">
        <v>767.61767340194433</v>
      </c>
      <c r="O22" s="33">
        <v>4744.4924311963468</v>
      </c>
      <c r="P22" s="3">
        <v>43998.526003696061</v>
      </c>
    </row>
    <row r="23" spans="1:16" x14ac:dyDescent="0.3">
      <c r="A23">
        <v>2030</v>
      </c>
      <c r="B23">
        <v>47484</v>
      </c>
      <c r="C23" s="16">
        <v>3824.8706060303557</v>
      </c>
      <c r="D23" s="16">
        <v>208894.01897058624</v>
      </c>
      <c r="E23" s="8">
        <f>100*C23/qc!$C27</f>
        <v>0.55885690397367715</v>
      </c>
      <c r="F23" s="8">
        <f>100*D23/qc!$C27</f>
        <v>30.521781447054238</v>
      </c>
      <c r="H23" s="3">
        <v>24801.709494619343</v>
      </c>
      <c r="I23" s="3">
        <v>25746.418070289463</v>
      </c>
      <c r="J23" s="16">
        <v>-944.7085756701199</v>
      </c>
      <c r="K23" s="3">
        <v>157974.38586360897</v>
      </c>
      <c r="M23" s="3">
        <v>5698.5809225122903</v>
      </c>
      <c r="N23" s="3">
        <v>929.00174081181422</v>
      </c>
      <c r="O23" s="33">
        <v>4769.5791817004756</v>
      </c>
      <c r="P23" s="3">
        <v>50919.633106977271</v>
      </c>
    </row>
    <row r="24" spans="1:16" x14ac:dyDescent="0.3">
      <c r="A24">
        <v>2031</v>
      </c>
      <c r="B24">
        <v>47849</v>
      </c>
      <c r="C24" s="16">
        <v>3761.5654879195681</v>
      </c>
      <c r="D24" s="16">
        <v>224086.90475731727</v>
      </c>
      <c r="E24" s="8">
        <f>100*C24/qc!$C28</f>
        <v>0.53268957238923964</v>
      </c>
      <c r="F24" s="8">
        <f>100*D24/qc!$C28</f>
        <v>31.733797499089562</v>
      </c>
      <c r="H24" s="3">
        <v>25659.091912739077</v>
      </c>
      <c r="I24" s="3">
        <v>26692.706266956753</v>
      </c>
      <c r="J24" s="16">
        <v>-1033.614354217676</v>
      </c>
      <c r="K24" s="3">
        <v>165882.12174927155</v>
      </c>
      <c r="M24" s="3">
        <v>5901.4027417284487</v>
      </c>
      <c r="N24" s="3">
        <v>1106.2228995912049</v>
      </c>
      <c r="O24" s="33">
        <v>4795.1798421372441</v>
      </c>
      <c r="P24" s="3">
        <v>58204.783008045706</v>
      </c>
    </row>
    <row r="25" spans="1:16" x14ac:dyDescent="0.3">
      <c r="A25">
        <v>2032</v>
      </c>
      <c r="B25">
        <v>48214</v>
      </c>
      <c r="C25" s="16">
        <v>3736.5064219335909</v>
      </c>
      <c r="D25" s="16">
        <v>240058.55315935306</v>
      </c>
      <c r="E25" s="8">
        <f>100*C25/qc!$C29</f>
        <v>0.51255942098145413</v>
      </c>
      <c r="F25" s="8">
        <f>100*D25/qc!$C29</f>
        <v>32.930298817827243</v>
      </c>
      <c r="H25" s="3">
        <v>26568.542876724969</v>
      </c>
      <c r="I25" s="3">
        <v>27636.961838821866</v>
      </c>
      <c r="J25" s="16">
        <v>-1068.4189620968973</v>
      </c>
      <c r="K25" s="3">
        <v>174202.63087818344</v>
      </c>
      <c r="M25" s="3">
        <v>6104.3948080084947</v>
      </c>
      <c r="N25" s="3">
        <v>1299.4694239780065</v>
      </c>
      <c r="O25" s="33">
        <v>4804.9253840304882</v>
      </c>
      <c r="P25" s="3">
        <v>65855.922281169624</v>
      </c>
    </row>
    <row r="26" spans="1:16" x14ac:dyDescent="0.3">
      <c r="A26">
        <v>2033</v>
      </c>
      <c r="B26">
        <v>48580</v>
      </c>
      <c r="C26" s="16">
        <v>3722.9417561214541</v>
      </c>
      <c r="D26" s="16">
        <v>256861.71842272891</v>
      </c>
      <c r="E26" s="8">
        <f>100*C26/qc!$C30</f>
        <v>0.49448513389403309</v>
      </c>
      <c r="F26" s="8">
        <f>100*D26/qc!$C30</f>
        <v>34.116650097378248</v>
      </c>
      <c r="H26" s="3">
        <v>27498.206225193677</v>
      </c>
      <c r="I26" s="3">
        <v>28576.977692844637</v>
      </c>
      <c r="J26" s="16">
        <v>-1078.7714676509604</v>
      </c>
      <c r="K26" s="3">
        <v>182983.72831823767</v>
      </c>
      <c r="M26" s="3">
        <v>6312.1517408512709</v>
      </c>
      <c r="N26" s="3">
        <v>1510.4385170788564</v>
      </c>
      <c r="O26" s="33">
        <v>4801.7132237724145</v>
      </c>
      <c r="P26" s="3">
        <v>73877.99010449124</v>
      </c>
    </row>
    <row r="27" spans="1:16" x14ac:dyDescent="0.3">
      <c r="A27">
        <v>2034</v>
      </c>
      <c r="B27">
        <v>48945</v>
      </c>
      <c r="C27" s="16">
        <v>3690.4617683524211</v>
      </c>
      <c r="D27" s="16">
        <v>274521.69293000322</v>
      </c>
      <c r="E27" s="8">
        <f>100*C27/qc!$C31</f>
        <v>0.47465888171952619</v>
      </c>
      <c r="F27" s="8">
        <f>100*D27/qc!$C31</f>
        <v>35.308361921353757</v>
      </c>
      <c r="H27" s="3">
        <v>28454.263297165784</v>
      </c>
      <c r="I27" s="3">
        <v>29555.974662862351</v>
      </c>
      <c r="J27" s="16">
        <v>-1101.7113656965666</v>
      </c>
      <c r="K27" s="3">
        <v>192238.89597535337</v>
      </c>
      <c r="M27" s="3">
        <v>6534.5818401103252</v>
      </c>
      <c r="N27" s="3">
        <v>1742.4087060613369</v>
      </c>
      <c r="O27" s="33">
        <v>4792.1731340489878</v>
      </c>
      <c r="P27" s="3">
        <v>82282.79695464985</v>
      </c>
    </row>
    <row r="28" spans="1:16" x14ac:dyDescent="0.3">
      <c r="A28">
        <v>2035</v>
      </c>
      <c r="B28">
        <v>49310</v>
      </c>
      <c r="C28" s="16">
        <v>3628.1703119074364</v>
      </c>
      <c r="D28" s="16">
        <v>293054.21352519805</v>
      </c>
      <c r="E28" s="8">
        <f>100*C28/qc!$C32</f>
        <v>0.45196217979173575</v>
      </c>
      <c r="F28" s="8">
        <f>100*D28/qc!$C32</f>
        <v>36.50584447684561</v>
      </c>
      <c r="H28" s="3">
        <v>29452.875454997782</v>
      </c>
      <c r="I28" s="3">
        <v>30579.517622101172</v>
      </c>
      <c r="J28" s="16">
        <v>-1126.6421671033895</v>
      </c>
      <c r="K28" s="3">
        <v>201992.97532045498</v>
      </c>
      <c r="M28" s="3">
        <v>6753.1179384559937</v>
      </c>
      <c r="N28" s="3">
        <v>1998.3054594451676</v>
      </c>
      <c r="O28" s="33">
        <v>4754.8124790108259</v>
      </c>
      <c r="P28" s="3">
        <v>91061.238204743058</v>
      </c>
    </row>
    <row r="29" spans="1:16" x14ac:dyDescent="0.3">
      <c r="A29">
        <v>2036</v>
      </c>
      <c r="B29">
        <v>49675</v>
      </c>
      <c r="C29" s="16">
        <v>3582.9766169650511</v>
      </c>
      <c r="D29" s="16">
        <v>312522.88709351281</v>
      </c>
      <c r="E29" s="8">
        <f>100*C29/qc!$C33</f>
        <v>0.43212465754842949</v>
      </c>
      <c r="F29" s="8">
        <f>100*D29/qc!$C33</f>
        <v>37.691802096024674</v>
      </c>
      <c r="H29" s="3">
        <v>30497.437914547052</v>
      </c>
      <c r="I29" s="3">
        <v>31627.189760853074</v>
      </c>
      <c r="J29" s="16">
        <v>-1129.7518463060223</v>
      </c>
      <c r="K29" s="3">
        <v>212296.02587728671</v>
      </c>
      <c r="M29" s="3">
        <v>6991.3317322288431</v>
      </c>
      <c r="N29" s="3">
        <v>2278.6032689577696</v>
      </c>
      <c r="O29" s="33">
        <v>4712.7284632710735</v>
      </c>
      <c r="P29" s="3">
        <v>100226.86121622607</v>
      </c>
    </row>
    <row r="30" spans="1:16" x14ac:dyDescent="0.3">
      <c r="A30">
        <v>2037</v>
      </c>
      <c r="B30">
        <v>50041</v>
      </c>
      <c r="C30" s="16">
        <v>3508.7589202099489</v>
      </c>
      <c r="D30" s="16">
        <v>332948.69459185062</v>
      </c>
      <c r="E30" s="8">
        <f>100*C30/qc!$C34</f>
        <v>0.40954059357560602</v>
      </c>
      <c r="F30" s="8">
        <f>100*D30/qc!$C34</f>
        <v>38.861605802547047</v>
      </c>
      <c r="H30" s="3">
        <v>31587.875127315154</v>
      </c>
      <c r="I30" s="3">
        <v>32732.197841520087</v>
      </c>
      <c r="J30" s="16">
        <v>-1144.3227142049327</v>
      </c>
      <c r="K30" s="3">
        <v>223167.65822773622</v>
      </c>
      <c r="M30" s="3">
        <v>7238.1656557990755</v>
      </c>
      <c r="N30" s="3">
        <v>2585.0840213841939</v>
      </c>
      <c r="O30" s="33">
        <v>4653.0816344148816</v>
      </c>
      <c r="P30" s="3">
        <v>109781.03636411442</v>
      </c>
    </row>
    <row r="31" spans="1:16" x14ac:dyDescent="0.3">
      <c r="A31">
        <v>2038</v>
      </c>
      <c r="B31">
        <v>50406</v>
      </c>
      <c r="C31" s="16">
        <v>3412.0937732740804</v>
      </c>
      <c r="D31" s="16">
        <v>354360.3704990198</v>
      </c>
      <c r="E31" s="8">
        <f>100*C31/qc!$C35</f>
        <v>0.38533336458182071</v>
      </c>
      <c r="F31" s="8">
        <f>100*D31/qc!$C35</f>
        <v>40.018499757649998</v>
      </c>
      <c r="H31" s="3">
        <v>32704.251096389598</v>
      </c>
      <c r="I31" s="3">
        <v>33865.418190364602</v>
      </c>
      <c r="J31" s="16">
        <v>-1161.1670939750038</v>
      </c>
      <c r="K31" s="3">
        <v>234637.78058945108</v>
      </c>
      <c r="M31" s="3">
        <v>7492.9845045926195</v>
      </c>
      <c r="N31" s="3">
        <v>2919.7236373435348</v>
      </c>
      <c r="O31" s="33">
        <v>4573.2608672490842</v>
      </c>
      <c r="P31" s="3">
        <v>119722.58990956871</v>
      </c>
    </row>
    <row r="32" spans="1:16" x14ac:dyDescent="0.3">
      <c r="A32">
        <v>2039</v>
      </c>
      <c r="B32">
        <v>50771</v>
      </c>
      <c r="C32" s="16">
        <v>3276.8471894008944</v>
      </c>
      <c r="D32" s="16">
        <v>376772.15071636153</v>
      </c>
      <c r="E32" s="8">
        <f>100*C32/qc!$C36</f>
        <v>0.35811858458671852</v>
      </c>
      <c r="F32" s="8">
        <f>100*D32/qc!$C36</f>
        <v>41.176503366611442</v>
      </c>
      <c r="H32" s="3">
        <v>33857.152847587946</v>
      </c>
      <c r="I32" s="3">
        <v>35049.168468741627</v>
      </c>
      <c r="J32" s="16">
        <v>-1192.0156211536814</v>
      </c>
      <c r="K32" s="3">
        <v>246726.26334966032</v>
      </c>
      <c r="M32" s="3">
        <v>7754.5424230898625</v>
      </c>
      <c r="N32" s="3">
        <v>3285.6796125352867</v>
      </c>
      <c r="O32" s="33">
        <v>4468.8628105545758</v>
      </c>
      <c r="P32" s="3">
        <v>130045.88736670119</v>
      </c>
    </row>
    <row r="33" spans="1:16" x14ac:dyDescent="0.3">
      <c r="A33">
        <v>2040</v>
      </c>
      <c r="B33">
        <v>51136</v>
      </c>
      <c r="C33" s="16">
        <v>3080.6453136540886</v>
      </c>
      <c r="D33" s="16">
        <v>400176.74642783811</v>
      </c>
      <c r="E33" s="8">
        <f>100*C33/qc!$C37</f>
        <v>0.32593757958665703</v>
      </c>
      <c r="F33" s="8">
        <f>100*D33/qc!$C37</f>
        <v>42.339388945376868</v>
      </c>
      <c r="H33" s="3">
        <v>35038.483089729809</v>
      </c>
      <c r="I33" s="3">
        <v>36292.877392825096</v>
      </c>
      <c r="J33" s="16">
        <v>-1254.3943030952869</v>
      </c>
      <c r="K33" s="3">
        <v>259436.57555215582</v>
      </c>
      <c r="M33" s="3">
        <v>8021.2489875772999</v>
      </c>
      <c r="N33" s="3">
        <v>3686.2093708279244</v>
      </c>
      <c r="O33" s="33">
        <v>4335.0396167493755</v>
      </c>
      <c r="P33" s="3">
        <v>140740.17087568226</v>
      </c>
    </row>
    <row r="34" spans="1:16" x14ac:dyDescent="0.3">
      <c r="A34">
        <v>2041</v>
      </c>
      <c r="B34">
        <v>51502</v>
      </c>
      <c r="C34" s="16">
        <v>2869.3980289605897</v>
      </c>
      <c r="D34" s="16">
        <v>424612.44898887153</v>
      </c>
      <c r="E34" s="8">
        <f>100*C34/qc!$C38</f>
        <v>0.29383421079246452</v>
      </c>
      <c r="F34" s="8">
        <f>100*D34/qc!$C38</f>
        <v>43.481476805257216</v>
      </c>
      <c r="H34" s="3">
        <v>36275.719382688359</v>
      </c>
      <c r="I34" s="3">
        <v>37592.158540667675</v>
      </c>
      <c r="J34" s="16">
        <v>-1316.4391579793155</v>
      </c>
      <c r="K34" s="3">
        <v>272804.24657042854</v>
      </c>
      <c r="M34" s="3">
        <v>8305.8635410054467</v>
      </c>
      <c r="N34" s="3">
        <v>4120.0263540655415</v>
      </c>
      <c r="O34" s="33">
        <v>4185.8371869399052</v>
      </c>
      <c r="P34" s="3">
        <v>151808.20241844302</v>
      </c>
    </row>
    <row r="35" spans="1:16" x14ac:dyDescent="0.3">
      <c r="A35">
        <v>2042</v>
      </c>
      <c r="B35">
        <v>51867</v>
      </c>
      <c r="C35" s="16">
        <v>2610.5801644855192</v>
      </c>
      <c r="D35" s="16">
        <v>450087.17060750525</v>
      </c>
      <c r="E35" s="8">
        <f>100*C35/qc!$C39</f>
        <v>0.25868395018155615</v>
      </c>
      <c r="F35" s="8">
        <f>100*D35/qc!$C39</f>
        <v>44.599406983441547</v>
      </c>
      <c r="H35" s="3">
        <v>37532.617235916929</v>
      </c>
      <c r="I35" s="3">
        <v>38925.951530417755</v>
      </c>
      <c r="J35" s="16">
        <v>-1393.3342945008262</v>
      </c>
      <c r="K35" s="3">
        <v>286851.63263181399</v>
      </c>
      <c r="M35" s="3">
        <v>8589.9486597419072</v>
      </c>
      <c r="N35" s="3">
        <v>4586.0342007555619</v>
      </c>
      <c r="O35" s="33">
        <v>4003.9144589863454</v>
      </c>
      <c r="P35" s="3">
        <v>163235.53797569123</v>
      </c>
    </row>
    <row r="36" spans="1:16" x14ac:dyDescent="0.3">
      <c r="A36">
        <v>2043</v>
      </c>
      <c r="B36">
        <v>52232</v>
      </c>
      <c r="C36" s="16">
        <v>2409.591575184224</v>
      </c>
      <c r="D36" s="16">
        <v>476714.78239666141</v>
      </c>
      <c r="E36" s="8">
        <f>100*C36/qc!$C40</f>
        <v>0.23101761771057186</v>
      </c>
      <c r="F36" s="8">
        <f>100*D36/qc!$C40</f>
        <v>45.704639114315668</v>
      </c>
      <c r="H36" s="3">
        <v>38856.450399391659</v>
      </c>
      <c r="I36" s="3">
        <v>40256.24885668081</v>
      </c>
      <c r="J36" s="16">
        <v>-1399.798457289151</v>
      </c>
      <c r="K36" s="3">
        <v>301687.63658148551</v>
      </c>
      <c r="M36" s="3">
        <v>8895.326397332572</v>
      </c>
      <c r="N36" s="3">
        <v>5085.9363648591971</v>
      </c>
      <c r="O36" s="33">
        <v>3809.390032473375</v>
      </c>
      <c r="P36" s="3">
        <v>175027.1458151759</v>
      </c>
    </row>
    <row r="37" spans="1:16" x14ac:dyDescent="0.3">
      <c r="A37">
        <v>2044</v>
      </c>
      <c r="B37">
        <v>52597</v>
      </c>
      <c r="C37" s="16">
        <v>2144.1621639223358</v>
      </c>
      <c r="D37" s="16">
        <v>504493.29222145799</v>
      </c>
      <c r="E37" s="8">
        <f>100*C37/qc!$C41</f>
        <v>0.19891827125877329</v>
      </c>
      <c r="F37" s="8">
        <f>100*D37/qc!$C41</f>
        <v>46.802865584925257</v>
      </c>
      <c r="H37" s="3">
        <v>40226.659044211934</v>
      </c>
      <c r="I37" s="3">
        <v>41661.573198675491</v>
      </c>
      <c r="J37" s="16">
        <v>-1434.9141544635568</v>
      </c>
      <c r="K37" s="3">
        <v>317328.24265753408</v>
      </c>
      <c r="M37" s="3">
        <v>9199.036070441176</v>
      </c>
      <c r="N37" s="3">
        <v>5619.9597520552834</v>
      </c>
      <c r="O37" s="33">
        <v>3579.0763183858926</v>
      </c>
      <c r="P37" s="3">
        <v>187165.04956392391</v>
      </c>
    </row>
    <row r="38" spans="1:16" x14ac:dyDescent="0.3">
      <c r="A38">
        <v>2045</v>
      </c>
      <c r="B38">
        <v>52963</v>
      </c>
      <c r="C38" s="16">
        <v>1834.5090967039278</v>
      </c>
      <c r="D38" s="16">
        <v>533440.95077625418</v>
      </c>
      <c r="E38" s="8">
        <f>100*C38/qc!$C42</f>
        <v>0.16476037096731858</v>
      </c>
      <c r="F38" s="8">
        <f>100*D38/qc!$C42</f>
        <v>47.909235826067615</v>
      </c>
      <c r="H38" s="3">
        <v>41617.580837071466</v>
      </c>
      <c r="I38" s="3">
        <v>43109.249771833536</v>
      </c>
      <c r="J38" s="16">
        <v>-1491.6689347620704</v>
      </c>
      <c r="K38" s="3">
        <v>333797.35225718841</v>
      </c>
      <c r="M38" s="3">
        <v>9515.7375447872437</v>
      </c>
      <c r="N38" s="3">
        <v>6189.5595133212455</v>
      </c>
      <c r="O38" s="33">
        <v>3326.1780314659982</v>
      </c>
      <c r="P38" s="3">
        <v>199643.5985190658</v>
      </c>
    </row>
    <row r="39" spans="1:16" x14ac:dyDescent="0.3">
      <c r="A39">
        <v>2046</v>
      </c>
      <c r="B39">
        <v>53328</v>
      </c>
      <c r="C39" s="16">
        <v>1505.4402108720187</v>
      </c>
      <c r="D39" s="16">
        <v>563601.89309246535</v>
      </c>
      <c r="E39" s="8">
        <f>100*C39/qc!$C43</f>
        <v>0.13087105411828789</v>
      </c>
      <c r="F39" s="8">
        <f>100*D39/qc!$C43</f>
        <v>48.99508683200969</v>
      </c>
      <c r="H39" s="3">
        <v>43060.03032237538</v>
      </c>
      <c r="I39" s="3">
        <v>44601.170409149629</v>
      </c>
      <c r="J39" s="16">
        <v>-1541.1400867742486</v>
      </c>
      <c r="K39" s="3">
        <v>351149.14230817102</v>
      </c>
      <c r="M39" s="3">
        <v>9842.9461897066976</v>
      </c>
      <c r="N39" s="3">
        <v>6796.3658920604303</v>
      </c>
      <c r="O39" s="33">
        <v>3046.5802976462674</v>
      </c>
      <c r="P39" s="3">
        <v>212452.75078429439</v>
      </c>
    </row>
    <row r="40" spans="1:16" x14ac:dyDescent="0.3">
      <c r="A40">
        <v>2047</v>
      </c>
      <c r="B40">
        <v>53693</v>
      </c>
      <c r="C40" s="16">
        <v>1188.5438503651258</v>
      </c>
      <c r="D40" s="16">
        <v>595054.417910825</v>
      </c>
      <c r="E40" s="8">
        <f>100*C40/qc!$C44</f>
        <v>9.9984979840309948E-2</v>
      </c>
      <c r="F40" s="8">
        <f>100*D40/qc!$C44</f>
        <v>50.058316283764903</v>
      </c>
      <c r="H40" s="3">
        <v>44557.809295524901</v>
      </c>
      <c r="I40" s="3">
        <v>46125.240745843432</v>
      </c>
      <c r="J40" s="16">
        <v>-1567.4314503185306</v>
      </c>
      <c r="K40" s="3">
        <v>369456.75231249497</v>
      </c>
      <c r="M40" s="3">
        <v>10192.886219480006</v>
      </c>
      <c r="N40" s="3">
        <v>7436.9109187963495</v>
      </c>
      <c r="O40" s="33">
        <v>2755.9753006836563</v>
      </c>
      <c r="P40" s="3">
        <v>225597.66559833006</v>
      </c>
    </row>
    <row r="41" spans="1:16" x14ac:dyDescent="0.3">
      <c r="A41">
        <v>2048</v>
      </c>
      <c r="B41">
        <v>54058</v>
      </c>
      <c r="C41" s="16">
        <v>869.34851107116174</v>
      </c>
      <c r="D41" s="16">
        <v>627866.74445054168</v>
      </c>
      <c r="E41" s="8">
        <f>100*C41/qc!$C45</f>
        <v>7.0750653869816368E-2</v>
      </c>
      <c r="F41" s="8">
        <f>100*D41/qc!$C45</f>
        <v>51.098014371997344</v>
      </c>
      <c r="H41" s="3">
        <v>46134.132178812171</v>
      </c>
      <c r="I41" s="3">
        <v>47694.131238574271</v>
      </c>
      <c r="J41" s="16">
        <v>-1559.9990597620999</v>
      </c>
      <c r="K41" s="3">
        <v>388808.00543362007</v>
      </c>
      <c r="M41" s="3">
        <v>10544.988751169161</v>
      </c>
      <c r="N41" s="3">
        <v>8115.6411803358997</v>
      </c>
      <c r="O41" s="33">
        <v>2429.3475708332617</v>
      </c>
      <c r="P41" s="3">
        <v>239058.73901692167</v>
      </c>
    </row>
    <row r="42" spans="1:16" x14ac:dyDescent="0.3">
      <c r="A42">
        <v>2049</v>
      </c>
      <c r="B42">
        <v>54424</v>
      </c>
      <c r="C42" s="16">
        <v>475.29917694611686</v>
      </c>
      <c r="D42" s="16">
        <v>662038.54907295818</v>
      </c>
      <c r="E42" s="8">
        <f>100*C42/qc!$C46</f>
        <v>3.74267467055618E-2</v>
      </c>
      <c r="F42" s="8">
        <f>100*D42/qc!$C46</f>
        <v>52.131268656247329</v>
      </c>
      <c r="H42" s="3">
        <v>47739.57676052703</v>
      </c>
      <c r="I42" s="3">
        <v>49338.135580009228</v>
      </c>
      <c r="J42" s="16">
        <v>-1598.5588194821976</v>
      </c>
      <c r="K42" s="3">
        <v>409215.97972168075</v>
      </c>
      <c r="M42" s="3">
        <v>10915.226491693846</v>
      </c>
      <c r="N42" s="3">
        <v>8841.3684952655312</v>
      </c>
      <c r="O42" s="33">
        <v>2073.8579964283144</v>
      </c>
      <c r="P42" s="3">
        <v>252822.56935127746</v>
      </c>
    </row>
    <row r="43" spans="1:16" x14ac:dyDescent="0.3">
      <c r="A43">
        <v>2050</v>
      </c>
      <c r="B43">
        <v>54789</v>
      </c>
      <c r="C43" s="16">
        <v>-56.028128935942732</v>
      </c>
      <c r="D43" s="16">
        <v>697507.16903754696</v>
      </c>
      <c r="E43" s="8">
        <f>100*C43/qc!$C47</f>
        <v>-4.2701761977203285E-3</v>
      </c>
      <c r="F43" s="8">
        <f>100*D43/qc!$C47</f>
        <v>53.160413662371866</v>
      </c>
      <c r="H43" s="3">
        <v>49381.38116434517</v>
      </c>
      <c r="I43" s="3">
        <v>51100.297203938957</v>
      </c>
      <c r="J43" s="16">
        <v>-1718.916039593787</v>
      </c>
      <c r="K43" s="3">
        <v>430658.68813433411</v>
      </c>
      <c r="M43" s="3">
        <v>11283.527376081807</v>
      </c>
      <c r="N43" s="3">
        <v>9620.639465423963</v>
      </c>
      <c r="O43" s="33">
        <v>1662.8879106578443</v>
      </c>
      <c r="P43" s="3">
        <v>266848.4809032128</v>
      </c>
    </row>
    <row r="44" spans="1:16" x14ac:dyDescent="0.3">
      <c r="A44">
        <v>2051</v>
      </c>
      <c r="B44">
        <v>55154</v>
      </c>
      <c r="C44" s="16">
        <v>-624.57478886872013</v>
      </c>
      <c r="D44" s="16">
        <v>734306.76671324868</v>
      </c>
      <c r="E44" s="8">
        <f>100*C44/qc!$C48</f>
        <v>-4.607500114659175E-2</v>
      </c>
      <c r="F44" s="8">
        <f>100*D44/qc!$C48</f>
        <v>54.169950054411231</v>
      </c>
      <c r="H44" s="3">
        <v>51082.655729854698</v>
      </c>
      <c r="I44" s="3">
        <v>52929.891101958878</v>
      </c>
      <c r="J44" s="16">
        <v>-1847.23537210418</v>
      </c>
      <c r="K44" s="3">
        <v>453186.73451063328</v>
      </c>
      <c r="M44" s="3">
        <v>11670.544517270215</v>
      </c>
      <c r="N44" s="3">
        <v>10447.883934034755</v>
      </c>
      <c r="O44" s="33">
        <v>1222.6605832354599</v>
      </c>
      <c r="P44" s="3">
        <v>281120.0322026154</v>
      </c>
    </row>
    <row r="45" spans="1:16" x14ac:dyDescent="0.3">
      <c r="A45">
        <v>2052</v>
      </c>
      <c r="B45">
        <v>55519</v>
      </c>
      <c r="C45" s="16">
        <v>-1230.0090474638382</v>
      </c>
      <c r="D45" s="16">
        <v>772473.8964137946</v>
      </c>
      <c r="E45" s="8">
        <f>100*C45/qc!$C49</f>
        <v>-8.7793136118985052E-2</v>
      </c>
      <c r="F45" s="8">
        <f>100*D45/qc!$C49</f>
        <v>55.136103328713801</v>
      </c>
      <c r="H45" s="3">
        <v>52866.50858875108</v>
      </c>
      <c r="I45" s="3">
        <v>54849.304897035021</v>
      </c>
      <c r="J45" s="16">
        <v>-1982.7963082839415</v>
      </c>
      <c r="K45" s="3">
        <v>476854.3073756512</v>
      </c>
      <c r="M45" s="3">
        <v>12076.971413522511</v>
      </c>
      <c r="N45" s="3">
        <v>11324.184152702408</v>
      </c>
      <c r="O45" s="33">
        <v>752.78726082010326</v>
      </c>
      <c r="P45" s="3">
        <v>295619.5890381434</v>
      </c>
    </row>
    <row r="46" spans="1:16" x14ac:dyDescent="0.3">
      <c r="A46">
        <v>2053</v>
      </c>
      <c r="B46">
        <v>55885</v>
      </c>
      <c r="C46" s="16">
        <v>-1880.6174486992786</v>
      </c>
      <c r="D46" s="16">
        <v>812039.03066652245</v>
      </c>
      <c r="E46" s="8">
        <f>100*C46/qc!$C50</f>
        <v>-0.12981441831863266</v>
      </c>
      <c r="F46" s="8">
        <f>100*D46/qc!$C50</f>
        <v>56.053066236788517</v>
      </c>
      <c r="H46" s="3">
        <v>54708.179143294183</v>
      </c>
      <c r="I46" s="3">
        <v>56838.338848632993</v>
      </c>
      <c r="J46" s="16">
        <v>-2130.1597053388105</v>
      </c>
      <c r="K46" s="3">
        <v>501714.10146777431</v>
      </c>
      <c r="M46" s="3">
        <v>12494.347684996192</v>
      </c>
      <c r="N46" s="3">
        <v>12244.80542835666</v>
      </c>
      <c r="O46" s="33">
        <v>249.54225663953184</v>
      </c>
      <c r="P46" s="3">
        <v>310324.9291987482</v>
      </c>
    </row>
    <row r="47" spans="1:16" x14ac:dyDescent="0.3">
      <c r="A47">
        <v>2054</v>
      </c>
      <c r="B47">
        <v>56250</v>
      </c>
      <c r="C47" s="16">
        <v>-2564.8845919724645</v>
      </c>
      <c r="D47" s="16">
        <v>853046.05325544474</v>
      </c>
      <c r="E47" s="8">
        <f>100*C47/qc!$C51</f>
        <v>-0.17120951262579068</v>
      </c>
      <c r="F47" s="8">
        <f>100*D47/qc!$C51</f>
        <v>56.941976836822491</v>
      </c>
      <c r="H47" s="3">
        <v>56644.697709078631</v>
      </c>
      <c r="I47" s="3">
        <v>58932.081011963433</v>
      </c>
      <c r="J47" s="16">
        <v>-2287.3833028848021</v>
      </c>
      <c r="K47" s="3">
        <v>527823.73630796548</v>
      </c>
      <c r="M47" s="3">
        <v>12940.310415021731</v>
      </c>
      <c r="N47" s="3">
        <v>13217.811704109394</v>
      </c>
      <c r="O47" s="33">
        <v>-277.50128908766237</v>
      </c>
      <c r="P47" s="3">
        <v>325222.31694747927</v>
      </c>
    </row>
    <row r="48" spans="1:16" x14ac:dyDescent="0.3">
      <c r="A48">
        <v>2055</v>
      </c>
      <c r="B48">
        <v>56615</v>
      </c>
      <c r="C48" s="16">
        <v>-3369.5208730061931</v>
      </c>
      <c r="D48" s="16">
        <v>895454.72715620114</v>
      </c>
      <c r="E48" s="8">
        <f>100*C48/qc!$C52</f>
        <v>-0.21759009356507072</v>
      </c>
      <c r="F48" s="8">
        <f>100*D48/qc!$C52</f>
        <v>57.82486151847754</v>
      </c>
      <c r="H48" s="3">
        <v>58608.784497928893</v>
      </c>
      <c r="I48" s="3">
        <v>61118.42458401974</v>
      </c>
      <c r="J48" s="16">
        <v>-2509.640086090847</v>
      </c>
      <c r="K48" s="3">
        <v>555188.91969690553</v>
      </c>
      <c r="M48" s="3">
        <v>13381.789075199635</v>
      </c>
      <c r="N48" s="3">
        <v>14241.669862114981</v>
      </c>
      <c r="O48" s="33">
        <v>-859.88078691534611</v>
      </c>
      <c r="P48" s="3">
        <v>340265.80745929561</v>
      </c>
    </row>
    <row r="49" spans="1:16" x14ac:dyDescent="0.3">
      <c r="A49">
        <v>2056</v>
      </c>
      <c r="B49">
        <v>56980</v>
      </c>
      <c r="C49" s="16">
        <v>-4211.1030602165793</v>
      </c>
      <c r="D49" s="16">
        <v>939306.31493558898</v>
      </c>
      <c r="E49" s="8">
        <f>100*C49/qc!$C53</f>
        <v>-0.26303941492927135</v>
      </c>
      <c r="F49" s="8">
        <f>100*D49/qc!$C53</f>
        <v>58.672176858886949</v>
      </c>
      <c r="H49" s="3">
        <v>60646.058400392416</v>
      </c>
      <c r="I49" s="3">
        <v>63391.112143770777</v>
      </c>
      <c r="J49" s="16">
        <v>-2745.0537433783611</v>
      </c>
      <c r="K49" s="3">
        <v>583867.55880837201</v>
      </c>
      <c r="M49" s="3">
        <v>13849.308737345549</v>
      </c>
      <c r="N49" s="3">
        <v>15315.358054183767</v>
      </c>
      <c r="O49" s="33">
        <v>-1466.0493168382181</v>
      </c>
      <c r="P49" s="3">
        <v>355438.75612721697</v>
      </c>
    </row>
    <row r="50" spans="1:16" x14ac:dyDescent="0.3">
      <c r="A50">
        <v>2057</v>
      </c>
      <c r="B50">
        <v>57346</v>
      </c>
      <c r="C50" s="16">
        <v>-5046.7879748236246</v>
      </c>
      <c r="D50" s="16">
        <v>984687.38596394018</v>
      </c>
      <c r="E50" s="8">
        <f>100*C50/qc!$C54</f>
        <v>-0.3047580361845238</v>
      </c>
      <c r="F50" s="8">
        <f>100*D50/qc!$C54</f>
        <v>59.461858809816597</v>
      </c>
      <c r="H50" s="3">
        <v>62791.831709146121</v>
      </c>
      <c r="I50" s="3">
        <v>65744.213602019299</v>
      </c>
      <c r="J50" s="16">
        <v>-2952.381892873178</v>
      </c>
      <c r="K50" s="3">
        <v>613962.08074405277</v>
      </c>
      <c r="M50" s="3">
        <v>14337.898546908824</v>
      </c>
      <c r="N50" s="3">
        <v>16432.30462885927</v>
      </c>
      <c r="O50" s="33">
        <v>-2094.4060819504466</v>
      </c>
      <c r="P50" s="3">
        <v>370725.30521988741</v>
      </c>
    </row>
    <row r="51" spans="1:16" x14ac:dyDescent="0.3">
      <c r="A51">
        <v>2058</v>
      </c>
      <c r="B51">
        <v>57711</v>
      </c>
      <c r="C51" s="16">
        <v>-5854.5280063541722</v>
      </c>
      <c r="D51" s="16">
        <v>1031711.5791529519</v>
      </c>
      <c r="E51" s="8">
        <f>100*C51/qc!$C55</f>
        <v>-0.34164907846205661</v>
      </c>
      <c r="F51" s="8">
        <f>100*D51/qc!$C55</f>
        <v>60.206956030216929</v>
      </c>
      <c r="H51" s="3">
        <v>65039.560744157512</v>
      </c>
      <c r="I51" s="3">
        <v>68156.861788026799</v>
      </c>
      <c r="J51" s="16">
        <v>-3117.3010438692872</v>
      </c>
      <c r="K51" s="3">
        <v>645595.03347029688</v>
      </c>
      <c r="M51" s="3">
        <v>14848.972277233293</v>
      </c>
      <c r="N51" s="3">
        <v>17586.199239718178</v>
      </c>
      <c r="O51" s="33">
        <v>-2737.226962484885</v>
      </c>
      <c r="P51" s="3">
        <v>386116.54568265501</v>
      </c>
    </row>
    <row r="52" spans="1:16" x14ac:dyDescent="0.3">
      <c r="A52">
        <v>2059</v>
      </c>
      <c r="B52">
        <v>58076</v>
      </c>
      <c r="C52" s="16">
        <v>-6716.2361339258532</v>
      </c>
      <c r="D52" s="16">
        <v>1080417.1209973264</v>
      </c>
      <c r="E52" s="8">
        <f>100*C52/qc!$C56</f>
        <v>-0.37871222289428302</v>
      </c>
      <c r="F52" s="8">
        <f>100*D52/qc!$C56</f>
        <v>60.922094069787839</v>
      </c>
      <c r="H52" s="3">
        <v>67365.997670664699</v>
      </c>
      <c r="I52" s="3">
        <v>70665.707460128906</v>
      </c>
      <c r="J52" s="16">
        <v>-3299.7097894642066</v>
      </c>
      <c r="K52" s="3">
        <v>678836.00257525139</v>
      </c>
      <c r="M52" s="3">
        <v>15373.557782431642</v>
      </c>
      <c r="N52" s="3">
        <v>18790.084126893289</v>
      </c>
      <c r="O52" s="33">
        <v>-3416.5263444616467</v>
      </c>
      <c r="P52" s="3">
        <v>401581.11842207517</v>
      </c>
    </row>
    <row r="53" spans="1:16" x14ac:dyDescent="0.3">
      <c r="A53">
        <v>2060</v>
      </c>
      <c r="B53">
        <v>58441</v>
      </c>
      <c r="C53" s="16">
        <v>-7581.991322160573</v>
      </c>
      <c r="D53" s="16">
        <v>1130894.5641117645</v>
      </c>
      <c r="E53" s="8">
        <f>100*C53/qc!$C57</f>
        <v>-0.4131245702776063</v>
      </c>
      <c r="F53" s="8">
        <f>100*D53/qc!$C57</f>
        <v>61.619739587728745</v>
      </c>
      <c r="H53" s="3">
        <v>69793.593603462796</v>
      </c>
      <c r="I53" s="3">
        <v>73264.308591826528</v>
      </c>
      <c r="J53" s="16">
        <v>-3470.7149883637321</v>
      </c>
      <c r="K53" s="3">
        <v>713787.4053326468</v>
      </c>
      <c r="M53" s="3">
        <v>15928.123133461466</v>
      </c>
      <c r="N53" s="3">
        <v>20039.399467258307</v>
      </c>
      <c r="O53" s="33">
        <v>-4111.2763337968408</v>
      </c>
      <c r="P53" s="3">
        <v>417107.1587791178</v>
      </c>
    </row>
    <row r="54" spans="1:16" x14ac:dyDescent="0.3">
      <c r="A54">
        <v>2061</v>
      </c>
      <c r="B54">
        <v>58807</v>
      </c>
      <c r="C54" s="16">
        <v>-8493.5201464173588</v>
      </c>
      <c r="D54" s="16">
        <v>1183197.9511714741</v>
      </c>
      <c r="E54" s="8">
        <f>100*C54/qc!$C58</f>
        <v>-0.44712031856594509</v>
      </c>
      <c r="F54" s="8">
        <f>100*D54/qc!$C58</f>
        <v>62.286523812804901</v>
      </c>
      <c r="H54" s="3">
        <v>72302.313172657698</v>
      </c>
      <c r="I54" s="3">
        <v>75961.929093507031</v>
      </c>
      <c r="J54" s="16">
        <v>-3659.6159208493336</v>
      </c>
      <c r="K54" s="3">
        <v>750528.15655362536</v>
      </c>
      <c r="M54" s="3">
        <v>16500.585378030402</v>
      </c>
      <c r="N54" s="3">
        <v>21334.489603598427</v>
      </c>
      <c r="O54" s="33">
        <v>-4833.9042255680251</v>
      </c>
      <c r="P54" s="3">
        <v>432669.79461784859</v>
      </c>
    </row>
    <row r="55" spans="1:16" x14ac:dyDescent="0.3">
      <c r="A55">
        <v>2062</v>
      </c>
      <c r="B55">
        <v>59172</v>
      </c>
      <c r="C55" s="16">
        <v>-9385.100353667036</v>
      </c>
      <c r="D55" s="16">
        <v>1237450.2974355549</v>
      </c>
      <c r="E55" s="8">
        <f>100*C55/qc!$C59</f>
        <v>-0.47719794425292511</v>
      </c>
      <c r="F55" s="8">
        <f>100*D55/qc!$C59</f>
        <v>62.919810742427309</v>
      </c>
      <c r="H55" s="3">
        <v>74906.901577749159</v>
      </c>
      <c r="I55" s="3">
        <v>78720.966909399329</v>
      </c>
      <c r="J55" s="16">
        <v>-3814.0653316501703</v>
      </c>
      <c r="K55" s="3">
        <v>789193.98488291039</v>
      </c>
      <c r="M55" s="3">
        <v>17090.359080676604</v>
      </c>
      <c r="N55" s="3">
        <v>22661.39410269347</v>
      </c>
      <c r="O55" s="33">
        <v>-5571.0350220168657</v>
      </c>
      <c r="P55" s="3">
        <v>448256.31255264452</v>
      </c>
    </row>
    <row r="56" spans="1:16" x14ac:dyDescent="0.3">
      <c r="A56">
        <v>2063</v>
      </c>
      <c r="B56">
        <v>59537</v>
      </c>
      <c r="C56" s="16">
        <v>-10293.016973949547</v>
      </c>
      <c r="D56" s="16">
        <v>1293745.3936898024</v>
      </c>
      <c r="E56" s="8">
        <f>100*C56/qc!$C60</f>
        <v>-0.50543599342528789</v>
      </c>
      <c r="F56" s="8">
        <f>100*D56/qc!$C60</f>
        <v>63.529040120496809</v>
      </c>
      <c r="H56" s="3">
        <v>77613.305019545398</v>
      </c>
      <c r="I56" s="3">
        <v>81581.588657370346</v>
      </c>
      <c r="J56" s="16">
        <v>-3968.2836378249485</v>
      </c>
      <c r="K56" s="3">
        <v>829894.08078945824</v>
      </c>
      <c r="M56" s="3">
        <v>17704.244357045623</v>
      </c>
      <c r="N56" s="3">
        <v>24028.977693170222</v>
      </c>
      <c r="O56" s="33">
        <v>-6324.7333361245983</v>
      </c>
      <c r="P56" s="3">
        <v>463851.31290034426</v>
      </c>
    </row>
    <row r="57" spans="1:16" x14ac:dyDescent="0.3">
      <c r="A57">
        <v>2064</v>
      </c>
      <c r="B57">
        <v>59902</v>
      </c>
      <c r="C57" s="16">
        <v>-11268.879710117842</v>
      </c>
      <c r="D57" s="16">
        <v>1352130.8481531949</v>
      </c>
      <c r="E57" s="8">
        <f>100*C57/qc!$C61</f>
        <v>-0.53438564252339626</v>
      </c>
      <c r="F57" s="8">
        <f>100*D57/qc!$C61</f>
        <v>64.119888636072218</v>
      </c>
      <c r="H57" s="3">
        <v>80418.279836925925</v>
      </c>
      <c r="I57" s="3">
        <v>84589.206598726159</v>
      </c>
      <c r="J57" s="16">
        <v>-4170.9267618002341</v>
      </c>
      <c r="K57" s="3">
        <v>872695.15900034143</v>
      </c>
      <c r="M57" s="3">
        <v>18347.667887043011</v>
      </c>
      <c r="N57" s="3">
        <v>25445.62083536062</v>
      </c>
      <c r="O57" s="33">
        <v>-7097.9529483176084</v>
      </c>
      <c r="P57" s="3">
        <v>479435.68915285351</v>
      </c>
    </row>
    <row r="58" spans="1:16" x14ac:dyDescent="0.3">
      <c r="A58">
        <v>2065</v>
      </c>
      <c r="B58">
        <v>60268</v>
      </c>
      <c r="C58" s="16">
        <v>-12291.705973388784</v>
      </c>
      <c r="D58" s="16">
        <v>1412678.0933788</v>
      </c>
      <c r="E58" s="8">
        <f>100*C58/qc!$C62</f>
        <v>-0.5629395498736709</v>
      </c>
      <c r="F58" s="8">
        <f>100*D58/qc!$C62</f>
        <v>64.698291004093122</v>
      </c>
      <c r="H58" s="3">
        <v>83327.857031202177</v>
      </c>
      <c r="I58" s="3">
        <v>87721.232747697912</v>
      </c>
      <c r="J58" s="16">
        <v>-4393.3757164957351</v>
      </c>
      <c r="K58" s="3">
        <v>917696.32928326505</v>
      </c>
      <c r="M58" s="3">
        <v>19010.65144531168</v>
      </c>
      <c r="N58" s="3">
        <v>26908.981702204728</v>
      </c>
      <c r="O58" s="33">
        <v>-7898.3302568930485</v>
      </c>
      <c r="P58" s="3">
        <v>494981.76409553498</v>
      </c>
    </row>
    <row r="59" spans="1:16" x14ac:dyDescent="0.3">
      <c r="A59">
        <v>2066</v>
      </c>
      <c r="B59">
        <v>60633</v>
      </c>
      <c r="C59" s="16">
        <v>-13398.566823957972</v>
      </c>
      <c r="D59" s="16">
        <v>1475425.7470565466</v>
      </c>
      <c r="E59" s="8">
        <f>100*C59/qc!$C63</f>
        <v>-0.59256505708751295</v>
      </c>
      <c r="F59" s="8">
        <f>100*D59/qc!$C63</f>
        <v>65.252183574562537</v>
      </c>
      <c r="H59" s="3">
        <v>86355.329514452635</v>
      </c>
      <c r="I59" s="3">
        <v>91018.74162849375</v>
      </c>
      <c r="J59" s="16">
        <v>-4663.4121140411153</v>
      </c>
      <c r="K59" s="3">
        <v>964974.52940665674</v>
      </c>
      <c r="M59" s="3">
        <v>19696.475025875105</v>
      </c>
      <c r="N59" s="3">
        <v>28431.629735791961</v>
      </c>
      <c r="O59" s="33">
        <v>-8735.1547099168565</v>
      </c>
      <c r="P59" s="3">
        <v>510451.21764988976</v>
      </c>
    </row>
    <row r="60" spans="1:16" x14ac:dyDescent="0.3">
      <c r="A60">
        <v>2067</v>
      </c>
      <c r="B60">
        <v>60998</v>
      </c>
      <c r="C60" s="16">
        <v>-14617.837206713979</v>
      </c>
      <c r="D60" s="16">
        <v>1540386.5327573288</v>
      </c>
      <c r="E60" s="8">
        <f>100*C60/qc!$C64</f>
        <v>-0.62429209960855436</v>
      </c>
      <c r="F60" s="8">
        <f>100*D60/qc!$C64</f>
        <v>65.786143951728178</v>
      </c>
      <c r="H60" s="3">
        <v>89475.001257369746</v>
      </c>
      <c r="I60" s="3">
        <v>94481.905364911538</v>
      </c>
      <c r="J60" s="16">
        <v>-5006.9041075417917</v>
      </c>
      <c r="K60" s="3">
        <v>1014585.1836635318</v>
      </c>
      <c r="M60" s="3">
        <v>20400.697310896754</v>
      </c>
      <c r="N60" s="3">
        <v>30011.630410068941</v>
      </c>
      <c r="O60" s="33">
        <v>-9610.9330991721872</v>
      </c>
      <c r="P60" s="3">
        <v>525801.34909379715</v>
      </c>
    </row>
    <row r="61" spans="1:16" x14ac:dyDescent="0.3">
      <c r="A61">
        <v>2068</v>
      </c>
      <c r="B61">
        <v>61363</v>
      </c>
      <c r="C61" s="16">
        <v>-15898.160272828107</v>
      </c>
      <c r="D61" s="16">
        <v>1607625.5798505435</v>
      </c>
      <c r="E61" s="8">
        <f>100*C61/qc!$C65</f>
        <v>-0.65570427375987206</v>
      </c>
      <c r="F61" s="8">
        <f>100*D61/qc!$C65</f>
        <v>66.304965179859536</v>
      </c>
      <c r="H61" s="3">
        <v>92713.87389274023</v>
      </c>
      <c r="I61" s="3">
        <v>98104.951675469987</v>
      </c>
      <c r="J61" s="16">
        <v>-5391.077782729757</v>
      </c>
      <c r="K61" s="3">
        <v>1066619.627276158</v>
      </c>
      <c r="M61" s="3">
        <v>21139.923764668045</v>
      </c>
      <c r="N61" s="3">
        <v>31647.006254766395</v>
      </c>
      <c r="O61" s="33">
        <v>-10507.08249009835</v>
      </c>
      <c r="P61" s="3">
        <v>541005.95257438556</v>
      </c>
    </row>
    <row r="62" spans="1:16" x14ac:dyDescent="0.3">
      <c r="A62">
        <v>2069</v>
      </c>
      <c r="B62">
        <v>61729</v>
      </c>
      <c r="C62" s="16">
        <v>-17246.872946184234</v>
      </c>
      <c r="D62" s="16">
        <v>1677204.5688890773</v>
      </c>
      <c r="E62" s="8">
        <f>100*C62/qc!$C66</f>
        <v>-0.68701827748493449</v>
      </c>
      <c r="F62" s="8">
        <f>100*D62/qc!$C66</f>
        <v>66.810383395499457</v>
      </c>
      <c r="H62" s="3">
        <v>96072.117682815951</v>
      </c>
      <c r="I62" s="3">
        <v>102041.54487199566</v>
      </c>
      <c r="J62" s="16">
        <v>-5969.4271891797107</v>
      </c>
      <c r="K62" s="3">
        <v>1121020.8709908088</v>
      </c>
      <c r="M62" s="3">
        <v>21889.576449142816</v>
      </c>
      <c r="N62" s="3">
        <v>33167.02220614734</v>
      </c>
      <c r="O62" s="33">
        <v>-11277.445757004523</v>
      </c>
      <c r="P62" s="3">
        <v>556183.69789826847</v>
      </c>
    </row>
    <row r="63" spans="1:16" x14ac:dyDescent="0.3">
      <c r="A63">
        <v>2070</v>
      </c>
      <c r="B63">
        <v>62094</v>
      </c>
      <c r="C63" s="16">
        <v>-18649.152665562193</v>
      </c>
      <c r="D63" s="16">
        <v>1749202.5803488204</v>
      </c>
      <c r="E63" s="8">
        <f>100*C63/qc!$C67</f>
        <v>-0.71751546722012516</v>
      </c>
      <c r="F63" s="8">
        <f>100*D63/qc!$C67</f>
        <v>67.2995673963934</v>
      </c>
      <c r="H63" s="3">
        <v>99547.997508468834</v>
      </c>
      <c r="I63" s="3">
        <v>106126.09715074982</v>
      </c>
      <c r="J63" s="16">
        <v>-6578.099642280984</v>
      </c>
      <c r="K63" s="3">
        <v>1177892.5526466076</v>
      </c>
      <c r="M63" s="3">
        <v>22664.901091046231</v>
      </c>
      <c r="N63" s="3">
        <v>34735.95411432744</v>
      </c>
      <c r="O63" s="33">
        <v>-12071.053023281209</v>
      </c>
      <c r="P63" s="3">
        <v>571310.02770221268</v>
      </c>
    </row>
    <row r="64" spans="1:16" x14ac:dyDescent="0.3">
      <c r="A64">
        <v>2071</v>
      </c>
      <c r="B64">
        <v>62459</v>
      </c>
      <c r="C64" s="16">
        <v>-20083.063198885786</v>
      </c>
      <c r="D64" s="16">
        <v>1823725.2959843709</v>
      </c>
      <c r="E64" s="8">
        <f>100*C64/qc!$C68</f>
        <v>-0.74632695904751134</v>
      </c>
      <c r="F64" s="8">
        <f>100*D64/qc!$C68</f>
        <v>67.773294382977994</v>
      </c>
      <c r="H64" s="3">
        <v>103148.49188039906</v>
      </c>
      <c r="I64" s="3">
        <v>110349.15325882964</v>
      </c>
      <c r="J64" s="16">
        <v>-7200.661378430581</v>
      </c>
      <c r="K64" s="3">
        <v>1237360.6097479751</v>
      </c>
      <c r="M64" s="3">
        <v>23467.42766540654</v>
      </c>
      <c r="N64" s="3">
        <v>36349.829485861745</v>
      </c>
      <c r="O64" s="33">
        <v>-12882.401820455205</v>
      </c>
      <c r="P64" s="3">
        <v>586364.68623639573</v>
      </c>
    </row>
    <row r="65" spans="1:16" x14ac:dyDescent="0.3">
      <c r="A65">
        <v>2072</v>
      </c>
      <c r="B65">
        <v>62824</v>
      </c>
      <c r="C65" s="16">
        <v>-21586.974136217315</v>
      </c>
      <c r="D65" s="16">
        <v>1900846.1655168487</v>
      </c>
      <c r="E65" s="8">
        <f>100*C65/qc!$C69</f>
        <v>-0.77492821570228398</v>
      </c>
      <c r="F65" s="8">
        <f>100*D65/qc!$C69</f>
        <v>68.236489193599269</v>
      </c>
      <c r="H65" s="3">
        <v>106872.42415947717</v>
      </c>
      <c r="I65" s="3">
        <v>114738.69862364556</v>
      </c>
      <c r="J65" s="16">
        <v>-7866.2744641683821</v>
      </c>
      <c r="K65" s="3">
        <v>1299528.9457955421</v>
      </c>
      <c r="M65" s="3">
        <v>24296.827547762092</v>
      </c>
      <c r="N65" s="3">
        <v>38017.527219811025</v>
      </c>
      <c r="O65" s="33">
        <v>-13720.699672048933</v>
      </c>
      <c r="P65" s="3">
        <v>601317.21972130658</v>
      </c>
    </row>
    <row r="66" spans="1:16" x14ac:dyDescent="0.3">
      <c r="A66">
        <v>2073</v>
      </c>
      <c r="B66">
        <v>63190</v>
      </c>
      <c r="C66" s="16">
        <v>-23159.624861477201</v>
      </c>
      <c r="D66" s="16">
        <v>1980644.2910317711</v>
      </c>
      <c r="E66" s="8">
        <f>100*C66/qc!$C70</f>
        <v>-0.80313142893148692</v>
      </c>
      <c r="F66" s="8">
        <f>100*D66/qc!$C70</f>
        <v>68.68495017409694</v>
      </c>
      <c r="H66" s="3">
        <v>110728.22062562025</v>
      </c>
      <c r="I66" s="3">
        <v>119301.96283186461</v>
      </c>
      <c r="J66" s="16">
        <v>-8573.7422062443657</v>
      </c>
      <c r="K66" s="3">
        <v>1364508.5419213255</v>
      </c>
      <c r="M66" s="3">
        <v>25154.954555489527</v>
      </c>
      <c r="N66" s="3">
        <v>39740.837210722362</v>
      </c>
      <c r="O66" s="33">
        <v>-14585.882655232836</v>
      </c>
      <c r="P66" s="3">
        <v>616135.74911044561</v>
      </c>
    </row>
    <row r="67" spans="1:16" x14ac:dyDescent="0.3">
      <c r="A67">
        <v>2074</v>
      </c>
      <c r="B67">
        <v>63555</v>
      </c>
      <c r="C67" s="16">
        <v>-24781.01431858951</v>
      </c>
      <c r="D67" s="16">
        <v>2063223.4983174293</v>
      </c>
      <c r="E67" s="8">
        <f>100*C67/qc!$C71</f>
        <v>-0.83018036048446409</v>
      </c>
      <c r="F67" s="8">
        <f>100*D67/qc!$C71</f>
        <v>69.119351031095036</v>
      </c>
      <c r="H67" s="3">
        <v>114718.00816313333</v>
      </c>
      <c r="I67" s="3">
        <v>124026.65683125702</v>
      </c>
      <c r="J67" s="16">
        <v>-9308.6486681236856</v>
      </c>
      <c r="K67" s="3">
        <v>1432431.0767259488</v>
      </c>
      <c r="M67" s="3">
        <v>26042.22694759614</v>
      </c>
      <c r="N67" s="3">
        <v>41514.592598061965</v>
      </c>
      <c r="O67" s="33">
        <v>-15472.365650465825</v>
      </c>
      <c r="P67" s="3">
        <v>630792.42159148061</v>
      </c>
    </row>
    <row r="68" spans="1:16" x14ac:dyDescent="0.3">
      <c r="A68">
        <v>2075</v>
      </c>
      <c r="B68">
        <v>63920</v>
      </c>
      <c r="C68" s="16">
        <v>-26442.731189477159</v>
      </c>
      <c r="D68" s="16">
        <v>2148702.1154864645</v>
      </c>
      <c r="E68" s="8">
        <f>100*C68/qc!$C72</f>
        <v>-0.85576414669340883</v>
      </c>
      <c r="F68" s="8">
        <f>100*D68/qc!$C72</f>
        <v>69.538287069579908</v>
      </c>
      <c r="H68" s="3">
        <v>118852.8638969254</v>
      </c>
      <c r="I68" s="3">
        <v>128917.29884208848</v>
      </c>
      <c r="J68" s="16">
        <v>-10064.434945163084</v>
      </c>
      <c r="K68" s="3">
        <v>1503442.2407234744</v>
      </c>
      <c r="M68" s="3">
        <v>26961.091972623533</v>
      </c>
      <c r="N68" s="3">
        <v>43339.388216937608</v>
      </c>
      <c r="O68" s="33">
        <v>-16378.296244314075</v>
      </c>
      <c r="P68" s="3">
        <v>645259.87476298981</v>
      </c>
    </row>
    <row r="69" spans="1:16" x14ac:dyDescent="0.3">
      <c r="A69">
        <v>2076</v>
      </c>
      <c r="B69">
        <v>64285</v>
      </c>
      <c r="C69" s="16">
        <v>-28146.759106138201</v>
      </c>
      <c r="D69" s="16">
        <v>2237203.3950811848</v>
      </c>
      <c r="E69" s="8">
        <f>100*C69/qc!$C73</f>
        <v>-0.88002172475303664</v>
      </c>
      <c r="F69" s="8">
        <f>100*D69/qc!$C73</f>
        <v>69.947221381283057</v>
      </c>
      <c r="H69" s="3">
        <v>123129.82981471514</v>
      </c>
      <c r="I69" s="3">
        <v>133973.41778557617</v>
      </c>
      <c r="J69" s="16">
        <v>-10843.58797086103</v>
      </c>
      <c r="K69" s="3">
        <v>1577693.483577562</v>
      </c>
      <c r="M69" s="3">
        <v>27910.808147843196</v>
      </c>
      <c r="N69" s="3">
        <v>45213.979283120367</v>
      </c>
      <c r="O69" s="33">
        <v>-17303.171135277171</v>
      </c>
      <c r="P69" s="3">
        <v>659509.91150362289</v>
      </c>
    </row>
    <row r="70" spans="1:16" x14ac:dyDescent="0.3">
      <c r="A70">
        <v>2077</v>
      </c>
      <c r="B70">
        <v>64651</v>
      </c>
      <c r="C70" s="16">
        <v>-29831.954444408686</v>
      </c>
      <c r="D70" s="16">
        <v>2328918.9264797932</v>
      </c>
      <c r="E70" s="8">
        <f>100*C70/qc!$C74</f>
        <v>-0.90103996567609324</v>
      </c>
      <c r="F70" s="8">
        <f>100*D70/qc!$C74</f>
        <v>70.342324821130276</v>
      </c>
      <c r="H70" s="3">
        <v>127564.65172121304</v>
      </c>
      <c r="I70" s="3">
        <v>139165.1403713114</v>
      </c>
      <c r="J70" s="16">
        <v>-11600.488650098356</v>
      </c>
      <c r="K70" s="3">
        <v>1655390.4460979537</v>
      </c>
      <c r="M70" s="3">
        <v>28894.872694198515</v>
      </c>
      <c r="N70" s="3">
        <v>47126.338488508845</v>
      </c>
      <c r="O70" s="33">
        <v>-18231.46579431033</v>
      </c>
      <c r="P70" s="3">
        <v>673528.48038183968</v>
      </c>
    </row>
    <row r="71" spans="1:16" x14ac:dyDescent="0.3">
      <c r="A71">
        <v>2078</v>
      </c>
      <c r="B71">
        <v>65016</v>
      </c>
      <c r="C71" s="16">
        <v>-31552.630541674822</v>
      </c>
      <c r="D71" s="16">
        <v>2423996.9378779344</v>
      </c>
      <c r="E71" s="8">
        <f>100*C71/qc!$C75</f>
        <v>-0.92064830116373009</v>
      </c>
      <c r="F71" s="8">
        <f>100*D71/qc!$C75</f>
        <v>70.727816494914279</v>
      </c>
      <c r="H71" s="3">
        <v>132156.96658959499</v>
      </c>
      <c r="I71" s="3">
        <v>144532.95393875526</v>
      </c>
      <c r="J71" s="16">
        <v>-12375.987349160278</v>
      </c>
      <c r="K71" s="3">
        <v>1736709.5579979375</v>
      </c>
      <c r="M71" s="3">
        <v>29913.126309483916</v>
      </c>
      <c r="N71" s="3">
        <v>49089.76950199846</v>
      </c>
      <c r="O71" s="33">
        <v>-19176.643192514544</v>
      </c>
      <c r="P71" s="3">
        <v>687287.37987999711</v>
      </c>
    </row>
    <row r="72" spans="1:16" x14ac:dyDescent="0.3">
      <c r="A72">
        <v>2079</v>
      </c>
      <c r="B72">
        <v>65381</v>
      </c>
      <c r="C72" s="16">
        <v>-33332.500566266703</v>
      </c>
      <c r="D72" s="16">
        <v>2522570.5511704832</v>
      </c>
      <c r="E72" s="8">
        <f>100*C72/qc!$C76</f>
        <v>-0.93952089653620396</v>
      </c>
      <c r="F72" s="8">
        <f>100*D72/qc!$C76</f>
        <v>71.102008716682477</v>
      </c>
      <c r="H72" s="3">
        <v>136917.66274830487</v>
      </c>
      <c r="I72" s="3">
        <v>150104.82238536185</v>
      </c>
      <c r="J72" s="16">
        <v>-13187.15963705699</v>
      </c>
      <c r="K72" s="3">
        <v>1821820.159343564</v>
      </c>
      <c r="M72" s="3">
        <v>30967.954871304319</v>
      </c>
      <c r="N72" s="3">
        <v>51113.295800514032</v>
      </c>
      <c r="O72" s="33">
        <v>-20145.340929209713</v>
      </c>
      <c r="P72" s="3">
        <v>700750.39182691928</v>
      </c>
    </row>
    <row r="73" spans="1:16" x14ac:dyDescent="0.3">
      <c r="A73">
        <v>2080</v>
      </c>
      <c r="B73">
        <v>65746</v>
      </c>
      <c r="C73" s="16">
        <v>-35213.034026197885</v>
      </c>
      <c r="D73" s="16">
        <v>2624739.2323234673</v>
      </c>
      <c r="E73" s="8">
        <f>100*C73/qc!$C77</f>
        <v>-0.95877410536794572</v>
      </c>
      <c r="F73" s="8">
        <f>100*D73/qc!$C77</f>
        <v>71.465923879857243</v>
      </c>
      <c r="H73" s="3">
        <v>141852.12110180312</v>
      </c>
      <c r="I73" s="3">
        <v>155916.6168224173</v>
      </c>
      <c r="J73" s="16">
        <v>-14064.495720614184</v>
      </c>
      <c r="K73" s="3">
        <v>1910870.6846417955</v>
      </c>
      <c r="M73" s="3">
        <v>32060.492392563076</v>
      </c>
      <c r="N73" s="3">
        <v>53209.03069814678</v>
      </c>
      <c r="O73" s="33">
        <v>-21148.538305583705</v>
      </c>
      <c r="P73" s="3">
        <v>713868.54768167192</v>
      </c>
    </row>
    <row r="74" spans="1:16" x14ac:dyDescent="0.3">
      <c r="A74">
        <v>2081</v>
      </c>
      <c r="B74">
        <v>66112</v>
      </c>
      <c r="C74" s="16">
        <v>-37242.84343837561</v>
      </c>
      <c r="D74" s="16">
        <v>2730559.841617451</v>
      </c>
      <c r="E74" s="8">
        <f>100*C74/qc!$C78</f>
        <v>-0.97957884942227502</v>
      </c>
      <c r="F74" s="8">
        <f>100*D74/qc!$C78</f>
        <v>71.820473975253392</v>
      </c>
      <c r="H74" s="3">
        <v>146966.0913307461</v>
      </c>
      <c r="I74" s="3">
        <v>162009.47854991228</v>
      </c>
      <c r="J74" s="16">
        <v>-15043.387219166179</v>
      </c>
      <c r="K74" s="3">
        <v>2003982.578173355</v>
      </c>
      <c r="M74" s="3">
        <v>33191.952726284173</v>
      </c>
      <c r="N74" s="3">
        <v>55391.408945493604</v>
      </c>
      <c r="O74" s="33">
        <v>-22199.456219209431</v>
      </c>
      <c r="P74" s="3">
        <v>726577.2634440962</v>
      </c>
    </row>
    <row r="75" spans="1:16" x14ac:dyDescent="0.3">
      <c r="A75">
        <v>2082</v>
      </c>
      <c r="B75">
        <v>66477</v>
      </c>
      <c r="C75" s="16">
        <v>-39325.358606800677</v>
      </c>
      <c r="D75" s="16">
        <v>2840189.5251176786</v>
      </c>
      <c r="E75" s="8">
        <f>100*C75/qc!$C79</f>
        <v>-0.9990662378002797</v>
      </c>
      <c r="F75" s="8">
        <f>100*D75/qc!$C79</f>
        <v>72.155412284234743</v>
      </c>
      <c r="H75" s="3">
        <v>152283.50697435695</v>
      </c>
      <c r="I75" s="3">
        <v>168335.19597628876</v>
      </c>
      <c r="J75" s="16">
        <v>-16051.689001931809</v>
      </c>
      <c r="K75" s="3">
        <v>2101356.303096035</v>
      </c>
      <c r="M75" s="3">
        <v>34367.649810345894</v>
      </c>
      <c r="N75" s="3">
        <v>57641.319415214763</v>
      </c>
      <c r="O75" s="33">
        <v>-23273.669604868868</v>
      </c>
      <c r="P75" s="3">
        <v>738833.22202164354</v>
      </c>
    </row>
    <row r="76" spans="1:16" x14ac:dyDescent="0.3">
      <c r="A76">
        <v>2083</v>
      </c>
      <c r="B76">
        <v>66842</v>
      </c>
      <c r="C76" s="16">
        <v>-41486.802690273857</v>
      </c>
      <c r="D76" s="16">
        <v>2953768.4337394987</v>
      </c>
      <c r="E76" s="8">
        <f>100*C76/qc!$C80</f>
        <v>-1.0179626982215679</v>
      </c>
      <c r="F76" s="8">
        <f>100*D76/qc!$C80</f>
        <v>72.476688723859496</v>
      </c>
      <c r="H76" s="3">
        <v>157802.29286614564</v>
      </c>
      <c r="I76" s="3">
        <v>174911.9299426137</v>
      </c>
      <c r="J76" s="16">
        <v>-17109.637076468061</v>
      </c>
      <c r="K76" s="3">
        <v>2203183.4327748027</v>
      </c>
      <c r="M76" s="3">
        <v>35587.016471450326</v>
      </c>
      <c r="N76" s="3">
        <v>59964.182085256121</v>
      </c>
      <c r="O76" s="33">
        <v>-24377.165613805795</v>
      </c>
      <c r="P76" s="3">
        <v>750585.00096469617</v>
      </c>
    </row>
    <row r="77" spans="1:16" x14ac:dyDescent="0.3">
      <c r="A77">
        <v>2084</v>
      </c>
      <c r="B77">
        <v>67207</v>
      </c>
      <c r="C77" s="16">
        <v>-43723.930334719102</v>
      </c>
      <c r="D77" s="16">
        <v>3071448.2922470071</v>
      </c>
      <c r="E77" s="8">
        <f>100*C77/qc!$C81</f>
        <v>-1.0361430598761276</v>
      </c>
      <c r="F77" s="8">
        <f>100*D77/qc!$C81</f>
        <v>72.785310181804036</v>
      </c>
      <c r="H77" s="3">
        <v>163528.9807913462</v>
      </c>
      <c r="I77" s="3">
        <v>181744.13726758922</v>
      </c>
      <c r="J77" s="16">
        <v>-18215.156476243021</v>
      </c>
      <c r="K77" s="3">
        <v>2309668.4585936135</v>
      </c>
      <c r="M77" s="3">
        <v>36851.426641448023</v>
      </c>
      <c r="N77" s="3">
        <v>62360.200499924103</v>
      </c>
      <c r="O77" s="33">
        <v>-25508.773858476081</v>
      </c>
      <c r="P77" s="3">
        <v>761779.83365339378</v>
      </c>
    </row>
    <row r="78" spans="1:16" x14ac:dyDescent="0.3">
      <c r="A78">
        <v>2085</v>
      </c>
      <c r="B78">
        <v>67573</v>
      </c>
      <c r="C78" s="16">
        <v>-46041.616453866322</v>
      </c>
      <c r="D78" s="16">
        <v>3193384.9444151907</v>
      </c>
      <c r="E78" s="8">
        <f>100*C78/qc!$C82</f>
        <v>-1.0536902037787284</v>
      </c>
      <c r="F78" s="8">
        <f>100*D78/qc!$C82</f>
        <v>73.082543402800198</v>
      </c>
      <c r="H78" s="3">
        <v>169471.42510797997</v>
      </c>
      <c r="I78" s="3">
        <v>188843.3837940438</v>
      </c>
      <c r="J78" s="16">
        <v>-19371.958686063823</v>
      </c>
      <c r="K78" s="3">
        <v>2421023.7346639484</v>
      </c>
      <c r="M78" s="3">
        <v>38162.5479024581</v>
      </c>
      <c r="N78" s="3">
        <v>64832.205670260599</v>
      </c>
      <c r="O78" s="33">
        <v>-26669.657767802499</v>
      </c>
      <c r="P78" s="3">
        <v>772361.20975124231</v>
      </c>
    </row>
    <row r="79" spans="1:16" x14ac:dyDescent="0.3">
      <c r="A79">
        <v>2086</v>
      </c>
      <c r="B79">
        <v>67938</v>
      </c>
      <c r="C79" s="16">
        <v>-48457.856503923293</v>
      </c>
      <c r="D79" s="16">
        <v>3319725.4944500825</v>
      </c>
      <c r="E79" s="8">
        <f>100*C79/qc!$C83</f>
        <v>-1.0710457572947514</v>
      </c>
      <c r="F79" s="8">
        <f>100*D79/qc!$C83</f>
        <v>73.374642684125163</v>
      </c>
      <c r="H79" s="3">
        <v>175625.45964865491</v>
      </c>
      <c r="I79" s="3">
        <v>196220.13017612262</v>
      </c>
      <c r="J79" s="16">
        <v>-20594.670527467708</v>
      </c>
      <c r="K79" s="3">
        <v>2537459.00751846</v>
      </c>
      <c r="M79" s="3">
        <v>39519.337930935144</v>
      </c>
      <c r="N79" s="3">
        <v>67382.523907390729</v>
      </c>
      <c r="O79" s="33">
        <v>-27863.185976455585</v>
      </c>
      <c r="P79" s="3">
        <v>782266.48693162249</v>
      </c>
    </row>
    <row r="80" spans="1:16" x14ac:dyDescent="0.3">
      <c r="A80">
        <v>2087</v>
      </c>
      <c r="B80">
        <v>68303</v>
      </c>
      <c r="C80" s="16">
        <v>-50950.40032641319</v>
      </c>
      <c r="D80" s="16">
        <v>3450648.1051601707</v>
      </c>
      <c r="E80" s="8">
        <f>100*C80/qc!$C84</f>
        <v>-1.0875116172486365</v>
      </c>
      <c r="F80" s="8">
        <f>100*D80/qc!$C84</f>
        <v>73.652412490531233</v>
      </c>
      <c r="H80" s="3">
        <v>182020.24727579931</v>
      </c>
      <c r="I80" s="3">
        <v>203885.29792255812</v>
      </c>
      <c r="J80" s="16">
        <v>-21865.050646758813</v>
      </c>
      <c r="K80" s="3">
        <v>2659214.1366972462</v>
      </c>
      <c r="M80" s="3">
        <v>40928.251524175401</v>
      </c>
      <c r="N80" s="3">
        <v>70013.601203829778</v>
      </c>
      <c r="O80" s="33">
        <v>-29085.349679654377</v>
      </c>
      <c r="P80" s="3">
        <v>791433.96846292447</v>
      </c>
    </row>
    <row r="81" spans="1:16" x14ac:dyDescent="0.3">
      <c r="A81">
        <v>2088</v>
      </c>
      <c r="B81">
        <v>68668</v>
      </c>
      <c r="C81" s="16">
        <v>-53529.978256415336</v>
      </c>
      <c r="D81" s="16">
        <v>3586330.7680986566</v>
      </c>
      <c r="E81" s="8">
        <f>100*C81/qc!$C85</f>
        <v>-1.1033128933026299</v>
      </c>
      <c r="F81" s="8">
        <f>100*D81/qc!$C85</f>
        <v>73.9182997074534</v>
      </c>
      <c r="H81" s="3">
        <v>188661.44813286766</v>
      </c>
      <c r="I81" s="3">
        <v>211852.89754866908</v>
      </c>
      <c r="J81" s="16">
        <v>-23191.449415801413</v>
      </c>
      <c r="K81" s="3">
        <v>2786534.2074185088</v>
      </c>
      <c r="M81" s="3">
        <v>42390.443551495111</v>
      </c>
      <c r="N81" s="3">
        <v>72728.972392109034</v>
      </c>
      <c r="O81" s="33">
        <v>-30338.528840613923</v>
      </c>
      <c r="P81" s="3">
        <v>799796.56068014761</v>
      </c>
    </row>
    <row r="82" spans="1:16" x14ac:dyDescent="0.3">
      <c r="A82">
        <v>2089</v>
      </c>
      <c r="B82">
        <v>69034</v>
      </c>
      <c r="C82" s="16">
        <v>-56214.808183038229</v>
      </c>
      <c r="D82" s="16">
        <v>3726943.8478727648</v>
      </c>
      <c r="E82" s="8">
        <f>100*C82/qc!$C86</f>
        <v>-1.1188123565885399</v>
      </c>
      <c r="F82" s="8">
        <f>100*D82/qc!$C86</f>
        <v>74.175310102184682</v>
      </c>
      <c r="H82" s="3">
        <v>195550.61468306463</v>
      </c>
      <c r="I82" s="3">
        <v>220138.8043640437</v>
      </c>
      <c r="J82" s="16">
        <v>-24588.189680979063</v>
      </c>
      <c r="K82" s="3">
        <v>2919663.8538774173</v>
      </c>
      <c r="M82" s="3">
        <v>43906.14304326773</v>
      </c>
      <c r="N82" s="3">
        <v>75532.761545326895</v>
      </c>
      <c r="O82" s="33">
        <v>-31626.618502059166</v>
      </c>
      <c r="P82" s="3">
        <v>807279.99399534764</v>
      </c>
    </row>
    <row r="83" spans="1:16" x14ac:dyDescent="0.3">
      <c r="A83">
        <v>2090</v>
      </c>
      <c r="B83">
        <v>69399</v>
      </c>
      <c r="C83" s="16">
        <v>-59083.075291137538</v>
      </c>
      <c r="D83" s="16">
        <v>3872589.7384174615</v>
      </c>
      <c r="E83" s="8">
        <f>100*C83/qc!$C87</f>
        <v>-1.1354415867550256</v>
      </c>
      <c r="F83" s="8">
        <f>100*D83/qc!$C87</f>
        <v>74.422318333512962</v>
      </c>
      <c r="H83" s="3">
        <v>202695.88675568631</v>
      </c>
      <c r="I83" s="3">
        <v>228759.51760583135</v>
      </c>
      <c r="J83" s="16">
        <v>-26063.63085014504</v>
      </c>
      <c r="K83" s="3">
        <v>3058853.1971567338</v>
      </c>
      <c r="M83" s="3">
        <v>45409.881761695382</v>
      </c>
      <c r="N83" s="3">
        <v>78429.32620268788</v>
      </c>
      <c r="O83" s="33">
        <v>-33019.444440992498</v>
      </c>
      <c r="P83" s="3">
        <v>813736.54126072756</v>
      </c>
    </row>
    <row r="84" spans="1:16" x14ac:dyDescent="0.3">
      <c r="A84">
        <v>2091</v>
      </c>
      <c r="B84">
        <v>69764</v>
      </c>
      <c r="C84" s="16">
        <v>-62017.086569552783</v>
      </c>
      <c r="D84" s="16">
        <v>4023495.4596746294</v>
      </c>
      <c r="E84" s="8">
        <f>100*C84/qc!$C88</f>
        <v>-1.1508071560570241</v>
      </c>
      <c r="F84" s="8">
        <f>100*D84/qc!$C88</f>
        <v>74.661155876189355</v>
      </c>
      <c r="H84" s="3">
        <v>210101.61893897678</v>
      </c>
      <c r="I84" s="3">
        <v>237730.96446797735</v>
      </c>
      <c r="J84" s="16">
        <v>-27629.345529000566</v>
      </c>
      <c r="K84" s="3">
        <v>3204354.9425868047</v>
      </c>
      <c r="M84" s="3">
        <v>47034.354946487401</v>
      </c>
      <c r="N84" s="3">
        <v>81422.095987039618</v>
      </c>
      <c r="O84" s="33">
        <v>-34387.741040552217</v>
      </c>
      <c r="P84" s="3">
        <v>819140.51708782488</v>
      </c>
    </row>
    <row r="85" spans="1:16" x14ac:dyDescent="0.3">
      <c r="A85">
        <v>2092</v>
      </c>
      <c r="B85">
        <v>70129</v>
      </c>
      <c r="C85" s="16">
        <v>-65083.46135183124</v>
      </c>
      <c r="D85" s="16">
        <v>4179834.4593588058</v>
      </c>
      <c r="E85" s="8">
        <f>100*C85/qc!$C89</f>
        <v>-1.1661100446844135</v>
      </c>
      <c r="F85" s="8">
        <f>100*D85/qc!$C89</f>
        <v>74.890714890338344</v>
      </c>
      <c r="H85" s="3">
        <v>217783.41531420732</v>
      </c>
      <c r="I85" s="3">
        <v>247069.27153089945</v>
      </c>
      <c r="J85" s="16">
        <v>-29285.856216692133</v>
      </c>
      <c r="K85" s="3">
        <v>3356435.5761205256</v>
      </c>
      <c r="M85" s="3">
        <v>48718.168780771754</v>
      </c>
      <c r="N85" s="3">
        <v>84515.773915910861</v>
      </c>
      <c r="O85" s="33">
        <v>-35797.605135139107</v>
      </c>
      <c r="P85" s="3">
        <v>823398.88323828042</v>
      </c>
    </row>
    <row r="86" spans="1:16" x14ac:dyDescent="0.3">
      <c r="A86">
        <v>2093</v>
      </c>
      <c r="B86">
        <v>70495</v>
      </c>
      <c r="C86" s="16">
        <v>-68297.859342095995</v>
      </c>
      <c r="D86" s="16">
        <v>4341775.0590154845</v>
      </c>
      <c r="E86" s="8">
        <f>100*C86/qc!$C90</f>
        <v>-1.1815268232064475</v>
      </c>
      <c r="F86" s="8">
        <f>100*D86/qc!$C90</f>
        <v>75.111046553602264</v>
      </c>
      <c r="H86" s="3">
        <v>225750.58436507077</v>
      </c>
      <c r="I86" s="3">
        <v>256795.47171717245</v>
      </c>
      <c r="J86" s="16">
        <v>-31044.887352101679</v>
      </c>
      <c r="K86" s="3">
        <v>3515364.942376846</v>
      </c>
      <c r="M86" s="3">
        <v>50463.270408625125</v>
      </c>
      <c r="N86" s="3">
        <v>87716.242398619448</v>
      </c>
      <c r="O86" s="33">
        <v>-37252.971989994323</v>
      </c>
      <c r="P86" s="3">
        <v>826410.11663863808</v>
      </c>
    </row>
    <row r="87" spans="1:16" x14ac:dyDescent="0.3">
      <c r="A87">
        <v>2094</v>
      </c>
      <c r="B87">
        <v>70860</v>
      </c>
      <c r="C87" s="16">
        <v>-71675.759553712633</v>
      </c>
      <c r="D87" s="16">
        <v>4509480.4099039305</v>
      </c>
      <c r="E87" s="8">
        <f>100*C87/qc!$C91</f>
        <v>-1.1972183321596759</v>
      </c>
      <c r="F87" s="8">
        <f>100*D87/qc!$C91</f>
        <v>75.322991327439212</v>
      </c>
      <c r="H87" s="14">
        <v>234009.95986131433</v>
      </c>
      <c r="I87" s="14">
        <v>266928.31307806674</v>
      </c>
      <c r="J87" s="16">
        <v>-32918.35321675241</v>
      </c>
      <c r="K87" s="14">
        <v>3681416.2448986229</v>
      </c>
      <c r="M87" s="14">
        <v>52271.048269062187</v>
      </c>
      <c r="N87" s="14">
        <v>91028.454606022409</v>
      </c>
      <c r="O87" s="33">
        <v>-38757.406336960223</v>
      </c>
      <c r="P87" s="14">
        <v>828064.16500530718</v>
      </c>
    </row>
    <row r="88" spans="1:16" x14ac:dyDescent="0.3">
      <c r="A88">
        <v>2095</v>
      </c>
      <c r="B88">
        <v>71225</v>
      </c>
      <c r="C88" s="16">
        <v>-75278.718618632221</v>
      </c>
      <c r="D88" s="16">
        <v>4683062.1884153197</v>
      </c>
      <c r="E88" s="8">
        <f>100*C88/qc!$C92</f>
        <v>-1.2142545652669434</v>
      </c>
      <c r="F88" s="8">
        <f>100*D88/qc!$C92</f>
        <v>75.538342655913098</v>
      </c>
      <c r="H88" s="3">
        <v>242530.48997393652</v>
      </c>
      <c r="I88" s="3">
        <v>277486.42210056831</v>
      </c>
      <c r="J88" s="16">
        <v>-34955.932126631786</v>
      </c>
      <c r="K88" s="3">
        <v>3854828.4722332535</v>
      </c>
      <c r="M88" s="3">
        <v>54134.430193819688</v>
      </c>
      <c r="N88" s="3">
        <v>94457.216685820124</v>
      </c>
      <c r="O88" s="33">
        <v>-40322.786492000436</v>
      </c>
      <c r="P88" s="3">
        <v>828233.71618206624</v>
      </c>
    </row>
    <row r="89" spans="1:16" x14ac:dyDescent="0.3">
      <c r="A89">
        <v>2096</v>
      </c>
      <c r="B89">
        <v>71590</v>
      </c>
      <c r="C89" s="16">
        <v>-79018.073350214254</v>
      </c>
      <c r="D89" s="16">
        <v>4862728.0353148114</v>
      </c>
      <c r="E89" s="8">
        <f>100*C89/qc!$C93</f>
        <v>-1.2306181466739958</v>
      </c>
      <c r="F89" s="8">
        <f>100*D89/qc!$C93</f>
        <v>75.731552401645189</v>
      </c>
      <c r="H89" s="3">
        <v>251405.23533597685</v>
      </c>
      <c r="I89" s="3">
        <v>288489.59699991497</v>
      </c>
      <c r="J89" s="16">
        <v>-37084.361663938122</v>
      </c>
      <c r="K89" s="3">
        <v>4035927.4020977179</v>
      </c>
      <c r="M89" s="3">
        <v>56074.046972392789</v>
      </c>
      <c r="N89" s="3">
        <v>98007.758658668914</v>
      </c>
      <c r="O89" s="33">
        <v>-41933.711686276125</v>
      </c>
      <c r="P89" s="3">
        <v>826800.63321709319</v>
      </c>
    </row>
    <row r="90" spans="1:16" x14ac:dyDescent="0.3">
      <c r="E90" s="8"/>
      <c r="F90" s="8"/>
      <c r="H90" s="3"/>
      <c r="I90" s="3"/>
      <c r="J90" s="3"/>
      <c r="K90" s="3"/>
      <c r="M90" s="3"/>
      <c r="N90" s="3"/>
      <c r="O90" s="3"/>
      <c r="P90" s="3"/>
    </row>
    <row r="91" spans="1:16" x14ac:dyDescent="0.3">
      <c r="A91" t="s">
        <v>63</v>
      </c>
    </row>
    <row r="92" spans="1:16" x14ac:dyDescent="0.3">
      <c r="A92" s="10" t="s">
        <v>327</v>
      </c>
    </row>
  </sheetData>
  <mergeCells count="3">
    <mergeCell ref="C1:F1"/>
    <mergeCell ref="H1:K1"/>
    <mergeCell ref="M1:P1"/>
  </mergeCells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24A1D2-CA73-4FCA-86AA-F44F7B9F6B4C}">
  <dimension ref="B1:AA91"/>
  <sheetViews>
    <sheetView zoomScale="80" zoomScaleNormal="80" workbookViewId="0"/>
  </sheetViews>
  <sheetFormatPr defaultRowHeight="14.4" x14ac:dyDescent="0.3"/>
  <cols>
    <col min="20" max="20" width="12.88671875" customWidth="1"/>
    <col min="21" max="26" width="12.44140625" customWidth="1"/>
  </cols>
  <sheetData>
    <row r="1" spans="2:26" s="30" customFormat="1" x14ac:dyDescent="0.3">
      <c r="K1" s="31" t="s">
        <v>0</v>
      </c>
      <c r="L1" s="31"/>
      <c r="M1" s="31" t="s">
        <v>314</v>
      </c>
      <c r="N1" s="31"/>
      <c r="O1" s="31" t="s">
        <v>315</v>
      </c>
      <c r="P1" s="31"/>
      <c r="Q1" s="31" t="s">
        <v>316</v>
      </c>
      <c r="R1" s="31"/>
      <c r="S1" s="31"/>
      <c r="T1" s="31" t="s">
        <v>317</v>
      </c>
      <c r="U1" s="31" t="s">
        <v>0</v>
      </c>
      <c r="V1" s="31" t="s">
        <v>314</v>
      </c>
      <c r="W1" s="31" t="s">
        <v>318</v>
      </c>
      <c r="X1" s="31" t="s">
        <v>311</v>
      </c>
      <c r="Y1" s="31" t="s">
        <v>315</v>
      </c>
      <c r="Z1" s="31" t="s">
        <v>315</v>
      </c>
    </row>
    <row r="2" spans="2:26" x14ac:dyDescent="0.3">
      <c r="K2" s="19" t="s">
        <v>34</v>
      </c>
      <c r="L2" s="19" t="s">
        <v>34</v>
      </c>
      <c r="M2" s="19" t="s">
        <v>34</v>
      </c>
      <c r="N2" s="19" t="s">
        <v>34</v>
      </c>
      <c r="O2" s="19" t="s">
        <v>34</v>
      </c>
      <c r="P2" s="19" t="s">
        <v>34</v>
      </c>
      <c r="Q2" s="19" t="s">
        <v>34</v>
      </c>
      <c r="R2" s="19" t="s">
        <v>34</v>
      </c>
      <c r="T2" s="13" t="s">
        <v>29</v>
      </c>
      <c r="U2" s="13" t="s">
        <v>29</v>
      </c>
      <c r="V2" s="13" t="s">
        <v>29</v>
      </c>
      <c r="W2" s="13" t="s">
        <v>29</v>
      </c>
      <c r="X2" s="13" t="s">
        <v>29</v>
      </c>
      <c r="Y2" s="13" t="s">
        <v>29</v>
      </c>
      <c r="Z2" s="13" t="s">
        <v>29</v>
      </c>
    </row>
    <row r="3" spans="2:26" x14ac:dyDescent="0.3">
      <c r="B3" s="20" t="s">
        <v>319</v>
      </c>
      <c r="C3" s="20"/>
      <c r="D3" s="20" t="s">
        <v>320</v>
      </c>
      <c r="E3" s="20"/>
      <c r="F3" s="20" t="s">
        <v>321</v>
      </c>
      <c r="G3" s="20"/>
      <c r="H3" s="20" t="s">
        <v>322</v>
      </c>
      <c r="J3">
        <v>2008</v>
      </c>
      <c r="K3" s="2">
        <f t="shared" ref="K3:K15" si="0">100*U3/$T3</f>
        <v>30.069563758531022</v>
      </c>
      <c r="M3" s="2">
        <f t="shared" ref="M3:M15" si="1">100*V3/$T3</f>
        <v>17.946810006511608</v>
      </c>
      <c r="O3" s="2">
        <f t="shared" ref="O3:O14" si="2">-100*Z3/$T3</f>
        <v>-8.2352216994027305</v>
      </c>
      <c r="Q3" s="2">
        <f t="shared" ref="Q3:Q15" si="3">K3+M3+O3</f>
        <v>39.781152065639901</v>
      </c>
      <c r="T3" s="3">
        <f>F!C32</f>
        <v>1657041</v>
      </c>
      <c r="U3" s="3">
        <f>F!AE32</f>
        <v>498265</v>
      </c>
      <c r="V3" s="3">
        <f>PTLA!W5</f>
        <v>297386</v>
      </c>
      <c r="W3" s="3"/>
      <c r="X3" s="3"/>
      <c r="Y3" s="3"/>
      <c r="Z3" s="21">
        <v>136461</v>
      </c>
    </row>
    <row r="4" spans="2:26" x14ac:dyDescent="0.3">
      <c r="J4">
        <v>2009</v>
      </c>
      <c r="K4" s="2">
        <f t="shared" si="0"/>
        <v>34.963858734043811</v>
      </c>
      <c r="M4" s="2">
        <f t="shared" si="1"/>
        <v>21.756927553276387</v>
      </c>
      <c r="O4" s="2">
        <f t="shared" si="2"/>
        <v>-9.8542385005352138</v>
      </c>
      <c r="Q4" s="2">
        <f t="shared" si="3"/>
        <v>46.866547786784977</v>
      </c>
      <c r="T4" s="3">
        <f>F!C33</f>
        <v>1571334</v>
      </c>
      <c r="U4" s="3">
        <f>F!AE33</f>
        <v>549399</v>
      </c>
      <c r="V4" s="3">
        <f>PTLA!W6</f>
        <v>341874</v>
      </c>
      <c r="W4" s="3"/>
      <c r="X4" s="3"/>
      <c r="Y4" s="3"/>
      <c r="Z4" s="21">
        <v>154843</v>
      </c>
    </row>
    <row r="5" spans="2:26" x14ac:dyDescent="0.3">
      <c r="J5">
        <v>2010</v>
      </c>
      <c r="K5" s="2">
        <f t="shared" si="0"/>
        <v>36.043619391518135</v>
      </c>
      <c r="M5" s="2">
        <f t="shared" si="1"/>
        <v>23.190628361247697</v>
      </c>
      <c r="O5" s="2">
        <f>-100*Z5/$T5</f>
        <v>-10.530428895205901</v>
      </c>
      <c r="Q5" s="2">
        <f t="shared" si="3"/>
        <v>48.703818857559931</v>
      </c>
      <c r="T5" s="3">
        <f>F!C34</f>
        <v>1666048</v>
      </c>
      <c r="U5" s="3">
        <f>F!AE34</f>
        <v>600504</v>
      </c>
      <c r="V5" s="3">
        <f>PTLA!W7</f>
        <v>386367</v>
      </c>
      <c r="W5" s="3"/>
      <c r="X5" s="3"/>
      <c r="Y5" s="3"/>
      <c r="Z5" s="21">
        <v>175442</v>
      </c>
    </row>
    <row r="6" spans="2:26" x14ac:dyDescent="0.3">
      <c r="J6">
        <v>2011</v>
      </c>
      <c r="K6" s="2">
        <f t="shared" si="0"/>
        <v>36.662903177621089</v>
      </c>
      <c r="M6" s="2">
        <f t="shared" si="1"/>
        <v>25.794292536398089</v>
      </c>
      <c r="O6" s="2">
        <f t="shared" si="2"/>
        <v>-10.81804873896812</v>
      </c>
      <c r="Q6" s="2">
        <f t="shared" si="3"/>
        <v>51.639146975051062</v>
      </c>
      <c r="T6" s="3">
        <f>F!C35</f>
        <v>1774063</v>
      </c>
      <c r="U6" s="3">
        <f>F!AE35</f>
        <v>650423</v>
      </c>
      <c r="V6" s="3">
        <f>PTLA!W8</f>
        <v>457607</v>
      </c>
      <c r="W6" s="3"/>
      <c r="X6" s="3"/>
      <c r="Y6" s="3"/>
      <c r="Z6" s="21">
        <v>191919</v>
      </c>
    </row>
    <row r="7" spans="2:26" x14ac:dyDescent="0.3">
      <c r="J7">
        <v>2012</v>
      </c>
      <c r="K7" s="2">
        <f t="shared" si="0"/>
        <v>36.806897544386196</v>
      </c>
      <c r="M7" s="2">
        <f t="shared" si="1"/>
        <v>26.862343004409478</v>
      </c>
      <c r="O7" s="2">
        <f t="shared" si="2"/>
        <v>-11.676493171796643</v>
      </c>
      <c r="Q7" s="2">
        <f t="shared" si="3"/>
        <v>51.992747376999027</v>
      </c>
      <c r="T7" s="3">
        <f>F!C36</f>
        <v>1827201</v>
      </c>
      <c r="U7" s="3">
        <f>F!AE36</f>
        <v>672536</v>
      </c>
      <c r="V7" s="3">
        <f>PTLA!W9</f>
        <v>490829</v>
      </c>
      <c r="W7" s="3"/>
      <c r="X7" s="3"/>
      <c r="Y7" s="3"/>
      <c r="Z7" s="21">
        <v>213353</v>
      </c>
    </row>
    <row r="8" spans="2:26" x14ac:dyDescent="0.3">
      <c r="J8">
        <v>2013</v>
      </c>
      <c r="K8" s="2">
        <f t="shared" si="0"/>
        <v>33.770220165940593</v>
      </c>
      <c r="M8" s="2">
        <f t="shared" si="1"/>
        <v>25.767421370621165</v>
      </c>
      <c r="O8" s="2">
        <f t="shared" si="2"/>
        <v>-13.06065931501009</v>
      </c>
      <c r="Q8" s="2">
        <f t="shared" si="3"/>
        <v>46.476982221551665</v>
      </c>
      <c r="T8" s="3">
        <f>F!C37</f>
        <v>1902247</v>
      </c>
      <c r="U8" s="3">
        <f>F!AE37</f>
        <v>642393</v>
      </c>
      <c r="V8" s="3">
        <f>PTLA!W10</f>
        <v>490160</v>
      </c>
      <c r="W8" s="3"/>
      <c r="X8" s="3"/>
      <c r="Y8" s="3"/>
      <c r="Z8" s="21">
        <v>248446</v>
      </c>
    </row>
    <row r="9" spans="2:26" x14ac:dyDescent="0.3">
      <c r="J9">
        <v>2014</v>
      </c>
      <c r="K9" s="2">
        <f t="shared" si="0"/>
        <v>32.832656105725704</v>
      </c>
      <c r="M9" s="2">
        <f t="shared" si="1"/>
        <v>27.597952376512485</v>
      </c>
      <c r="O9" s="2">
        <f t="shared" si="2"/>
        <v>-14.658644201357664</v>
      </c>
      <c r="Q9" s="2">
        <f t="shared" si="3"/>
        <v>45.771964280880525</v>
      </c>
      <c r="T9" s="3">
        <f>F!C38</f>
        <v>1994898</v>
      </c>
      <c r="U9" s="3">
        <f>F!AE38</f>
        <v>654978</v>
      </c>
      <c r="V9" s="3">
        <f>PTLA!W11</f>
        <v>550551</v>
      </c>
      <c r="W9" s="3"/>
      <c r="X9" s="3"/>
      <c r="Y9" s="3"/>
      <c r="Z9" s="21">
        <v>292425</v>
      </c>
    </row>
    <row r="10" spans="2:26" x14ac:dyDescent="0.3">
      <c r="J10">
        <v>2015</v>
      </c>
      <c r="K10" s="2">
        <f t="shared" si="0"/>
        <v>33.022782388425476</v>
      </c>
      <c r="L10" s="2"/>
      <c r="M10" s="2">
        <f t="shared" si="1"/>
        <v>26.539646239200259</v>
      </c>
      <c r="N10" s="2"/>
      <c r="O10" s="2">
        <f t="shared" si="2"/>
        <v>-17.173279690279692</v>
      </c>
      <c r="P10" s="8"/>
      <c r="Q10" s="2">
        <f t="shared" si="3"/>
        <v>42.389148937346043</v>
      </c>
      <c r="R10" s="8"/>
      <c r="T10" s="3">
        <f>F!C39</f>
        <v>1990441</v>
      </c>
      <c r="U10" s="3">
        <f>F!AE39</f>
        <v>657299</v>
      </c>
      <c r="V10" s="3">
        <f>PTLA!W12</f>
        <v>528256</v>
      </c>
      <c r="W10" s="3"/>
      <c r="X10" s="3"/>
      <c r="Y10" s="3"/>
      <c r="Z10" s="21">
        <v>341824</v>
      </c>
    </row>
    <row r="11" spans="2:26" x14ac:dyDescent="0.3">
      <c r="J11">
        <v>2016</v>
      </c>
      <c r="K11" s="2">
        <f t="shared" si="0"/>
        <v>32.364980116364322</v>
      </c>
      <c r="L11" s="2"/>
      <c r="M11" s="2">
        <f t="shared" si="1"/>
        <v>25.584746745921446</v>
      </c>
      <c r="N11" s="2"/>
      <c r="O11" s="2">
        <f t="shared" si="2"/>
        <v>-17.898086184637638</v>
      </c>
      <c r="P11" s="2"/>
      <c r="Q11" s="2">
        <f t="shared" si="3"/>
        <v>40.051640677648138</v>
      </c>
      <c r="R11" s="2"/>
      <c r="T11" s="3">
        <f>F!C40</f>
        <v>2025535</v>
      </c>
      <c r="U11" s="3">
        <f>F!AE40</f>
        <v>655564</v>
      </c>
      <c r="V11" s="3">
        <f>PTLA!W13</f>
        <v>518228</v>
      </c>
      <c r="W11" s="3"/>
      <c r="X11" s="3"/>
      <c r="Y11" s="3"/>
      <c r="Z11" s="21">
        <v>362532</v>
      </c>
    </row>
    <row r="12" spans="2:26" x14ac:dyDescent="0.3">
      <c r="J12">
        <v>2017</v>
      </c>
      <c r="K12" s="2">
        <f t="shared" si="0"/>
        <v>29.718808525110003</v>
      </c>
      <c r="L12" s="2"/>
      <c r="M12" s="2">
        <f t="shared" si="1"/>
        <v>24.168648549663395</v>
      </c>
      <c r="N12" s="2"/>
      <c r="O12" s="2">
        <f t="shared" si="2"/>
        <v>-19.156504990794815</v>
      </c>
      <c r="P12" s="2"/>
      <c r="Q12" s="2">
        <f t="shared" si="3"/>
        <v>34.730952083978579</v>
      </c>
      <c r="R12" s="2"/>
      <c r="T12" s="3">
        <f>F!C41</f>
        <v>2140641</v>
      </c>
      <c r="U12" s="3">
        <f>F!AE41</f>
        <v>636173</v>
      </c>
      <c r="V12" s="3">
        <f>PTLA!W14</f>
        <v>517364</v>
      </c>
      <c r="W12" s="3"/>
      <c r="X12" s="3"/>
      <c r="Y12" s="3"/>
      <c r="Z12" s="21">
        <v>410072</v>
      </c>
    </row>
    <row r="13" spans="2:26" x14ac:dyDescent="0.3">
      <c r="J13">
        <v>2018</v>
      </c>
      <c r="K13" s="23">
        <f t="shared" si="0"/>
        <v>28.072863900164378</v>
      </c>
      <c r="L13" s="23"/>
      <c r="M13" s="23">
        <f t="shared" si="1"/>
        <v>24.010556096033635</v>
      </c>
      <c r="N13" s="23"/>
      <c r="O13" s="23">
        <f t="shared" si="2"/>
        <v>-19.830163149831705</v>
      </c>
      <c r="P13" s="23"/>
      <c r="Q13" s="23">
        <f t="shared" si="3"/>
        <v>32.253256846366313</v>
      </c>
      <c r="R13" s="23"/>
      <c r="S13" s="24"/>
      <c r="T13" s="22">
        <f>F!C42</f>
        <v>2235675</v>
      </c>
      <c r="U13" s="3">
        <f>F!AE42</f>
        <v>627618</v>
      </c>
      <c r="V13" s="3">
        <f>PTLA!W15</f>
        <v>536798</v>
      </c>
      <c r="W13" s="3"/>
      <c r="X13" s="3"/>
      <c r="Y13" s="3"/>
      <c r="Z13" s="21">
        <v>443338</v>
      </c>
    </row>
    <row r="14" spans="2:26" x14ac:dyDescent="0.3">
      <c r="J14" s="24">
        <v>2019</v>
      </c>
      <c r="K14" s="23">
        <f t="shared" si="0"/>
        <v>26.643646372984136</v>
      </c>
      <c r="L14" s="23"/>
      <c r="M14" s="23">
        <f t="shared" si="1"/>
        <v>25.248064504126258</v>
      </c>
      <c r="N14" s="23"/>
      <c r="O14" s="23">
        <f t="shared" si="2"/>
        <v>-21.766032361092964</v>
      </c>
      <c r="P14" s="23"/>
      <c r="Q14" s="23">
        <f t="shared" si="3"/>
        <v>30.125678516017434</v>
      </c>
      <c r="R14" s="23"/>
      <c r="S14" s="24"/>
      <c r="T14" s="22">
        <f>F!C43</f>
        <v>2311294</v>
      </c>
      <c r="U14" s="22">
        <f>F!AE43</f>
        <v>615813</v>
      </c>
      <c r="V14" s="22">
        <f>PTLA!W16</f>
        <v>583557</v>
      </c>
      <c r="W14" s="22"/>
      <c r="X14" s="22"/>
      <c r="Y14" s="22"/>
      <c r="Z14" s="21">
        <v>503077</v>
      </c>
    </row>
    <row r="15" spans="2:26" x14ac:dyDescent="0.3">
      <c r="J15" s="34">
        <v>2020</v>
      </c>
      <c r="K15" s="35">
        <f t="shared" si="0"/>
        <v>39.9601860461744</v>
      </c>
      <c r="L15" s="35"/>
      <c r="M15" s="35">
        <f t="shared" si="1"/>
        <v>27.983418254058883</v>
      </c>
      <c r="N15" s="35"/>
      <c r="O15" s="35">
        <f>-100*Z15/$T15</f>
        <v>-25.54047464975865</v>
      </c>
      <c r="P15" s="35"/>
      <c r="Q15" s="35">
        <f t="shared" si="3"/>
        <v>42.403129650474639</v>
      </c>
      <c r="R15" s="35"/>
      <c r="S15" s="34"/>
      <c r="T15" s="29">
        <f>F!C44</f>
        <v>2206764</v>
      </c>
      <c r="U15" s="29">
        <f>F!AE44</f>
        <v>881827</v>
      </c>
      <c r="V15" s="29">
        <f>PTLA!W17</f>
        <v>617528</v>
      </c>
      <c r="W15" s="29"/>
      <c r="X15" s="29"/>
      <c r="Y15" s="29"/>
      <c r="Z15" s="21">
        <v>563618</v>
      </c>
    </row>
    <row r="16" spans="2:26" x14ac:dyDescent="0.3">
      <c r="J16" s="36">
        <v>2021</v>
      </c>
      <c r="K16" s="25">
        <f t="shared" ref="K16" si="4">100*U16/$T16</f>
        <v>39.376214954247779</v>
      </c>
      <c r="L16" s="25">
        <f t="shared" ref="L16" si="5">100*U16/$T16</f>
        <v>39.376214954247779</v>
      </c>
      <c r="M16" s="25">
        <f t="shared" ref="M16" si="6">100*V16/$T16</f>
        <v>25.449447130497138</v>
      </c>
      <c r="N16" s="25">
        <f t="shared" ref="N16" si="7">100*V16/$T16</f>
        <v>25.449447130497138</v>
      </c>
      <c r="O16" s="25">
        <f>-100*Z16/$T16</f>
        <v>-26.306804386939515</v>
      </c>
      <c r="P16" s="25">
        <f t="shared" ref="P16" si="8">-100*(W16+X16)/$T16</f>
        <v>-26.306804386939515</v>
      </c>
      <c r="Q16" s="25">
        <f>K16+M16+O16</f>
        <v>38.518857697805402</v>
      </c>
      <c r="R16" s="37">
        <f>L16+N16+P16</f>
        <v>38.518857697805402</v>
      </c>
      <c r="S16" s="36"/>
      <c r="T16" s="38">
        <f>F!C45</f>
        <v>2487748</v>
      </c>
      <c r="U16" s="38">
        <f>F!AE45</f>
        <v>979581</v>
      </c>
      <c r="V16" s="38">
        <f>PTLA!W18</f>
        <v>633118.11199999996</v>
      </c>
      <c r="W16" s="26">
        <f>'CPP - RPC'!D14</f>
        <v>555208.39335279563</v>
      </c>
      <c r="X16" s="26">
        <f>'QPP - RRQ'!D14</f>
        <v>99238.606647204346</v>
      </c>
      <c r="Y16" s="38">
        <f t="shared" ref="Y16:Y46" si="9">W16+X16</f>
        <v>654447</v>
      </c>
      <c r="Z16" s="21">
        <v>654447</v>
      </c>
    </row>
    <row r="17" spans="2:27" x14ac:dyDescent="0.3">
      <c r="J17">
        <v>2022</v>
      </c>
      <c r="L17" s="2">
        <f t="shared" ref="L17:L46" si="10">100*U17/$T17</f>
        <v>37.869191551509545</v>
      </c>
      <c r="N17" s="2">
        <f t="shared" ref="N17:N46" si="11">100*V17/$T17</f>
        <v>24.281918127921632</v>
      </c>
      <c r="P17" s="2">
        <f t="shared" ref="P17:P46" si="12">-100*(W17+X17)/$T17</f>
        <v>-26.092498119546587</v>
      </c>
      <c r="R17" s="2">
        <f t="shared" ref="R17:R46" si="13">L17+N17+P17</f>
        <v>36.058611559884582</v>
      </c>
      <c r="T17" s="3">
        <f>F!C46</f>
        <v>2695357.25</v>
      </c>
      <c r="U17" s="3">
        <f>F!AE46</f>
        <v>1020710</v>
      </c>
      <c r="V17" s="3">
        <f>PTLA!W19</f>
        <v>654484.44070000004</v>
      </c>
      <c r="W17" s="29">
        <f>'CPP - RPC'!D15</f>
        <v>594741.48746665183</v>
      </c>
      <c r="X17" s="29">
        <f>'QPP - RRQ'!D15</f>
        <v>108544.55230466074</v>
      </c>
      <c r="Y17" s="22">
        <f t="shared" si="9"/>
        <v>703286.03977131261</v>
      </c>
      <c r="Z17" s="3"/>
      <c r="AA17" s="18"/>
    </row>
    <row r="18" spans="2:27" x14ac:dyDescent="0.3">
      <c r="J18">
        <v>2023</v>
      </c>
      <c r="L18" s="2">
        <f t="shared" si="10"/>
        <v>37.250596998776892</v>
      </c>
      <c r="N18" s="2">
        <f t="shared" si="11"/>
        <v>23.91966189696787</v>
      </c>
      <c r="P18" s="2">
        <f t="shared" si="12"/>
        <v>-26.883475504290985</v>
      </c>
      <c r="R18" s="2">
        <f t="shared" si="13"/>
        <v>34.286783391453781</v>
      </c>
      <c r="T18" s="3">
        <f>F!C47</f>
        <v>2821299.75</v>
      </c>
      <c r="U18" s="3">
        <f>F!AE47</f>
        <v>1050951</v>
      </c>
      <c r="V18" s="3">
        <f>PTLA!W20</f>
        <v>674845.36129999987</v>
      </c>
      <c r="W18" s="29">
        <f>'CPP - RPC'!D16</f>
        <v>639525.33140796353</v>
      </c>
      <c r="X18" s="29">
        <f>'QPP - RRQ'!D16</f>
        <v>118938.09578590917</v>
      </c>
      <c r="Y18" s="22">
        <f t="shared" si="9"/>
        <v>758463.42719387275</v>
      </c>
      <c r="Z18" s="3"/>
      <c r="AA18" s="18"/>
    </row>
    <row r="19" spans="2:27" x14ac:dyDescent="0.3">
      <c r="J19">
        <v>2024</v>
      </c>
      <c r="L19" s="2">
        <f t="shared" si="10"/>
        <v>36.564126801585445</v>
      </c>
      <c r="N19" s="2">
        <f t="shared" si="11"/>
        <v>23.538343600969831</v>
      </c>
      <c r="P19" s="2">
        <f t="shared" si="12"/>
        <v>-27.928246460126829</v>
      </c>
      <c r="R19" s="2">
        <f t="shared" si="13"/>
        <v>32.174223942428448</v>
      </c>
      <c r="T19" s="3">
        <f>F!C48</f>
        <v>2930405</v>
      </c>
      <c r="U19" s="3">
        <f>F!AE48</f>
        <v>1071477</v>
      </c>
      <c r="V19" s="3">
        <f>PTLA!W21</f>
        <v>689768.79780000006</v>
      </c>
      <c r="W19" s="29">
        <f>'CPP - RPC'!D17</f>
        <v>688216.74537833175</v>
      </c>
      <c r="X19" s="29">
        <f>'QPP - RRQ'!D17</f>
        <v>130193.98530154786</v>
      </c>
      <c r="Y19" s="22">
        <f t="shared" si="9"/>
        <v>818410.73067987966</v>
      </c>
      <c r="Z19" s="3"/>
      <c r="AA19" s="18"/>
    </row>
    <row r="20" spans="2:27" x14ac:dyDescent="0.3">
      <c r="J20">
        <v>2025</v>
      </c>
      <c r="L20" s="2">
        <f t="shared" si="10"/>
        <v>35.80066394774267</v>
      </c>
      <c r="N20" s="2">
        <f t="shared" si="11"/>
        <v>22.924163137738898</v>
      </c>
      <c r="P20" s="2">
        <f t="shared" si="12"/>
        <v>-29.003262348065867</v>
      </c>
      <c r="R20" s="2">
        <f t="shared" si="13"/>
        <v>29.721564737415697</v>
      </c>
      <c r="T20" s="3">
        <f>F!C49</f>
        <v>3044893.25</v>
      </c>
      <c r="U20" s="3">
        <f>F!AE49</f>
        <v>1090092</v>
      </c>
      <c r="V20" s="3">
        <f>PTLA!W22</f>
        <v>698016.29599999997</v>
      </c>
      <c r="W20" s="29">
        <f>'CPP - RPC'!D18</f>
        <v>740951.64948952163</v>
      </c>
      <c r="X20" s="29">
        <f>'QPP - RRQ'!D18</f>
        <v>142166.72802652747</v>
      </c>
      <c r="Y20" s="22">
        <f t="shared" si="9"/>
        <v>883118.37751604908</v>
      </c>
      <c r="Z20" s="3"/>
      <c r="AA20" s="18"/>
    </row>
    <row r="21" spans="2:27" x14ac:dyDescent="0.3">
      <c r="J21">
        <v>2026</v>
      </c>
      <c r="L21" s="2">
        <f t="shared" si="10"/>
        <v>34.979804477699915</v>
      </c>
      <c r="N21" s="2">
        <f t="shared" si="11"/>
        <v>22.188406927962482</v>
      </c>
      <c r="P21" s="2">
        <f t="shared" si="12"/>
        <v>-30.038383524175472</v>
      </c>
      <c r="R21" s="2">
        <f t="shared" si="13"/>
        <v>27.129827881486925</v>
      </c>
      <c r="T21" s="3">
        <f>F!C50</f>
        <v>3164191.5</v>
      </c>
      <c r="U21" s="3">
        <f>F!AE50</f>
        <v>1106828</v>
      </c>
      <c r="V21" s="3">
        <f>PTLA!W23</f>
        <v>702083.68599999987</v>
      </c>
      <c r="W21" s="29">
        <f>'CPP - RPC'!D19</f>
        <v>795963.17614553892</v>
      </c>
      <c r="X21" s="29">
        <f>'QPP - RRQ'!D19</f>
        <v>154508.8020638217</v>
      </c>
      <c r="Y21" s="22">
        <f t="shared" si="9"/>
        <v>950471.97820936062</v>
      </c>
      <c r="Z21" s="3"/>
      <c r="AA21" s="18"/>
    </row>
    <row r="22" spans="2:27" x14ac:dyDescent="0.3">
      <c r="J22">
        <v>2027</v>
      </c>
      <c r="L22" s="2">
        <f t="shared" si="10"/>
        <v>34.202323466623874</v>
      </c>
      <c r="N22" s="2">
        <f t="shared" si="11"/>
        <v>21.503231876182276</v>
      </c>
      <c r="P22" s="2">
        <f t="shared" si="12"/>
        <v>-31.021411727674483</v>
      </c>
      <c r="R22" s="2">
        <f t="shared" si="13"/>
        <v>24.684143615131667</v>
      </c>
      <c r="T22" s="3">
        <f>F!C51</f>
        <v>3290256</v>
      </c>
      <c r="U22" s="3">
        <f>F!AE51</f>
        <v>1125344</v>
      </c>
      <c r="V22" s="3">
        <f>PTLA!W24</f>
        <v>707511.37699999986</v>
      </c>
      <c r="W22" s="29">
        <f>'CPP - RPC'!D20</f>
        <v>853409.68133461894</v>
      </c>
      <c r="X22" s="29">
        <f>'QPP - RRQ'!D20</f>
        <v>167274.17931989435</v>
      </c>
      <c r="Y22" s="22">
        <f t="shared" si="9"/>
        <v>1020683.8606545134</v>
      </c>
      <c r="Z22" s="3"/>
    </row>
    <row r="23" spans="2:27" x14ac:dyDescent="0.3">
      <c r="B23" s="20" t="s">
        <v>323</v>
      </c>
      <c r="C23" s="20"/>
      <c r="D23" s="20" t="s">
        <v>324</v>
      </c>
      <c r="E23" s="20"/>
      <c r="F23" s="20" t="s">
        <v>325</v>
      </c>
      <c r="G23" s="20"/>
      <c r="H23" s="20" t="s">
        <v>326</v>
      </c>
      <c r="J23">
        <v>2028</v>
      </c>
      <c r="L23" s="2">
        <f t="shared" si="10"/>
        <v>33.483066508133682</v>
      </c>
      <c r="N23" s="2">
        <f t="shared" si="11"/>
        <v>20.882948251571612</v>
      </c>
      <c r="P23" s="2">
        <f t="shared" si="12"/>
        <v>-31.981143210950165</v>
      </c>
      <c r="R23" s="2">
        <f t="shared" si="13"/>
        <v>22.384871548755129</v>
      </c>
      <c r="T23" s="3">
        <f>F!C52</f>
        <v>3420529</v>
      </c>
      <c r="U23" s="3">
        <f>F!AE52</f>
        <v>1145298</v>
      </c>
      <c r="V23" s="3">
        <f>PTLA!W25</f>
        <v>714307.30099999998</v>
      </c>
      <c r="W23" s="29">
        <f>'CPP - RPC'!D21</f>
        <v>913382.72642283759</v>
      </c>
      <c r="X23" s="29">
        <f>'QPP - RRQ'!D21</f>
        <v>180541.55163924411</v>
      </c>
      <c r="Y23" s="22">
        <f t="shared" si="9"/>
        <v>1093924.2780620817</v>
      </c>
      <c r="Z23" s="3"/>
    </row>
    <row r="24" spans="2:27" x14ac:dyDescent="0.3">
      <c r="J24">
        <v>2029</v>
      </c>
      <c r="L24" s="2">
        <f t="shared" si="10"/>
        <v>32.808902985964686</v>
      </c>
      <c r="N24" s="2">
        <f t="shared" si="11"/>
        <v>20.319359178764071</v>
      </c>
      <c r="P24" s="2">
        <f t="shared" si="12"/>
        <v>-32.922191748162071</v>
      </c>
      <c r="R24" s="2">
        <f t="shared" si="13"/>
        <v>20.206070416566682</v>
      </c>
      <c r="T24" s="3">
        <f>F!C53</f>
        <v>3555032</v>
      </c>
      <c r="U24" s="3">
        <f>F!AE53</f>
        <v>1166367</v>
      </c>
      <c r="V24" s="3">
        <f>PTLA!W26</f>
        <v>722359.7209999999</v>
      </c>
      <c r="W24" s="29">
        <f>'CPP - RPC'!D22</f>
        <v>975989.81705726194</v>
      </c>
      <c r="X24" s="29">
        <f>'QPP - RRQ'!D22</f>
        <v>194404.63469125907</v>
      </c>
      <c r="Y24" s="22">
        <f t="shared" si="9"/>
        <v>1170394.4517485211</v>
      </c>
      <c r="Z24" s="3"/>
    </row>
    <row r="25" spans="2:27" x14ac:dyDescent="0.3">
      <c r="J25">
        <v>2030</v>
      </c>
      <c r="L25" s="2">
        <f t="shared" si="10"/>
        <v>32.16583995577399</v>
      </c>
      <c r="N25" s="2">
        <f t="shared" si="11"/>
        <v>19.811705164989331</v>
      </c>
      <c r="P25" s="2">
        <f t="shared" si="12"/>
        <v>-33.848618159767</v>
      </c>
      <c r="R25" s="2">
        <f t="shared" si="13"/>
        <v>18.128926960996324</v>
      </c>
      <c r="T25" s="3">
        <f>F!C54</f>
        <v>3693754</v>
      </c>
      <c r="U25" s="3">
        <f>F!AE54</f>
        <v>1188127</v>
      </c>
      <c r="V25" s="3">
        <f>PTLA!W27</f>
        <v>731795.652</v>
      </c>
      <c r="W25" s="29">
        <f>'CPP - RPC'!D23</f>
        <v>1041390.6682505336</v>
      </c>
      <c r="X25" s="29">
        <f>'QPP - RRQ'!D23</f>
        <v>208894.01897058624</v>
      </c>
      <c r="Y25" s="22">
        <f t="shared" si="9"/>
        <v>1250284.6872211199</v>
      </c>
      <c r="Z25" s="3"/>
    </row>
    <row r="26" spans="2:27" x14ac:dyDescent="0.3">
      <c r="J26">
        <v>2031</v>
      </c>
      <c r="L26" s="2">
        <f t="shared" si="10"/>
        <v>31.522823198374237</v>
      </c>
      <c r="N26" s="2">
        <f t="shared" si="11"/>
        <v>19.35195878276275</v>
      </c>
      <c r="P26" s="2">
        <f t="shared" si="12"/>
        <v>-34.752078965364916</v>
      </c>
      <c r="R26" s="2">
        <f t="shared" si="13"/>
        <v>16.122703015772075</v>
      </c>
      <c r="T26" s="3">
        <f>F!C55</f>
        <v>3838200</v>
      </c>
      <c r="U26" s="3">
        <f>F!AE55</f>
        <v>1209909</v>
      </c>
      <c r="V26" s="3">
        <f>PTLA!W28</f>
        <v>742766.88199999987</v>
      </c>
      <c r="W26" s="29">
        <f>'CPP - RPC'!D24</f>
        <v>1109767.3900913191</v>
      </c>
      <c r="X26" s="29">
        <f>'QPP - RRQ'!D24</f>
        <v>224086.90475731727</v>
      </c>
      <c r="Y26" s="22">
        <f t="shared" si="9"/>
        <v>1333854.2948486363</v>
      </c>
      <c r="Z26" s="3"/>
    </row>
    <row r="27" spans="2:27" x14ac:dyDescent="0.3">
      <c r="J27">
        <v>2032</v>
      </c>
      <c r="L27" s="2">
        <f t="shared" si="10"/>
        <v>30.846710433662128</v>
      </c>
      <c r="N27" s="2">
        <f t="shared" si="11"/>
        <v>18.934320863966306</v>
      </c>
      <c r="P27" s="2">
        <f t="shared" si="12"/>
        <v>-35.619979028493127</v>
      </c>
      <c r="R27" s="2">
        <f t="shared" si="13"/>
        <v>14.161052269135304</v>
      </c>
      <c r="T27" s="3">
        <f>F!C56</f>
        <v>3990526</v>
      </c>
      <c r="U27" s="3">
        <f>F!AE56</f>
        <v>1230946</v>
      </c>
      <c r="V27" s="3">
        <f>PTLA!W29</f>
        <v>755578.99699999997</v>
      </c>
      <c r="W27" s="29">
        <f>'CPP - RPC'!D25</f>
        <v>1181365.9711672126</v>
      </c>
      <c r="X27" s="29">
        <f>'QPP - RRQ'!D25</f>
        <v>240058.55315935306</v>
      </c>
      <c r="Y27" s="22">
        <f t="shared" si="9"/>
        <v>1421424.5243265657</v>
      </c>
      <c r="Z27" s="3"/>
    </row>
    <row r="28" spans="2:27" x14ac:dyDescent="0.3">
      <c r="J28">
        <v>2033</v>
      </c>
      <c r="L28" s="2">
        <f t="shared" si="10"/>
        <v>30.142584793092155</v>
      </c>
      <c r="N28" s="2">
        <f t="shared" si="11"/>
        <v>18.560245454924463</v>
      </c>
      <c r="P28" s="2">
        <f t="shared" si="12"/>
        <v>-36.467716254543781</v>
      </c>
      <c r="R28" s="2">
        <f t="shared" si="13"/>
        <v>12.235113993472837</v>
      </c>
      <c r="T28" s="3">
        <f>F!C57</f>
        <v>4149601</v>
      </c>
      <c r="U28" s="3">
        <f>F!AE57</f>
        <v>1250797</v>
      </c>
      <c r="V28" s="3">
        <f>PTLA!W30</f>
        <v>770176.13100000005</v>
      </c>
      <c r="W28" s="29">
        <f>'CPP - RPC'!D26</f>
        <v>1256402.9999529822</v>
      </c>
      <c r="X28" s="29">
        <f>'QPP - RRQ'!D26</f>
        <v>256861.71842272891</v>
      </c>
      <c r="Y28" s="22">
        <f t="shared" si="9"/>
        <v>1513264.718375711</v>
      </c>
      <c r="Z28" s="3"/>
    </row>
    <row r="29" spans="2:27" x14ac:dyDescent="0.3">
      <c r="J29">
        <v>2034</v>
      </c>
      <c r="L29" s="2">
        <f t="shared" si="10"/>
        <v>29.42476593894035</v>
      </c>
      <c r="N29" s="2">
        <f t="shared" si="11"/>
        <v>18.23374313627215</v>
      </c>
      <c r="P29" s="2">
        <f t="shared" si="12"/>
        <v>-37.313479021287954</v>
      </c>
      <c r="R29" s="2">
        <f t="shared" si="13"/>
        <v>10.345030053924546</v>
      </c>
      <c r="T29" s="3">
        <f>F!C58</f>
        <v>4313618</v>
      </c>
      <c r="U29" s="3">
        <f>F!AE58</f>
        <v>1269272</v>
      </c>
      <c r="V29" s="3">
        <f>PTLA!W31</f>
        <v>786534.02599999995</v>
      </c>
      <c r="W29" s="29">
        <f>'CPP - RPC'!D27</f>
        <v>1335039.254558498</v>
      </c>
      <c r="X29" s="29">
        <f>'QPP - RRQ'!D27</f>
        <v>274521.69293000322</v>
      </c>
      <c r="Y29" s="22">
        <f t="shared" si="9"/>
        <v>1609560.9474885012</v>
      </c>
      <c r="Z29" s="3"/>
    </row>
    <row r="30" spans="2:27" x14ac:dyDescent="0.3">
      <c r="J30">
        <v>2035</v>
      </c>
      <c r="L30" s="2">
        <f t="shared" si="10"/>
        <v>28.686293293126962</v>
      </c>
      <c r="N30" s="2">
        <f t="shared" si="11"/>
        <v>17.949247926022661</v>
      </c>
      <c r="P30" s="2">
        <f t="shared" si="12"/>
        <v>-38.148626451956609</v>
      </c>
      <c r="R30" s="2">
        <f t="shared" si="13"/>
        <v>8.4869147671930136</v>
      </c>
      <c r="T30" s="3">
        <f>F!C59</f>
        <v>4483535</v>
      </c>
      <c r="U30" s="3">
        <f>F!AE59</f>
        <v>1286160</v>
      </c>
      <c r="V30" s="3">
        <f>PTLA!W32</f>
        <v>804760.81300000008</v>
      </c>
      <c r="W30" s="29">
        <f>'CPP - RPC'!D28</f>
        <v>1417352.8054675346</v>
      </c>
      <c r="X30" s="29">
        <f>'QPP - RRQ'!D28</f>
        <v>293054.21352519805</v>
      </c>
      <c r="Y30" s="22">
        <f t="shared" si="9"/>
        <v>1710407.0189927327</v>
      </c>
      <c r="Z30" s="3"/>
    </row>
    <row r="31" spans="2:27" x14ac:dyDescent="0.3">
      <c r="J31">
        <v>2036</v>
      </c>
      <c r="L31" s="2">
        <f t="shared" si="10"/>
        <v>27.913949916467374</v>
      </c>
      <c r="N31" s="2">
        <f t="shared" si="11"/>
        <v>17.702699175486739</v>
      </c>
      <c r="P31" s="2">
        <f t="shared" si="12"/>
        <v>-38.963141879292657</v>
      </c>
      <c r="R31" s="2">
        <f t="shared" si="13"/>
        <v>6.6535072126614594</v>
      </c>
      <c r="T31" s="3">
        <f>F!C60</f>
        <v>4661053</v>
      </c>
      <c r="U31" s="3">
        <f>F!AE60</f>
        <v>1301084</v>
      </c>
      <c r="V31" s="3">
        <f>PTLA!W33</f>
        <v>825132.19099999999</v>
      </c>
      <c r="W31" s="29">
        <f>'CPP - RPC'!D29</f>
        <v>1503569.8063655139</v>
      </c>
      <c r="X31" s="29">
        <f>'QPP - RRQ'!D29</f>
        <v>312522.88709351281</v>
      </c>
      <c r="Y31" s="22">
        <f t="shared" si="9"/>
        <v>1816092.6934590267</v>
      </c>
      <c r="Z31" s="3"/>
    </row>
    <row r="32" spans="2:27" x14ac:dyDescent="0.3">
      <c r="J32">
        <v>2037</v>
      </c>
      <c r="L32" s="2">
        <f t="shared" si="10"/>
        <v>27.107292838909778</v>
      </c>
      <c r="N32" s="2">
        <f t="shared" si="11"/>
        <v>17.496843995642223</v>
      </c>
      <c r="P32" s="2">
        <f t="shared" si="12"/>
        <v>-39.763579346524452</v>
      </c>
      <c r="R32" s="2">
        <f t="shared" si="13"/>
        <v>4.8405574880275495</v>
      </c>
      <c r="T32" s="3">
        <f>F!C61</f>
        <v>4845589</v>
      </c>
      <c r="U32" s="3">
        <f>F!AE61</f>
        <v>1313508</v>
      </c>
      <c r="V32" s="3">
        <f>PTLA!W34</f>
        <v>847825.14800000004</v>
      </c>
      <c r="W32" s="29">
        <f>'CPP - RPC'!D30</f>
        <v>1593830.9322296102</v>
      </c>
      <c r="X32" s="29">
        <f>'QPP - RRQ'!D30</f>
        <v>332948.69459185062</v>
      </c>
      <c r="Y32" s="22">
        <f t="shared" si="9"/>
        <v>1926779.6268214607</v>
      </c>
      <c r="Z32" s="3"/>
    </row>
    <row r="33" spans="10:26" x14ac:dyDescent="0.3">
      <c r="J33">
        <v>2038</v>
      </c>
      <c r="L33" s="2">
        <f t="shared" si="10"/>
        <v>26.267904736793618</v>
      </c>
      <c r="N33" s="2">
        <f t="shared" si="11"/>
        <v>17.333525696414448</v>
      </c>
      <c r="P33" s="2">
        <f t="shared" si="12"/>
        <v>-40.55808542274012</v>
      </c>
      <c r="R33" s="2">
        <f t="shared" si="13"/>
        <v>3.0433450104679451</v>
      </c>
      <c r="T33" s="3">
        <f>F!C62</f>
        <v>5036656</v>
      </c>
      <c r="U33" s="3">
        <f>F!AE62</f>
        <v>1323024</v>
      </c>
      <c r="V33" s="3">
        <f>PTLA!W35</f>
        <v>873030.06200000003</v>
      </c>
      <c r="W33" s="29">
        <f>'CPP - RPC'!D31</f>
        <v>1688410.8724305457</v>
      </c>
      <c r="X33" s="29">
        <f>'QPP - RRQ'!D31</f>
        <v>354360.3704990198</v>
      </c>
      <c r="Y33" s="22">
        <f t="shared" si="9"/>
        <v>2042771.2429295655</v>
      </c>
      <c r="Z33" s="3"/>
    </row>
    <row r="34" spans="10:26" x14ac:dyDescent="0.3">
      <c r="J34">
        <v>2039</v>
      </c>
      <c r="L34" s="2">
        <f t="shared" si="10"/>
        <v>25.400638866771036</v>
      </c>
      <c r="N34" s="2">
        <f t="shared" si="11"/>
        <v>17.215116309331975</v>
      </c>
      <c r="P34" s="2">
        <f t="shared" si="12"/>
        <v>-41.352062327583205</v>
      </c>
      <c r="R34" s="2">
        <f t="shared" si="13"/>
        <v>1.2636928485198027</v>
      </c>
      <c r="T34" s="3">
        <f>F!C63</f>
        <v>5233329</v>
      </c>
      <c r="U34" s="3">
        <f>F!AE63</f>
        <v>1329299</v>
      </c>
      <c r="V34" s="3">
        <f>PTLA!W36</f>
        <v>900923.67420000001</v>
      </c>
      <c r="W34" s="29">
        <f>'CPP - RPC'!D32</f>
        <v>1787317.3191711255</v>
      </c>
      <c r="X34" s="29">
        <f>'QPP - RRQ'!D32</f>
        <v>376772.15071636153</v>
      </c>
      <c r="Y34" s="22">
        <f t="shared" si="9"/>
        <v>2164089.4698874871</v>
      </c>
      <c r="Z34" s="3"/>
    </row>
    <row r="35" spans="10:26" x14ac:dyDescent="0.3">
      <c r="J35">
        <v>2040</v>
      </c>
      <c r="L35" s="2">
        <f t="shared" si="10"/>
        <v>24.508731816840474</v>
      </c>
      <c r="N35" s="2">
        <f t="shared" si="11"/>
        <v>17.140657384642218</v>
      </c>
      <c r="P35" s="2">
        <f t="shared" si="12"/>
        <v>-42.146619975215181</v>
      </c>
      <c r="R35" s="2">
        <f t="shared" si="13"/>
        <v>-0.49723077373248969</v>
      </c>
      <c r="T35" s="3">
        <f>F!C64</f>
        <v>5435524</v>
      </c>
      <c r="U35" s="3">
        <f>F!AE64</f>
        <v>1332178</v>
      </c>
      <c r="V35" s="3">
        <f>PTLA!W37</f>
        <v>931684.54590000003</v>
      </c>
      <c r="W35" s="29">
        <f>'CPP - RPC'!D33</f>
        <v>1890712.897513777</v>
      </c>
      <c r="X35" s="29">
        <f>'QPP - RRQ'!D33</f>
        <v>400176.74642783811</v>
      </c>
      <c r="Y35" s="22">
        <f t="shared" si="9"/>
        <v>2290889.6439416152</v>
      </c>
      <c r="Z35" s="3"/>
    </row>
    <row r="36" spans="10:26" x14ac:dyDescent="0.3">
      <c r="J36">
        <v>2041</v>
      </c>
      <c r="L36" s="2">
        <f t="shared" si="10"/>
        <v>23.581310784517953</v>
      </c>
      <c r="N36" s="2">
        <f t="shared" si="11"/>
        <v>17.099276960940607</v>
      </c>
      <c r="P36" s="2">
        <f t="shared" si="12"/>
        <v>-42.924732558129286</v>
      </c>
      <c r="R36" s="2">
        <f t="shared" si="13"/>
        <v>-2.2441448126707257</v>
      </c>
      <c r="T36" s="3">
        <f>F!C65</f>
        <v>5645352</v>
      </c>
      <c r="U36" s="3">
        <f>F!AE65</f>
        <v>1331248</v>
      </c>
      <c r="V36" s="3">
        <f>PTLA!W38</f>
        <v>965314.37389999989</v>
      </c>
      <c r="W36" s="29">
        <f>'CPP - RPC'!D34</f>
        <v>1998639.7989761312</v>
      </c>
      <c r="X36" s="29">
        <f>'QPP - RRQ'!D34</f>
        <v>424612.44898887153</v>
      </c>
      <c r="Y36" s="22">
        <f t="shared" si="9"/>
        <v>2423252.2479650029</v>
      </c>
      <c r="Z36" s="3"/>
    </row>
    <row r="37" spans="10:26" x14ac:dyDescent="0.3">
      <c r="J37">
        <v>2042</v>
      </c>
      <c r="L37" s="2">
        <f t="shared" si="10"/>
        <v>22.621504580670791</v>
      </c>
      <c r="N37" s="2">
        <f t="shared" si="11"/>
        <v>17.089529115537434</v>
      </c>
      <c r="P37" s="2">
        <f t="shared" si="12"/>
        <v>-43.691137022484924</v>
      </c>
      <c r="R37" s="2">
        <f t="shared" si="13"/>
        <v>-3.9801033262766978</v>
      </c>
      <c r="T37" s="3">
        <f>F!C66</f>
        <v>5862351</v>
      </c>
      <c r="U37" s="3">
        <f>F!AE66</f>
        <v>1326152</v>
      </c>
      <c r="V37" s="3">
        <f>PTLA!W39</f>
        <v>1001848.181</v>
      </c>
      <c r="W37" s="29">
        <f>'CPP - RPC'!D35</f>
        <v>2111240.6375415097</v>
      </c>
      <c r="X37" s="29">
        <f>'QPP - RRQ'!D35</f>
        <v>450087.17060750525</v>
      </c>
      <c r="Y37" s="22">
        <f t="shared" si="9"/>
        <v>2561327.8081490151</v>
      </c>
      <c r="Z37" s="3"/>
    </row>
    <row r="38" spans="10:26" x14ac:dyDescent="0.3">
      <c r="J38">
        <v>2043</v>
      </c>
      <c r="L38" s="2">
        <f t="shared" si="10"/>
        <v>21.631080817980251</v>
      </c>
      <c r="N38" s="2">
        <f t="shared" si="11"/>
        <v>17.113010216948943</v>
      </c>
      <c r="P38" s="2">
        <f t="shared" si="12"/>
        <v>-44.44890183027789</v>
      </c>
      <c r="R38" s="2">
        <f t="shared" si="13"/>
        <v>-5.704810795348692</v>
      </c>
      <c r="T38" s="3">
        <f>F!C67</f>
        <v>6086455</v>
      </c>
      <c r="U38" s="3">
        <f>F!AE67</f>
        <v>1316566</v>
      </c>
      <c r="V38" s="3">
        <f>PTLA!W40</f>
        <v>1041575.6659999999</v>
      </c>
      <c r="W38" s="29">
        <f>'CPP - RPC'!D36</f>
        <v>2228647.6254973789</v>
      </c>
      <c r="X38" s="29">
        <f>'QPP - RRQ'!D36</f>
        <v>476714.78239666141</v>
      </c>
      <c r="Y38" s="22">
        <f t="shared" si="9"/>
        <v>2705362.4078940405</v>
      </c>
      <c r="Z38" s="3"/>
    </row>
    <row r="39" spans="10:26" x14ac:dyDescent="0.3">
      <c r="J39">
        <v>2044</v>
      </c>
      <c r="L39" s="2">
        <f t="shared" si="10"/>
        <v>20.615472142905311</v>
      </c>
      <c r="N39" s="2">
        <f t="shared" si="11"/>
        <v>17.170650693811464</v>
      </c>
      <c r="P39" s="2">
        <f t="shared" si="12"/>
        <v>-45.198072737522956</v>
      </c>
      <c r="R39" s="2">
        <f t="shared" si="13"/>
        <v>-7.4119499008061851</v>
      </c>
      <c r="T39" s="3">
        <f>F!C68</f>
        <v>6317134</v>
      </c>
      <c r="U39" s="3">
        <f>F!AE68</f>
        <v>1302307</v>
      </c>
      <c r="V39" s="3">
        <f>PTLA!W41</f>
        <v>1084693.013</v>
      </c>
      <c r="W39" s="29">
        <f>'CPP - RPC'!D37</f>
        <v>2350729.5280253356</v>
      </c>
      <c r="X39" s="29">
        <f>'QPP - RRQ'!D37</f>
        <v>504493.29222145799</v>
      </c>
      <c r="Y39" s="22">
        <f t="shared" si="9"/>
        <v>2855222.8202467938</v>
      </c>
      <c r="Z39" s="3"/>
    </row>
    <row r="40" spans="10:26" x14ac:dyDescent="0.3">
      <c r="J40">
        <v>2045</v>
      </c>
      <c r="L40" s="2">
        <f t="shared" si="10"/>
        <v>19.57907960873057</v>
      </c>
      <c r="N40" s="2">
        <f t="shared" si="11"/>
        <v>17.261115983263394</v>
      </c>
      <c r="P40" s="2">
        <f t="shared" si="12"/>
        <v>-45.938487550331452</v>
      </c>
      <c r="R40" s="2">
        <f t="shared" si="13"/>
        <v>-9.0982919583374908</v>
      </c>
      <c r="T40" s="3">
        <f>F!C69</f>
        <v>6554256</v>
      </c>
      <c r="U40" s="3">
        <f>F!AE69</f>
        <v>1283263</v>
      </c>
      <c r="V40" s="3">
        <f>PTLA!W42</f>
        <v>1131337.73</v>
      </c>
      <c r="W40" s="29">
        <f>'CPP - RPC'!D38</f>
        <v>2477485.1258005979</v>
      </c>
      <c r="X40" s="29">
        <f>'QPP - RRQ'!D38</f>
        <v>533440.95077625418</v>
      </c>
      <c r="Y40" s="22">
        <f t="shared" si="9"/>
        <v>3010926.0765768522</v>
      </c>
      <c r="Z40" s="3"/>
    </row>
    <row r="41" spans="10:26" x14ac:dyDescent="0.3">
      <c r="J41">
        <v>2046</v>
      </c>
      <c r="L41" s="2">
        <f t="shared" si="10"/>
        <v>18.513478659683365</v>
      </c>
      <c r="N41" s="2">
        <f t="shared" si="11"/>
        <v>17.367138923877626</v>
      </c>
      <c r="P41" s="2">
        <f t="shared" si="12"/>
        <v>-46.650893011467666</v>
      </c>
      <c r="R41" s="2">
        <f t="shared" si="13"/>
        <v>-10.770275427906675</v>
      </c>
      <c r="T41" s="3">
        <f>F!C70</f>
        <v>6800602</v>
      </c>
      <c r="U41" s="3">
        <f>F!AE70</f>
        <v>1259028</v>
      </c>
      <c r="V41" s="3">
        <f>PTLA!W43</f>
        <v>1181069.9970000002</v>
      </c>
      <c r="W41" s="29">
        <f>'CPP - RPC'!D39</f>
        <v>2608939.6700632647</v>
      </c>
      <c r="X41" s="29">
        <f>'QPP - RRQ'!D39</f>
        <v>563601.89309246535</v>
      </c>
      <c r="Y41" s="22">
        <f t="shared" si="9"/>
        <v>3172541.5631557303</v>
      </c>
      <c r="Z41" s="3"/>
    </row>
    <row r="42" spans="10:26" x14ac:dyDescent="0.3">
      <c r="J42">
        <v>2047</v>
      </c>
      <c r="L42" s="2">
        <f t="shared" si="10"/>
        <v>17.419474612457069</v>
      </c>
      <c r="N42" s="2">
        <f t="shared" si="11"/>
        <v>17.482039591486494</v>
      </c>
      <c r="P42" s="2">
        <f t="shared" si="12"/>
        <v>-47.334110394359911</v>
      </c>
      <c r="R42" s="2">
        <f t="shared" si="13"/>
        <v>-12.432596190416348</v>
      </c>
      <c r="T42" s="3">
        <f>F!C71</f>
        <v>7056315</v>
      </c>
      <c r="U42" s="3">
        <f>F!AE71</f>
        <v>1229173</v>
      </c>
      <c r="V42" s="3">
        <f>PTLA!W44</f>
        <v>1233587.7820000001</v>
      </c>
      <c r="W42" s="29">
        <f>'CPP - RPC'!D40</f>
        <v>2744989.5139629524</v>
      </c>
      <c r="X42" s="29">
        <f>'QPP - RRQ'!D40</f>
        <v>595054.417910825</v>
      </c>
      <c r="Y42" s="22">
        <f t="shared" si="9"/>
        <v>3340043.9318737774</v>
      </c>
      <c r="Z42" s="3"/>
    </row>
    <row r="43" spans="10:26" x14ac:dyDescent="0.3">
      <c r="J43">
        <v>2048</v>
      </c>
      <c r="L43" s="2">
        <f t="shared" si="10"/>
        <v>16.297339624319058</v>
      </c>
      <c r="N43" s="2">
        <f t="shared" si="11"/>
        <v>17.604201455037426</v>
      </c>
      <c r="P43" s="2">
        <f t="shared" si="12"/>
        <v>-47.984659630339607</v>
      </c>
      <c r="R43" s="2">
        <f t="shared" si="13"/>
        <v>-14.083118550983123</v>
      </c>
      <c r="T43" s="3">
        <f>F!C72</f>
        <v>7322011</v>
      </c>
      <c r="U43" s="3">
        <f>F!AE72</f>
        <v>1193293</v>
      </c>
      <c r="V43" s="3">
        <f>PTLA!W45</f>
        <v>1288981.5670000003</v>
      </c>
      <c r="W43" s="29">
        <f>'CPP - RPC'!D41</f>
        <v>2885575.3119954839</v>
      </c>
      <c r="X43" s="29">
        <f>'QPP - RRQ'!D41</f>
        <v>627866.74445054168</v>
      </c>
      <c r="Y43" s="22">
        <f t="shared" si="9"/>
        <v>3513442.0564460256</v>
      </c>
      <c r="Z43" s="3"/>
    </row>
    <row r="44" spans="10:26" x14ac:dyDescent="0.3">
      <c r="J44">
        <v>2049</v>
      </c>
      <c r="L44" s="2">
        <f t="shared" si="10"/>
        <v>15.155431682996253</v>
      </c>
      <c r="N44" s="2">
        <f t="shared" si="11"/>
        <v>17.736759987993082</v>
      </c>
      <c r="P44" s="2">
        <f t="shared" si="12"/>
        <v>-48.6135787833271</v>
      </c>
      <c r="R44" s="2">
        <f t="shared" si="13"/>
        <v>-15.721387112337766</v>
      </c>
      <c r="T44" s="3">
        <f>F!C73</f>
        <v>7595620</v>
      </c>
      <c r="U44" s="3">
        <f>F!AE73</f>
        <v>1151149</v>
      </c>
      <c r="V44" s="3">
        <f>PTLA!W46</f>
        <v>1347216.889</v>
      </c>
      <c r="W44" s="29">
        <f>'CPP - RPC'!D42</f>
        <v>3030464.1637091921</v>
      </c>
      <c r="X44" s="29">
        <f>'QPP - RRQ'!D42</f>
        <v>662038.54907295818</v>
      </c>
      <c r="Y44" s="22">
        <f t="shared" si="9"/>
        <v>3692502.7127821501</v>
      </c>
      <c r="Z44" s="3"/>
    </row>
    <row r="45" spans="10:26" x14ac:dyDescent="0.3">
      <c r="J45">
        <v>2050</v>
      </c>
      <c r="L45" s="2">
        <f t="shared" si="10"/>
        <v>13.996236708066602</v>
      </c>
      <c r="N45" s="2">
        <f t="shared" si="11"/>
        <v>17.877873966027799</v>
      </c>
      <c r="P45" s="2">
        <f t="shared" si="12"/>
        <v>-49.21986565178161</v>
      </c>
      <c r="R45" s="2">
        <f t="shared" si="13"/>
        <v>-17.345754977687207</v>
      </c>
      <c r="T45" s="3">
        <f>F!C74</f>
        <v>7877146</v>
      </c>
      <c r="U45" s="3">
        <f>F!AE74</f>
        <v>1102504</v>
      </c>
      <c r="V45" s="3">
        <f>PTLA!W47</f>
        <v>1408266.2340000002</v>
      </c>
      <c r="W45" s="29">
        <f>'CPP - RPC'!D43</f>
        <v>3179613.5093571423</v>
      </c>
      <c r="X45" s="29">
        <f>'QPP - RRQ'!D43</f>
        <v>697507.16903754696</v>
      </c>
      <c r="Y45" s="22">
        <f t="shared" si="9"/>
        <v>3877120.6783946892</v>
      </c>
      <c r="Z45" s="3"/>
    </row>
    <row r="46" spans="10:26" x14ac:dyDescent="0.3">
      <c r="J46">
        <v>2051</v>
      </c>
      <c r="L46" s="2">
        <f t="shared" si="10"/>
        <v>12.81826136428886</v>
      </c>
      <c r="N46" s="2">
        <f t="shared" si="11"/>
        <v>18.018478322483791</v>
      </c>
      <c r="P46" s="2">
        <f t="shared" si="12"/>
        <v>-49.79464930323104</v>
      </c>
      <c r="R46" s="2">
        <f t="shared" si="13"/>
        <v>-18.957909616458387</v>
      </c>
      <c r="T46" s="3">
        <f>F!C75</f>
        <v>8167933</v>
      </c>
      <c r="U46" s="3">
        <f>F!AE75</f>
        <v>1046987</v>
      </c>
      <c r="V46" s="3">
        <f>PTLA!W48</f>
        <v>1471737.2369999997</v>
      </c>
      <c r="W46" s="29">
        <f>'CPP - RPC'!D44</f>
        <v>3332886.8259596294</v>
      </c>
      <c r="X46" s="29">
        <f>'QPP - RRQ'!D44</f>
        <v>734306.76671324868</v>
      </c>
      <c r="Y46" s="22">
        <f t="shared" si="9"/>
        <v>4067193.5926728779</v>
      </c>
      <c r="Z46" s="3"/>
    </row>
    <row r="47" spans="10:26" x14ac:dyDescent="0.3">
      <c r="J47">
        <v>2052</v>
      </c>
      <c r="L47" s="2">
        <f t="shared" ref="L47:L78" si="14">100*U47/$T47</f>
        <v>11.616002619935356</v>
      </c>
      <c r="N47" s="2">
        <f t="shared" ref="N47:N78" si="15">100*V47/$T47</f>
        <v>18.146960806513196</v>
      </c>
      <c r="P47" s="2">
        <f t="shared" ref="P47:P78" si="16">-100*(W47+X47)/$T47</f>
        <v>-50.322780447025117</v>
      </c>
      <c r="R47" s="2">
        <f t="shared" ref="R47:R78" si="17">L47+N47+P47</f>
        <v>-20.559817020576567</v>
      </c>
      <c r="T47" s="3">
        <f>F!C76</f>
        <v>8470438</v>
      </c>
      <c r="U47" s="3">
        <f>F!AE76</f>
        <v>983926.3</v>
      </c>
      <c r="V47" s="3">
        <f>PTLA!W49</f>
        <v>1537127.0640000002</v>
      </c>
      <c r="W47" s="29">
        <f>'CPP - RPC'!D45</f>
        <v>3490086.0212275907</v>
      </c>
      <c r="X47" s="29">
        <f>'QPP - RRQ'!D45</f>
        <v>772473.8964137946</v>
      </c>
      <c r="Y47" s="22">
        <f t="shared" ref="Y47:Y78" si="18">W47+X47</f>
        <v>4262559.9176413855</v>
      </c>
      <c r="Z47" s="3"/>
    </row>
    <row r="48" spans="10:26" x14ac:dyDescent="0.3">
      <c r="J48">
        <v>2053</v>
      </c>
      <c r="L48" s="2">
        <f t="shared" si="14"/>
        <v>10.389167435834132</v>
      </c>
      <c r="N48" s="2">
        <f t="shared" si="15"/>
        <v>18.262343245491735</v>
      </c>
      <c r="P48" s="2">
        <f t="shared" si="16"/>
        <v>-50.803056183306715</v>
      </c>
      <c r="R48" s="2">
        <f t="shared" si="17"/>
        <v>-22.151545501980848</v>
      </c>
      <c r="T48" s="3">
        <f>F!C77</f>
        <v>8785473</v>
      </c>
      <c r="U48" s="3">
        <f>F!AE77</f>
        <v>912737.5</v>
      </c>
      <c r="V48" s="3">
        <f>PTLA!W50</f>
        <v>1604433.2350000001</v>
      </c>
      <c r="W48" s="29">
        <f>'CPP - RPC'!D46</f>
        <v>3651249.7534927195</v>
      </c>
      <c r="X48" s="29">
        <f>'QPP - RRQ'!D46</f>
        <v>812039.03066652245</v>
      </c>
      <c r="Y48" s="22">
        <f t="shared" si="18"/>
        <v>4463288.7841592422</v>
      </c>
      <c r="Z48" s="3"/>
    </row>
    <row r="49" spans="10:26" x14ac:dyDescent="0.3">
      <c r="J49">
        <v>2054</v>
      </c>
      <c r="L49" s="2">
        <f t="shared" si="14"/>
        <v>9.1446900956110078</v>
      </c>
      <c r="N49" s="2">
        <f t="shared" si="15"/>
        <v>18.370144339541671</v>
      </c>
      <c r="P49" s="2">
        <f t="shared" si="16"/>
        <v>-51.246490655885353</v>
      </c>
      <c r="R49" s="2">
        <f t="shared" si="17"/>
        <v>-23.731656220732674</v>
      </c>
      <c r="T49" s="3">
        <f>F!C78</f>
        <v>9111294</v>
      </c>
      <c r="U49" s="3">
        <f>F!AE78</f>
        <v>833199.6</v>
      </c>
      <c r="V49" s="3">
        <f>PTLA!W51</f>
        <v>1673757.8589999999</v>
      </c>
      <c r="W49" s="29">
        <f>'CPP - RPC'!D47</f>
        <v>3816172.3750847979</v>
      </c>
      <c r="X49" s="29">
        <f>'QPP - RRQ'!D47</f>
        <v>853046.05325544474</v>
      </c>
      <c r="Y49" s="22">
        <f t="shared" si="18"/>
        <v>4669218.4283402422</v>
      </c>
      <c r="Z49" s="3"/>
    </row>
    <row r="50" spans="10:26" x14ac:dyDescent="0.3">
      <c r="J50">
        <v>2055</v>
      </c>
      <c r="L50" s="2">
        <f t="shared" si="14"/>
        <v>7.8882010457229645</v>
      </c>
      <c r="N50" s="2">
        <f t="shared" si="15"/>
        <v>18.474180184189166</v>
      </c>
      <c r="P50" s="2">
        <f t="shared" si="16"/>
        <v>-51.655634418859876</v>
      </c>
      <c r="R50" s="2">
        <f t="shared" si="17"/>
        <v>-25.293253188947745</v>
      </c>
      <c r="T50" s="3">
        <f>F!C79</f>
        <v>9447244</v>
      </c>
      <c r="U50" s="3">
        <f>F!AE79</f>
        <v>745217.6</v>
      </c>
      <c r="V50" s="3">
        <f>PTLA!W52</f>
        <v>1745300.879</v>
      </c>
      <c r="W50" s="29">
        <f>'CPP - RPC'!D48</f>
        <v>3984579.0961414734</v>
      </c>
      <c r="X50" s="29">
        <f>'QPP - RRQ'!D48</f>
        <v>895454.72715620114</v>
      </c>
      <c r="Y50" s="22">
        <f t="shared" si="18"/>
        <v>4880033.8232976748</v>
      </c>
      <c r="Z50" s="3"/>
    </row>
    <row r="51" spans="10:26" x14ac:dyDescent="0.3">
      <c r="J51">
        <v>2056</v>
      </c>
      <c r="L51" s="2">
        <f t="shared" si="14"/>
        <v>6.6157731075247437</v>
      </c>
      <c r="N51" s="2">
        <f t="shared" si="15"/>
        <v>18.568351109111379</v>
      </c>
      <c r="P51" s="2">
        <f t="shared" si="16"/>
        <v>-52.011811686751066</v>
      </c>
      <c r="R51" s="2">
        <f t="shared" si="17"/>
        <v>-26.827687470114945</v>
      </c>
      <c r="T51" s="3">
        <f>F!C80</f>
        <v>9796852</v>
      </c>
      <c r="U51" s="3">
        <f>F!AE80</f>
        <v>648137.5</v>
      </c>
      <c r="V51" s="3">
        <f>PTLA!W53</f>
        <v>1819113.8770000001</v>
      </c>
      <c r="W51" s="29">
        <f>'CPP - RPC'!D49</f>
        <v>4156213.8985341168</v>
      </c>
      <c r="X51" s="29">
        <f>'QPP - RRQ'!D49</f>
        <v>939306.31493558898</v>
      </c>
      <c r="Y51" s="22">
        <f t="shared" si="18"/>
        <v>5095520.2134697055</v>
      </c>
      <c r="Z51" s="3"/>
    </row>
    <row r="52" spans="10:26" x14ac:dyDescent="0.3">
      <c r="J52">
        <v>2057</v>
      </c>
      <c r="L52" s="2">
        <f t="shared" si="14"/>
        <v>5.3234284398587421</v>
      </c>
      <c r="N52" s="2">
        <f t="shared" si="15"/>
        <v>18.64646488877781</v>
      </c>
      <c r="P52" s="2">
        <f t="shared" si="16"/>
        <v>-52.306073005890156</v>
      </c>
      <c r="R52" s="2">
        <f t="shared" si="17"/>
        <v>-28.336179677253604</v>
      </c>
      <c r="T52" s="3">
        <f>F!C81</f>
        <v>10162990</v>
      </c>
      <c r="U52" s="3">
        <f>F!AE81</f>
        <v>541019.5</v>
      </c>
      <c r="V52" s="3">
        <f>PTLA!W54</f>
        <v>1895038.362</v>
      </c>
      <c r="W52" s="29">
        <f>'CPP - RPC'!D50</f>
        <v>4331173.5830173763</v>
      </c>
      <c r="X52" s="29">
        <f>'QPP - RRQ'!D50</f>
        <v>984687.38596394018</v>
      </c>
      <c r="Y52" s="22">
        <f t="shared" si="18"/>
        <v>5315860.9689813163</v>
      </c>
      <c r="Z52" s="3"/>
    </row>
    <row r="53" spans="10:26" x14ac:dyDescent="0.3">
      <c r="J53">
        <v>2058</v>
      </c>
      <c r="L53" s="2">
        <f t="shared" si="14"/>
        <v>4.0110993737696337</v>
      </c>
      <c r="N53" s="2">
        <f t="shared" si="15"/>
        <v>18.711975157505851</v>
      </c>
      <c r="P53" s="2">
        <f t="shared" si="16"/>
        <v>-52.543322908424479</v>
      </c>
      <c r="R53" s="2">
        <f t="shared" si="17"/>
        <v>-29.820248377148992</v>
      </c>
      <c r="T53" s="3">
        <f>F!C82</f>
        <v>10545640</v>
      </c>
      <c r="U53" s="3">
        <f>F!AE82</f>
        <v>422996.1</v>
      </c>
      <c r="V53" s="3">
        <f>PTLA!W55</f>
        <v>1973297.537</v>
      </c>
      <c r="W53" s="29">
        <f>'CPP - RPC'!D51</f>
        <v>4509318.0988070229</v>
      </c>
      <c r="X53" s="29">
        <f>'QPP - RRQ'!D51</f>
        <v>1031711.5791529519</v>
      </c>
      <c r="Y53" s="22">
        <f t="shared" si="18"/>
        <v>5541029.6779599749</v>
      </c>
      <c r="Z53" s="3"/>
    </row>
    <row r="54" spans="10:26" x14ac:dyDescent="0.3">
      <c r="J54">
        <v>2059</v>
      </c>
      <c r="L54" s="2">
        <f t="shared" si="14"/>
        <v>2.6807392853879191</v>
      </c>
      <c r="N54" s="2">
        <f t="shared" si="15"/>
        <v>18.773982902311978</v>
      </c>
      <c r="P54" s="2">
        <f t="shared" si="16"/>
        <v>-52.736170047373129</v>
      </c>
      <c r="R54" s="2">
        <f t="shared" si="17"/>
        <v>-31.281447859673232</v>
      </c>
      <c r="T54" s="3">
        <f>F!C83</f>
        <v>10943000</v>
      </c>
      <c r="U54" s="3">
        <f>F!AE83</f>
        <v>293353.3</v>
      </c>
      <c r="V54" s="3">
        <f>PTLA!W56</f>
        <v>2054436.9489999998</v>
      </c>
      <c r="W54" s="29">
        <f>'CPP - RPC'!D52</f>
        <v>4690501.9672867153</v>
      </c>
      <c r="X54" s="29">
        <f>'QPP - RRQ'!D52</f>
        <v>1080417.1209973264</v>
      </c>
      <c r="Y54" s="22">
        <f t="shared" si="18"/>
        <v>5770919.0882840417</v>
      </c>
      <c r="Z54" s="3"/>
    </row>
    <row r="55" spans="10:26" x14ac:dyDescent="0.3">
      <c r="J55">
        <v>2060</v>
      </c>
      <c r="L55" s="2">
        <f t="shared" si="14"/>
        <v>1.3343558390271313</v>
      </c>
      <c r="N55" s="2">
        <f t="shared" si="15"/>
        <v>18.840910849128885</v>
      </c>
      <c r="P55" s="2">
        <f t="shared" si="16"/>
        <v>-52.886499790110804</v>
      </c>
      <c r="R55" s="2">
        <f t="shared" si="17"/>
        <v>-32.71123310195479</v>
      </c>
      <c r="T55" s="3">
        <f>F!C84</f>
        <v>11354460</v>
      </c>
      <c r="U55" s="3">
        <f>F!AE84</f>
        <v>151508.9</v>
      </c>
      <c r="V55" s="3">
        <f>PTLA!W57</f>
        <v>2139283.6859999998</v>
      </c>
      <c r="W55" s="29">
        <f>'CPP - RPC'!D53</f>
        <v>4874081.8999564499</v>
      </c>
      <c r="X55" s="29">
        <f>'QPP - RRQ'!D53</f>
        <v>1130894.5641117645</v>
      </c>
      <c r="Y55" s="22">
        <f t="shared" si="18"/>
        <v>6004976.4640682144</v>
      </c>
      <c r="Z55" s="3"/>
    </row>
    <row r="56" spans="10:26" x14ac:dyDescent="0.3">
      <c r="J56">
        <v>2061</v>
      </c>
      <c r="L56" s="2">
        <f t="shared" si="14"/>
        <v>-3.0646107866240231E-2</v>
      </c>
      <c r="N56" s="2">
        <f t="shared" si="15"/>
        <v>18.910044626756875</v>
      </c>
      <c r="P56" s="2">
        <f t="shared" si="16"/>
        <v>-52.975566082530101</v>
      </c>
      <c r="R56" s="2">
        <f t="shared" si="17"/>
        <v>-34.096167563639469</v>
      </c>
      <c r="T56" s="3">
        <f>F!C85</f>
        <v>11784410</v>
      </c>
      <c r="U56" s="3">
        <f>F!AE85</f>
        <v>-3611.4630000000002</v>
      </c>
      <c r="V56" s="3">
        <f>PTLA!W58</f>
        <v>2228437.19</v>
      </c>
      <c r="W56" s="29">
        <f>'CPP - RPC'!D54</f>
        <v>5059659.9558148105</v>
      </c>
      <c r="X56" s="29">
        <f>'QPP - RRQ'!D54</f>
        <v>1183197.9511714741</v>
      </c>
      <c r="Y56" s="22">
        <f t="shared" si="18"/>
        <v>6242857.906986285</v>
      </c>
      <c r="Z56" s="3"/>
    </row>
    <row r="57" spans="10:26" x14ac:dyDescent="0.3">
      <c r="J57">
        <v>2062</v>
      </c>
      <c r="L57" s="2">
        <f t="shared" si="14"/>
        <v>-1.4163434015500378</v>
      </c>
      <c r="N57" s="2">
        <f t="shared" si="15"/>
        <v>18.981205096391037</v>
      </c>
      <c r="P57" s="2">
        <f t="shared" si="16"/>
        <v>-53.002979525509744</v>
      </c>
      <c r="R57" s="2">
        <f t="shared" si="17"/>
        <v>-35.438117830668745</v>
      </c>
      <c r="T57" s="3">
        <f>F!C86</f>
        <v>12234540</v>
      </c>
      <c r="U57" s="3">
        <f>F!AE86</f>
        <v>-173283.1</v>
      </c>
      <c r="V57" s="3">
        <f>PTLA!W59</f>
        <v>2322263.13</v>
      </c>
      <c r="W57" s="29">
        <f>'CPP - RPC'!D55</f>
        <v>5247220.4338047449</v>
      </c>
      <c r="X57" s="29">
        <f>'QPP - RRQ'!D55</f>
        <v>1237450.2974355549</v>
      </c>
      <c r="Y57" s="22">
        <f t="shared" si="18"/>
        <v>6484670.7312402995</v>
      </c>
      <c r="Z57" s="3"/>
    </row>
    <row r="58" spans="10:26" x14ac:dyDescent="0.3">
      <c r="J58">
        <v>2063</v>
      </c>
      <c r="L58" s="2">
        <f t="shared" si="14"/>
        <v>-2.8222850404461197</v>
      </c>
      <c r="N58" s="2">
        <f t="shared" si="15"/>
        <v>19.060132311868077</v>
      </c>
      <c r="P58" s="2">
        <f t="shared" si="16"/>
        <v>-52.980841274644789</v>
      </c>
      <c r="R58" s="2">
        <f t="shared" si="17"/>
        <v>-36.742994003222833</v>
      </c>
      <c r="T58" s="3">
        <f>F!C87</f>
        <v>12703320</v>
      </c>
      <c r="U58" s="3">
        <f>F!AE87</f>
        <v>-358523.9</v>
      </c>
      <c r="V58" s="3">
        <f>PTLA!W60</f>
        <v>2421269.6</v>
      </c>
      <c r="W58" s="29">
        <f>'CPP - RPC'!D56</f>
        <v>5436580.4121204037</v>
      </c>
      <c r="X58" s="29">
        <f>'QPP - RRQ'!D56</f>
        <v>1293745.3936898024</v>
      </c>
      <c r="Y58" s="22">
        <f t="shared" si="18"/>
        <v>6730325.8058102056</v>
      </c>
      <c r="Z58" s="3"/>
    </row>
    <row r="59" spans="10:26" x14ac:dyDescent="0.3">
      <c r="J59">
        <v>2064</v>
      </c>
      <c r="L59" s="2">
        <f t="shared" si="14"/>
        <v>-4.2474601663098257</v>
      </c>
      <c r="N59" s="2">
        <f t="shared" si="15"/>
        <v>19.153473355249194</v>
      </c>
      <c r="P59" s="2">
        <f t="shared" si="16"/>
        <v>-52.917155225701947</v>
      </c>
      <c r="R59" s="2">
        <f t="shared" si="17"/>
        <v>-38.011142036762578</v>
      </c>
      <c r="T59" s="3">
        <f>F!C88</f>
        <v>13189840</v>
      </c>
      <c r="U59" s="3">
        <f>F!AE88</f>
        <v>-560233.19999999995</v>
      </c>
      <c r="V59" s="3">
        <f>PTLA!W61</f>
        <v>2526312.4900000002</v>
      </c>
      <c r="W59" s="29">
        <f>'CPP - RPC'!D57</f>
        <v>5627557.2586685307</v>
      </c>
      <c r="X59" s="29">
        <f>'QPP - RRQ'!D57</f>
        <v>1352130.8481531949</v>
      </c>
      <c r="Y59" s="22">
        <f t="shared" si="18"/>
        <v>6979688.1068217251</v>
      </c>
      <c r="Z59" s="3"/>
    </row>
    <row r="60" spans="10:26" x14ac:dyDescent="0.3">
      <c r="J60">
        <v>2065</v>
      </c>
      <c r="L60" s="2">
        <f t="shared" si="14"/>
        <v>-5.6906212737122424</v>
      </c>
      <c r="N60" s="2">
        <f t="shared" si="15"/>
        <v>19.266105923871098</v>
      </c>
      <c r="P60" s="2">
        <f t="shared" si="16"/>
        <v>-52.812926630609439</v>
      </c>
      <c r="R60" s="2">
        <f t="shared" si="17"/>
        <v>-39.237441980450583</v>
      </c>
      <c r="T60" s="3">
        <f>F!C89</f>
        <v>13694930</v>
      </c>
      <c r="U60" s="3">
        <f>F!AE89</f>
        <v>-779326.6</v>
      </c>
      <c r="V60" s="3">
        <f>PTLA!W62</f>
        <v>2638479.7200000002</v>
      </c>
      <c r="W60" s="29">
        <f>'CPP - RPC'!D58</f>
        <v>5820015.2396345213</v>
      </c>
      <c r="X60" s="29">
        <f>'QPP - RRQ'!D58</f>
        <v>1412678.0933788</v>
      </c>
      <c r="Y60" s="22">
        <f t="shared" si="18"/>
        <v>7232693.3330133213</v>
      </c>
      <c r="Z60" s="3"/>
    </row>
    <row r="61" spans="10:26" x14ac:dyDescent="0.3">
      <c r="J61">
        <v>2066</v>
      </c>
      <c r="L61" s="2">
        <f t="shared" si="14"/>
        <v>-7.1526369524923847</v>
      </c>
      <c r="N61" s="2">
        <f t="shared" si="15"/>
        <v>19.397139867751577</v>
      </c>
      <c r="P61" s="2">
        <f t="shared" si="16"/>
        <v>-52.662230832943393</v>
      </c>
      <c r="R61" s="2">
        <f t="shared" si="17"/>
        <v>-40.417727917684203</v>
      </c>
      <c r="T61" s="3">
        <f>F!C90</f>
        <v>14221720</v>
      </c>
      <c r="U61" s="3">
        <f>F!AE90</f>
        <v>-1017228</v>
      </c>
      <c r="V61" s="3">
        <f>PTLA!W63</f>
        <v>2758606.9199999995</v>
      </c>
      <c r="W61" s="29">
        <f>'CPP - RPC'!D59</f>
        <v>6014049.2677583303</v>
      </c>
      <c r="X61" s="29">
        <f>'QPP - RRQ'!D59</f>
        <v>1475425.7470565466</v>
      </c>
      <c r="Y61" s="22">
        <f t="shared" si="18"/>
        <v>7489475.014814877</v>
      </c>
      <c r="Z61" s="3"/>
    </row>
    <row r="62" spans="10:26" x14ac:dyDescent="0.3">
      <c r="J62">
        <v>2067</v>
      </c>
      <c r="L62" s="2">
        <f t="shared" si="14"/>
        <v>-8.6355004403991966</v>
      </c>
      <c r="N62" s="2">
        <f t="shared" si="15"/>
        <v>19.546952918245527</v>
      </c>
      <c r="P62" s="2">
        <f t="shared" si="16"/>
        <v>-52.471569232053135</v>
      </c>
      <c r="R62" s="2">
        <f t="shared" si="17"/>
        <v>-41.560116754206803</v>
      </c>
      <c r="T62" s="3">
        <f>F!C91</f>
        <v>14770690</v>
      </c>
      <c r="U62" s="3">
        <f>F!AE91</f>
        <v>-1275523</v>
      </c>
      <c r="V62" s="3">
        <f>PTLA!W64</f>
        <v>2887219.8200000003</v>
      </c>
      <c r="W62" s="29">
        <f>'CPP - RPC'!D60</f>
        <v>6210026.2966446206</v>
      </c>
      <c r="X62" s="29">
        <f>'QPP - RRQ'!D60</f>
        <v>1540386.5327573288</v>
      </c>
      <c r="Y62" s="22">
        <f t="shared" si="18"/>
        <v>7750412.8294019494</v>
      </c>
      <c r="Z62" s="3"/>
    </row>
    <row r="63" spans="10:26" x14ac:dyDescent="0.3">
      <c r="J63">
        <v>2068</v>
      </c>
      <c r="L63" s="2">
        <f t="shared" si="14"/>
        <v>-10.13897824912177</v>
      </c>
      <c r="N63" s="2">
        <f t="shared" si="15"/>
        <v>19.718548446500872</v>
      </c>
      <c r="P63" s="2">
        <f t="shared" si="16"/>
        <v>-52.251123159686102</v>
      </c>
      <c r="R63" s="2">
        <f t="shared" si="17"/>
        <v>-42.671552962307004</v>
      </c>
      <c r="T63" s="3">
        <f>F!C92</f>
        <v>15340530</v>
      </c>
      <c r="U63" s="3">
        <f>F!AE92</f>
        <v>-1555373</v>
      </c>
      <c r="V63" s="3">
        <f>PTLA!W65</f>
        <v>3024929.84</v>
      </c>
      <c r="W63" s="29">
        <f>'CPP - RPC'!D61</f>
        <v>6407973.6437980514</v>
      </c>
      <c r="X63" s="29">
        <f>'QPP - RRQ'!D61</f>
        <v>1607625.5798505435</v>
      </c>
      <c r="Y63" s="22">
        <f t="shared" si="18"/>
        <v>8015599.2236485947</v>
      </c>
      <c r="Z63" s="3"/>
    </row>
    <row r="64" spans="10:26" x14ac:dyDescent="0.3">
      <c r="J64">
        <v>2069</v>
      </c>
      <c r="L64" s="2">
        <f t="shared" si="14"/>
        <v>-11.661660587183306</v>
      </c>
      <c r="N64" s="2">
        <f t="shared" si="15"/>
        <v>19.915541695463393</v>
      </c>
      <c r="P64" s="2">
        <f t="shared" si="16"/>
        <v>-52.006742633532809</v>
      </c>
      <c r="R64" s="2">
        <f t="shared" si="17"/>
        <v>-43.752861525252726</v>
      </c>
      <c r="T64" s="3">
        <f>F!C93</f>
        <v>15930630</v>
      </c>
      <c r="U64" s="3">
        <f>F!AE93</f>
        <v>-1857776</v>
      </c>
      <c r="V64" s="3">
        <f>PTLA!W66</f>
        <v>3172671.26</v>
      </c>
      <c r="W64" s="29">
        <f>'CPP - RPC'!D62</f>
        <v>6607797.1751112901</v>
      </c>
      <c r="X64" s="29">
        <f>'QPP - RRQ'!D62</f>
        <v>1677204.5688890773</v>
      </c>
      <c r="Y64" s="22">
        <f t="shared" si="18"/>
        <v>8285001.7440003678</v>
      </c>
      <c r="Z64" s="3"/>
    </row>
    <row r="65" spans="10:26" x14ac:dyDescent="0.3">
      <c r="J65">
        <v>2070</v>
      </c>
      <c r="L65" s="2">
        <f t="shared" si="14"/>
        <v>-13.202482386108116</v>
      </c>
      <c r="N65" s="2">
        <f t="shared" si="15"/>
        <v>20.138906028617438</v>
      </c>
      <c r="P65" s="2">
        <f t="shared" si="16"/>
        <v>-51.733298622600962</v>
      </c>
      <c r="R65" s="2">
        <f t="shared" si="17"/>
        <v>-44.796874980091644</v>
      </c>
      <c r="T65" s="3">
        <f>F!C94</f>
        <v>16543760</v>
      </c>
      <c r="U65" s="3">
        <f>F!AE94</f>
        <v>-2184187</v>
      </c>
      <c r="V65" s="3">
        <f>PTLA!W67</f>
        <v>3331732.28</v>
      </c>
      <c r="W65" s="29">
        <f>'CPP - RPC'!D63</f>
        <v>6809430.18385759</v>
      </c>
      <c r="X65" s="29">
        <f>'QPP - RRQ'!D63</f>
        <v>1749202.5803488204</v>
      </c>
      <c r="Y65" s="22">
        <f t="shared" si="18"/>
        <v>8558632.7642064095</v>
      </c>
      <c r="Z65" s="3"/>
    </row>
    <row r="66" spans="10:26" x14ac:dyDescent="0.3">
      <c r="J66">
        <v>2071</v>
      </c>
      <c r="L66" s="2">
        <f t="shared" si="14"/>
        <v>-14.759968362442098</v>
      </c>
      <c r="N66" s="2">
        <f t="shared" si="15"/>
        <v>20.386528837261547</v>
      </c>
      <c r="P66" s="2">
        <f t="shared" si="16"/>
        <v>-51.429291969522957</v>
      </c>
      <c r="R66" s="2">
        <f t="shared" si="17"/>
        <v>-45.802731494703508</v>
      </c>
      <c r="T66" s="3">
        <f>F!C95</f>
        <v>17182110</v>
      </c>
      <c r="U66" s="3">
        <f>F!AE95</f>
        <v>-2536074</v>
      </c>
      <c r="V66" s="3">
        <f>PTLA!W68</f>
        <v>3502835.81</v>
      </c>
      <c r="W66" s="29">
        <f>'CPP - RPC'!D64</f>
        <v>7012912.2224402297</v>
      </c>
      <c r="X66" s="29">
        <f>'QPP - RRQ'!D64</f>
        <v>1823725.2959843709</v>
      </c>
      <c r="Y66" s="22">
        <f t="shared" si="18"/>
        <v>8836637.5184246004</v>
      </c>
      <c r="Z66" s="3"/>
    </row>
    <row r="67" spans="10:26" x14ac:dyDescent="0.3">
      <c r="J67">
        <v>2072</v>
      </c>
      <c r="L67" s="2">
        <f t="shared" si="14"/>
        <v>-16.333699643757974</v>
      </c>
      <c r="N67" s="2">
        <f t="shared" si="15"/>
        <v>20.656329894573208</v>
      </c>
      <c r="P67" s="2">
        <f t="shared" si="16"/>
        <v>-51.102407975861482</v>
      </c>
      <c r="R67" s="2">
        <f t="shared" si="17"/>
        <v>-46.779777725046245</v>
      </c>
      <c r="T67" s="3">
        <f>F!C96</f>
        <v>17844610</v>
      </c>
      <c r="U67" s="3">
        <f>F!AE96</f>
        <v>-2914685</v>
      </c>
      <c r="V67" s="3">
        <f>PTLA!W69</f>
        <v>3686041.51</v>
      </c>
      <c r="W67" s="29">
        <f>'CPP - RPC'!D65</f>
        <v>7218179.2383845281</v>
      </c>
      <c r="X67" s="29">
        <f>'QPP - RRQ'!D65</f>
        <v>1900846.1655168487</v>
      </c>
      <c r="Y67" s="22">
        <f t="shared" si="18"/>
        <v>9119025.4039013758</v>
      </c>
      <c r="Z67" s="3"/>
    </row>
    <row r="68" spans="10:26" x14ac:dyDescent="0.3">
      <c r="J68">
        <v>2073</v>
      </c>
      <c r="L68" s="2">
        <f t="shared" si="14"/>
        <v>-17.922365669728979</v>
      </c>
      <c r="N68" s="2">
        <f t="shared" si="15"/>
        <v>20.947027830615024</v>
      </c>
      <c r="P68" s="2">
        <f t="shared" si="16"/>
        <v>-50.754711680673694</v>
      </c>
      <c r="R68" s="2">
        <f t="shared" si="17"/>
        <v>-47.730049519787649</v>
      </c>
      <c r="T68" s="3">
        <f>F!C97</f>
        <v>18531750</v>
      </c>
      <c r="U68" s="3">
        <f>F!AE97</f>
        <v>-3321328</v>
      </c>
      <c r="V68" s="3">
        <f>PTLA!W70</f>
        <v>3881850.83</v>
      </c>
      <c r="W68" s="29">
        <f>'CPP - RPC'!D66</f>
        <v>7425091.9908514768</v>
      </c>
      <c r="X68" s="29">
        <f>'QPP - RRQ'!D66</f>
        <v>1980644.2910317711</v>
      </c>
      <c r="Y68" s="22">
        <f t="shared" si="18"/>
        <v>9405736.2818832472</v>
      </c>
      <c r="Z68" s="3"/>
    </row>
    <row r="69" spans="10:26" x14ac:dyDescent="0.3">
      <c r="J69">
        <v>2074</v>
      </c>
      <c r="L69" s="2">
        <f t="shared" si="14"/>
        <v>-19.52500905400343</v>
      </c>
      <c r="N69" s="2">
        <f t="shared" si="15"/>
        <v>21.258561086334925</v>
      </c>
      <c r="P69" s="2">
        <f t="shared" si="16"/>
        <v>-50.383414978444236</v>
      </c>
      <c r="R69" s="2">
        <f t="shared" si="17"/>
        <v>-48.649862946112741</v>
      </c>
      <c r="T69" s="3">
        <f>F!C98</f>
        <v>19245630</v>
      </c>
      <c r="U69" s="3">
        <f>F!AE98</f>
        <v>-3757711</v>
      </c>
      <c r="V69" s="3">
        <f>PTLA!W71</f>
        <v>4091344.0100000002</v>
      </c>
      <c r="W69" s="29">
        <f>'CPP - RPC'!D67</f>
        <v>7633382.1297985278</v>
      </c>
      <c r="X69" s="29">
        <f>'QPP - RRQ'!D67</f>
        <v>2063223.4983174293</v>
      </c>
      <c r="Y69" s="22">
        <f t="shared" si="18"/>
        <v>9696605.6281159576</v>
      </c>
      <c r="Z69" s="3"/>
    </row>
    <row r="70" spans="10:26" x14ac:dyDescent="0.3">
      <c r="J70">
        <v>2075</v>
      </c>
      <c r="L70" s="2">
        <f t="shared" si="14"/>
        <v>-21.141533184441617</v>
      </c>
      <c r="N70" s="2">
        <f t="shared" si="15"/>
        <v>21.592764442896826</v>
      </c>
      <c r="P70" s="2">
        <f t="shared" si="16"/>
        <v>-49.989979154189363</v>
      </c>
      <c r="R70" s="2">
        <f t="shared" si="17"/>
        <v>-49.538747895734154</v>
      </c>
      <c r="T70" s="3">
        <f>F!C99</f>
        <v>19987680</v>
      </c>
      <c r="U70" s="3">
        <f>F!AE99</f>
        <v>-4225702</v>
      </c>
      <c r="V70" s="3">
        <f>PTLA!W72</f>
        <v>4315892.66</v>
      </c>
      <c r="W70" s="29">
        <f>'CPP - RPC'!D68</f>
        <v>7843134.9499196131</v>
      </c>
      <c r="X70" s="29">
        <f>'QPP - RRQ'!D68</f>
        <v>2148702.1154864645</v>
      </c>
      <c r="Y70" s="22">
        <f t="shared" si="18"/>
        <v>9991837.0654060766</v>
      </c>
      <c r="Z70" s="3"/>
    </row>
    <row r="71" spans="10:26" x14ac:dyDescent="0.3">
      <c r="J71">
        <v>2076</v>
      </c>
      <c r="L71" s="2">
        <f t="shared" si="14"/>
        <v>-22.773364241734917</v>
      </c>
      <c r="N71" s="2">
        <f t="shared" si="15"/>
        <v>21.948563284422331</v>
      </c>
      <c r="P71" s="2">
        <f t="shared" si="16"/>
        <v>-49.577855334744477</v>
      </c>
      <c r="R71" s="2">
        <f t="shared" si="17"/>
        <v>-50.40265629205706</v>
      </c>
      <c r="T71" s="3">
        <f>F!C100</f>
        <v>20758110</v>
      </c>
      <c r="U71" s="3">
        <f>F!AE100</f>
        <v>-4727320</v>
      </c>
      <c r="V71" s="3">
        <f>PTLA!W73</f>
        <v>4556106.91</v>
      </c>
      <c r="W71" s="29">
        <f>'CPP - RPC'!D69</f>
        <v>8054222.3509459421</v>
      </c>
      <c r="X71" s="29">
        <f>'QPP - RRQ'!D69</f>
        <v>2237203.3950811848</v>
      </c>
      <c r="Y71" s="22">
        <f t="shared" si="18"/>
        <v>10291425.746027127</v>
      </c>
      <c r="Z71" s="3"/>
    </row>
    <row r="72" spans="10:26" x14ac:dyDescent="0.3">
      <c r="J72">
        <v>2077</v>
      </c>
      <c r="L72" s="2">
        <f t="shared" si="14"/>
        <v>-24.420989884979623</v>
      </c>
      <c r="N72" s="2">
        <f t="shared" si="15"/>
        <v>22.322036178419587</v>
      </c>
      <c r="P72" s="2">
        <f t="shared" si="16"/>
        <v>-49.151567318506139</v>
      </c>
      <c r="R72" s="2">
        <f t="shared" si="17"/>
        <v>-51.250521025066178</v>
      </c>
      <c r="T72" s="3">
        <f>F!C101</f>
        <v>21557050</v>
      </c>
      <c r="U72" s="3">
        <f>F!AE101</f>
        <v>-5264445</v>
      </c>
      <c r="V72" s="3">
        <f>PTLA!W74</f>
        <v>4811972.5</v>
      </c>
      <c r="W72" s="29">
        <f>'CPP - RPC'!D70</f>
        <v>8266709.0161542334</v>
      </c>
      <c r="X72" s="29">
        <f>'QPP - RRQ'!D70</f>
        <v>2328918.9264797932</v>
      </c>
      <c r="Y72" s="22">
        <f t="shared" si="18"/>
        <v>10595627.942634027</v>
      </c>
      <c r="Z72" s="3"/>
    </row>
    <row r="73" spans="10:26" x14ac:dyDescent="0.3">
      <c r="J73">
        <v>2078</v>
      </c>
      <c r="L73" s="2">
        <f t="shared" si="14"/>
        <v>-26.083659871457442</v>
      </c>
      <c r="N73" s="2">
        <f t="shared" si="15"/>
        <v>22.710219749883411</v>
      </c>
      <c r="P73" s="2">
        <f t="shared" si="16"/>
        <v>-48.711508197644619</v>
      </c>
      <c r="R73" s="2">
        <f t="shared" si="17"/>
        <v>-52.084948319218654</v>
      </c>
      <c r="T73" s="3">
        <f>F!C102</f>
        <v>22386360</v>
      </c>
      <c r="U73" s="3">
        <f>F!AE102</f>
        <v>-5839182</v>
      </c>
      <c r="V73" s="3">
        <f>PTLA!W75</f>
        <v>5083991.55</v>
      </c>
      <c r="W73" s="29">
        <f>'CPP - RPC'!D71</f>
        <v>8480736.6486763023</v>
      </c>
      <c r="X73" s="29">
        <f>'QPP - RRQ'!D71</f>
        <v>2423996.9378779344</v>
      </c>
      <c r="Y73" s="22">
        <f t="shared" si="18"/>
        <v>10904733.586554237</v>
      </c>
      <c r="Z73" s="3"/>
    </row>
    <row r="74" spans="10:26" x14ac:dyDescent="0.3">
      <c r="J74">
        <v>2079</v>
      </c>
      <c r="L74" s="2">
        <f t="shared" si="14"/>
        <v>-27.759466241366468</v>
      </c>
      <c r="N74" s="2">
        <f t="shared" si="15"/>
        <v>23.110392800520959</v>
      </c>
      <c r="P74" s="2">
        <f t="shared" si="16"/>
        <v>-48.254908051175072</v>
      </c>
      <c r="R74" s="2">
        <f t="shared" si="17"/>
        <v>-52.903981492020577</v>
      </c>
      <c r="T74" s="3">
        <f>F!C103</f>
        <v>23249460</v>
      </c>
      <c r="U74" s="3">
        <f>F!AE103</f>
        <v>-6453926</v>
      </c>
      <c r="V74" s="3">
        <f>PTLA!W76</f>
        <v>5373041.5300000003</v>
      </c>
      <c r="W74" s="29">
        <f>'CPP - RPC'!D72</f>
        <v>8696434.9942242447</v>
      </c>
      <c r="X74" s="29">
        <f>'QPP - RRQ'!D72</f>
        <v>2522570.5511704832</v>
      </c>
      <c r="Y74" s="22">
        <f t="shared" si="18"/>
        <v>11219005.545394728</v>
      </c>
      <c r="Z74" s="3"/>
    </row>
    <row r="75" spans="10:26" x14ac:dyDescent="0.3">
      <c r="J75">
        <v>2080</v>
      </c>
      <c r="L75" s="2">
        <f t="shared" si="14"/>
        <v>-29.449873168711498</v>
      </c>
      <c r="N75" s="2">
        <f t="shared" si="15"/>
        <v>23.524397535849253</v>
      </c>
      <c r="P75" s="2">
        <f t="shared" si="16"/>
        <v>-47.787954351958781</v>
      </c>
      <c r="R75" s="2">
        <f t="shared" si="17"/>
        <v>-53.713429984821026</v>
      </c>
      <c r="T75" s="3">
        <f>F!C104</f>
        <v>24146250</v>
      </c>
      <c r="U75" s="3">
        <f>F!AE104</f>
        <v>-7111040</v>
      </c>
      <c r="V75" s="3">
        <f>PTLA!W77</f>
        <v>5680259.8399999999</v>
      </c>
      <c r="W75" s="29">
        <f>'CPP - RPC'!D73</f>
        <v>8914259.69538638</v>
      </c>
      <c r="X75" s="29">
        <f>'QPP - RRQ'!D73</f>
        <v>2624739.2323234673</v>
      </c>
      <c r="Y75" s="22">
        <f t="shared" si="18"/>
        <v>11538998.927709848</v>
      </c>
      <c r="Z75" s="3"/>
    </row>
    <row r="76" spans="10:26" x14ac:dyDescent="0.3">
      <c r="J76">
        <v>2081</v>
      </c>
      <c r="L76" s="2">
        <f t="shared" si="14"/>
        <v>-31.156190519486579</v>
      </c>
      <c r="N76" s="2">
        <f t="shared" si="15"/>
        <v>23.950693617806959</v>
      </c>
      <c r="P76" s="2">
        <f t="shared" si="16"/>
        <v>-47.311501016365185</v>
      </c>
      <c r="R76" s="2">
        <f t="shared" si="17"/>
        <v>-54.516997918044808</v>
      </c>
      <c r="T76" s="3">
        <f>F!C105</f>
        <v>25076490</v>
      </c>
      <c r="U76" s="3">
        <f>F!AE105</f>
        <v>-7812879</v>
      </c>
      <c r="V76" s="3">
        <f>PTLA!W78</f>
        <v>6005993.29</v>
      </c>
      <c r="W76" s="29">
        <f>'CPP - RPC'!D74</f>
        <v>9133503.979601264</v>
      </c>
      <c r="X76" s="29">
        <f>'QPP - RRQ'!D74</f>
        <v>2730559.841617451</v>
      </c>
      <c r="Y76" s="22">
        <f t="shared" si="18"/>
        <v>11864063.821218714</v>
      </c>
      <c r="Z76" s="3"/>
    </row>
    <row r="77" spans="10:26" x14ac:dyDescent="0.3">
      <c r="J77">
        <v>2082</v>
      </c>
      <c r="L77" s="2">
        <f t="shared" si="14"/>
        <v>-32.876880384560891</v>
      </c>
      <c r="N77" s="2">
        <f t="shared" si="15"/>
        <v>24.383905901000684</v>
      </c>
      <c r="P77" s="2">
        <f t="shared" si="16"/>
        <v>-46.824059507041362</v>
      </c>
      <c r="R77" s="2">
        <f t="shared" si="17"/>
        <v>-55.317033990601573</v>
      </c>
      <c r="T77" s="3">
        <f>F!C106</f>
        <v>26043210</v>
      </c>
      <c r="U77" s="3">
        <f>F!AE106</f>
        <v>-8562195</v>
      </c>
      <c r="V77" s="3">
        <f>PTLA!W79</f>
        <v>6350351.8200000003</v>
      </c>
      <c r="W77" s="29">
        <f>'CPP - RPC'!D75</f>
        <v>9354298.6228260696</v>
      </c>
      <c r="X77" s="29">
        <f>'QPP - RRQ'!D75</f>
        <v>2840189.5251176786</v>
      </c>
      <c r="Y77" s="22">
        <f t="shared" si="18"/>
        <v>12194488.147943748</v>
      </c>
      <c r="Z77" s="3"/>
    </row>
    <row r="78" spans="10:26" x14ac:dyDescent="0.3">
      <c r="J78">
        <v>2083</v>
      </c>
      <c r="L78" s="2">
        <f t="shared" si="14"/>
        <v>-34.610896480844097</v>
      </c>
      <c r="N78" s="2">
        <f t="shared" si="15"/>
        <v>24.821880262189868</v>
      </c>
      <c r="P78" s="2">
        <f t="shared" si="16"/>
        <v>-46.324002827129192</v>
      </c>
      <c r="R78" s="2">
        <f t="shared" si="17"/>
        <v>-56.113019045783417</v>
      </c>
      <c r="T78" s="3">
        <f>F!C107</f>
        <v>27049100</v>
      </c>
      <c r="U78" s="3">
        <f>F!AE107</f>
        <v>-9361936</v>
      </c>
      <c r="V78" s="3">
        <f>PTLA!W80</f>
        <v>6714095.2139999997</v>
      </c>
      <c r="W78" s="29">
        <f>'CPP - RPC'!D76</f>
        <v>9576457.4149735048</v>
      </c>
      <c r="X78" s="29">
        <f>'QPP - RRQ'!D76</f>
        <v>2953768.4337394987</v>
      </c>
      <c r="Y78" s="22">
        <f t="shared" si="18"/>
        <v>12530225.848713003</v>
      </c>
      <c r="Z78" s="3"/>
    </row>
    <row r="79" spans="10:26" x14ac:dyDescent="0.3">
      <c r="J79">
        <v>2084</v>
      </c>
      <c r="L79" s="2">
        <f t="shared" ref="L79:L90" si="19">100*U79/$T79</f>
        <v>-36.359041602776841</v>
      </c>
      <c r="N79" s="2">
        <f t="shared" ref="N79:N90" si="20">100*V79/$T79</f>
        <v>25.264926083564333</v>
      </c>
      <c r="P79" s="2">
        <f t="shared" ref="P79:P90" si="21">-100*(W79+X79)/$T79</f>
        <v>-45.813698834581281</v>
      </c>
      <c r="R79" s="2">
        <f t="shared" ref="R79:R90" si="22">L79+N79+P79</f>
        <v>-56.907814353793789</v>
      </c>
      <c r="T79" s="3">
        <f>F!C108</f>
        <v>28095240</v>
      </c>
      <c r="U79" s="3">
        <f>F!AE108</f>
        <v>-10215160</v>
      </c>
      <c r="V79" s="3">
        <f>PTLA!W81</f>
        <v>7098241.6189999999</v>
      </c>
      <c r="W79" s="29">
        <f>'CPP - RPC'!D77</f>
        <v>9800020.3482058086</v>
      </c>
      <c r="X79" s="29">
        <f>'QPP - RRQ'!D77</f>
        <v>3071448.2922470071</v>
      </c>
      <c r="Y79" s="22">
        <f t="shared" ref="Y79:Y90" si="23">W79+X79</f>
        <v>12871468.640452815</v>
      </c>
      <c r="Z79" s="3"/>
    </row>
    <row r="80" spans="10:26" x14ac:dyDescent="0.3">
      <c r="J80">
        <v>2085</v>
      </c>
      <c r="L80" s="2">
        <f t="shared" si="19"/>
        <v>-38.121883578672005</v>
      </c>
      <c r="N80" s="2">
        <f t="shared" si="20"/>
        <v>25.714002606391379</v>
      </c>
      <c r="P80" s="2">
        <f t="shared" si="21"/>
        <v>-45.295270838081656</v>
      </c>
      <c r="R80" s="2">
        <f t="shared" si="22"/>
        <v>-57.703151810362286</v>
      </c>
      <c r="T80" s="3">
        <f>F!C109</f>
        <v>29182110</v>
      </c>
      <c r="U80" s="3">
        <f>F!AE109</f>
        <v>-11124770</v>
      </c>
      <c r="V80" s="3">
        <f>PTLA!W82</f>
        <v>7503888.5259999996</v>
      </c>
      <c r="W80" s="29">
        <f>'CPP - RPC'!D78</f>
        <v>10024730.816351721</v>
      </c>
      <c r="X80" s="29">
        <f>'QPP - RRQ'!D78</f>
        <v>3193384.9444151907</v>
      </c>
      <c r="Y80" s="22">
        <f t="shared" si="23"/>
        <v>13218115.760766912</v>
      </c>
      <c r="Z80" s="3"/>
    </row>
    <row r="81" spans="10:26" x14ac:dyDescent="0.3">
      <c r="J81">
        <v>2086</v>
      </c>
      <c r="L81" s="2">
        <f t="shared" si="19"/>
        <v>-39.900831758121349</v>
      </c>
      <c r="N81" s="2">
        <f t="shared" si="20"/>
        <v>26.169254577573181</v>
      </c>
      <c r="P81" s="2">
        <f t="shared" si="21"/>
        <v>-44.773504217440106</v>
      </c>
      <c r="R81" s="2">
        <f t="shared" si="22"/>
        <v>-58.505081397988278</v>
      </c>
      <c r="T81" s="3">
        <f>F!C110</f>
        <v>30308090</v>
      </c>
      <c r="U81" s="3">
        <f>F!AE110</f>
        <v>-12093180</v>
      </c>
      <c r="V81" s="3">
        <f>PTLA!W83</f>
        <v>7931401.2296999991</v>
      </c>
      <c r="W81" s="29">
        <f>'CPP - RPC'!D79</f>
        <v>10250268.459925462</v>
      </c>
      <c r="X81" s="29">
        <f>'QPP - RRQ'!D79</f>
        <v>3319725.4944500825</v>
      </c>
      <c r="Y81" s="22">
        <f t="shared" si="23"/>
        <v>13569993.954375545</v>
      </c>
      <c r="Z81" s="3"/>
    </row>
    <row r="82" spans="10:26" x14ac:dyDescent="0.3">
      <c r="J82">
        <v>2087</v>
      </c>
      <c r="L82" s="2">
        <f t="shared" si="19"/>
        <v>-41.690717405068014</v>
      </c>
      <c r="N82" s="2">
        <f t="shared" si="20"/>
        <v>26.625355335165903</v>
      </c>
      <c r="P82" s="2">
        <f t="shared" si="21"/>
        <v>-44.242095348184137</v>
      </c>
      <c r="R82" s="2">
        <f t="shared" si="22"/>
        <v>-59.307457418086244</v>
      </c>
      <c r="T82" s="3">
        <f>F!C111</f>
        <v>31478590</v>
      </c>
      <c r="U82" s="3">
        <f>F!AE111</f>
        <v>-13123650</v>
      </c>
      <c r="V82" s="3">
        <f>PTLA!W84</f>
        <v>8381286.4420000007</v>
      </c>
      <c r="W82" s="29">
        <f>'CPP - RPC'!D80</f>
        <v>10476139.696903786</v>
      </c>
      <c r="X82" s="29">
        <f>'QPP - RRQ'!D80</f>
        <v>3450648.1051601707</v>
      </c>
      <c r="Y82" s="22">
        <f t="shared" si="23"/>
        <v>13926787.802063957</v>
      </c>
      <c r="Z82" s="3"/>
    </row>
    <row r="83" spans="10:26" x14ac:dyDescent="0.3">
      <c r="J83">
        <v>2088</v>
      </c>
      <c r="L83" s="2">
        <f t="shared" si="19"/>
        <v>-43.490678423582345</v>
      </c>
      <c r="N83" s="2">
        <f t="shared" si="20"/>
        <v>27.083219357926819</v>
      </c>
      <c r="P83" s="2">
        <f t="shared" si="21"/>
        <v>-43.700761288589952</v>
      </c>
      <c r="R83" s="2">
        <f t="shared" si="22"/>
        <v>-60.108220354245475</v>
      </c>
      <c r="T83" s="3">
        <f>F!C112</f>
        <v>32695650</v>
      </c>
      <c r="U83" s="3">
        <f>F!AE112</f>
        <v>-14219560</v>
      </c>
      <c r="V83" s="3">
        <f>PTLA!W85</f>
        <v>8855034.6099999994</v>
      </c>
      <c r="W83" s="29">
        <f>'CPP - RPC'!D81</f>
        <v>10701917.190154206</v>
      </c>
      <c r="X83" s="29">
        <f>'QPP - RRQ'!D81</f>
        <v>3586330.7680986566</v>
      </c>
      <c r="Y83" s="22">
        <f t="shared" si="23"/>
        <v>14288247.958252862</v>
      </c>
      <c r="Z83" s="3"/>
    </row>
    <row r="84" spans="10:26" x14ac:dyDescent="0.3">
      <c r="J84">
        <v>2089</v>
      </c>
      <c r="L84" s="2">
        <f t="shared" si="19"/>
        <v>-45.300163304101922</v>
      </c>
      <c r="N84" s="2">
        <f t="shared" si="20"/>
        <v>27.544393274909766</v>
      </c>
      <c r="P84" s="2">
        <f t="shared" si="21"/>
        <v>-43.14919092671083</v>
      </c>
      <c r="R84" s="2">
        <f t="shared" si="22"/>
        <v>-60.904960955902986</v>
      </c>
      <c r="T84" s="3">
        <f>F!C113</f>
        <v>33961180</v>
      </c>
      <c r="U84" s="3">
        <f>F!AE113</f>
        <v>-15384470</v>
      </c>
      <c r="V84" s="3">
        <f>PTLA!W86</f>
        <v>9354400.9800000004</v>
      </c>
      <c r="W84" s="29">
        <f>'CPP - RPC'!D82</f>
        <v>10927030.551291168</v>
      </c>
      <c r="X84" s="29">
        <f>'QPP - RRQ'!D82</f>
        <v>3726943.8478727648</v>
      </c>
      <c r="Y84" s="22">
        <f t="shared" si="23"/>
        <v>14653974.399163932</v>
      </c>
      <c r="Z84" s="3"/>
    </row>
    <row r="85" spans="10:26" x14ac:dyDescent="0.3">
      <c r="J85">
        <v>2090</v>
      </c>
      <c r="L85" s="2">
        <f t="shared" si="19"/>
        <v>-47.119459037156894</v>
      </c>
      <c r="N85" s="2">
        <f t="shared" si="20"/>
        <v>28.009926279241963</v>
      </c>
      <c r="P85" s="2">
        <f t="shared" si="21"/>
        <v>-42.587298111121193</v>
      </c>
      <c r="R85" s="2">
        <f t="shared" si="22"/>
        <v>-61.69683086903612</v>
      </c>
      <c r="T85" s="3">
        <f>F!C114</f>
        <v>35276360</v>
      </c>
      <c r="U85" s="3">
        <f>F!AE114</f>
        <v>-16622030</v>
      </c>
      <c r="V85" s="3">
        <f>PTLA!W87</f>
        <v>9880882.4299999997</v>
      </c>
      <c r="W85" s="29">
        <f>'CPP - RPC'!D83</f>
        <v>11150658.857534852</v>
      </c>
      <c r="X85" s="29">
        <f>'QPP - RRQ'!D83</f>
        <v>3872589.7384174615</v>
      </c>
      <c r="Y85" s="22">
        <f t="shared" si="23"/>
        <v>15023248.595952313</v>
      </c>
      <c r="Z85" s="3"/>
    </row>
    <row r="86" spans="10:26" x14ac:dyDescent="0.3">
      <c r="J86">
        <v>2091</v>
      </c>
      <c r="L86" s="2">
        <f t="shared" si="19"/>
        <v>-48.950864968043696</v>
      </c>
      <c r="N86" s="2">
        <f t="shared" si="20"/>
        <v>28.482451708020541</v>
      </c>
      <c r="P86" s="2">
        <f t="shared" si="21"/>
        <v>-42.017842524128952</v>
      </c>
      <c r="R86" s="2">
        <f t="shared" si="22"/>
        <v>-62.486255784152107</v>
      </c>
      <c r="T86" s="3">
        <f>F!C115</f>
        <v>36640660</v>
      </c>
      <c r="U86" s="3">
        <f>F!AE115</f>
        <v>-17935920</v>
      </c>
      <c r="V86" s="3">
        <f>PTLA!W88</f>
        <v>10436158.289999999</v>
      </c>
      <c r="W86" s="29">
        <f>'CPP - RPC'!D84</f>
        <v>11372119.358926879</v>
      </c>
      <c r="X86" s="29">
        <f>'QPP - RRQ'!D84</f>
        <v>4023495.4596746294</v>
      </c>
      <c r="Y86" s="22">
        <f t="shared" si="23"/>
        <v>15395614.818601508</v>
      </c>
      <c r="Z86" s="3"/>
    </row>
    <row r="87" spans="10:26" x14ac:dyDescent="0.3">
      <c r="J87">
        <v>2092</v>
      </c>
      <c r="L87" s="2">
        <f t="shared" si="19"/>
        <v>-50.790690855049689</v>
      </c>
      <c r="N87" s="2">
        <f t="shared" si="20"/>
        <v>28.961231436139478</v>
      </c>
      <c r="P87" s="2">
        <f t="shared" si="21"/>
        <v>-41.43722791398492</v>
      </c>
      <c r="R87" s="2">
        <f t="shared" si="22"/>
        <v>-63.266687332895131</v>
      </c>
      <c r="T87" s="3">
        <f>F!C116</f>
        <v>38058490</v>
      </c>
      <c r="U87" s="3">
        <f>F!AE116</f>
        <v>-19330170</v>
      </c>
      <c r="V87" s="3">
        <f>PTLA!W89</f>
        <v>11022207.369999999</v>
      </c>
      <c r="W87" s="29">
        <f>'CPP - RPC'!D85</f>
        <v>11590548.782562355</v>
      </c>
      <c r="X87" s="29">
        <f>'QPP - RRQ'!D85</f>
        <v>4179834.4593588058</v>
      </c>
      <c r="Y87" s="22">
        <f t="shared" si="23"/>
        <v>15770383.24192116</v>
      </c>
      <c r="Z87" s="3"/>
    </row>
    <row r="88" spans="10:26" x14ac:dyDescent="0.3">
      <c r="J88">
        <v>2093</v>
      </c>
      <c r="L88" s="2">
        <f t="shared" si="19"/>
        <v>-52.638767045805245</v>
      </c>
      <c r="N88" s="2">
        <f t="shared" si="20"/>
        <v>29.448574865955745</v>
      </c>
      <c r="P88" s="2">
        <f t="shared" si="21"/>
        <v>-40.845184432321069</v>
      </c>
      <c r="R88" s="2">
        <f t="shared" si="22"/>
        <v>-64.035376612170566</v>
      </c>
      <c r="T88" s="3">
        <f>F!C117</f>
        <v>39531720</v>
      </c>
      <c r="U88" s="3">
        <f>F!AE117</f>
        <v>-20809010</v>
      </c>
      <c r="V88" s="3">
        <f>PTLA!W90</f>
        <v>11641528.16</v>
      </c>
      <c r="W88" s="29">
        <f>'CPP - RPC'!D86</f>
        <v>11805028.884253271</v>
      </c>
      <c r="X88" s="29">
        <f>'QPP - RRQ'!D86</f>
        <v>4341775.0590154845</v>
      </c>
      <c r="Y88" s="22">
        <f t="shared" si="23"/>
        <v>16146803.943268755</v>
      </c>
      <c r="Z88" s="3"/>
    </row>
    <row r="89" spans="10:26" x14ac:dyDescent="0.3">
      <c r="J89">
        <v>2094</v>
      </c>
      <c r="L89" s="2">
        <f t="shared" si="19"/>
        <v>-54.494757719249883</v>
      </c>
      <c r="N89" s="2">
        <f t="shared" si="20"/>
        <v>29.945469905713953</v>
      </c>
      <c r="P89" s="2">
        <f t="shared" si="21"/>
        <v>-40.241568081604015</v>
      </c>
      <c r="R89" s="2">
        <f t="shared" si="22"/>
        <v>-64.790855895139941</v>
      </c>
      <c r="T89" s="3">
        <f>F!C118</f>
        <v>41062280</v>
      </c>
      <c r="U89" s="3">
        <f>F!AE118</f>
        <v>-22376790</v>
      </c>
      <c r="V89" s="3">
        <f>PTLA!W91</f>
        <v>12296292.699999999</v>
      </c>
      <c r="W89" s="29">
        <f>'CPP - RPC'!D87</f>
        <v>12014624.952154938</v>
      </c>
      <c r="X89" s="29">
        <f>'QPP - RRQ'!D87</f>
        <v>4509480.4099039305</v>
      </c>
      <c r="Y89" s="22">
        <f t="shared" si="23"/>
        <v>16524105.362058869</v>
      </c>
    </row>
    <row r="90" spans="10:26" x14ac:dyDescent="0.3">
      <c r="J90">
        <v>2095</v>
      </c>
      <c r="L90" s="2">
        <f t="shared" si="19"/>
        <v>-56.36679735049271</v>
      </c>
      <c r="N90" s="2">
        <f t="shared" si="20"/>
        <v>30.456962671512262</v>
      </c>
      <c r="P90" s="2">
        <f t="shared" si="21"/>
        <v>-39.632577740270072</v>
      </c>
      <c r="R90" s="2">
        <f t="shared" si="22"/>
        <v>-65.542412419250525</v>
      </c>
      <c r="T90" s="3">
        <f>F!C119</f>
        <v>42644910</v>
      </c>
      <c r="U90" s="3">
        <f>F!AE119</f>
        <v>-24037570</v>
      </c>
      <c r="V90" s="3">
        <f>PTLA!W92</f>
        <v>12988344.32</v>
      </c>
      <c r="W90" s="29">
        <f>'CPP - RPC'!D88</f>
        <v>12218214.91960289</v>
      </c>
      <c r="X90" s="29">
        <f>'QPP - RRQ'!D88</f>
        <v>4683062.1884153197</v>
      </c>
      <c r="Y90" s="22">
        <f t="shared" si="23"/>
        <v>16901277.108018208</v>
      </c>
    </row>
    <row r="91" spans="10:26" x14ac:dyDescent="0.3">
      <c r="J91">
        <v>2096</v>
      </c>
      <c r="L91" s="2">
        <f t="shared" ref="L91" si="24">100*U91/$T91</f>
        <v>-58.236463246256356</v>
      </c>
      <c r="N91" s="2">
        <f t="shared" ref="N91" si="25">100*V91/$T91</f>
        <v>30.973705990820029</v>
      </c>
      <c r="P91" s="2">
        <f t="shared" ref="P91" si="26">-100*(W91+X91)/$T91</f>
        <v>-39.004565014633378</v>
      </c>
      <c r="R91" s="2">
        <f t="shared" ref="R91" si="27">L91+N91+P91</f>
        <v>-66.267322270069712</v>
      </c>
      <c r="T91" s="3">
        <f>F!C120</f>
        <v>44296440</v>
      </c>
      <c r="U91" s="3">
        <f>F!AE120</f>
        <v>-25796680</v>
      </c>
      <c r="V91" s="3">
        <f>PTLA!W93</f>
        <v>13720249.09</v>
      </c>
      <c r="W91" s="29">
        <f>'CPP - RPC'!D89</f>
        <v>12414905.703653254</v>
      </c>
      <c r="X91" s="29">
        <f>'QPP - RRQ'!D89</f>
        <v>4862728.0353148114</v>
      </c>
      <c r="Y91" s="22">
        <f t="shared" ref="Y91" si="28">W91+X91</f>
        <v>17277633.738968067</v>
      </c>
    </row>
  </sheetData>
  <pageMargins left="0.7" right="0.7" top="0.75" bottom="0.75" header="0.3" footer="0.3"/>
  <pageSetup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S96"/>
  <sheetViews>
    <sheetView zoomScale="70" zoomScaleNormal="70" workbookViewId="0"/>
  </sheetViews>
  <sheetFormatPr defaultRowHeight="14.4" x14ac:dyDescent="0.3"/>
  <cols>
    <col min="2" max="2" width="9.109375" hidden="1" customWidth="1"/>
    <col min="3" max="39" width="15.5546875" customWidth="1"/>
  </cols>
  <sheetData>
    <row r="1" spans="1:41" x14ac:dyDescent="0.3">
      <c r="C1" s="40" t="s">
        <v>64</v>
      </c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  <c r="AG1" s="40"/>
      <c r="AH1" s="40"/>
      <c r="AI1" s="40"/>
      <c r="AJ1" s="40"/>
      <c r="AK1" s="40"/>
      <c r="AL1" s="40"/>
      <c r="AM1" s="40"/>
    </row>
    <row r="2" spans="1:41" s="9" customFormat="1" ht="100.8" x14ac:dyDescent="0.3">
      <c r="C2" s="17" t="s">
        <v>1</v>
      </c>
      <c r="D2" s="17" t="s">
        <v>2</v>
      </c>
      <c r="E2" s="11" t="s">
        <v>3</v>
      </c>
      <c r="F2" s="17" t="s">
        <v>4</v>
      </c>
      <c r="G2" s="17" t="s">
        <v>5</v>
      </c>
      <c r="H2" s="17" t="s">
        <v>6</v>
      </c>
      <c r="I2" s="17" t="s">
        <v>65</v>
      </c>
      <c r="J2" s="17" t="s">
        <v>66</v>
      </c>
      <c r="K2" s="17" t="s">
        <v>13</v>
      </c>
      <c r="L2" s="17" t="s">
        <v>14</v>
      </c>
      <c r="M2" s="11" t="s">
        <v>15</v>
      </c>
      <c r="N2" s="11" t="s">
        <v>67</v>
      </c>
      <c r="O2" s="17" t="s">
        <v>7</v>
      </c>
      <c r="P2" s="17" t="s">
        <v>68</v>
      </c>
      <c r="Q2" s="17" t="s">
        <v>69</v>
      </c>
      <c r="R2" s="17" t="s">
        <v>70</v>
      </c>
      <c r="S2" s="17" t="s">
        <v>71</v>
      </c>
      <c r="T2" s="17" t="s">
        <v>24</v>
      </c>
      <c r="U2" s="17" t="s">
        <v>25</v>
      </c>
      <c r="V2" s="17" t="s">
        <v>72</v>
      </c>
      <c r="W2" s="17" t="s">
        <v>27</v>
      </c>
      <c r="X2" s="17" t="s">
        <v>28</v>
      </c>
      <c r="Y2" s="17" t="s">
        <v>6</v>
      </c>
      <c r="Z2" s="17" t="s">
        <v>65</v>
      </c>
      <c r="AA2" s="17" t="s">
        <v>66</v>
      </c>
      <c r="AB2" s="17" t="s">
        <v>13</v>
      </c>
      <c r="AC2" s="17" t="s">
        <v>14</v>
      </c>
      <c r="AD2" s="17" t="s">
        <v>15</v>
      </c>
      <c r="AE2" s="17" t="s">
        <v>7</v>
      </c>
      <c r="AF2" s="17" t="s">
        <v>68</v>
      </c>
      <c r="AG2" s="17" t="s">
        <v>69</v>
      </c>
      <c r="AH2" s="17" t="s">
        <v>70</v>
      </c>
      <c r="AI2" s="17" t="s">
        <v>71</v>
      </c>
      <c r="AJ2" s="17" t="s">
        <v>24</v>
      </c>
      <c r="AK2" s="17" t="s">
        <v>25</v>
      </c>
      <c r="AL2" s="17" t="s">
        <v>72</v>
      </c>
      <c r="AM2" s="17" t="s">
        <v>27</v>
      </c>
    </row>
    <row r="3" spans="1:41" s="5" customFormat="1" x14ac:dyDescent="0.3">
      <c r="C3" s="6" t="s">
        <v>29</v>
      </c>
      <c r="D3" s="6" t="s">
        <v>29</v>
      </c>
      <c r="E3" s="6" t="s">
        <v>73</v>
      </c>
      <c r="F3" s="6" t="s">
        <v>74</v>
      </c>
      <c r="G3" s="6" t="s">
        <v>32</v>
      </c>
      <c r="H3" s="6" t="s">
        <v>29</v>
      </c>
      <c r="I3" s="6" t="s">
        <v>29</v>
      </c>
      <c r="J3" s="6" t="s">
        <v>29</v>
      </c>
      <c r="K3" s="6" t="s">
        <v>29</v>
      </c>
      <c r="L3" s="6" t="s">
        <v>29</v>
      </c>
      <c r="M3" s="6" t="s">
        <v>29</v>
      </c>
      <c r="N3" s="6" t="s">
        <v>29</v>
      </c>
      <c r="O3" s="6" t="s">
        <v>29</v>
      </c>
      <c r="P3" s="6" t="s">
        <v>29</v>
      </c>
      <c r="Q3" s="6" t="s">
        <v>29</v>
      </c>
      <c r="R3" s="6" t="s">
        <v>29</v>
      </c>
      <c r="S3" s="6" t="s">
        <v>29</v>
      </c>
      <c r="T3" s="6" t="s">
        <v>29</v>
      </c>
      <c r="U3" s="6" t="s">
        <v>29</v>
      </c>
      <c r="V3" s="6" t="s">
        <v>29</v>
      </c>
      <c r="W3" s="6" t="s">
        <v>29</v>
      </c>
      <c r="X3" s="6" t="s">
        <v>33</v>
      </c>
      <c r="Y3" s="7" t="s">
        <v>34</v>
      </c>
      <c r="Z3" s="7" t="s">
        <v>34</v>
      </c>
      <c r="AA3" s="7" t="s">
        <v>34</v>
      </c>
      <c r="AB3" s="7" t="s">
        <v>34</v>
      </c>
      <c r="AC3" s="7" t="s">
        <v>34</v>
      </c>
      <c r="AD3" s="7" t="s">
        <v>34</v>
      </c>
      <c r="AE3" s="7" t="s">
        <v>34</v>
      </c>
      <c r="AF3" s="7" t="s">
        <v>34</v>
      </c>
      <c r="AG3" s="7" t="s">
        <v>34</v>
      </c>
      <c r="AH3" s="7" t="s">
        <v>34</v>
      </c>
      <c r="AI3" s="7" t="s">
        <v>34</v>
      </c>
      <c r="AJ3" s="7" t="s">
        <v>34</v>
      </c>
      <c r="AK3" s="7" t="s">
        <v>34</v>
      </c>
      <c r="AL3" s="7" t="s">
        <v>34</v>
      </c>
      <c r="AM3" s="7" t="s">
        <v>34</v>
      </c>
    </row>
    <row r="4" spans="1:41" x14ac:dyDescent="0.3">
      <c r="F4" s="15"/>
      <c r="G4" s="15"/>
      <c r="M4" s="15"/>
    </row>
    <row r="5" spans="1:41" x14ac:dyDescent="0.3">
      <c r="A5">
        <v>2008</v>
      </c>
      <c r="C5" s="3">
        <f>SUM(nl:tr!C5)</f>
        <v>1656351</v>
      </c>
      <c r="D5" s="3">
        <f>SUM(nl:tr!D5)</f>
        <v>1741338.1084591926</v>
      </c>
      <c r="E5" s="4">
        <f>SUM(nl:tr!E5)</f>
        <v>33.247118</v>
      </c>
      <c r="F5" s="3">
        <f>SUM(nl:bc!F5)</f>
        <v>583.22458897439799</v>
      </c>
      <c r="G5" s="3">
        <f>SUM(nl:bc!G5)</f>
        <v>16952.400000000001</v>
      </c>
      <c r="H5" s="3">
        <f>SUM(nl:bc!H5, tr!F5)</f>
        <v>424036</v>
      </c>
      <c r="I5" s="3">
        <f>SUM(nl:bc!I5, tr!G5)</f>
        <v>353594</v>
      </c>
      <c r="J5" s="3">
        <f>SUM(nl:bc!J5, tr!H5)</f>
        <v>70442</v>
      </c>
      <c r="K5" s="3">
        <f>SUM(nl:bc!K5, tr!I5)</f>
        <v>20796</v>
      </c>
      <c r="L5" s="3">
        <f>SUM(nl:bc!L5, tr!J5)</f>
        <v>9446</v>
      </c>
      <c r="M5" s="3">
        <f>SUM(nl:bc!M5)</f>
        <v>13868</v>
      </c>
      <c r="N5" s="3">
        <f>tr!K5</f>
        <v>2278</v>
      </c>
      <c r="O5" s="3">
        <f>SUM(nl:bc!N5, tr!L5)</f>
        <v>403008</v>
      </c>
      <c r="P5" s="3">
        <f>SUM(nl:bc!O5, tr!M5)</f>
        <v>120817</v>
      </c>
      <c r="Q5" s="3">
        <f>SUM(nl:bc!P5, tr!N5)</f>
        <v>69579</v>
      </c>
      <c r="R5" s="3">
        <f>SUM(nl:bc!Q5, tr!O5)</f>
        <v>52997</v>
      </c>
      <c r="S5" s="3">
        <f>SUM(nl:bc!R5, tr!P5)</f>
        <v>159615</v>
      </c>
      <c r="T5" s="3">
        <f>SUM(nl:bc!S5, tr!Q5)</f>
        <v>21028</v>
      </c>
      <c r="U5" s="3">
        <f>SUM(nl:bc!T5, tr!R5)</f>
        <v>30861</v>
      </c>
      <c r="V5" s="3">
        <f>SUM(nl:bc!U5, tr!S5)</f>
        <v>606071</v>
      </c>
      <c r="W5" s="3">
        <f>SUM(nl:bc!V5, tr!T5)</f>
        <v>297386</v>
      </c>
      <c r="X5" s="2"/>
      <c r="Y5" s="2">
        <f t="shared" ref="Y5:Y36" si="0">100*H5/$C5</f>
        <v>25.600612430577819</v>
      </c>
      <c r="Z5" s="2">
        <f t="shared" ref="Z5:Z36" si="1">100*I5/$C5</f>
        <v>21.347769886938217</v>
      </c>
      <c r="AA5" s="2">
        <f t="shared" ref="AA5:AA36" si="2">100*J5/$C5</f>
        <v>4.2528425436396029</v>
      </c>
      <c r="AB5" s="2">
        <f t="shared" ref="AB5:AB36" si="3">100*K5/$C5</f>
        <v>1.2555309834690835</v>
      </c>
      <c r="AC5" s="2">
        <f t="shared" ref="AC5:AC36" si="4">100*L5/$C5</f>
        <v>0.57028975138723614</v>
      </c>
      <c r="AD5" s="2">
        <f t="shared" ref="AD5:AD36" si="5">100*M5/$C5</f>
        <v>0.83726215035339735</v>
      </c>
      <c r="AE5" s="2">
        <f t="shared" ref="AE5:AM5" si="6">100*O5/$C5</f>
        <v>24.33107475408292</v>
      </c>
      <c r="AF5" s="2">
        <f t="shared" si="6"/>
        <v>7.2941665142231322</v>
      </c>
      <c r="AG5" s="2">
        <f t="shared" si="6"/>
        <v>4.2007400605306486</v>
      </c>
      <c r="AH5" s="2">
        <f t="shared" si="6"/>
        <v>3.1996237512459618</v>
      </c>
      <c r="AI5" s="2">
        <f t="shared" si="6"/>
        <v>9.6365444280831785</v>
      </c>
      <c r="AJ5" s="2">
        <f t="shared" si="6"/>
        <v>1.2695376764948976</v>
      </c>
      <c r="AK5" s="2">
        <f t="shared" si="6"/>
        <v>1.8631920408174354</v>
      </c>
      <c r="AL5" s="2">
        <f t="shared" si="6"/>
        <v>36.590734693310779</v>
      </c>
      <c r="AM5" s="2">
        <f t="shared" si="6"/>
        <v>17.954286259373767</v>
      </c>
    </row>
    <row r="6" spans="1:41" x14ac:dyDescent="0.3">
      <c r="A6">
        <v>2009</v>
      </c>
      <c r="C6" s="3">
        <f>SUM(nl:tr!C6)</f>
        <v>1570616</v>
      </c>
      <c r="D6" s="3">
        <f>SUM(nl:tr!D6)</f>
        <v>1689082.9922634999</v>
      </c>
      <c r="E6" s="4">
        <f>SUM(nl:tr!E6)</f>
        <v>33.628895</v>
      </c>
      <c r="F6" s="3">
        <f>SUM(nl:bc!F6)</f>
        <v>576.23889553656227</v>
      </c>
      <c r="G6" s="3">
        <f>SUM(nl:bc!G6)</f>
        <v>16690.333333333332</v>
      </c>
      <c r="H6" s="3">
        <f>SUM(nl:bc!H6, tr!F6)</f>
        <v>416998</v>
      </c>
      <c r="I6" s="3">
        <f>SUM(nl:bc!I6, tr!G6)</f>
        <v>344057</v>
      </c>
      <c r="J6" s="3">
        <f>SUM(nl:bc!J6, tr!H6)</f>
        <v>72941</v>
      </c>
      <c r="K6" s="3">
        <f>SUM(nl:bc!K6, tr!I6)</f>
        <v>22501</v>
      </c>
      <c r="L6" s="3">
        <f>SUM(nl:bc!L6, tr!J6)</f>
        <v>9669</v>
      </c>
      <c r="M6" s="3">
        <f>SUM(nl:bc!M6)</f>
        <v>14490</v>
      </c>
      <c r="N6" s="3">
        <f>tr!K6</f>
        <v>2461</v>
      </c>
      <c r="O6" s="3">
        <f>SUM(nl:bc!N6, tr!L6)</f>
        <v>428448</v>
      </c>
      <c r="P6" s="3">
        <f>SUM(nl:bc!O6, tr!M6)</f>
        <v>128167</v>
      </c>
      <c r="Q6" s="3">
        <f>SUM(nl:bc!P6, tr!N6)</f>
        <v>73314</v>
      </c>
      <c r="R6" s="3">
        <f>SUM(nl:bc!Q6, tr!O6)</f>
        <v>56273</v>
      </c>
      <c r="S6" s="3">
        <f>SUM(nl:bc!R6, tr!P6)</f>
        <v>170694</v>
      </c>
      <c r="T6" s="3">
        <f>SUM(nl:bc!S6, tr!Q6)</f>
        <v>-11450</v>
      </c>
      <c r="U6" s="3">
        <f>SUM(nl:bc!T6, tr!R6)</f>
        <v>30618</v>
      </c>
      <c r="V6" s="3">
        <f>SUM(nl:bc!U6, tr!S6)</f>
        <v>659625</v>
      </c>
      <c r="W6" s="3">
        <f>SUM(nl:bc!V6, tr!T6)</f>
        <v>341874</v>
      </c>
      <c r="X6" s="2">
        <f>100*U6/V5</f>
        <v>5.0518833602003728</v>
      </c>
      <c r="Y6" s="2">
        <f t="shared" si="0"/>
        <v>26.549965109231028</v>
      </c>
      <c r="Z6" s="2">
        <f t="shared" si="1"/>
        <v>21.905863686604491</v>
      </c>
      <c r="AA6" s="2">
        <f t="shared" si="2"/>
        <v>4.6441014226265365</v>
      </c>
      <c r="AB6" s="2">
        <f t="shared" si="3"/>
        <v>1.4326226143118368</v>
      </c>
      <c r="AC6" s="2">
        <f t="shared" si="4"/>
        <v>0.6156183306422448</v>
      </c>
      <c r="AD6" s="2">
        <f t="shared" si="5"/>
        <v>0.92256796059635204</v>
      </c>
      <c r="AE6" s="2">
        <f t="shared" ref="AE6:AM21" si="7">100*O6/$C6</f>
        <v>27.278978439032837</v>
      </c>
      <c r="AF6" s="2">
        <f t="shared" si="7"/>
        <v>8.1603014358697479</v>
      </c>
      <c r="AG6" s="2">
        <f t="shared" si="7"/>
        <v>4.6678500664707352</v>
      </c>
      <c r="AH6" s="2">
        <f t="shared" si="7"/>
        <v>3.5828617561517264</v>
      </c>
      <c r="AI6" s="2">
        <f t="shared" si="7"/>
        <v>10.867965180540629</v>
      </c>
      <c r="AJ6" s="2">
        <f t="shared" si="7"/>
        <v>-0.72901332980181022</v>
      </c>
      <c r="AK6" s="2">
        <f t="shared" si="7"/>
        <v>1.9494262123905526</v>
      </c>
      <c r="AL6" s="2">
        <f t="shared" si="7"/>
        <v>41.997853071661055</v>
      </c>
      <c r="AM6" s="2">
        <f>100*W6/$C6</f>
        <v>21.766873634293805</v>
      </c>
      <c r="AO6" s="3"/>
    </row>
    <row r="7" spans="1:41" x14ac:dyDescent="0.3">
      <c r="A7">
        <v>2010</v>
      </c>
      <c r="C7" s="3">
        <f>SUM(nl:tr!C7)</f>
        <v>1665293</v>
      </c>
      <c r="D7" s="3">
        <f>SUM(nl:tr!D7)</f>
        <v>1742461.1095118255</v>
      </c>
      <c r="E7" s="4">
        <f>SUM(nl:tr!E7)</f>
        <v>34.004888999999999</v>
      </c>
      <c r="F7" s="3">
        <f>SUM(nl:bc!F7)</f>
        <v>587.06396239592436</v>
      </c>
      <c r="G7" s="3">
        <f>SUM(nl:bc!G7)</f>
        <v>16913.258333333331</v>
      </c>
      <c r="H7" s="3">
        <f>SUM(nl:bc!H7, tr!F7)</f>
        <v>443787</v>
      </c>
      <c r="I7" s="3">
        <f>SUM(nl:bc!I7, tr!G7)</f>
        <v>357038</v>
      </c>
      <c r="J7" s="3">
        <f>SUM(nl:bc!J7, tr!H7)</f>
        <v>86749</v>
      </c>
      <c r="K7" s="3">
        <f>SUM(nl:bc!K7, tr!I7)</f>
        <v>24079</v>
      </c>
      <c r="L7" s="3">
        <f>SUM(nl:bc!L7, tr!J7)</f>
        <v>10073</v>
      </c>
      <c r="M7" s="3">
        <f>SUM(nl:bc!M7)</f>
        <v>15242</v>
      </c>
      <c r="N7" s="3">
        <f>tr!K7</f>
        <v>2629</v>
      </c>
      <c r="O7" s="3">
        <f>SUM(nl:bc!N7, tr!L7)</f>
        <v>453592</v>
      </c>
      <c r="P7" s="3">
        <f>SUM(nl:bc!O7, tr!M7)</f>
        <v>134226</v>
      </c>
      <c r="Q7" s="3">
        <f>SUM(nl:bc!P7, tr!N7)</f>
        <v>76625</v>
      </c>
      <c r="R7" s="3">
        <f>SUM(nl:bc!Q7, tr!O7)</f>
        <v>58685</v>
      </c>
      <c r="S7" s="3">
        <f>SUM(nl:bc!R7, tr!P7)</f>
        <v>184056</v>
      </c>
      <c r="T7" s="3">
        <f>SUM(nl:bc!S7, tr!Q7)</f>
        <v>-9805</v>
      </c>
      <c r="U7" s="3">
        <f>SUM(nl:bc!T7, tr!R7)</f>
        <v>32116</v>
      </c>
      <c r="V7" s="3">
        <f>SUM(nl:bc!U7, tr!S7)</f>
        <v>716789</v>
      </c>
      <c r="W7" s="3">
        <f>SUM(nl:bc!V7, tr!T7)</f>
        <v>386367</v>
      </c>
      <c r="X7" s="2">
        <f t="shared" ref="X7:X70" si="8">100*U7/V6</f>
        <v>4.8688269850293731</v>
      </c>
      <c r="Y7" s="2">
        <f t="shared" si="0"/>
        <v>26.649184257665169</v>
      </c>
      <c r="Z7" s="2">
        <f t="shared" si="1"/>
        <v>21.439950807455507</v>
      </c>
      <c r="AA7" s="2">
        <f t="shared" si="2"/>
        <v>5.2092334502096627</v>
      </c>
      <c r="AB7" s="2">
        <f t="shared" si="3"/>
        <v>1.4459317369375839</v>
      </c>
      <c r="AC7" s="2">
        <f t="shared" si="4"/>
        <v>0.60487854089340432</v>
      </c>
      <c r="AD7" s="2">
        <f t="shared" si="5"/>
        <v>0.91527436913504112</v>
      </c>
      <c r="AE7" s="2">
        <f t="shared" si="7"/>
        <v>27.237969534490325</v>
      </c>
      <c r="AF7" s="2">
        <f t="shared" si="7"/>
        <v>8.0602032194935074</v>
      </c>
      <c r="AG7" s="2">
        <f t="shared" si="7"/>
        <v>4.6012923851838687</v>
      </c>
      <c r="AH7" s="2">
        <f t="shared" si="7"/>
        <v>3.5240044844961216</v>
      </c>
      <c r="AI7" s="2">
        <f t="shared" si="7"/>
        <v>11.052469445316831</v>
      </c>
      <c r="AJ7" s="2">
        <f t="shared" si="7"/>
        <v>-0.58878527682515924</v>
      </c>
      <c r="AK7" s="2">
        <f t="shared" si="7"/>
        <v>1.9285495105065595</v>
      </c>
      <c r="AL7" s="2">
        <f t="shared" si="7"/>
        <v>43.042815888855593</v>
      </c>
      <c r="AM7" s="2">
        <f t="shared" si="7"/>
        <v>23.201142381550873</v>
      </c>
      <c r="AO7" s="3"/>
    </row>
    <row r="8" spans="1:41" x14ac:dyDescent="0.3">
      <c r="A8">
        <v>2011</v>
      </c>
      <c r="C8" s="3">
        <f>SUM(nl:tr!C8)</f>
        <v>1773318</v>
      </c>
      <c r="D8" s="3">
        <f>SUM(nl:tr!D8)</f>
        <v>1795799.6316389446</v>
      </c>
      <c r="E8" s="4">
        <f>SUM(nl:tr!E8)</f>
        <v>34.339327999999995</v>
      </c>
      <c r="F8" s="3">
        <f>SUM(nl:bc!F8)</f>
        <v>593.07495205976636</v>
      </c>
      <c r="G8" s="3">
        <f>SUM(nl:bc!G8)</f>
        <v>17175.141666666666</v>
      </c>
      <c r="H8" s="3">
        <f>SUM(nl:bc!H8, tr!F8)</f>
        <v>457636</v>
      </c>
      <c r="I8" s="3">
        <f>SUM(nl:bc!I8, tr!G8)</f>
        <v>378603</v>
      </c>
      <c r="J8" s="3">
        <f>SUM(nl:bc!J8, tr!H8)</f>
        <v>79033</v>
      </c>
      <c r="K8" s="3">
        <f>SUM(nl:bc!K8, tr!I8)</f>
        <v>24857</v>
      </c>
      <c r="L8" s="3">
        <f>SUM(nl:bc!L8, tr!J8)</f>
        <v>10182</v>
      </c>
      <c r="M8" s="3">
        <f>SUM(nl:bc!M8)</f>
        <v>16288</v>
      </c>
      <c r="N8" s="3">
        <f>tr!K8</f>
        <v>2833</v>
      </c>
      <c r="O8" s="3">
        <f>SUM(nl:bc!N8, tr!L8)</f>
        <v>465394</v>
      </c>
      <c r="P8" s="3">
        <f>SUM(nl:bc!O8, tr!M8)</f>
        <v>140941</v>
      </c>
      <c r="Q8" s="3">
        <f>SUM(nl:bc!P8, tr!N8)</f>
        <v>80231</v>
      </c>
      <c r="R8" s="3">
        <f>SUM(nl:bc!Q8, tr!O8)</f>
        <v>61086</v>
      </c>
      <c r="S8" s="3">
        <f>SUM(nl:bc!R8, tr!P8)</f>
        <v>183136</v>
      </c>
      <c r="T8" s="3">
        <f>SUM(nl:bc!S8, tr!Q8)</f>
        <v>-7758</v>
      </c>
      <c r="U8" s="3">
        <f>SUM(nl:bc!T8, tr!R8)</f>
        <v>34778</v>
      </c>
      <c r="V8" s="3">
        <f>SUM(nl:bc!U8, tr!S8)</f>
        <v>800860</v>
      </c>
      <c r="W8" s="3">
        <f>SUM(nl:bc!V8, tr!T8)</f>
        <v>457607</v>
      </c>
      <c r="X8" s="2">
        <f t="shared" si="8"/>
        <v>4.8519159752730578</v>
      </c>
      <c r="Y8" s="2">
        <f t="shared" si="0"/>
        <v>25.806764494580218</v>
      </c>
      <c r="Z8" s="2">
        <f t="shared" si="1"/>
        <v>21.349977838154238</v>
      </c>
      <c r="AA8" s="2">
        <f t="shared" si="2"/>
        <v>4.4567866564259768</v>
      </c>
      <c r="AB8" s="2">
        <f t="shared" si="3"/>
        <v>1.4017226464740109</v>
      </c>
      <c r="AC8" s="2">
        <f t="shared" si="4"/>
        <v>0.57417789702692923</v>
      </c>
      <c r="AD8" s="2">
        <f t="shared" si="5"/>
        <v>0.91850418255496191</v>
      </c>
      <c r="AE8" s="2">
        <f t="shared" si="7"/>
        <v>26.24424948035265</v>
      </c>
      <c r="AF8" s="2">
        <f t="shared" si="7"/>
        <v>7.9478694740593623</v>
      </c>
      <c r="AG8" s="2">
        <f t="shared" si="7"/>
        <v>4.5243436315426786</v>
      </c>
      <c r="AH8" s="2">
        <f t="shared" si="7"/>
        <v>3.4447290333713414</v>
      </c>
      <c r="AI8" s="2">
        <f t="shared" si="7"/>
        <v>10.327307341379267</v>
      </c>
      <c r="AJ8" s="2">
        <f t="shared" si="7"/>
        <v>-0.43748498577243339</v>
      </c>
      <c r="AK8" s="2">
        <f t="shared" si="7"/>
        <v>1.9611823711257654</v>
      </c>
      <c r="AL8" s="2">
        <f t="shared" si="7"/>
        <v>45.161668691120262</v>
      </c>
      <c r="AM8" s="2">
        <f t="shared" si="7"/>
        <v>25.805129142094085</v>
      </c>
      <c r="AO8" s="3"/>
    </row>
    <row r="9" spans="1:41" x14ac:dyDescent="0.3">
      <c r="A9">
        <v>2012</v>
      </c>
      <c r="C9" s="3">
        <f>SUM(nl:tr!C9)</f>
        <v>1826464</v>
      </c>
      <c r="D9" s="3">
        <f>SUM(nl:tr!D9)</f>
        <v>1826467</v>
      </c>
      <c r="E9" s="4">
        <f>SUM(nl:tr!E9)</f>
        <v>34.714221999999999</v>
      </c>
      <c r="F9" s="3">
        <f>SUM(nl:bc!F9)</f>
        <v>583.71213791652065</v>
      </c>
      <c r="G9" s="3">
        <f>SUM(nl:bc!G9)</f>
        <v>17366.033333333333</v>
      </c>
      <c r="H9" s="3">
        <f>SUM(nl:bc!H9, tr!F9)</f>
        <v>472742</v>
      </c>
      <c r="I9" s="3">
        <f>SUM(nl:bc!I9, tr!G9)</f>
        <v>392507</v>
      </c>
      <c r="J9" s="3">
        <f>SUM(nl:bc!J9, tr!H9)</f>
        <v>80235</v>
      </c>
      <c r="K9" s="3">
        <f>SUM(nl:bc!K9, tr!I9)</f>
        <v>26374</v>
      </c>
      <c r="L9" s="3">
        <f>SUM(nl:bc!L9, tr!J9)</f>
        <v>10499</v>
      </c>
      <c r="M9" s="3">
        <f>SUM(nl:bc!M9)</f>
        <v>16165</v>
      </c>
      <c r="N9" s="3">
        <f>tr!K9</f>
        <v>3064</v>
      </c>
      <c r="O9" s="3">
        <f>SUM(nl:bc!N9, tr!L9)</f>
        <v>473792</v>
      </c>
      <c r="P9" s="3">
        <f>SUM(nl:bc!O9, tr!M9)</f>
        <v>144436</v>
      </c>
      <c r="Q9" s="3">
        <f>SUM(nl:bc!P9, tr!N9)</f>
        <v>82135</v>
      </c>
      <c r="R9" s="3">
        <f>SUM(nl:bc!Q9, tr!O9)</f>
        <v>59716</v>
      </c>
      <c r="S9" s="3">
        <f>SUM(nl:bc!R9, tr!P9)</f>
        <v>187505</v>
      </c>
      <c r="T9" s="3">
        <f>SUM(nl:bc!S9, tr!Q9)</f>
        <v>-1050</v>
      </c>
      <c r="U9" s="3">
        <f>SUM(nl:bc!T9, tr!R9)</f>
        <v>35634</v>
      </c>
      <c r="V9" s="3">
        <f>SUM(nl:bc!U9, tr!S9)</f>
        <v>862371</v>
      </c>
      <c r="W9" s="3">
        <f>SUM(nl:bc!V9, tr!T9)</f>
        <v>490829</v>
      </c>
      <c r="X9" s="2">
        <f t="shared" si="8"/>
        <v>4.4494668231650971</v>
      </c>
      <c r="Y9" s="2">
        <f t="shared" si="0"/>
        <v>25.882908176673617</v>
      </c>
      <c r="Z9" s="2">
        <f t="shared" si="1"/>
        <v>21.489993780331833</v>
      </c>
      <c r="AA9" s="2">
        <f t="shared" si="2"/>
        <v>4.3929143963417836</v>
      </c>
      <c r="AB9" s="2">
        <f t="shared" si="3"/>
        <v>1.4439923261558947</v>
      </c>
      <c r="AC9" s="2">
        <f t="shared" si="4"/>
        <v>0.57482655009898909</v>
      </c>
      <c r="AD9" s="2">
        <f t="shared" si="5"/>
        <v>0.88504345007621288</v>
      </c>
      <c r="AE9" s="2">
        <f t="shared" si="7"/>
        <v>25.940396306743523</v>
      </c>
      <c r="AF9" s="2">
        <f t="shared" si="7"/>
        <v>7.9079576712160762</v>
      </c>
      <c r="AG9" s="2">
        <f t="shared" si="7"/>
        <v>4.49694053646828</v>
      </c>
      <c r="AH9" s="2">
        <f t="shared" si="7"/>
        <v>3.2694868335756961</v>
      </c>
      <c r="AI9" s="2">
        <f t="shared" si="7"/>
        <v>10.266011265483471</v>
      </c>
      <c r="AJ9" s="2">
        <f t="shared" si="7"/>
        <v>-5.7488130069905566E-2</v>
      </c>
      <c r="AK9" s="2">
        <f t="shared" si="7"/>
        <v>1.9509828827723952</v>
      </c>
      <c r="AL9" s="2">
        <f t="shared" si="7"/>
        <v>47.215329730013842</v>
      </c>
      <c r="AM9" s="2">
        <f t="shared" si="7"/>
        <v>26.873182280077788</v>
      </c>
      <c r="AO9" s="3"/>
    </row>
    <row r="10" spans="1:41" x14ac:dyDescent="0.3">
      <c r="A10">
        <v>2013</v>
      </c>
      <c r="C10" s="3">
        <f>SUM(nl:tr!C10)</f>
        <v>1901522</v>
      </c>
      <c r="D10" s="3">
        <f>SUM(nl:tr!D10)</f>
        <v>1872295.0959527057</v>
      </c>
      <c r="E10" s="4">
        <f>SUM(nl:tr!E10)</f>
        <v>35.082953999999994</v>
      </c>
      <c r="F10" s="3">
        <f>SUM(nl:bc!F10)</f>
        <v>599.24206221684301</v>
      </c>
      <c r="G10" s="3">
        <f>SUM(nl:bc!G10)</f>
        <v>17578.324999999997</v>
      </c>
      <c r="H10" s="3">
        <f>SUM(nl:bc!H10, tr!F10)</f>
        <v>489994</v>
      </c>
      <c r="I10" s="3">
        <f>SUM(nl:bc!I10, tr!G10)</f>
        <v>409237</v>
      </c>
      <c r="J10" s="3">
        <f>SUM(nl:bc!J10, tr!H10)</f>
        <v>80757</v>
      </c>
      <c r="K10" s="3">
        <f>SUM(nl:bc!K10, tr!I10)</f>
        <v>27989</v>
      </c>
      <c r="L10" s="3">
        <f>SUM(nl:bc!L10, tr!J10)</f>
        <v>10794</v>
      </c>
      <c r="M10" s="3">
        <f>SUM(nl:bc!M10)</f>
        <v>16433</v>
      </c>
      <c r="N10" s="3">
        <f>tr!K10</f>
        <v>3253</v>
      </c>
      <c r="O10" s="3">
        <f>SUM(nl:bc!N10, tr!L10)</f>
        <v>480866</v>
      </c>
      <c r="P10" s="3">
        <f>SUM(nl:bc!O10, tr!M10)</f>
        <v>149439</v>
      </c>
      <c r="Q10" s="3">
        <f>SUM(nl:bc!P10, tr!N10)</f>
        <v>84867</v>
      </c>
      <c r="R10" s="3">
        <f>SUM(nl:bc!Q10, tr!O10)</f>
        <v>61091</v>
      </c>
      <c r="S10" s="3">
        <f>SUM(nl:bc!R10, tr!P10)</f>
        <v>185469</v>
      </c>
      <c r="T10" s="3">
        <f>SUM(nl:bc!S10, tr!Q10)</f>
        <v>9128</v>
      </c>
      <c r="U10" s="3">
        <f>SUM(nl:bc!T10, tr!R10)</f>
        <v>36193</v>
      </c>
      <c r="V10" s="3">
        <f>SUM(nl:bc!U10, tr!S10)</f>
        <v>887257</v>
      </c>
      <c r="W10" s="3">
        <f>SUM(nl:bc!V10, tr!T10)</f>
        <v>490160</v>
      </c>
      <c r="X10" s="2">
        <f t="shared" si="8"/>
        <v>4.196917567960889</v>
      </c>
      <c r="Y10" s="2">
        <f t="shared" si="0"/>
        <v>25.768515957217428</v>
      </c>
      <c r="Z10" s="2">
        <f t="shared" si="1"/>
        <v>21.521549579757689</v>
      </c>
      <c r="AA10" s="2">
        <f t="shared" si="2"/>
        <v>4.2469663774597404</v>
      </c>
      <c r="AB10" s="2">
        <f t="shared" si="3"/>
        <v>1.4719261728236643</v>
      </c>
      <c r="AC10" s="2">
        <f t="shared" si="4"/>
        <v>0.56765054519484914</v>
      </c>
      <c r="AD10" s="2">
        <f t="shared" si="5"/>
        <v>0.86420246518315325</v>
      </c>
      <c r="AE10" s="2">
        <f t="shared" si="7"/>
        <v>25.288479439101941</v>
      </c>
      <c r="AF10" s="2">
        <f t="shared" si="7"/>
        <v>7.8589151216762154</v>
      </c>
      <c r="AG10" s="2">
        <f t="shared" si="7"/>
        <v>4.4631090252965784</v>
      </c>
      <c r="AH10" s="2">
        <f t="shared" si="7"/>
        <v>3.2127422138686801</v>
      </c>
      <c r="AI10" s="2">
        <f t="shared" si="7"/>
        <v>9.7537130782604677</v>
      </c>
      <c r="AJ10" s="2">
        <f t="shared" si="7"/>
        <v>0.48003651811548853</v>
      </c>
      <c r="AK10" s="2">
        <f t="shared" si="7"/>
        <v>1.9033700372648856</v>
      </c>
      <c r="AL10" s="2">
        <f t="shared" si="7"/>
        <v>46.66035943838672</v>
      </c>
      <c r="AM10" s="2">
        <f t="shared" si="7"/>
        <v>25.777245806254147</v>
      </c>
      <c r="AO10" s="3"/>
    </row>
    <row r="11" spans="1:41" x14ac:dyDescent="0.3">
      <c r="A11">
        <v>2014</v>
      </c>
      <c r="C11" s="3">
        <f>SUM(nl:tr!C11)</f>
        <v>1994177</v>
      </c>
      <c r="D11" s="3">
        <f>SUM(nl:tr!D11)</f>
        <v>1926372.2723906206</v>
      </c>
      <c r="E11" s="4">
        <f>SUM(nl:tr!E11)</f>
        <v>35.437435000000001</v>
      </c>
      <c r="F11" s="3">
        <f>SUM(nl:bc!F11)</f>
        <v>608.73070876459008</v>
      </c>
      <c r="G11" s="3">
        <f>SUM(nl:bc!G11)</f>
        <v>17669.55</v>
      </c>
      <c r="H11" s="3">
        <f>SUM(nl:bc!H11, tr!F11)</f>
        <v>512951</v>
      </c>
      <c r="I11" s="3">
        <f>SUM(nl:bc!I11, tr!G11)</f>
        <v>430223</v>
      </c>
      <c r="J11" s="3">
        <f>SUM(nl:bc!J11, tr!H11)</f>
        <v>82728</v>
      </c>
      <c r="K11" s="3">
        <f>SUM(nl:bc!K11, tr!I11)</f>
        <v>29515</v>
      </c>
      <c r="L11" s="3">
        <f>SUM(nl:bc!L11, tr!J11)</f>
        <v>11138</v>
      </c>
      <c r="M11" s="3">
        <f>SUM(nl:bc!M11)</f>
        <v>16877</v>
      </c>
      <c r="N11" s="3">
        <f>tr!K11</f>
        <v>3433</v>
      </c>
      <c r="O11" s="3">
        <f>SUM(nl:bc!N11, tr!L11)</f>
        <v>491202</v>
      </c>
      <c r="P11" s="3">
        <f>SUM(nl:bc!O11, tr!M11)</f>
        <v>154651</v>
      </c>
      <c r="Q11" s="3">
        <f>SUM(nl:bc!P11, tr!N11)</f>
        <v>86828</v>
      </c>
      <c r="R11" s="3">
        <f>SUM(nl:bc!Q11, tr!O11)</f>
        <v>61384</v>
      </c>
      <c r="S11" s="3">
        <f>SUM(nl:bc!R11, tr!P11)</f>
        <v>188339</v>
      </c>
      <c r="T11" s="3">
        <f>SUM(nl:bc!S11, tr!Q11)</f>
        <v>21749</v>
      </c>
      <c r="U11" s="3">
        <f>SUM(nl:bc!T11, tr!R11)</f>
        <v>37190</v>
      </c>
      <c r="V11" s="3">
        <f>SUM(nl:bc!U11, tr!S11)</f>
        <v>984095</v>
      </c>
      <c r="W11" s="3">
        <f>SUM(nl:bc!V11, tr!T11)</f>
        <v>550551</v>
      </c>
      <c r="X11" s="2">
        <f t="shared" si="8"/>
        <v>4.1915701989389769</v>
      </c>
      <c r="Y11" s="2">
        <f t="shared" si="0"/>
        <v>25.722440886641458</v>
      </c>
      <c r="Z11" s="2">
        <f t="shared" si="1"/>
        <v>21.573962592086861</v>
      </c>
      <c r="AA11" s="2">
        <f t="shared" si="2"/>
        <v>4.1484782945545957</v>
      </c>
      <c r="AB11" s="2">
        <f t="shared" si="3"/>
        <v>1.4800591923384936</v>
      </c>
      <c r="AC11" s="2">
        <f t="shared" si="4"/>
        <v>0.55852614888247132</v>
      </c>
      <c r="AD11" s="2">
        <f t="shared" si="5"/>
        <v>0.84631404333717619</v>
      </c>
      <c r="AE11" s="2">
        <f t="shared" si="7"/>
        <v>24.631815530918267</v>
      </c>
      <c r="AF11" s="2">
        <f t="shared" si="7"/>
        <v>7.7551290582531038</v>
      </c>
      <c r="AG11" s="2">
        <f t="shared" si="7"/>
        <v>4.3540768948794417</v>
      </c>
      <c r="AH11" s="2">
        <f t="shared" si="7"/>
        <v>3.0781620688634961</v>
      </c>
      <c r="AI11" s="2">
        <f t="shared" si="7"/>
        <v>9.4444475089222273</v>
      </c>
      <c r="AJ11" s="2">
        <f t="shared" si="7"/>
        <v>1.090625355723188</v>
      </c>
      <c r="AK11" s="2">
        <f t="shared" si="7"/>
        <v>1.864929742946589</v>
      </c>
      <c r="AL11" s="2">
        <f t="shared" si="7"/>
        <v>49.348427947970514</v>
      </c>
      <c r="AM11" s="2">
        <f t="shared" si="7"/>
        <v>27.607930489620529</v>
      </c>
      <c r="AO11" s="3"/>
    </row>
    <row r="12" spans="1:41" x14ac:dyDescent="0.3">
      <c r="A12">
        <v>2015</v>
      </c>
      <c r="C12" s="3">
        <f>SUM(nl:tr!C12)</f>
        <v>1989744</v>
      </c>
      <c r="D12" s="3">
        <f>SUM(nl:tr!D12)</f>
        <v>1938880.6907464208</v>
      </c>
      <c r="E12" s="4">
        <f>SUM(nl:tr!E12)</f>
        <v>35.702908000000001</v>
      </c>
      <c r="F12" s="3">
        <f>SUM(nl:bc!F12)</f>
        <v>612.25883537650645</v>
      </c>
      <c r="G12" s="3">
        <f>SUM(nl:bc!G12)</f>
        <v>17797.058333333334</v>
      </c>
      <c r="H12" s="3">
        <f>SUM(nl:bc!H12, tr!F12)</f>
        <v>524768</v>
      </c>
      <c r="I12" s="3">
        <f>SUM(nl:bc!I12, tr!G12)</f>
        <v>440000</v>
      </c>
      <c r="J12" s="3">
        <f>SUM(nl:bc!J12, tr!H12)</f>
        <v>84768</v>
      </c>
      <c r="K12" s="3">
        <f>SUM(nl:bc!K12, tr!I12)</f>
        <v>31342</v>
      </c>
      <c r="L12" s="3">
        <f>SUM(nl:bc!L12, tr!J12)</f>
        <v>11513</v>
      </c>
      <c r="M12" s="3">
        <f>SUM(nl:bc!M12)</f>
        <v>17471</v>
      </c>
      <c r="N12" s="3">
        <f>tr!K12</f>
        <v>3542</v>
      </c>
      <c r="O12" s="3">
        <f>SUM(nl:bc!N12, tr!L12)</f>
        <v>508119</v>
      </c>
      <c r="P12" s="3">
        <f>SUM(nl:bc!O12, tr!M12)</f>
        <v>160298</v>
      </c>
      <c r="Q12" s="3">
        <f>SUM(nl:bc!P12, tr!N12)</f>
        <v>88034</v>
      </c>
      <c r="R12" s="3">
        <f>SUM(nl:bc!Q12, tr!O12)</f>
        <v>62458</v>
      </c>
      <c r="S12" s="3">
        <f>SUM(nl:bc!R12, tr!P12)</f>
        <v>197329</v>
      </c>
      <c r="T12" s="3">
        <f>SUM(nl:bc!S12, tr!Q12)</f>
        <v>16649</v>
      </c>
      <c r="U12" s="3">
        <f>SUM(nl:bc!T12, tr!R12)</f>
        <v>37759</v>
      </c>
      <c r="V12" s="3">
        <f>SUM(nl:bc!U12, tr!S12)</f>
        <v>988451</v>
      </c>
      <c r="W12" s="3">
        <f>SUM(nl:bc!V12, tr!T12)</f>
        <v>528256</v>
      </c>
      <c r="X12" s="2">
        <f t="shared" si="8"/>
        <v>3.8369263130083984</v>
      </c>
      <c r="Y12" s="2">
        <f t="shared" si="0"/>
        <v>26.37364404667133</v>
      </c>
      <c r="Z12" s="2">
        <f t="shared" si="1"/>
        <v>22.113397502392267</v>
      </c>
      <c r="AA12" s="2">
        <f t="shared" si="2"/>
        <v>4.2602465442790631</v>
      </c>
      <c r="AB12" s="2">
        <f t="shared" si="3"/>
        <v>1.5751775102726784</v>
      </c>
      <c r="AC12" s="2">
        <f t="shared" si="4"/>
        <v>0.57861714873873227</v>
      </c>
      <c r="AD12" s="2">
        <f t="shared" si="5"/>
        <v>0.87805265400976207</v>
      </c>
      <c r="AE12" s="2">
        <f t="shared" si="7"/>
        <v>25.536903239813764</v>
      </c>
      <c r="AF12" s="2">
        <f t="shared" si="7"/>
        <v>8.0562122564510812</v>
      </c>
      <c r="AG12" s="2">
        <f t="shared" si="7"/>
        <v>4.4243882630127294</v>
      </c>
      <c r="AH12" s="2">
        <f t="shared" si="7"/>
        <v>3.1389967754645824</v>
      </c>
      <c r="AI12" s="2">
        <f t="shared" si="7"/>
        <v>9.9173059448853724</v>
      </c>
      <c r="AJ12" s="2">
        <f t="shared" si="7"/>
        <v>0.83674080685756558</v>
      </c>
      <c r="AK12" s="2">
        <f t="shared" si="7"/>
        <v>1.8976813097564309</v>
      </c>
      <c r="AL12" s="2">
        <f t="shared" si="7"/>
        <v>49.677295169629865</v>
      </c>
      <c r="AM12" s="2">
        <f t="shared" si="7"/>
        <v>26.548942979599385</v>
      </c>
      <c r="AO12" s="3"/>
    </row>
    <row r="13" spans="1:41" x14ac:dyDescent="0.3">
      <c r="A13">
        <v>2016</v>
      </c>
      <c r="C13" s="3">
        <f>SUM(nl:tr!C13)</f>
        <v>2024817</v>
      </c>
      <c r="D13" s="3">
        <f>SUM(nl:tr!D13)</f>
        <v>1957710.1427555461</v>
      </c>
      <c r="E13" s="4">
        <f>SUM(nl:tr!E13)</f>
        <v>36.109487000000001</v>
      </c>
      <c r="F13" s="3">
        <f>SUM(nl:bc!F13)</f>
        <v>619.88971150344457</v>
      </c>
      <c r="G13" s="3">
        <f>SUM(nl:bc!G13)</f>
        <v>17915.825000000001</v>
      </c>
      <c r="H13" s="3">
        <f>SUM(nl:bc!H13, tr!F13)</f>
        <v>543533</v>
      </c>
      <c r="I13" s="3">
        <f>SUM(nl:bc!I13, tr!G13)</f>
        <v>454425</v>
      </c>
      <c r="J13" s="3">
        <f>SUM(nl:bc!J13, tr!H13)</f>
        <v>89108</v>
      </c>
      <c r="K13" s="3">
        <f>SUM(nl:bc!K13, tr!I13)</f>
        <v>33274</v>
      </c>
      <c r="L13" s="3">
        <f>SUM(nl:bc!L13, tr!J13)</f>
        <v>11851</v>
      </c>
      <c r="M13" s="3">
        <f>SUM(nl:bc!M13)</f>
        <v>17883</v>
      </c>
      <c r="N13" s="3">
        <f>tr!K13</f>
        <v>3607</v>
      </c>
      <c r="O13" s="3">
        <f>SUM(nl:bc!N13, tr!L13)</f>
        <v>523034</v>
      </c>
      <c r="P13" s="3">
        <f>SUM(nl:bc!O13, tr!M13)</f>
        <v>165030</v>
      </c>
      <c r="Q13" s="3">
        <f>SUM(nl:bc!P13, tr!N13)</f>
        <v>89910</v>
      </c>
      <c r="R13" s="3">
        <f>SUM(nl:bc!Q13, tr!O13)</f>
        <v>63865</v>
      </c>
      <c r="S13" s="3">
        <f>SUM(nl:bc!R13, tr!P13)</f>
        <v>204229</v>
      </c>
      <c r="T13" s="3">
        <f>SUM(nl:bc!S13, tr!Q13)</f>
        <v>20499</v>
      </c>
      <c r="U13" s="3">
        <f>SUM(nl:bc!T13, tr!R13)</f>
        <v>38041</v>
      </c>
      <c r="V13" s="3">
        <f>SUM(nl:bc!U13, tr!S13)</f>
        <v>1002451</v>
      </c>
      <c r="W13" s="3">
        <f>SUM(nl:bc!V13, tr!T13)</f>
        <v>518228</v>
      </c>
      <c r="X13" s="2">
        <f t="shared" si="8"/>
        <v>3.8485468677759442</v>
      </c>
      <c r="Y13" s="2">
        <f t="shared" si="0"/>
        <v>26.84356166507887</v>
      </c>
      <c r="Z13" s="2">
        <f t="shared" si="1"/>
        <v>22.442768902078559</v>
      </c>
      <c r="AA13" s="2">
        <f t="shared" si="2"/>
        <v>4.400792763000311</v>
      </c>
      <c r="AB13" s="2">
        <f t="shared" si="3"/>
        <v>1.6433090002701478</v>
      </c>
      <c r="AC13" s="2">
        <f t="shared" si="4"/>
        <v>0.58528746054581726</v>
      </c>
      <c r="AD13" s="2">
        <f t="shared" si="5"/>
        <v>0.8831909254021475</v>
      </c>
      <c r="AE13" s="2">
        <f t="shared" si="7"/>
        <v>25.83117387892338</v>
      </c>
      <c r="AF13" s="2">
        <f t="shared" si="7"/>
        <v>8.1503661812400825</v>
      </c>
      <c r="AG13" s="2">
        <f t="shared" si="7"/>
        <v>4.4404012807083308</v>
      </c>
      <c r="AH13" s="2">
        <f t="shared" si="7"/>
        <v>3.1541121987814207</v>
      </c>
      <c r="AI13" s="2">
        <f t="shared" si="7"/>
        <v>10.086294218193546</v>
      </c>
      <c r="AJ13" s="2">
        <f t="shared" si="7"/>
        <v>1.0123877861554895</v>
      </c>
      <c r="AK13" s="2">
        <f t="shared" si="7"/>
        <v>1.8787376834548506</v>
      </c>
      <c r="AL13" s="2">
        <f t="shared" si="7"/>
        <v>49.508227163244875</v>
      </c>
      <c r="AM13" s="2">
        <f t="shared" si="7"/>
        <v>25.59381909575038</v>
      </c>
      <c r="AO13" s="3"/>
    </row>
    <row r="14" spans="1:41" x14ac:dyDescent="0.3">
      <c r="A14">
        <v>2017</v>
      </c>
      <c r="C14" s="3">
        <f>SUM(nl:tr!C14)</f>
        <v>2139897</v>
      </c>
      <c r="D14" s="3">
        <f>SUM(nl:tr!D14)</f>
        <v>2020519.6589665641</v>
      </c>
      <c r="E14" s="4">
        <f>SUM(nl:tr!E14)</f>
        <v>36.54523600000001</v>
      </c>
      <c r="F14" s="3">
        <f>SUM(nl:bc!F14)</f>
        <v>632.37225055558656</v>
      </c>
      <c r="G14" s="3">
        <f>SUM(nl:bc!G14)</f>
        <v>18284.64166666667</v>
      </c>
      <c r="H14" s="3">
        <f>SUM(nl:bc!H14, tr!F14)</f>
        <v>573323</v>
      </c>
      <c r="I14" s="3">
        <f>SUM(nl:bc!I14, tr!G14)</f>
        <v>478062</v>
      </c>
      <c r="J14" s="3">
        <f>SUM(nl:bc!J14, tr!H14)</f>
        <v>95261</v>
      </c>
      <c r="K14" s="3">
        <f>SUM(nl:bc!K14, tr!I14)</f>
        <v>34562</v>
      </c>
      <c r="L14" s="3">
        <f>SUM(nl:bc!L14, tr!J14)</f>
        <v>12235</v>
      </c>
      <c r="M14" s="3">
        <f>SUM(nl:bc!M14)</f>
        <v>18338</v>
      </c>
      <c r="N14" s="3">
        <f>tr!K14</f>
        <v>3652</v>
      </c>
      <c r="O14" s="3">
        <f>SUM(nl:bc!N14, tr!L14)</f>
        <v>545935</v>
      </c>
      <c r="P14" s="3">
        <f>SUM(nl:bc!O14, tr!M14)</f>
        <v>170286</v>
      </c>
      <c r="Q14" s="3">
        <f>SUM(nl:bc!P14, tr!N14)</f>
        <v>96125</v>
      </c>
      <c r="R14" s="3">
        <f>SUM(nl:bc!Q14, tr!O14)</f>
        <v>67373</v>
      </c>
      <c r="S14" s="3">
        <f>SUM(nl:bc!R14, tr!P14)</f>
        <v>212151</v>
      </c>
      <c r="T14" s="3">
        <f>SUM(nl:bc!S14, tr!Q14)</f>
        <v>27388</v>
      </c>
      <c r="U14" s="3">
        <f>SUM(nl:bc!T14, tr!R14)</f>
        <v>39196</v>
      </c>
      <c r="V14" s="3">
        <f>SUM(nl:bc!U14, tr!S14)</f>
        <v>1051902</v>
      </c>
      <c r="W14" s="3">
        <f>SUM(nl:bc!V14, tr!T14)</f>
        <v>517364</v>
      </c>
      <c r="X14" s="2">
        <f t="shared" si="8"/>
        <v>3.9100165494373291</v>
      </c>
      <c r="Y14" s="2">
        <f t="shared" si="0"/>
        <v>26.792083918057738</v>
      </c>
      <c r="Z14" s="2">
        <f t="shared" si="1"/>
        <v>22.340421057649035</v>
      </c>
      <c r="AA14" s="2">
        <f t="shared" si="2"/>
        <v>4.4516628604087023</v>
      </c>
      <c r="AB14" s="2">
        <f t="shared" si="3"/>
        <v>1.6151244662710402</v>
      </c>
      <c r="AC14" s="2">
        <f t="shared" si="4"/>
        <v>0.57175649108344939</v>
      </c>
      <c r="AD14" s="2">
        <f t="shared" si="5"/>
        <v>0.85695713391812789</v>
      </c>
      <c r="AE14" s="2">
        <f t="shared" si="7"/>
        <v>25.512209232500442</v>
      </c>
      <c r="AF14" s="2">
        <f t="shared" si="7"/>
        <v>7.9576727291079896</v>
      </c>
      <c r="AG14" s="2">
        <f t="shared" si="7"/>
        <v>4.4920386355044188</v>
      </c>
      <c r="AH14" s="2">
        <f t="shared" si="7"/>
        <v>3.148422564263607</v>
      </c>
      <c r="AI14" s="2">
        <f t="shared" si="7"/>
        <v>9.9140753036244273</v>
      </c>
      <c r="AJ14" s="2">
        <f t="shared" si="7"/>
        <v>1.2798746855572956</v>
      </c>
      <c r="AK14" s="2">
        <f t="shared" si="7"/>
        <v>1.8316769451987642</v>
      </c>
      <c r="AL14" s="2">
        <f t="shared" si="7"/>
        <v>49.156665017054557</v>
      </c>
      <c r="AM14" s="2">
        <f t="shared" si="7"/>
        <v>24.177051512292415</v>
      </c>
      <c r="AO14" s="3"/>
    </row>
    <row r="15" spans="1:41" x14ac:dyDescent="0.3">
      <c r="A15">
        <v>2018</v>
      </c>
      <c r="C15" s="3">
        <f>SUM(nl:tr!C15)</f>
        <v>2234859</v>
      </c>
      <c r="D15" s="3">
        <f>SUM(nl:tr!D15)</f>
        <v>2077954.2500199904</v>
      </c>
      <c r="E15" s="4">
        <f>SUM(nl:tr!E15)</f>
        <v>37.065083999999999</v>
      </c>
      <c r="F15" s="3">
        <f>SUM(nl:bc!F15)</f>
        <v>630.9726332386216</v>
      </c>
      <c r="G15" s="3">
        <f>SUM(nl:bc!G15)</f>
        <v>18569.416666666664</v>
      </c>
      <c r="H15" s="3">
        <f>SUM(nl:bc!H15, tr!F15)</f>
        <v>602420</v>
      </c>
      <c r="I15" s="3">
        <f>SUM(nl:bc!I15, tr!G15)</f>
        <v>502872</v>
      </c>
      <c r="J15" s="3">
        <f>SUM(nl:bc!J15, tr!H15)</f>
        <v>99548</v>
      </c>
      <c r="K15" s="3">
        <f>SUM(nl:bc!K15, tr!I15)</f>
        <v>35697</v>
      </c>
      <c r="L15" s="3">
        <f>SUM(nl:bc!L15, tr!J15)</f>
        <v>12524</v>
      </c>
      <c r="M15" s="3">
        <f>SUM(nl:bc!M15)</f>
        <v>18793</v>
      </c>
      <c r="N15" s="3">
        <f>tr!K15</f>
        <v>3764</v>
      </c>
      <c r="O15" s="3">
        <f>SUM(nl:bc!N15, tr!L15)</f>
        <v>572673</v>
      </c>
      <c r="P15" s="3">
        <f>SUM(nl:bc!O15, tr!M15)</f>
        <v>175976</v>
      </c>
      <c r="Q15" s="3">
        <f>SUM(nl:bc!P15, tr!N15)</f>
        <v>100069</v>
      </c>
      <c r="R15" s="3">
        <f>SUM(nl:bc!Q15, tr!O15)</f>
        <v>71916</v>
      </c>
      <c r="S15" s="3">
        <f>SUM(nl:bc!R15, tr!P15)</f>
        <v>224712</v>
      </c>
      <c r="T15" s="3">
        <f>SUM(nl:bc!S15, tr!Q15)</f>
        <v>29747</v>
      </c>
      <c r="U15" s="3">
        <f>SUM(nl:bc!T15, tr!R15)</f>
        <v>41621</v>
      </c>
      <c r="V15" s="3">
        <f>SUM(nl:bc!U15, tr!S15)</f>
        <v>1097104</v>
      </c>
      <c r="W15" s="3">
        <f>SUM(nl:bc!V15, tr!T15)</f>
        <v>536798</v>
      </c>
      <c r="X15" s="2">
        <f t="shared" si="8"/>
        <v>3.9567374147021299</v>
      </c>
      <c r="Y15" s="2">
        <f t="shared" si="0"/>
        <v>26.955615544425847</v>
      </c>
      <c r="Z15" s="2">
        <f t="shared" si="1"/>
        <v>22.501285315986376</v>
      </c>
      <c r="AA15" s="2">
        <f t="shared" si="2"/>
        <v>4.4543302284394679</v>
      </c>
      <c r="AB15" s="2">
        <f t="shared" si="3"/>
        <v>1.597281976178363</v>
      </c>
      <c r="AC15" s="2">
        <f t="shared" si="4"/>
        <v>0.56039329550544348</v>
      </c>
      <c r="AD15" s="2">
        <f t="shared" si="5"/>
        <v>0.84090316212342697</v>
      </c>
      <c r="AE15" s="2">
        <f t="shared" si="7"/>
        <v>25.624569603719966</v>
      </c>
      <c r="AF15" s="2">
        <f t="shared" si="7"/>
        <v>7.8741432904715687</v>
      </c>
      <c r="AG15" s="2">
        <f t="shared" si="7"/>
        <v>4.4776426611253779</v>
      </c>
      <c r="AH15" s="2">
        <f t="shared" si="7"/>
        <v>3.2179211305948159</v>
      </c>
      <c r="AI15" s="2">
        <f t="shared" si="7"/>
        <v>10.054862521528204</v>
      </c>
      <c r="AJ15" s="2">
        <f t="shared" si="7"/>
        <v>1.331045940705879</v>
      </c>
      <c r="AK15" s="2">
        <f t="shared" si="7"/>
        <v>1.8623546272941605</v>
      </c>
      <c r="AL15" s="2">
        <f t="shared" si="7"/>
        <v>49.090524279160341</v>
      </c>
      <c r="AM15" s="2">
        <f t="shared" si="7"/>
        <v>24.019322919253518</v>
      </c>
      <c r="AO15" s="3"/>
    </row>
    <row r="16" spans="1:41" x14ac:dyDescent="0.3">
      <c r="A16">
        <v>2019</v>
      </c>
      <c r="C16" s="3">
        <f>SUM(nl:tr!C16)</f>
        <v>2310486</v>
      </c>
      <c r="D16" s="3">
        <f>SUM(nl:tr!D16)</f>
        <v>2115013.7110863854</v>
      </c>
      <c r="E16" s="4">
        <f>SUM(nl:tr!E16)</f>
        <v>37.601230000000001</v>
      </c>
      <c r="F16" s="3">
        <f>SUM(nl:bc!F16)</f>
        <v>637.33979266866834</v>
      </c>
      <c r="G16" s="3">
        <f>SUM(nl:bc!G16)</f>
        <v>18978.541666666668</v>
      </c>
      <c r="H16" s="3">
        <f>SUM(nl:bc!H16, tr!F16)</f>
        <v>628547</v>
      </c>
      <c r="I16" s="3">
        <f>SUM(nl:bc!I16, tr!G16)</f>
        <v>516962</v>
      </c>
      <c r="J16" s="3">
        <f>SUM(nl:bc!J16, tr!H16)</f>
        <v>111585</v>
      </c>
      <c r="K16" s="3">
        <f>SUM(nl:bc!K16, tr!I16)</f>
        <v>37172</v>
      </c>
      <c r="L16" s="3">
        <f>SUM(nl:bc!L16, tr!J16)</f>
        <v>12803</v>
      </c>
      <c r="M16" s="3">
        <f>SUM(nl:bc!M16)</f>
        <v>19844</v>
      </c>
      <c r="N16" s="3">
        <f>tr!K16</f>
        <v>3914</v>
      </c>
      <c r="O16" s="3">
        <f>SUM(nl:bc!N16, tr!L16)</f>
        <v>591716</v>
      </c>
      <c r="P16" s="3">
        <f>SUM(nl:bc!O16, tr!M16)</f>
        <v>183663</v>
      </c>
      <c r="Q16" s="3">
        <f>SUM(nl:bc!P16, tr!N16)</f>
        <v>103380</v>
      </c>
      <c r="R16" s="3">
        <f>SUM(nl:bc!Q16, tr!O16)</f>
        <v>75273</v>
      </c>
      <c r="S16" s="3">
        <f>SUM(nl:bc!R16, tr!P16)</f>
        <v>229400</v>
      </c>
      <c r="T16" s="3">
        <f>SUM(nl:bc!S16, tr!Q16)</f>
        <v>36831</v>
      </c>
      <c r="U16" s="3">
        <f>SUM(nl:bc!T16, tr!R16)</f>
        <v>43096</v>
      </c>
      <c r="V16" s="3">
        <f>SUM(nl:bc!U16, tr!S16)</f>
        <v>1187242</v>
      </c>
      <c r="W16" s="3">
        <f>SUM(nl:bc!V16, tr!T16)</f>
        <v>583557</v>
      </c>
      <c r="X16" s="2">
        <f t="shared" si="8"/>
        <v>3.9281599556650963</v>
      </c>
      <c r="Y16" s="2">
        <f t="shared" si="0"/>
        <v>27.20410337911591</v>
      </c>
      <c r="Z16" s="2">
        <f t="shared" si="1"/>
        <v>22.374599975935798</v>
      </c>
      <c r="AA16" s="2">
        <f t="shared" si="2"/>
        <v>4.8295034031801105</v>
      </c>
      <c r="AB16" s="2">
        <f t="shared" si="3"/>
        <v>1.6088390061658024</v>
      </c>
      <c r="AC16" s="2">
        <f t="shared" si="4"/>
        <v>0.55412584192243541</v>
      </c>
      <c r="AD16" s="2">
        <f t="shared" si="5"/>
        <v>0.85886692237044504</v>
      </c>
      <c r="AE16" s="2">
        <f t="shared" si="7"/>
        <v>25.6100231726139</v>
      </c>
      <c r="AF16" s="2">
        <f t="shared" si="7"/>
        <v>7.9491068112942473</v>
      </c>
      <c r="AG16" s="2">
        <f t="shared" si="7"/>
        <v>4.474383311563022</v>
      </c>
      <c r="AH16" s="2">
        <f t="shared" si="7"/>
        <v>3.2578860032045207</v>
      </c>
      <c r="AI16" s="2">
        <f t="shared" si="7"/>
        <v>9.9286470465521113</v>
      </c>
      <c r="AJ16" s="2">
        <f t="shared" si="7"/>
        <v>1.5940802065020088</v>
      </c>
      <c r="AK16" s="2">
        <f t="shared" si="7"/>
        <v>1.8652352795039657</v>
      </c>
      <c r="AL16" s="2">
        <f t="shared" si="7"/>
        <v>51.384946716837931</v>
      </c>
      <c r="AM16" s="2">
        <f t="shared" si="7"/>
        <v>25.256894004118614</v>
      </c>
      <c r="AO16" s="3"/>
    </row>
    <row r="17" spans="1:41" x14ac:dyDescent="0.3">
      <c r="A17">
        <v>2020</v>
      </c>
      <c r="C17" s="3">
        <f>SUM(nl:tr!C17)</f>
        <v>2205974</v>
      </c>
      <c r="D17" s="3">
        <f>SUM(nl:tr!D17)</f>
        <v>2003354.3031121069</v>
      </c>
      <c r="E17" s="4">
        <f>SUM(nl:tr!E17)</f>
        <v>38.037204000000003</v>
      </c>
      <c r="F17" s="3">
        <f>SUM(nl:bc!F17)</f>
        <v>671.59440673644201</v>
      </c>
      <c r="G17" s="3">
        <f>SUM(nl:bc!G17)</f>
        <v>18004.391666666666</v>
      </c>
      <c r="H17" s="3">
        <f>SUM(nl:bc!H17, tr!F17)</f>
        <v>639601</v>
      </c>
      <c r="I17" s="3">
        <f>SUM(nl:bc!I17, tr!G17)</f>
        <v>503457</v>
      </c>
      <c r="J17" s="3">
        <f>SUM(nl:bc!J17, tr!H17)</f>
        <v>136144</v>
      </c>
      <c r="K17" s="3">
        <f>SUM(nl:bc!K17, tr!I17)</f>
        <v>39034</v>
      </c>
      <c r="L17" s="3">
        <f>SUM(nl:bc!L17, tr!J17)</f>
        <v>13099</v>
      </c>
      <c r="M17" s="3">
        <f>SUM(nl:bc!M17)</f>
        <v>20390</v>
      </c>
      <c r="N17" s="3">
        <f>tr!K17</f>
        <v>4133</v>
      </c>
      <c r="O17" s="3">
        <f>SUM(nl:bc!N17, tr!L17)</f>
        <v>621033</v>
      </c>
      <c r="P17" s="3">
        <f>SUM(nl:bc!O17, tr!M17)</f>
        <v>212663</v>
      </c>
      <c r="Q17" s="3">
        <f>SUM(nl:bc!P17, tr!N17)</f>
        <v>104757</v>
      </c>
      <c r="R17" s="3">
        <f>SUM(nl:bc!Q17, tr!O17)</f>
        <v>82261</v>
      </c>
      <c r="S17" s="3">
        <f>SUM(nl:bc!R17, tr!P17)</f>
        <v>221352</v>
      </c>
      <c r="T17" s="3">
        <f>SUM(nl:bc!S17, tr!Q17)</f>
        <v>18568</v>
      </c>
      <c r="U17" s="3">
        <f>SUM(nl:bc!T17, tr!R17)</f>
        <v>42419</v>
      </c>
      <c r="V17" s="3">
        <f>SUM(nl:bc!U17, tr!S17)</f>
        <v>1272221</v>
      </c>
      <c r="W17" s="3">
        <f>SUM(nl:bc!V17, tr!T17)</f>
        <v>617528</v>
      </c>
      <c r="X17" s="2">
        <f t="shared" si="8"/>
        <v>3.5729025758859607</v>
      </c>
      <c r="Y17" s="2">
        <f t="shared" si="0"/>
        <v>28.994040727587905</v>
      </c>
      <c r="Z17" s="2">
        <f t="shared" si="1"/>
        <v>22.822435803867137</v>
      </c>
      <c r="AA17" s="2">
        <f t="shared" si="2"/>
        <v>6.1716049237207695</v>
      </c>
      <c r="AB17" s="2">
        <f t="shared" si="3"/>
        <v>1.769467817843728</v>
      </c>
      <c r="AC17" s="2">
        <f t="shared" si="4"/>
        <v>0.5937966630613053</v>
      </c>
      <c r="AD17" s="2">
        <f t="shared" si="5"/>
        <v>0.92430826473929428</v>
      </c>
      <c r="AE17" s="2">
        <f t="shared" si="7"/>
        <v>28.152326364680636</v>
      </c>
      <c r="AF17" s="2">
        <f t="shared" si="7"/>
        <v>9.6403221434160145</v>
      </c>
      <c r="AG17" s="2">
        <f t="shared" si="7"/>
        <v>4.7487867037417484</v>
      </c>
      <c r="AH17" s="2">
        <f t="shared" si="7"/>
        <v>3.7290104053810245</v>
      </c>
      <c r="AI17" s="2">
        <f t="shared" si="7"/>
        <v>10.034207112141848</v>
      </c>
      <c r="AJ17" s="2">
        <f t="shared" si="7"/>
        <v>0.84171436290726909</v>
      </c>
      <c r="AK17" s="2">
        <f t="shared" si="7"/>
        <v>1.9229147759674412</v>
      </c>
      <c r="AL17" s="2">
        <f t="shared" si="7"/>
        <v>57.671622602986254</v>
      </c>
      <c r="AM17" s="2">
        <f t="shared" si="7"/>
        <v>27.993439632561397</v>
      </c>
      <c r="AO17" s="3"/>
    </row>
    <row r="18" spans="1:41" x14ac:dyDescent="0.3">
      <c r="A18">
        <v>2021</v>
      </c>
      <c r="C18" s="3">
        <f>SUM(nl:tr!C18)</f>
        <v>2486852</v>
      </c>
      <c r="D18" s="3">
        <f>SUM(nl:tr!D18)</f>
        <v>2096593</v>
      </c>
      <c r="E18" s="4">
        <f>SUM(nl:tr!E18)</f>
        <v>38.246108</v>
      </c>
      <c r="F18" s="3">
        <f>SUM(nl:bc!F18)</f>
        <v>645.10859089143401</v>
      </c>
      <c r="G18" s="3">
        <f>SUM(nl:bc!G18)</f>
        <v>18871.850000000002</v>
      </c>
      <c r="H18" s="3">
        <f>SUM(nl:bc!H18, tr!F18)</f>
        <v>693769.96900000004</v>
      </c>
      <c r="I18" s="3">
        <f>SUM(nl:bc!I18, tr!G18)</f>
        <v>563622.821</v>
      </c>
      <c r="J18" s="3">
        <f>SUM(nl:bc!J18, tr!H18)</f>
        <v>130147.19599999998</v>
      </c>
      <c r="K18" s="3">
        <f>SUM(nl:bc!K18, tr!I18)</f>
        <v>43770.999600000003</v>
      </c>
      <c r="L18" s="3">
        <f>SUM(nl:bc!L18, tr!J18)</f>
        <v>13492.999199999998</v>
      </c>
      <c r="M18" s="3">
        <f>SUM(nl:bc!M18)</f>
        <v>20912.999499999998</v>
      </c>
      <c r="N18" s="3">
        <f>tr!K18</f>
        <v>4338</v>
      </c>
      <c r="O18" s="3">
        <f>SUM(nl:bc!N18, tr!L18)</f>
        <v>668131.90999999992</v>
      </c>
      <c r="P18" s="3">
        <f>SUM(nl:bc!O18, tr!M18)</f>
        <v>226718.40089999998</v>
      </c>
      <c r="Q18" s="3">
        <f>SUM(nl:bc!P18, tr!N18)</f>
        <v>106493.96399999999</v>
      </c>
      <c r="R18" s="3">
        <f>SUM(nl:bc!Q18, tr!O18)</f>
        <v>87581.555000000008</v>
      </c>
      <c r="S18" s="3">
        <f>SUM(nl:bc!R18, tr!P18)</f>
        <v>247337.96299999999</v>
      </c>
      <c r="T18" s="3">
        <f>SUM(nl:bc!S18, tr!Q18)</f>
        <v>25638.079000000002</v>
      </c>
      <c r="U18" s="3">
        <f>SUM(nl:bc!T18, tr!R18)</f>
        <v>41228.220879999993</v>
      </c>
      <c r="V18" s="3">
        <f>SUM(nl:bc!U18, tr!S18)</f>
        <v>1287811.122</v>
      </c>
      <c r="W18" s="3">
        <f>SUM(nl:bc!V18, tr!T18)</f>
        <v>633118.11199999996</v>
      </c>
      <c r="X18" s="2">
        <f t="shared" si="8"/>
        <v>3.2406492959949564</v>
      </c>
      <c r="Y18" s="2">
        <f t="shared" si="0"/>
        <v>27.897517383422901</v>
      </c>
      <c r="Z18" s="2">
        <f t="shared" si="1"/>
        <v>22.664107916353689</v>
      </c>
      <c r="AA18" s="2">
        <f t="shared" si="2"/>
        <v>5.2334113972202596</v>
      </c>
      <c r="AB18" s="2">
        <f t="shared" si="3"/>
        <v>1.7600966844830332</v>
      </c>
      <c r="AC18" s="2">
        <f t="shared" si="4"/>
        <v>0.54257347039550397</v>
      </c>
      <c r="AD18" s="2">
        <f t="shared" si="5"/>
        <v>0.84094266566727727</v>
      </c>
      <c r="AE18" s="2">
        <f t="shared" si="7"/>
        <v>26.866573081148374</v>
      </c>
      <c r="AF18" s="2">
        <f t="shared" si="7"/>
        <v>9.1166824925648964</v>
      </c>
      <c r="AG18" s="2">
        <f t="shared" si="7"/>
        <v>4.2822799265899212</v>
      </c>
      <c r="AH18" s="2">
        <f t="shared" si="7"/>
        <v>3.5217839662352244</v>
      </c>
      <c r="AI18" s="2">
        <f t="shared" si="7"/>
        <v>9.945825606027217</v>
      </c>
      <c r="AJ18" s="2">
        <f t="shared" si="7"/>
        <v>1.0309451065041266</v>
      </c>
      <c r="AK18" s="2">
        <f t="shared" si="7"/>
        <v>1.657847788288165</v>
      </c>
      <c r="AL18" s="2">
        <f t="shared" si="7"/>
        <v>51.784791455221303</v>
      </c>
      <c r="AM18" s="2">
        <f t="shared" si="7"/>
        <v>25.458616435557886</v>
      </c>
      <c r="AO18" s="3"/>
    </row>
    <row r="19" spans="1:41" x14ac:dyDescent="0.3">
      <c r="A19">
        <v>2022</v>
      </c>
      <c r="C19" s="3">
        <f>SUM(nl:tr!C19)</f>
        <v>2694386</v>
      </c>
      <c r="D19" s="3">
        <f>SUM(nl:tr!D19)</f>
        <v>2179034</v>
      </c>
      <c r="E19" s="4">
        <f>SUM(nl:tr!E19)</f>
        <v>38.80405975899091</v>
      </c>
      <c r="F19" s="3">
        <f>SUM(nl:bc!F19)</f>
        <v>643.61355820334256</v>
      </c>
      <c r="G19" s="3">
        <f>SUM(nl:bc!G19)</f>
        <v>19544.212499999947</v>
      </c>
      <c r="H19" s="3">
        <f>SUM(nl:bc!H19, tr!F19)</f>
        <v>719821.92299999995</v>
      </c>
      <c r="I19" s="3">
        <f>SUM(nl:bc!I19, tr!G19)</f>
        <v>592531.78899999999</v>
      </c>
      <c r="J19" s="3">
        <f>SUM(nl:bc!J19, tr!H19)</f>
        <v>127290.08899999999</v>
      </c>
      <c r="K19" s="3">
        <f>SUM(nl:bc!K19, tr!I19)</f>
        <v>43954.536899999999</v>
      </c>
      <c r="L19" s="3">
        <f>SUM(nl:bc!L19, tr!J19)</f>
        <v>13848.241239999999</v>
      </c>
      <c r="M19" s="3">
        <f>SUM(nl:bc!M19)</f>
        <v>22067.0939</v>
      </c>
      <c r="N19" s="3">
        <f>tr!K19</f>
        <v>4541.2700000000004</v>
      </c>
      <c r="O19" s="3">
        <f>SUM(nl:bc!N19, tr!L19)</f>
        <v>701221.11700000009</v>
      </c>
      <c r="P19" s="3">
        <f>SUM(nl:bc!O19, tr!M19)</f>
        <v>233772.54049999997</v>
      </c>
      <c r="Q19" s="3">
        <f>SUM(nl:bc!P19, tr!N19)</f>
        <v>111973.7453</v>
      </c>
      <c r="R19" s="3">
        <f>SUM(nl:bc!Q19, tr!O19)</f>
        <v>92745.453899999993</v>
      </c>
      <c r="S19" s="3">
        <f>SUM(nl:bc!R19, tr!P19)</f>
        <v>262729.36900000001</v>
      </c>
      <c r="T19" s="3">
        <f>SUM(nl:bc!S19, tr!Q19)</f>
        <v>18600.812468000004</v>
      </c>
      <c r="U19" s="3">
        <f>SUM(nl:bc!T19, tr!R19)</f>
        <v>39967.108429999993</v>
      </c>
      <c r="V19" s="3">
        <f>SUM(nl:bc!U19, tr!S19)</f>
        <v>1309177.4409999999</v>
      </c>
      <c r="W19" s="3">
        <f>SUM(nl:bc!V19, tr!T19)</f>
        <v>654484.44070000004</v>
      </c>
      <c r="X19" s="2">
        <f t="shared" si="8"/>
        <v>3.1034914784654264</v>
      </c>
      <c r="Y19" s="2">
        <f t="shared" si="0"/>
        <v>26.715619922312541</v>
      </c>
      <c r="Z19" s="2">
        <f t="shared" si="1"/>
        <v>21.99134752778555</v>
      </c>
      <c r="AA19" s="2">
        <f t="shared" si="2"/>
        <v>4.7242707243876705</v>
      </c>
      <c r="AB19" s="2">
        <f t="shared" si="3"/>
        <v>1.6313377853061883</v>
      </c>
      <c r="AC19" s="2">
        <f t="shared" si="4"/>
        <v>0.51396649329383381</v>
      </c>
      <c r="AD19" s="2">
        <f t="shared" si="5"/>
        <v>0.8190026930068669</v>
      </c>
      <c r="AE19" s="2">
        <f t="shared" si="7"/>
        <v>26.025265756279911</v>
      </c>
      <c r="AF19" s="2">
        <f t="shared" si="7"/>
        <v>8.6762824814261936</v>
      </c>
      <c r="AG19" s="2">
        <f t="shared" si="7"/>
        <v>4.155816772355557</v>
      </c>
      <c r="AH19" s="2">
        <f t="shared" si="7"/>
        <v>3.4421739832377392</v>
      </c>
      <c r="AI19" s="2">
        <f t="shared" si="7"/>
        <v>9.7509922112125</v>
      </c>
      <c r="AJ19" s="2">
        <f t="shared" si="7"/>
        <v>0.6903544060873239</v>
      </c>
      <c r="AK19" s="2">
        <f t="shared" si="7"/>
        <v>1.4833475392909552</v>
      </c>
      <c r="AL19" s="2">
        <f t="shared" si="7"/>
        <v>48.589082670411734</v>
      </c>
      <c r="AM19" s="2">
        <f t="shared" si="7"/>
        <v>24.290671073112762</v>
      </c>
      <c r="AO19" s="3"/>
    </row>
    <row r="20" spans="1:41" x14ac:dyDescent="0.3">
      <c r="A20">
        <v>2023</v>
      </c>
      <c r="C20" s="3">
        <f>SUM(nl:tr!C20)</f>
        <v>2820284</v>
      </c>
      <c r="D20" s="3">
        <f>SUM(nl:tr!D20)</f>
        <v>2243419</v>
      </c>
      <c r="E20" s="4">
        <f>SUM(nl:tr!E20)</f>
        <v>39.298752914140437</v>
      </c>
      <c r="F20" s="3">
        <f>SUM(nl:bc!F20)</f>
        <v>650.95875275692288</v>
      </c>
      <c r="G20" s="3">
        <f>SUM(nl:bc!G20)</f>
        <v>19835.884999999966</v>
      </c>
      <c r="H20" s="3">
        <f>SUM(nl:bc!H20, tr!F20)</f>
        <v>741545.81</v>
      </c>
      <c r="I20" s="3">
        <f>SUM(nl:bc!I20, tr!G20)</f>
        <v>608557.41700000013</v>
      </c>
      <c r="J20" s="3">
        <f>SUM(nl:bc!J20, tr!H20)</f>
        <v>132988.427</v>
      </c>
      <c r="K20" s="3">
        <f>SUM(nl:bc!K20, tr!I20)</f>
        <v>45688.5743</v>
      </c>
      <c r="L20" s="3">
        <f>SUM(nl:bc!L20, tr!J20)</f>
        <v>14240.99886</v>
      </c>
      <c r="M20" s="3">
        <f>SUM(nl:bc!M20)</f>
        <v>23961.230299999999</v>
      </c>
      <c r="N20" s="3">
        <f>tr!K20</f>
        <v>4772.3339999999998</v>
      </c>
      <c r="O20" s="3">
        <f>SUM(nl:bc!N20, tr!L20)</f>
        <v>721034.69799999997</v>
      </c>
      <c r="P20" s="3">
        <f>SUM(nl:bc!O20, tr!M20)</f>
        <v>236190.07929999995</v>
      </c>
      <c r="Q20" s="3">
        <f>SUM(nl:bc!P20, tr!N20)</f>
        <v>114651.9532</v>
      </c>
      <c r="R20" s="3">
        <f>SUM(nl:bc!Q20, tr!O20)</f>
        <v>94242.641499999983</v>
      </c>
      <c r="S20" s="3">
        <f>SUM(nl:bc!R20, tr!P20)</f>
        <v>275950.12200000003</v>
      </c>
      <c r="T20" s="3">
        <f>SUM(nl:bc!S20, tr!Q20)</f>
        <v>20511.016899999999</v>
      </c>
      <c r="U20" s="3">
        <f>SUM(nl:bc!T20, tr!R20)</f>
        <v>40871.961409999996</v>
      </c>
      <c r="V20" s="3">
        <f>SUM(nl:bc!U20, tr!S20)</f>
        <v>1329538.4010000001</v>
      </c>
      <c r="W20" s="3">
        <f>SUM(nl:bc!V20, tr!T20)</f>
        <v>674845.36129999987</v>
      </c>
      <c r="X20" s="2">
        <f t="shared" si="8"/>
        <v>3.1219573550534472</v>
      </c>
      <c r="Y20" s="2">
        <f t="shared" si="0"/>
        <v>26.293302731214304</v>
      </c>
      <c r="Z20" s="2">
        <f t="shared" si="1"/>
        <v>21.577877157052271</v>
      </c>
      <c r="AA20" s="2">
        <f t="shared" si="2"/>
        <v>4.7154267797143827</v>
      </c>
      <c r="AB20" s="2">
        <f t="shared" si="3"/>
        <v>1.6199990603783163</v>
      </c>
      <c r="AC20" s="2">
        <f t="shared" si="4"/>
        <v>0.50494910654387992</v>
      </c>
      <c r="AD20" s="2">
        <f t="shared" si="5"/>
        <v>0.84960345482937172</v>
      </c>
      <c r="AE20" s="2">
        <f t="shared" si="7"/>
        <v>25.566031576961752</v>
      </c>
      <c r="AF20" s="2">
        <f t="shared" si="7"/>
        <v>8.3746913183211316</v>
      </c>
      <c r="AG20" s="2">
        <f t="shared" si="7"/>
        <v>4.0652626898567661</v>
      </c>
      <c r="AH20" s="2">
        <f t="shared" si="7"/>
        <v>3.3416011118029241</v>
      </c>
      <c r="AI20" s="2">
        <f t="shared" si="7"/>
        <v>9.7844799318082867</v>
      </c>
      <c r="AJ20" s="2">
        <f t="shared" si="7"/>
        <v>0.72726778225171651</v>
      </c>
      <c r="AK20" s="2">
        <f t="shared" si="7"/>
        <v>1.4492143844378793</v>
      </c>
      <c r="AL20" s="2">
        <f t="shared" si="7"/>
        <v>47.14200417404772</v>
      </c>
      <c r="AM20" s="2">
        <f t="shared" si="7"/>
        <v>23.928276772835638</v>
      </c>
      <c r="AO20" s="3"/>
    </row>
    <row r="21" spans="1:41" x14ac:dyDescent="0.3">
      <c r="A21">
        <v>2024</v>
      </c>
      <c r="C21" s="3">
        <f>SUM(nl:tr!C21)</f>
        <v>2929349.4495962085</v>
      </c>
      <c r="D21" s="3">
        <f>SUM(nl:tr!D21)</f>
        <v>2284545.1408799361</v>
      </c>
      <c r="E21" s="4">
        <f>SUM(nl:tr!E21)</f>
        <v>39.789742437199607</v>
      </c>
      <c r="F21" s="3">
        <f>SUM(nl:bc!F21)</f>
        <v>658.43008240608083</v>
      </c>
      <c r="G21" s="3">
        <f>SUM(nl:bc!G21)</f>
        <v>20013.914999999994</v>
      </c>
      <c r="H21" s="3">
        <f>SUM(nl:bc!H21, tr!F21)</f>
        <v>766340.99399999995</v>
      </c>
      <c r="I21" s="3">
        <f>SUM(nl:bc!I21, tr!G21)</f>
        <v>628564.63500000001</v>
      </c>
      <c r="J21" s="3">
        <f>SUM(nl:bc!J21, tr!H21)</f>
        <v>137776.391</v>
      </c>
      <c r="K21" s="3">
        <f>SUM(nl:bc!K21, tr!I21)</f>
        <v>48345.7739</v>
      </c>
      <c r="L21" s="3">
        <f>SUM(nl:bc!L21, tr!J21)</f>
        <v>14669.151189999999</v>
      </c>
      <c r="M21" s="3">
        <f>SUM(nl:bc!M21)</f>
        <v>25309.847399999999</v>
      </c>
      <c r="N21" s="3">
        <f>tr!K21</f>
        <v>5036.55</v>
      </c>
      <c r="O21" s="3">
        <f>SUM(nl:bc!N21, tr!L21)</f>
        <v>738330.26100000006</v>
      </c>
      <c r="P21" s="3">
        <f>SUM(nl:bc!O21, tr!M21)</f>
        <v>239287.61949999997</v>
      </c>
      <c r="Q21" s="3">
        <f>SUM(nl:bc!P21, tr!N21)</f>
        <v>116929.31309999997</v>
      </c>
      <c r="R21" s="3">
        <f>SUM(nl:bc!Q21, tr!O21)</f>
        <v>94966.863499999992</v>
      </c>
      <c r="S21" s="3">
        <f>SUM(nl:bc!R21, tr!P21)</f>
        <v>287146.51399999997</v>
      </c>
      <c r="T21" s="3">
        <f>SUM(nl:bc!S21, tr!Q21)</f>
        <v>28010.709929999997</v>
      </c>
      <c r="U21" s="3">
        <f>SUM(nl:bc!T21, tr!R21)</f>
        <v>42934.129900000007</v>
      </c>
      <c r="V21" s="3">
        <f>SUM(nl:bc!U21, tr!S21)</f>
        <v>1344461.8080000002</v>
      </c>
      <c r="W21" s="3">
        <f>SUM(nl:bc!V21, tr!T21)</f>
        <v>689768.79780000006</v>
      </c>
      <c r="X21" s="2">
        <f t="shared" si="8"/>
        <v>3.2292508338012276</v>
      </c>
      <c r="Y21" s="2">
        <f t="shared" si="0"/>
        <v>26.160791233208279</v>
      </c>
      <c r="Z21" s="2">
        <f t="shared" si="1"/>
        <v>21.457482141184745</v>
      </c>
      <c r="AA21" s="2">
        <f t="shared" si="2"/>
        <v>4.7033101844162557</v>
      </c>
      <c r="AB21" s="2">
        <f t="shared" si="3"/>
        <v>1.6503928511043344</v>
      </c>
      <c r="AC21" s="2">
        <f t="shared" si="4"/>
        <v>0.50076480947065038</v>
      </c>
      <c r="AD21" s="2">
        <f t="shared" si="5"/>
        <v>0.86400915409695467</v>
      </c>
      <c r="AE21" s="2">
        <f t="shared" si="7"/>
        <v>25.204581211769529</v>
      </c>
      <c r="AF21" s="2">
        <f t="shared" si="7"/>
        <v>8.1686266393715563</v>
      </c>
      <c r="AG21" s="2">
        <f t="shared" si="7"/>
        <v>3.9916478082230133</v>
      </c>
      <c r="AH21" s="2">
        <f t="shared" si="7"/>
        <v>3.2419096845236592</v>
      </c>
      <c r="AI21" s="2">
        <f t="shared" si="7"/>
        <v>9.8023987557913657</v>
      </c>
      <c r="AJ21" s="2">
        <f t="shared" si="7"/>
        <v>0.95620923389188306</v>
      </c>
      <c r="AK21" s="2">
        <f t="shared" si="7"/>
        <v>1.4656540859581706</v>
      </c>
      <c r="AL21" s="2">
        <f t="shared" si="7"/>
        <v>45.896258918010801</v>
      </c>
      <c r="AM21" s="2">
        <f t="shared" si="7"/>
        <v>23.546825316285844</v>
      </c>
      <c r="AO21" s="3"/>
    </row>
    <row r="22" spans="1:41" x14ac:dyDescent="0.3">
      <c r="A22">
        <v>2025</v>
      </c>
      <c r="C22" s="3">
        <f>SUM(nl:tr!C22)</f>
        <v>3043796.9998387708</v>
      </c>
      <c r="D22" s="3">
        <f>SUM(nl:tr!D22)</f>
        <v>2326294.3662143876</v>
      </c>
      <c r="E22" s="4">
        <f>SUM(nl:tr!E22)</f>
        <v>40.27622924751104</v>
      </c>
      <c r="F22" s="3">
        <f>SUM(nl:bc!F22)</f>
        <v>666.60348401073998</v>
      </c>
      <c r="G22" s="3">
        <f>SUM(nl:bc!G22)</f>
        <v>20175.942499999968</v>
      </c>
      <c r="H22" s="3">
        <f>SUM(nl:bc!H22, tr!F22)</f>
        <v>796297.67600000009</v>
      </c>
      <c r="I22" s="3">
        <f>SUM(nl:bc!I22, tr!G22)</f>
        <v>653712.68200000003</v>
      </c>
      <c r="J22" s="3">
        <f>SUM(nl:bc!J22, tr!H22)</f>
        <v>142584.98200000002</v>
      </c>
      <c r="K22" s="3">
        <f>SUM(nl:bc!K22, tr!I22)</f>
        <v>50389.760000000009</v>
      </c>
      <c r="L22" s="3">
        <f>SUM(nl:bc!L22, tr!J22)</f>
        <v>15109.414770000001</v>
      </c>
      <c r="M22" s="3">
        <f>SUM(nl:bc!M22)</f>
        <v>26359.929700000001</v>
      </c>
      <c r="N22" s="3">
        <f>tr!K22</f>
        <v>5245.9880000000003</v>
      </c>
      <c r="O22" s="3">
        <f>SUM(nl:bc!N22, tr!L22)</f>
        <v>759871.93700000003</v>
      </c>
      <c r="P22" s="3">
        <f>SUM(nl:bc!O22, tr!M22)</f>
        <v>247619.89999999997</v>
      </c>
      <c r="Q22" s="3">
        <f>SUM(nl:bc!P22, tr!N22)</f>
        <v>120215.97940000001</v>
      </c>
      <c r="R22" s="3">
        <f>SUM(nl:bc!Q22, tr!O22)</f>
        <v>97247.896900000007</v>
      </c>
      <c r="S22" s="3">
        <f>SUM(nl:bc!R22, tr!P22)</f>
        <v>294788.28099999996</v>
      </c>
      <c r="T22" s="3">
        <f>SUM(nl:bc!S22, tr!Q22)</f>
        <v>36425.634700000002</v>
      </c>
      <c r="U22" s="3">
        <f>SUM(nl:bc!T22, tr!R22)</f>
        <v>44673.116200000004</v>
      </c>
      <c r="V22" s="3">
        <f>SUM(nl:bc!U22, tr!S22)</f>
        <v>1352709.3460000001</v>
      </c>
      <c r="W22" s="3">
        <f>SUM(nl:bc!V22, tr!T22)</f>
        <v>698016.29599999997</v>
      </c>
      <c r="X22" s="2">
        <f t="shared" si="8"/>
        <v>3.3227508534775718</v>
      </c>
      <c r="Y22" s="2">
        <f t="shared" si="0"/>
        <v>26.16132666016097</v>
      </c>
      <c r="Z22" s="2">
        <f t="shared" si="1"/>
        <v>21.476881737994585</v>
      </c>
      <c r="AA22" s="2">
        <f t="shared" si="2"/>
        <v>4.6844445279219578</v>
      </c>
      <c r="AB22" s="2">
        <f t="shared" si="3"/>
        <v>1.6554901658247623</v>
      </c>
      <c r="AC22" s="2">
        <f t="shared" si="4"/>
        <v>0.49640021232691744</v>
      </c>
      <c r="AD22" s="2">
        <f t="shared" si="5"/>
        <v>0.86602127873167234</v>
      </c>
      <c r="AE22" s="2">
        <f t="shared" ref="AE22:AM37" si="9">100*O22/$C22</f>
        <v>24.964606280913287</v>
      </c>
      <c r="AF22" s="2">
        <f t="shared" si="9"/>
        <v>8.1352304379403861</v>
      </c>
      <c r="AG22" s="2">
        <f t="shared" si="9"/>
        <v>3.9495399793865302</v>
      </c>
      <c r="AH22" s="2">
        <f t="shared" si="9"/>
        <v>3.1949534382598843</v>
      </c>
      <c r="AI22" s="2">
        <f t="shared" si="9"/>
        <v>9.684886377626853</v>
      </c>
      <c r="AJ22" s="2">
        <f t="shared" si="9"/>
        <v>1.1967169526065458</v>
      </c>
      <c r="AK22" s="2">
        <f t="shared" si="9"/>
        <v>1.4676772531928484</v>
      </c>
      <c r="AL22" s="2">
        <f t="shared" si="9"/>
        <v>44.441509932221265</v>
      </c>
      <c r="AM22" s="2">
        <f t="shared" si="9"/>
        <v>22.932419475969446</v>
      </c>
      <c r="AO22" s="3"/>
    </row>
    <row r="23" spans="1:41" x14ac:dyDescent="0.3">
      <c r="A23">
        <v>2026</v>
      </c>
      <c r="C23" s="3">
        <f>SUM(nl:tr!C23)</f>
        <v>3163051.7382177035</v>
      </c>
      <c r="D23" s="3">
        <f>SUM(nl:tr!D23)</f>
        <v>2368933.2098370567</v>
      </c>
      <c r="E23" s="4">
        <f>SUM(nl:tr!E23)</f>
        <v>40.75788077792869</v>
      </c>
      <c r="F23" s="3">
        <f>SUM(nl:bc!F23)</f>
        <v>675.16264473023887</v>
      </c>
      <c r="G23" s="3">
        <f>SUM(nl:bc!G23)</f>
        <v>20330.237499999948</v>
      </c>
      <c r="H23" s="3">
        <f>SUM(nl:bc!H23, tr!F23)</f>
        <v>824723.22600000002</v>
      </c>
      <c r="I23" s="3">
        <f>SUM(nl:bc!I23, tr!G23)</f>
        <v>678725.30699999991</v>
      </c>
      <c r="J23" s="3">
        <f>SUM(nl:bc!J23, tr!H23)</f>
        <v>145997.97200000001</v>
      </c>
      <c r="K23" s="3">
        <f>SUM(nl:bc!K23, tr!I23)</f>
        <v>52382.265200000009</v>
      </c>
      <c r="L23" s="3">
        <f>SUM(nl:bc!L23, tr!J23)</f>
        <v>15561.624959999999</v>
      </c>
      <c r="M23" s="3">
        <f>SUM(nl:bc!M23)</f>
        <v>27387.272900000004</v>
      </c>
      <c r="N23" s="3">
        <f>tr!K23</f>
        <v>5379.9229999999998</v>
      </c>
      <c r="O23" s="3">
        <f>SUM(nl:bc!N23, tr!L23)</f>
        <v>782820.9709999999</v>
      </c>
      <c r="P23" s="3">
        <f>SUM(nl:bc!O23, tr!M23)</f>
        <v>257432.54100000003</v>
      </c>
      <c r="Q23" s="3">
        <f>SUM(nl:bc!P23, tr!N23)</f>
        <v>123719.8308</v>
      </c>
      <c r="R23" s="3">
        <f>SUM(nl:bc!Q23, tr!O23)</f>
        <v>99836.870999999999</v>
      </c>
      <c r="S23" s="3">
        <f>SUM(nl:bc!R23, tr!P23)</f>
        <v>301831.77200000006</v>
      </c>
      <c r="T23" s="3">
        <f>SUM(nl:bc!S23, tr!Q23)</f>
        <v>41902.2068</v>
      </c>
      <c r="U23" s="3">
        <f>SUM(nl:bc!T23, tr!R23)</f>
        <v>45969.660100000008</v>
      </c>
      <c r="V23" s="3">
        <f>SUM(nl:bc!U23, tr!S23)</f>
        <v>1356776.6460000002</v>
      </c>
      <c r="W23" s="3">
        <f>SUM(nl:bc!V23, tr!T23)</f>
        <v>702083.68599999987</v>
      </c>
      <c r="X23" s="2">
        <f t="shared" si="8"/>
        <v>3.3983398012243793</v>
      </c>
      <c r="Y23" s="2">
        <f t="shared" si="0"/>
        <v>26.073655894883021</v>
      </c>
      <c r="Z23" s="2">
        <f t="shared" si="1"/>
        <v>21.457926179305677</v>
      </c>
      <c r="AA23" s="2">
        <f t="shared" si="2"/>
        <v>4.6157313911743358</v>
      </c>
      <c r="AB23" s="2">
        <f t="shared" si="3"/>
        <v>1.6560672899241298</v>
      </c>
      <c r="AC23" s="2">
        <f t="shared" si="4"/>
        <v>0.49198136002569987</v>
      </c>
      <c r="AD23" s="2">
        <f t="shared" si="5"/>
        <v>0.8658496656596586</v>
      </c>
      <c r="AE23" s="2">
        <f t="shared" si="9"/>
        <v>24.748914522691273</v>
      </c>
      <c r="AF23" s="2">
        <f t="shared" si="9"/>
        <v>8.1387394929257937</v>
      </c>
      <c r="AG23" s="2">
        <f t="shared" si="9"/>
        <v>3.9114071169039071</v>
      </c>
      <c r="AH23" s="2">
        <f t="shared" si="9"/>
        <v>3.1563464420678571</v>
      </c>
      <c r="AI23" s="2">
        <f t="shared" si="9"/>
        <v>9.5424228555323705</v>
      </c>
      <c r="AJ23" s="2">
        <f t="shared" si="9"/>
        <v>1.3247398483469257</v>
      </c>
      <c r="AK23" s="2">
        <f t="shared" si="9"/>
        <v>1.4533325378326787</v>
      </c>
      <c r="AL23" s="2">
        <f t="shared" si="9"/>
        <v>42.894544834872292</v>
      </c>
      <c r="AM23" s="2">
        <f t="shared" si="9"/>
        <v>22.196402212364873</v>
      </c>
      <c r="AO23" s="3"/>
    </row>
    <row r="24" spans="1:41" x14ac:dyDescent="0.3">
      <c r="A24">
        <v>2027</v>
      </c>
      <c r="C24" s="3">
        <f>SUM(nl:tr!C24)</f>
        <v>3289071.4121142523</v>
      </c>
      <c r="D24" s="3">
        <f>SUM(nl:tr!D24)</f>
        <v>2415421.794376519</v>
      </c>
      <c r="E24" s="4">
        <f>SUM(nl:tr!E24)</f>
        <v>41.234495894941745</v>
      </c>
      <c r="F24" s="3">
        <f>SUM(nl:bc!F24)</f>
        <v>684.39507555953492</v>
      </c>
      <c r="G24" s="3">
        <f>SUM(nl:bc!G24)</f>
        <v>20488.503421293441</v>
      </c>
      <c r="H24" s="3">
        <f>SUM(nl:bc!H24, tr!F24)</f>
        <v>856655.77099999995</v>
      </c>
      <c r="I24" s="3">
        <f>SUM(nl:bc!I24, tr!G24)</f>
        <v>705211.255</v>
      </c>
      <c r="J24" s="3">
        <f>SUM(nl:bc!J24, tr!H24)</f>
        <v>151444.58100000001</v>
      </c>
      <c r="K24" s="3">
        <f>SUM(nl:bc!K24, tr!I24)</f>
        <v>54471.021299999993</v>
      </c>
      <c r="L24" s="3">
        <f>SUM(nl:bc!L24, tr!J24)</f>
        <v>16024.987859999999</v>
      </c>
      <c r="M24" s="3">
        <f>SUM(nl:bc!M24)</f>
        <v>28465.321500000002</v>
      </c>
      <c r="N24" s="3">
        <f>tr!K24</f>
        <v>5481.7209999999995</v>
      </c>
      <c r="O24" s="3">
        <f>SUM(nl:bc!N24, tr!L24)</f>
        <v>815152.49800000002</v>
      </c>
      <c r="P24" s="3">
        <f>SUM(nl:bc!O24, tr!M24)</f>
        <v>269814.82200000004</v>
      </c>
      <c r="Q24" s="3">
        <f>SUM(nl:bc!P24, tr!N24)</f>
        <v>128674.59449999998</v>
      </c>
      <c r="R24" s="3">
        <f>SUM(nl:bc!Q24, tr!O24)</f>
        <v>103114.67250000002</v>
      </c>
      <c r="S24" s="3">
        <f>SUM(nl:bc!R24, tr!P24)</f>
        <v>313548.37800000003</v>
      </c>
      <c r="T24" s="3">
        <f>SUM(nl:bc!S24, tr!Q24)</f>
        <v>41503.351600000009</v>
      </c>
      <c r="U24" s="3">
        <f>SUM(nl:bc!T24, tr!R24)</f>
        <v>46930.99289999999</v>
      </c>
      <c r="V24" s="3">
        <f>SUM(nl:bc!U24, tr!S24)</f>
        <v>1362204.3389999999</v>
      </c>
      <c r="W24" s="3">
        <f>SUM(nl:bc!V24, tr!T24)</f>
        <v>707511.37699999986</v>
      </c>
      <c r="X24" s="2">
        <f t="shared" si="8"/>
        <v>3.4590065386488074</v>
      </c>
      <c r="Y24" s="2">
        <f t="shared" si="0"/>
        <v>26.045520563791346</v>
      </c>
      <c r="Z24" s="2">
        <f t="shared" si="1"/>
        <v>21.441044192673282</v>
      </c>
      <c r="AA24" s="2">
        <f t="shared" si="2"/>
        <v>4.6044783473597404</v>
      </c>
      <c r="AB24" s="2">
        <f t="shared" si="3"/>
        <v>1.656121575815388</v>
      </c>
      <c r="AC24" s="2">
        <f t="shared" si="4"/>
        <v>0.4872192133310646</v>
      </c>
      <c r="AD24" s="2">
        <f t="shared" si="5"/>
        <v>0.86545161029818363</v>
      </c>
      <c r="AE24" s="2">
        <f t="shared" si="9"/>
        <v>24.783666751583564</v>
      </c>
      <c r="AF24" s="2">
        <f t="shared" si="9"/>
        <v>8.2033737852642119</v>
      </c>
      <c r="AG24" s="2">
        <f t="shared" si="9"/>
        <v>3.9121860968438655</v>
      </c>
      <c r="AH24" s="2">
        <f t="shared" si="9"/>
        <v>3.1350694338897536</v>
      </c>
      <c r="AI24" s="2">
        <f t="shared" si="9"/>
        <v>9.5330364930704743</v>
      </c>
      <c r="AJ24" s="2">
        <f t="shared" si="9"/>
        <v>1.2618562019400237</v>
      </c>
      <c r="AK24" s="2">
        <f t="shared" si="9"/>
        <v>1.426876677932396</v>
      </c>
      <c r="AL24" s="2">
        <f t="shared" si="9"/>
        <v>41.416076707326937</v>
      </c>
      <c r="AM24" s="2">
        <f t="shared" si="9"/>
        <v>21.51097645353962</v>
      </c>
      <c r="AO24" s="3"/>
    </row>
    <row r="25" spans="1:41" x14ac:dyDescent="0.3">
      <c r="A25">
        <v>2028</v>
      </c>
      <c r="C25" s="3">
        <f>SUM(nl:tr!C25)</f>
        <v>3419296.9038254856</v>
      </c>
      <c r="D25" s="3">
        <f>SUM(nl:tr!D25)</f>
        <v>2462234.7204786791</v>
      </c>
      <c r="E25" s="4">
        <f>SUM(nl:tr!E25)</f>
        <v>41.705731124000188</v>
      </c>
      <c r="F25" s="3">
        <f>SUM(nl:bc!F25)</f>
        <v>693.2135932092159</v>
      </c>
      <c r="G25" s="3">
        <f>SUM(nl:bc!G25)</f>
        <v>20655.3187003815</v>
      </c>
      <c r="H25" s="3">
        <f>SUM(nl:bc!H25, tr!F25)</f>
        <v>889686.75400000019</v>
      </c>
      <c r="I25" s="3">
        <f>SUM(nl:bc!I25, tr!G25)</f>
        <v>732568.53800000018</v>
      </c>
      <c r="J25" s="3">
        <f>SUM(nl:bc!J25, tr!H25)</f>
        <v>157118.26300000001</v>
      </c>
      <c r="K25" s="3">
        <f>SUM(nl:bc!K25, tr!I25)</f>
        <v>56652.986100000009</v>
      </c>
      <c r="L25" s="3">
        <f>SUM(nl:bc!L25, tr!J25)</f>
        <v>16502.133249999999</v>
      </c>
      <c r="M25" s="3">
        <f>SUM(nl:bc!M25)</f>
        <v>29590.793699999998</v>
      </c>
      <c r="N25" s="3">
        <f>tr!K25</f>
        <v>5601.7089999999998</v>
      </c>
      <c r="O25" s="3">
        <f>SUM(nl:bc!N25, tr!L25)</f>
        <v>848702.57700000016</v>
      </c>
      <c r="P25" s="3">
        <f>SUM(nl:bc!O25, tr!M25)</f>
        <v>282792.10600000003</v>
      </c>
      <c r="Q25" s="3">
        <f>SUM(nl:bc!P25, tr!N25)</f>
        <v>133795.70809999999</v>
      </c>
      <c r="R25" s="3">
        <f>SUM(nl:bc!Q25, tr!O25)</f>
        <v>106463.08719999999</v>
      </c>
      <c r="S25" s="3">
        <f>SUM(nl:bc!R25, tr!P25)</f>
        <v>325651.67599999998</v>
      </c>
      <c r="T25" s="3">
        <f>SUM(nl:bc!S25, tr!Q25)</f>
        <v>40984.22107</v>
      </c>
      <c r="U25" s="3">
        <f>SUM(nl:bc!T25, tr!R25)</f>
        <v>47780.096599999997</v>
      </c>
      <c r="V25" s="3">
        <f>SUM(nl:bc!U25, tr!S25)</f>
        <v>1369000.2880000002</v>
      </c>
      <c r="W25" s="3">
        <f>SUM(nl:bc!V25, tr!T25)</f>
        <v>714307.30099999998</v>
      </c>
      <c r="X25" s="2">
        <f t="shared" si="8"/>
        <v>3.5075572167884577</v>
      </c>
      <c r="Y25" s="2">
        <f t="shared" si="0"/>
        <v>26.019581774388321</v>
      </c>
      <c r="Z25" s="2">
        <f t="shared" si="1"/>
        <v>21.42453722519409</v>
      </c>
      <c r="AA25" s="2">
        <f t="shared" si="2"/>
        <v>4.5950459237458201</v>
      </c>
      <c r="AB25" s="2">
        <f t="shared" si="3"/>
        <v>1.6568606849149907</v>
      </c>
      <c r="AC25" s="2">
        <f t="shared" si="4"/>
        <v>0.4826177344101803</v>
      </c>
      <c r="AD25" s="2">
        <f t="shared" si="5"/>
        <v>0.86540579927101458</v>
      </c>
      <c r="AE25" s="2">
        <f t="shared" si="9"/>
        <v>24.820967610343448</v>
      </c>
      <c r="AF25" s="2">
        <f t="shared" si="9"/>
        <v>8.2704753039612964</v>
      </c>
      <c r="AG25" s="2">
        <f t="shared" si="9"/>
        <v>3.9129596482338309</v>
      </c>
      <c r="AH25" s="2">
        <f t="shared" si="9"/>
        <v>3.1135958705688829</v>
      </c>
      <c r="AI25" s="2">
        <f t="shared" si="9"/>
        <v>9.5239367963531674</v>
      </c>
      <c r="AJ25" s="2">
        <f t="shared" si="9"/>
        <v>1.1986154529063311</v>
      </c>
      <c r="AK25" s="2">
        <f t="shared" si="9"/>
        <v>1.3973661236186878</v>
      </c>
      <c r="AL25" s="2">
        <f t="shared" si="9"/>
        <v>40.037479239324675</v>
      </c>
      <c r="AM25" s="2">
        <f t="shared" si="9"/>
        <v>20.890473132088584</v>
      </c>
      <c r="AO25" s="3"/>
    </row>
    <row r="26" spans="1:41" x14ac:dyDescent="0.3">
      <c r="A26">
        <v>2029</v>
      </c>
      <c r="C26" s="3">
        <f>SUM(nl:tr!C26)</f>
        <v>3553752.0850552055</v>
      </c>
      <c r="D26" s="3">
        <f>SUM(nl:tr!D26)</f>
        <v>2509305.3526352872</v>
      </c>
      <c r="E26" s="4">
        <f>SUM(nl:tr!E26)</f>
        <v>42.170882388648764</v>
      </c>
      <c r="F26" s="3">
        <f>SUM(nl:bc!F26)</f>
        <v>701.8529661914481</v>
      </c>
      <c r="G26" s="3">
        <f>SUM(nl:bc!G26)</f>
        <v>20823.349658628769</v>
      </c>
      <c r="H26" s="3">
        <f>SUM(nl:bc!H26, tr!F26)</f>
        <v>923830.64699999988</v>
      </c>
      <c r="I26" s="3">
        <f>SUM(nl:bc!I26, tr!G26)</f>
        <v>760795.4</v>
      </c>
      <c r="J26" s="3">
        <f>SUM(nl:bc!J26, tr!H26)</f>
        <v>163035.28700000001</v>
      </c>
      <c r="K26" s="3">
        <f>SUM(nl:bc!K26, tr!I26)</f>
        <v>58925.187199999993</v>
      </c>
      <c r="L26" s="3">
        <f>SUM(nl:bc!L26, tr!J26)</f>
        <v>16993.597740000001</v>
      </c>
      <c r="M26" s="3">
        <f>SUM(nl:bc!M26)</f>
        <v>30762.159599999999</v>
      </c>
      <c r="N26" s="3">
        <f>tr!K26</f>
        <v>5764.558</v>
      </c>
      <c r="O26" s="3">
        <f>SUM(nl:bc!N26, tr!L26)</f>
        <v>883332.44900000002</v>
      </c>
      <c r="P26" s="3">
        <f>SUM(nl:bc!O26, tr!M26)</f>
        <v>296300.451</v>
      </c>
      <c r="Q26" s="3">
        <f>SUM(nl:bc!P26, tr!N26)</f>
        <v>138950.93849999999</v>
      </c>
      <c r="R26" s="3">
        <f>SUM(nl:bc!Q26, tr!O26)</f>
        <v>109938.07639999999</v>
      </c>
      <c r="S26" s="3">
        <f>SUM(nl:bc!R26, tr!P26)</f>
        <v>338142.97200000007</v>
      </c>
      <c r="T26" s="3">
        <f>SUM(nl:bc!S26, tr!Q26)</f>
        <v>40498.240899999997</v>
      </c>
      <c r="U26" s="3">
        <f>SUM(nl:bc!T26, tr!R26)</f>
        <v>48550.688499999997</v>
      </c>
      <c r="V26" s="3">
        <f>SUM(nl:bc!U26, tr!S26)</f>
        <v>1377052.6810000001</v>
      </c>
      <c r="W26" s="3">
        <f>SUM(nl:bc!V26, tr!T26)</f>
        <v>722359.7209999999</v>
      </c>
      <c r="X26" s="2">
        <f t="shared" si="8"/>
        <v>3.546433768171712</v>
      </c>
      <c r="Y26" s="2">
        <f t="shared" si="0"/>
        <v>25.99592275682474</v>
      </c>
      <c r="Z26" s="2">
        <f t="shared" si="1"/>
        <v>21.40822943725917</v>
      </c>
      <c r="AA26" s="2">
        <f t="shared" si="2"/>
        <v>4.5876944451364947</v>
      </c>
      <c r="AB26" s="2">
        <f t="shared" si="3"/>
        <v>1.6581119276102971</v>
      </c>
      <c r="AC26" s="2">
        <f t="shared" si="4"/>
        <v>0.47818748560047675</v>
      </c>
      <c r="AD26" s="2">
        <f t="shared" si="5"/>
        <v>0.86562480622567473</v>
      </c>
      <c r="AE26" s="2">
        <f t="shared" si="9"/>
        <v>24.856332908385138</v>
      </c>
      <c r="AF26" s="2">
        <f t="shared" si="9"/>
        <v>8.337679272733995</v>
      </c>
      <c r="AG26" s="2">
        <f t="shared" si="9"/>
        <v>3.9099783883163441</v>
      </c>
      <c r="AH26" s="2">
        <f t="shared" si="9"/>
        <v>3.0935775419542852</v>
      </c>
      <c r="AI26" s="2">
        <f t="shared" si="9"/>
        <v>9.5150973930345835</v>
      </c>
      <c r="AJ26" s="2">
        <f t="shared" si="9"/>
        <v>1.1395910556144178</v>
      </c>
      <c r="AK26" s="2">
        <f t="shared" si="9"/>
        <v>1.3661810767321938</v>
      </c>
      <c r="AL26" s="2">
        <f t="shared" si="9"/>
        <v>38.749261288962664</v>
      </c>
      <c r="AM26" s="2">
        <f t="shared" si="9"/>
        <v>20.326677373972711</v>
      </c>
      <c r="AO26" s="3"/>
    </row>
    <row r="27" spans="1:41" x14ac:dyDescent="0.3">
      <c r="A27">
        <v>2030</v>
      </c>
      <c r="C27" s="3">
        <f>SUM(nl:tr!C27)</f>
        <v>3692423.4864484742</v>
      </c>
      <c r="D27" s="3">
        <f>SUM(nl:tr!D27)</f>
        <v>2556535.4106803006</v>
      </c>
      <c r="E27" s="4">
        <f>SUM(nl:tr!E27)</f>
        <v>42.629264031181606</v>
      </c>
      <c r="F27" s="3">
        <f>SUM(nl:bc!F27)</f>
        <v>710.4330886044454</v>
      </c>
      <c r="G27" s="3">
        <f>SUM(nl:bc!G27)</f>
        <v>20990.012846281796</v>
      </c>
      <c r="H27" s="3">
        <f>SUM(nl:bc!H27, tr!F27)</f>
        <v>959049.82700000005</v>
      </c>
      <c r="I27" s="3">
        <f>SUM(nl:bc!I27, tr!G27)</f>
        <v>789883.06400000001</v>
      </c>
      <c r="J27" s="3">
        <f>SUM(nl:bc!J27, tr!H27)</f>
        <v>169166.69700000004</v>
      </c>
      <c r="K27" s="3">
        <f>SUM(nl:bc!K27, tr!I27)</f>
        <v>61272.1829</v>
      </c>
      <c r="L27" s="3">
        <f>SUM(nl:bc!L27, tr!J27)</f>
        <v>17500.31163</v>
      </c>
      <c r="M27" s="3">
        <f>SUM(nl:bc!M27)</f>
        <v>31971.493300000002</v>
      </c>
      <c r="N27" s="3">
        <f>tr!K27</f>
        <v>5960.9889999999996</v>
      </c>
      <c r="O27" s="3">
        <f>SUM(nl:bc!N27, tr!L27)</f>
        <v>919220.46100000001</v>
      </c>
      <c r="P27" s="3">
        <f>SUM(nl:bc!O27, tr!M27)</f>
        <v>310336.84900000005</v>
      </c>
      <c r="Q27" s="3">
        <f>SUM(nl:bc!P27, tr!N27)</f>
        <v>144283.72099999996</v>
      </c>
      <c r="R27" s="3">
        <f>SUM(nl:bc!Q27, tr!O27)</f>
        <v>113587.46359999999</v>
      </c>
      <c r="S27" s="3">
        <f>SUM(nl:bc!R27, tr!P27)</f>
        <v>351012.50299999991</v>
      </c>
      <c r="T27" s="3">
        <f>SUM(nl:bc!S27, tr!Q27)</f>
        <v>39829.305899999999</v>
      </c>
      <c r="U27" s="3">
        <f>SUM(nl:bc!T27, tr!R27)</f>
        <v>49265.261200000001</v>
      </c>
      <c r="V27" s="3">
        <f>SUM(nl:bc!U27, tr!S27)</f>
        <v>1386488.6239999998</v>
      </c>
      <c r="W27" s="3">
        <f>SUM(nl:bc!V27, tr!T27)</f>
        <v>731795.652</v>
      </c>
      <c r="X27" s="2">
        <f t="shared" si="8"/>
        <v>3.5775872542671445</v>
      </c>
      <c r="Y27" s="2">
        <f t="shared" si="0"/>
        <v>25.973451596757496</v>
      </c>
      <c r="Z27" s="2">
        <f t="shared" si="1"/>
        <v>21.391995444155899</v>
      </c>
      <c r="AA27" s="2">
        <f t="shared" si="2"/>
        <v>4.5814543651576534</v>
      </c>
      <c r="AB27" s="2">
        <f t="shared" si="3"/>
        <v>1.6594029131510624</v>
      </c>
      <c r="AC27" s="2">
        <f t="shared" si="4"/>
        <v>0.4739519097478313</v>
      </c>
      <c r="AD27" s="2">
        <f t="shared" si="5"/>
        <v>0.86586745581427083</v>
      </c>
      <c r="AE27" s="2">
        <f t="shared" si="9"/>
        <v>24.894773429256464</v>
      </c>
      <c r="AF27" s="2">
        <f t="shared" si="9"/>
        <v>8.4046927482441856</v>
      </c>
      <c r="AG27" s="2">
        <f t="shared" si="9"/>
        <v>3.9075615657178591</v>
      </c>
      <c r="AH27" s="2">
        <f t="shared" si="9"/>
        <v>3.0762306657639944</v>
      </c>
      <c r="AI27" s="2">
        <f t="shared" si="9"/>
        <v>9.5062904969662156</v>
      </c>
      <c r="AJ27" s="2">
        <f t="shared" si="9"/>
        <v>1.0786765398437403</v>
      </c>
      <c r="AK27" s="2">
        <f t="shared" si="9"/>
        <v>1.3342256482986834</v>
      </c>
      <c r="AL27" s="2">
        <f t="shared" si="9"/>
        <v>37.549555978303616</v>
      </c>
      <c r="AM27" s="2">
        <f t="shared" si="9"/>
        <v>19.81884403795382</v>
      </c>
      <c r="AO27" s="3"/>
    </row>
    <row r="28" spans="1:41" x14ac:dyDescent="0.3">
      <c r="A28">
        <v>2031</v>
      </c>
      <c r="C28" s="3">
        <f>SUM(nl:tr!C28)</f>
        <v>3836818.1363426368</v>
      </c>
      <c r="D28" s="3">
        <f>SUM(nl:tr!D28)</f>
        <v>2604865.6414791127</v>
      </c>
      <c r="E28" s="4">
        <f>SUM(nl:tr!E28)</f>
        <v>43.08055482570078</v>
      </c>
      <c r="F28" s="3">
        <f>SUM(nl:bc!F28)</f>
        <v>719.01918129415333</v>
      </c>
      <c r="G28" s="3">
        <f>SUM(nl:bc!G28)</f>
        <v>21159.226246083792</v>
      </c>
      <c r="H28" s="3">
        <f>SUM(nl:bc!H28, tr!F28)</f>
        <v>995712.12100000004</v>
      </c>
      <c r="I28" s="3">
        <f>SUM(nl:bc!I28, tr!G28)</f>
        <v>820171.12399999995</v>
      </c>
      <c r="J28" s="3">
        <f>SUM(nl:bc!J28, tr!H28)</f>
        <v>175540.97800000003</v>
      </c>
      <c r="K28" s="3">
        <f>SUM(nl:bc!K28, tr!I28)</f>
        <v>63700.233999999989</v>
      </c>
      <c r="L28" s="3">
        <f>SUM(nl:bc!L28, tr!J28)</f>
        <v>18021.222330000001</v>
      </c>
      <c r="M28" s="3">
        <f>SUM(nl:bc!M28)</f>
        <v>33223.167399999998</v>
      </c>
      <c r="N28" s="3">
        <f>tr!K28</f>
        <v>6190.9189999999999</v>
      </c>
      <c r="O28" s="3">
        <f>SUM(nl:bc!N28, tr!L28)</f>
        <v>956734.23700000008</v>
      </c>
      <c r="P28" s="3">
        <f>SUM(nl:bc!O28, tr!M28)</f>
        <v>325059.24599999998</v>
      </c>
      <c r="Q28" s="3">
        <f>SUM(nl:bc!P28, tr!N28)</f>
        <v>149733.31849999999</v>
      </c>
      <c r="R28" s="3">
        <f>SUM(nl:bc!Q28, tr!O28)</f>
        <v>117531.62909999999</v>
      </c>
      <c r="S28" s="3">
        <f>SUM(nl:bc!R28, tr!P28)</f>
        <v>364410.06199999998</v>
      </c>
      <c r="T28" s="3">
        <f>SUM(nl:bc!S28, tr!Q28)</f>
        <v>38977.888920000005</v>
      </c>
      <c r="U28" s="3">
        <f>SUM(nl:bc!T28, tr!R28)</f>
        <v>49949.155699999996</v>
      </c>
      <c r="V28" s="3">
        <f>SUM(nl:bc!U28, tr!S28)</f>
        <v>1397459.9079999996</v>
      </c>
      <c r="W28" s="3">
        <f>SUM(nl:bc!V28, tr!T28)</f>
        <v>742766.88199999987</v>
      </c>
      <c r="X28" s="2">
        <f t="shared" si="8"/>
        <v>3.6025651300259063</v>
      </c>
      <c r="Y28" s="2">
        <f t="shared" si="0"/>
        <v>25.951506837619906</v>
      </c>
      <c r="Z28" s="2">
        <f t="shared" si="1"/>
        <v>21.376335673335046</v>
      </c>
      <c r="AA28" s="2">
        <f t="shared" si="2"/>
        <v>4.5751706690828629</v>
      </c>
      <c r="AB28" s="2">
        <f t="shared" si="3"/>
        <v>1.66023594907005</v>
      </c>
      <c r="AC28" s="2">
        <f t="shared" si="4"/>
        <v>0.46969185636664912</v>
      </c>
      <c r="AD28" s="2">
        <f t="shared" si="5"/>
        <v>0.86590414816140482</v>
      </c>
      <c r="AE28" s="2">
        <f t="shared" si="9"/>
        <v>24.935615997478216</v>
      </c>
      <c r="AF28" s="2">
        <f t="shared" si="9"/>
        <v>8.4721046046205259</v>
      </c>
      <c r="AG28" s="2">
        <f t="shared" si="9"/>
        <v>3.9025388532678802</v>
      </c>
      <c r="AH28" s="2">
        <f t="shared" si="9"/>
        <v>3.0632577548237521</v>
      </c>
      <c r="AI28" s="2">
        <f t="shared" si="9"/>
        <v>9.4977152695427449</v>
      </c>
      <c r="AJ28" s="2">
        <f t="shared" si="9"/>
        <v>1.0158909683729453</v>
      </c>
      <c r="AK28" s="2">
        <f t="shared" si="9"/>
        <v>1.3018379794152282</v>
      </c>
      <c r="AL28" s="2">
        <f t="shared" si="9"/>
        <v>36.422365051998469</v>
      </c>
      <c r="AM28" s="2">
        <f t="shared" si="9"/>
        <v>19.358928560216466</v>
      </c>
      <c r="AO28" s="3"/>
    </row>
    <row r="29" spans="1:41" x14ac:dyDescent="0.3">
      <c r="A29">
        <v>2032</v>
      </c>
      <c r="C29" s="3">
        <f>SUM(nl:tr!C29)</f>
        <v>3989088.5872899247</v>
      </c>
      <c r="D29" s="3">
        <f>SUM(nl:tr!D29)</f>
        <v>2655575.5587209207</v>
      </c>
      <c r="E29" s="4">
        <f>SUM(nl:tr!E29)</f>
        <v>43.524299982208504</v>
      </c>
      <c r="F29" s="3">
        <f>SUM(nl:bc!F29)</f>
        <v>727.65074761531241</v>
      </c>
      <c r="G29" s="3">
        <f>SUM(nl:bc!G29)</f>
        <v>21336.666924460285</v>
      </c>
      <c r="H29" s="3">
        <f>SUM(nl:bc!H29, tr!F29)</f>
        <v>1034299.4419999999</v>
      </c>
      <c r="I29" s="3">
        <f>SUM(nl:bc!I29, tr!G29)</f>
        <v>852109.27</v>
      </c>
      <c r="J29" s="3">
        <f>SUM(nl:bc!J29, tr!H29)</f>
        <v>182190.19299999997</v>
      </c>
      <c r="K29" s="3">
        <f>SUM(nl:bc!K29, tr!I29)</f>
        <v>66230.104999999996</v>
      </c>
      <c r="L29" s="3">
        <f>SUM(nl:bc!L29, tr!J29)</f>
        <v>18556.209330000002</v>
      </c>
      <c r="M29" s="3">
        <f>SUM(nl:bc!M29)</f>
        <v>34527.879000000001</v>
      </c>
      <c r="N29" s="3">
        <f>tr!K29</f>
        <v>6428.0910000000003</v>
      </c>
      <c r="O29" s="3">
        <f>SUM(nl:bc!N29, tr!L29)</f>
        <v>996486.95299999998</v>
      </c>
      <c r="P29" s="3">
        <f>SUM(nl:bc!O29, tr!M29)</f>
        <v>340864.86699999997</v>
      </c>
      <c r="Q29" s="3">
        <f>SUM(nl:bc!P29, tr!N29)</f>
        <v>155288.76340000003</v>
      </c>
      <c r="R29" s="3">
        <f>SUM(nl:bc!Q29, tr!O29)</f>
        <v>121796.9054</v>
      </c>
      <c r="S29" s="3">
        <f>SUM(nl:bc!R29, tr!P29)</f>
        <v>378536.4</v>
      </c>
      <c r="T29" s="3">
        <f>SUM(nl:bc!S29, tr!Q29)</f>
        <v>37812.408729999996</v>
      </c>
      <c r="U29" s="3">
        <f>SUM(nl:bc!T29, tr!R29)</f>
        <v>50624.517100000005</v>
      </c>
      <c r="V29" s="3">
        <f>SUM(nl:bc!U29, tr!S29)</f>
        <v>1410271.973</v>
      </c>
      <c r="W29" s="3">
        <f>SUM(nl:bc!V29, tr!T29)</f>
        <v>755578.99699999997</v>
      </c>
      <c r="X29" s="2">
        <f t="shared" si="8"/>
        <v>3.622609622658314</v>
      </c>
      <c r="Y29" s="2">
        <f t="shared" si="0"/>
        <v>25.928214412071355</v>
      </c>
      <c r="Z29" s="2">
        <f t="shared" si="1"/>
        <v>21.361001425613846</v>
      </c>
      <c r="AA29" s="2">
        <f t="shared" si="2"/>
        <v>4.5672135128935532</v>
      </c>
      <c r="AB29" s="2">
        <f t="shared" si="3"/>
        <v>1.6602816295186587</v>
      </c>
      <c r="AC29" s="2">
        <f t="shared" si="4"/>
        <v>0.46517416006062107</v>
      </c>
      <c r="AD29" s="2">
        <f t="shared" si="5"/>
        <v>0.86555809038718978</v>
      </c>
      <c r="AE29" s="2">
        <f t="shared" si="9"/>
        <v>24.980316460632562</v>
      </c>
      <c r="AF29" s="2">
        <f t="shared" si="9"/>
        <v>8.5449309921586387</v>
      </c>
      <c r="AG29" s="2">
        <f t="shared" si="9"/>
        <v>3.8928381759879356</v>
      </c>
      <c r="AH29" s="2">
        <f t="shared" si="9"/>
        <v>3.0532514566878901</v>
      </c>
      <c r="AI29" s="2">
        <f t="shared" si="9"/>
        <v>9.4892954046219131</v>
      </c>
      <c r="AJ29" s="2">
        <f t="shared" si="9"/>
        <v>0.94789593919970305</v>
      </c>
      <c r="AK29" s="2">
        <f t="shared" si="9"/>
        <v>1.2690747771633943</v>
      </c>
      <c r="AL29" s="2">
        <f t="shared" si="9"/>
        <v>35.353237766978232</v>
      </c>
      <c r="AM29" s="2">
        <f t="shared" si="9"/>
        <v>18.941143583710666</v>
      </c>
      <c r="AO29" s="3"/>
    </row>
    <row r="30" spans="1:41" x14ac:dyDescent="0.3">
      <c r="A30">
        <v>2033</v>
      </c>
      <c r="C30" s="3">
        <f>SUM(nl:tr!C30)</f>
        <v>4148107.0229313322</v>
      </c>
      <c r="D30" s="3">
        <f>SUM(nl:tr!D30)</f>
        <v>2707721.0134229753</v>
      </c>
      <c r="E30" s="4">
        <f>SUM(nl:tr!E30)</f>
        <v>43.96026989893334</v>
      </c>
      <c r="F30" s="3">
        <f>SUM(nl:bc!F30)</f>
        <v>736.34781730020757</v>
      </c>
      <c r="G30" s="3">
        <f>SUM(nl:bc!G30)</f>
        <v>21514.220842815514</v>
      </c>
      <c r="H30" s="3">
        <f>SUM(nl:bc!H30, tr!F30)</f>
        <v>1074594.085</v>
      </c>
      <c r="I30" s="3">
        <f>SUM(nl:bc!I30, tr!G30)</f>
        <v>885464.18400000012</v>
      </c>
      <c r="J30" s="3">
        <f>SUM(nl:bc!J30, tr!H30)</f>
        <v>189129.84499999997</v>
      </c>
      <c r="K30" s="3">
        <f>SUM(nl:bc!K30, tr!I30)</f>
        <v>68878.161299999992</v>
      </c>
      <c r="L30" s="3">
        <f>SUM(nl:bc!L30, tr!J30)</f>
        <v>19105.976700000003</v>
      </c>
      <c r="M30" s="3">
        <f>SUM(nl:bc!M30)</f>
        <v>35893.520499999999</v>
      </c>
      <c r="N30" s="3">
        <f>tr!K30</f>
        <v>6674.7449999999999</v>
      </c>
      <c r="O30" s="3">
        <f>SUM(nl:bc!N30, tr!L30)</f>
        <v>1037875.3680000001</v>
      </c>
      <c r="P30" s="3">
        <f>SUM(nl:bc!O30, tr!M30)</f>
        <v>357421.69500000001</v>
      </c>
      <c r="Q30" s="3">
        <f>SUM(nl:bc!P30, tr!N30)</f>
        <v>160892.23069999999</v>
      </c>
      <c r="R30" s="3">
        <f>SUM(nl:bc!Q30, tr!O30)</f>
        <v>126271.06270000001</v>
      </c>
      <c r="S30" s="3">
        <f>SUM(nl:bc!R30, tr!P30)</f>
        <v>393290.31999999995</v>
      </c>
      <c r="T30" s="3">
        <f>SUM(nl:bc!S30, tr!Q30)</f>
        <v>36718.686399999991</v>
      </c>
      <c r="U30" s="3">
        <f>SUM(nl:bc!T30, tr!R30)</f>
        <v>51315.739599999994</v>
      </c>
      <c r="V30" s="3">
        <f>SUM(nl:bc!U30, tr!S30)</f>
        <v>1424869.1770000001</v>
      </c>
      <c r="W30" s="3">
        <f>SUM(nl:bc!V30, tr!T30)</f>
        <v>770176.13100000005</v>
      </c>
      <c r="X30" s="2">
        <f t="shared" si="8"/>
        <v>3.6387122897180335</v>
      </c>
      <c r="Y30" s="2">
        <f t="shared" si="0"/>
        <v>25.905649952122481</v>
      </c>
      <c r="Z30" s="2">
        <f t="shared" si="1"/>
        <v>21.346223207478175</v>
      </c>
      <c r="AA30" s="2">
        <f t="shared" si="2"/>
        <v>4.5594253946309236</v>
      </c>
      <c r="AB30" s="2">
        <f t="shared" si="3"/>
        <v>1.660472136307757</v>
      </c>
      <c r="AC30" s="2">
        <f t="shared" si="4"/>
        <v>0.46059507612458928</v>
      </c>
      <c r="AD30" s="2">
        <f t="shared" si="5"/>
        <v>0.86529880501094725</v>
      </c>
      <c r="AE30" s="2">
        <f t="shared" si="9"/>
        <v>25.020457819976095</v>
      </c>
      <c r="AF30" s="2">
        <f t="shared" si="9"/>
        <v>8.6165012865897985</v>
      </c>
      <c r="AG30" s="2">
        <f t="shared" si="9"/>
        <v>3.8786904438714958</v>
      </c>
      <c r="AH30" s="2">
        <f t="shared" si="9"/>
        <v>3.0440647264392027</v>
      </c>
      <c r="AI30" s="2">
        <f t="shared" si="9"/>
        <v>9.4811999262756359</v>
      </c>
      <c r="AJ30" s="2">
        <f t="shared" si="9"/>
        <v>0.88519139446050477</v>
      </c>
      <c r="AK30" s="2">
        <f t="shared" si="9"/>
        <v>1.2370881299908416</v>
      </c>
      <c r="AL30" s="2">
        <f t="shared" si="9"/>
        <v>34.34986535118594</v>
      </c>
      <c r="AM30" s="2">
        <f t="shared" si="9"/>
        <v>18.566930089854377</v>
      </c>
      <c r="AO30" s="3"/>
    </row>
    <row r="31" spans="1:41" x14ac:dyDescent="0.3">
      <c r="A31">
        <v>2034</v>
      </c>
      <c r="C31" s="3">
        <f>SUM(nl:tr!C31)</f>
        <v>4312064.2074996168</v>
      </c>
      <c r="D31" s="3">
        <f>SUM(nl:tr!D31)</f>
        <v>2760005.0334533402</v>
      </c>
      <c r="E31" s="4">
        <f>SUM(nl:tr!E31)</f>
        <v>44.388386119177063</v>
      </c>
      <c r="F31" s="3">
        <f>SUM(nl:bc!F31)</f>
        <v>745.10289520082358</v>
      </c>
      <c r="G31" s="3">
        <f>SUM(nl:bc!G31)</f>
        <v>21683.951935052239</v>
      </c>
      <c r="H31" s="3">
        <f>SUM(nl:bc!H31, tr!F31)</f>
        <v>1116170.2789999999</v>
      </c>
      <c r="I31" s="3">
        <f>SUM(nl:bc!I31, tr!G31)</f>
        <v>919828.84499999986</v>
      </c>
      <c r="J31" s="3">
        <f>SUM(nl:bc!J31, tr!H31)</f>
        <v>196341.253</v>
      </c>
      <c r="K31" s="3">
        <f>SUM(nl:bc!K31, tr!I31)</f>
        <v>71642.613700000002</v>
      </c>
      <c r="L31" s="3">
        <f>SUM(nl:bc!L31, tr!J31)</f>
        <v>19672.284200000002</v>
      </c>
      <c r="M31" s="3">
        <f>SUM(nl:bc!M31)</f>
        <v>37318.206999999995</v>
      </c>
      <c r="N31" s="3">
        <f>tr!K31</f>
        <v>6933.598</v>
      </c>
      <c r="O31" s="3">
        <f>SUM(nl:bc!N31, tr!L31)</f>
        <v>1080496.5430000001</v>
      </c>
      <c r="P31" s="3">
        <f>SUM(nl:bc!O31, tr!M31)</f>
        <v>374537.32199999999</v>
      </c>
      <c r="Q31" s="3">
        <f>SUM(nl:bc!P31, tr!N31)</f>
        <v>166617.17199999999</v>
      </c>
      <c r="R31" s="3">
        <f>SUM(nl:bc!Q31, tr!O31)</f>
        <v>130853.57329999999</v>
      </c>
      <c r="S31" s="3">
        <f>SUM(nl:bc!R31, tr!P31)</f>
        <v>408488.54799999995</v>
      </c>
      <c r="T31" s="3">
        <f>SUM(nl:bc!S31, tr!Q31)</f>
        <v>35673.538699999997</v>
      </c>
      <c r="U31" s="3">
        <f>SUM(nl:bc!T31, tr!R31)</f>
        <v>52031.484499999991</v>
      </c>
      <c r="V31" s="3">
        <f>SUM(nl:bc!U31, tr!S31)</f>
        <v>1441226.9720000001</v>
      </c>
      <c r="W31" s="3">
        <f>SUM(nl:bc!V31, tr!T31)</f>
        <v>786534.02599999995</v>
      </c>
      <c r="X31" s="2">
        <f t="shared" si="8"/>
        <v>3.6516674891901313</v>
      </c>
      <c r="Y31" s="2">
        <f t="shared" si="0"/>
        <v>25.884825115978959</v>
      </c>
      <c r="Z31" s="2">
        <f t="shared" si="1"/>
        <v>21.331520142956535</v>
      </c>
      <c r="AA31" s="2">
        <f t="shared" si="2"/>
        <v>4.5533007754968002</v>
      </c>
      <c r="AB31" s="2">
        <f t="shared" si="3"/>
        <v>1.6614458934864171</v>
      </c>
      <c r="AC31" s="2">
        <f t="shared" si="4"/>
        <v>0.45621501103312945</v>
      </c>
      <c r="AD31" s="2">
        <f t="shared" si="5"/>
        <v>0.86543718284842608</v>
      </c>
      <c r="AE31" s="2">
        <f t="shared" si="9"/>
        <v>25.05752444782204</v>
      </c>
      <c r="AF31" s="2">
        <f t="shared" si="9"/>
        <v>8.6858011378540745</v>
      </c>
      <c r="AG31" s="2">
        <f t="shared" si="9"/>
        <v>3.8639770648641205</v>
      </c>
      <c r="AH31" s="2">
        <f t="shared" si="9"/>
        <v>3.0345924133601065</v>
      </c>
      <c r="AI31" s="2">
        <f t="shared" si="9"/>
        <v>9.4731555084349068</v>
      </c>
      <c r="AJ31" s="2">
        <f t="shared" si="9"/>
        <v>0.82729609262208947</v>
      </c>
      <c r="AK31" s="2">
        <f t="shared" si="9"/>
        <v>1.2066491127267061</v>
      </c>
      <c r="AL31" s="2">
        <f t="shared" si="9"/>
        <v>33.423133391506397</v>
      </c>
      <c r="AM31" s="2">
        <f t="shared" si="9"/>
        <v>18.24031341258895</v>
      </c>
      <c r="AO31" s="3"/>
    </row>
    <row r="32" spans="1:41" x14ac:dyDescent="0.3">
      <c r="A32">
        <v>2035</v>
      </c>
      <c r="C32" s="3">
        <f>SUM(nl:tr!C32)</f>
        <v>4481920.7969876984</v>
      </c>
      <c r="D32" s="3">
        <f>SUM(nl:tr!D32)</f>
        <v>2812925.9072139845</v>
      </c>
      <c r="E32" s="4">
        <f>SUM(nl:tr!E32)</f>
        <v>44.808501753073408</v>
      </c>
      <c r="F32" s="3">
        <f>SUM(nl:bc!F32)</f>
        <v>753.94204816616241</v>
      </c>
      <c r="G32" s="3">
        <f>SUM(nl:bc!G32)</f>
        <v>21851.950876575185</v>
      </c>
      <c r="H32" s="3">
        <f>SUM(nl:bc!H32, tr!F32)</f>
        <v>1159228.8289999999</v>
      </c>
      <c r="I32" s="3">
        <f>SUM(nl:bc!I32, tr!G32)</f>
        <v>955408.12500000012</v>
      </c>
      <c r="J32" s="3">
        <f>SUM(nl:bc!J32, tr!H32)</f>
        <v>203820.715</v>
      </c>
      <c r="K32" s="3">
        <f>SUM(nl:bc!K32, tr!I32)</f>
        <v>74511.149000000005</v>
      </c>
      <c r="L32" s="3">
        <f>SUM(nl:bc!L32, tr!J32)</f>
        <v>20255.858519999998</v>
      </c>
      <c r="M32" s="3">
        <f>SUM(nl:bc!M32)</f>
        <v>38795.764000000003</v>
      </c>
      <c r="N32" s="3">
        <f>tr!K32</f>
        <v>7205.5820000000003</v>
      </c>
      <c r="O32" s="3">
        <f>SUM(nl:bc!N32, tr!L32)</f>
        <v>1124676.318</v>
      </c>
      <c r="P32" s="3">
        <f>SUM(nl:bc!O32, tr!M32)</f>
        <v>392338.46299999993</v>
      </c>
      <c r="Q32" s="3">
        <f>SUM(nl:bc!P32, tr!N32)</f>
        <v>172535.1666</v>
      </c>
      <c r="R32" s="3">
        <f>SUM(nl:bc!Q32, tr!O32)</f>
        <v>135588.35109999997</v>
      </c>
      <c r="S32" s="3">
        <f>SUM(nl:bc!R32, tr!P32)</f>
        <v>424214.223</v>
      </c>
      <c r="T32" s="3">
        <f>SUM(nl:bc!S32, tr!Q32)</f>
        <v>34552.491820000003</v>
      </c>
      <c r="U32" s="3">
        <f>SUM(nl:bc!T32, tr!R32)</f>
        <v>52779.324800000002</v>
      </c>
      <c r="V32" s="3">
        <f>SUM(nl:bc!U32, tr!S32)</f>
        <v>1459453.8540000001</v>
      </c>
      <c r="W32" s="3">
        <f>SUM(nl:bc!V32, tr!T32)</f>
        <v>804760.81300000008</v>
      </c>
      <c r="X32" s="2">
        <f t="shared" si="8"/>
        <v>3.6621105367434104</v>
      </c>
      <c r="Y32" s="2">
        <f t="shared" si="0"/>
        <v>25.864554094287392</v>
      </c>
      <c r="Z32" s="2">
        <f t="shared" si="1"/>
        <v>21.316934597374647</v>
      </c>
      <c r="AA32" s="2">
        <f t="shared" si="2"/>
        <v>4.5476197423432385</v>
      </c>
      <c r="AB32" s="2">
        <f t="shared" si="3"/>
        <v>1.6624825019237062</v>
      </c>
      <c r="AC32" s="2">
        <f t="shared" si="4"/>
        <v>0.45194592759456997</v>
      </c>
      <c r="AD32" s="2">
        <f t="shared" si="5"/>
        <v>0.8656057471179468</v>
      </c>
      <c r="AE32" s="2">
        <f t="shared" si="9"/>
        <v>25.093623224129608</v>
      </c>
      <c r="AF32" s="2">
        <f t="shared" si="9"/>
        <v>8.7538017910466159</v>
      </c>
      <c r="AG32" s="2">
        <f t="shared" si="9"/>
        <v>3.8495808921023547</v>
      </c>
      <c r="AH32" s="2">
        <f t="shared" si="9"/>
        <v>3.0252286294556785</v>
      </c>
      <c r="AI32" s="2">
        <f t="shared" si="9"/>
        <v>9.4650093612790887</v>
      </c>
      <c r="AJ32" s="2">
        <f t="shared" si="9"/>
        <v>0.77093044221626483</v>
      </c>
      <c r="AK32" s="2">
        <f t="shared" si="9"/>
        <v>1.1776050312061075</v>
      </c>
      <c r="AL32" s="2">
        <f t="shared" si="9"/>
        <v>32.563133533749635</v>
      </c>
      <c r="AM32" s="2">
        <f t="shared" si="9"/>
        <v>17.955712504801074</v>
      </c>
      <c r="AO32" s="3"/>
    </row>
    <row r="33" spans="1:41" x14ac:dyDescent="0.3">
      <c r="A33">
        <v>2036</v>
      </c>
      <c r="C33" s="3">
        <f>SUM(nl:tr!C33)</f>
        <v>4659374.0592021653</v>
      </c>
      <c r="D33" s="3">
        <f>SUM(nl:tr!D33)</f>
        <v>2867404.8282251973</v>
      </c>
      <c r="E33" s="4">
        <f>SUM(nl:tr!E33)</f>
        <v>45.220544395089888</v>
      </c>
      <c r="F33" s="3">
        <f>SUM(nl:bc!F33)</f>
        <v>762.87311988262866</v>
      </c>
      <c r="G33" s="3">
        <f>SUM(nl:bc!G33)</f>
        <v>22029.583256311336</v>
      </c>
      <c r="H33" s="3">
        <f>SUM(nl:bc!H33, tr!F33)</f>
        <v>1204165.3859999999</v>
      </c>
      <c r="I33" s="3">
        <f>SUM(nl:bc!I33, tr!G33)</f>
        <v>992574.37199999997</v>
      </c>
      <c r="J33" s="3">
        <f>SUM(nl:bc!J33, tr!H33)</f>
        <v>211591.027</v>
      </c>
      <c r="K33" s="3">
        <f>SUM(nl:bc!K33, tr!I33)</f>
        <v>77485.362099999998</v>
      </c>
      <c r="L33" s="3">
        <f>SUM(nl:bc!L33, tr!J33)</f>
        <v>20855.667540000002</v>
      </c>
      <c r="M33" s="3">
        <f>SUM(nl:bc!M33)</f>
        <v>40328.32</v>
      </c>
      <c r="N33" s="3">
        <f>tr!K33</f>
        <v>7489.0770000000002</v>
      </c>
      <c r="O33" s="3">
        <f>SUM(nl:bc!N33, tr!L33)</f>
        <v>1170966.7299999997</v>
      </c>
      <c r="P33" s="3">
        <f>SUM(nl:bc!O33, tr!M33)</f>
        <v>410875.33599999995</v>
      </c>
      <c r="Q33" s="3">
        <f>SUM(nl:bc!P33, tr!N33)</f>
        <v>178815.1146</v>
      </c>
      <c r="R33" s="3">
        <f>SUM(nl:bc!Q33, tr!O33)</f>
        <v>140630.62150000001</v>
      </c>
      <c r="S33" s="3">
        <f>SUM(nl:bc!R33, tr!P33)</f>
        <v>440645.65699999995</v>
      </c>
      <c r="T33" s="3">
        <f>SUM(nl:bc!S33, tr!Q33)</f>
        <v>33198.605160000006</v>
      </c>
      <c r="U33" s="3">
        <f>SUM(nl:bc!T33, tr!R33)</f>
        <v>53569.917499999996</v>
      </c>
      <c r="V33" s="3">
        <f>SUM(nl:bc!U33, tr!S33)</f>
        <v>1479825.183</v>
      </c>
      <c r="W33" s="3">
        <f>SUM(nl:bc!V33, tr!T33)</f>
        <v>825132.19099999999</v>
      </c>
      <c r="X33" s="2">
        <f t="shared" si="8"/>
        <v>3.6705454820087788</v>
      </c>
      <c r="Y33" s="2">
        <f t="shared" si="0"/>
        <v>25.843930336990194</v>
      </c>
      <c r="Z33" s="2">
        <f t="shared" si="1"/>
        <v>21.302740655468231</v>
      </c>
      <c r="AA33" s="2">
        <f t="shared" si="2"/>
        <v>4.5411899605294019</v>
      </c>
      <c r="AB33" s="2">
        <f t="shared" si="3"/>
        <v>1.66299938823259</v>
      </c>
      <c r="AC33" s="2">
        <f t="shared" si="4"/>
        <v>0.44760663717931165</v>
      </c>
      <c r="AD33" s="2">
        <f t="shared" si="5"/>
        <v>0.86553085216140613</v>
      </c>
      <c r="AE33" s="2">
        <f t="shared" si="9"/>
        <v>25.131417120017765</v>
      </c>
      <c r="AF33" s="2">
        <f t="shared" si="9"/>
        <v>8.8182517818789385</v>
      </c>
      <c r="AG33" s="2">
        <f t="shared" si="9"/>
        <v>3.8377497133299254</v>
      </c>
      <c r="AH33" s="2">
        <f t="shared" si="9"/>
        <v>3.0182299105661521</v>
      </c>
      <c r="AI33" s="2">
        <f t="shared" si="9"/>
        <v>9.4571856949268565</v>
      </c>
      <c r="AJ33" s="2">
        <f t="shared" si="9"/>
        <v>0.71251212583873713</v>
      </c>
      <c r="AK33" s="2">
        <f t="shared" si="9"/>
        <v>1.1497234782899763</v>
      </c>
      <c r="AL33" s="2">
        <f t="shared" si="9"/>
        <v>31.760171306216044</v>
      </c>
      <c r="AM33" s="2">
        <f t="shared" si="9"/>
        <v>17.709078097526454</v>
      </c>
      <c r="AO33" s="3"/>
    </row>
    <row r="34" spans="1:41" x14ac:dyDescent="0.3">
      <c r="A34">
        <v>2037</v>
      </c>
      <c r="C34" s="3">
        <f>SUM(nl:tr!C34)</f>
        <v>4843844.4470286639</v>
      </c>
      <c r="D34" s="3">
        <f>SUM(nl:tr!D34)</f>
        <v>2922906.3909244658</v>
      </c>
      <c r="E34" s="4">
        <f>SUM(nl:tr!E34)</f>
        <v>45.624476182828829</v>
      </c>
      <c r="F34" s="3">
        <f>SUM(nl:bc!F34)</f>
        <v>771.91287904740477</v>
      </c>
      <c r="G34" s="3">
        <f>SUM(nl:bc!G34)</f>
        <v>22207.205563147458</v>
      </c>
      <c r="H34" s="3">
        <f>SUM(nl:bc!H34, tr!F34)</f>
        <v>1250888.827</v>
      </c>
      <c r="I34" s="3">
        <f>SUM(nl:bc!I34, tr!G34)</f>
        <v>1031224.59</v>
      </c>
      <c r="J34" s="3">
        <f>SUM(nl:bc!J34, tr!H34)</f>
        <v>219664.28499999997</v>
      </c>
      <c r="K34" s="3">
        <f>SUM(nl:bc!K34, tr!I34)</f>
        <v>80577.892499999987</v>
      </c>
      <c r="L34" s="3">
        <f>SUM(nl:bc!L34, tr!J34)</f>
        <v>21472.055709999997</v>
      </c>
      <c r="M34" s="3">
        <f>SUM(nl:bc!M34)</f>
        <v>41922.298999999999</v>
      </c>
      <c r="N34" s="3">
        <f>tr!K34</f>
        <v>7782.4539999999997</v>
      </c>
      <c r="O34" s="3">
        <f>SUM(nl:bc!N34, tr!L34)</f>
        <v>1219163.0280000002</v>
      </c>
      <c r="P34" s="3">
        <f>SUM(nl:bc!O34, tr!M34)</f>
        <v>430164.43999999994</v>
      </c>
      <c r="Q34" s="3">
        <f>SUM(nl:bc!P34, tr!N34)</f>
        <v>185294.65800000002</v>
      </c>
      <c r="R34" s="3">
        <f>SUM(nl:bc!Q34, tr!O34)</f>
        <v>145971.28750000001</v>
      </c>
      <c r="S34" s="3">
        <f>SUM(nl:bc!R34, tr!P34)</f>
        <v>457732.69400000008</v>
      </c>
      <c r="T34" s="3">
        <f>SUM(nl:bc!S34, tr!Q34)</f>
        <v>31725.757940000007</v>
      </c>
      <c r="U34" s="3">
        <f>SUM(nl:bc!T34, tr!R34)</f>
        <v>54418.752099999998</v>
      </c>
      <c r="V34" s="3">
        <f>SUM(nl:bc!U34, tr!S34)</f>
        <v>1502518.182</v>
      </c>
      <c r="W34" s="3">
        <f>SUM(nl:bc!V34, tr!T34)</f>
        <v>847825.14800000004</v>
      </c>
      <c r="X34" s="2">
        <f t="shared" si="8"/>
        <v>3.6773770797492911</v>
      </c>
      <c r="Y34" s="2">
        <f t="shared" si="0"/>
        <v>25.824298048367897</v>
      </c>
      <c r="Z34" s="2">
        <f t="shared" si="1"/>
        <v>21.289382870925575</v>
      </c>
      <c r="AA34" s="2">
        <f t="shared" si="2"/>
        <v>4.5349161683907413</v>
      </c>
      <c r="AB34" s="2">
        <f t="shared" si="3"/>
        <v>1.6635111507230274</v>
      </c>
      <c r="AC34" s="2">
        <f t="shared" si="4"/>
        <v>0.4432854098601679</v>
      </c>
      <c r="AD34" s="2">
        <f t="shared" si="5"/>
        <v>0.86547574882831324</v>
      </c>
      <c r="AE34" s="2">
        <f t="shared" si="9"/>
        <v>25.169326582067789</v>
      </c>
      <c r="AF34" s="2">
        <f t="shared" si="9"/>
        <v>8.8806410838373147</v>
      </c>
      <c r="AG34" s="2">
        <f t="shared" si="9"/>
        <v>3.8253635108712958</v>
      </c>
      <c r="AH34" s="2">
        <f t="shared" si="9"/>
        <v>3.0135420139171161</v>
      </c>
      <c r="AI34" s="2">
        <f t="shared" si="9"/>
        <v>9.4497810366471366</v>
      </c>
      <c r="AJ34" s="2">
        <f t="shared" si="9"/>
        <v>0.65497061862631412</v>
      </c>
      <c r="AK34" s="2">
        <f t="shared" si="9"/>
        <v>1.1234620082274076</v>
      </c>
      <c r="AL34" s="2">
        <f t="shared" si="9"/>
        <v>31.019125375128063</v>
      </c>
      <c r="AM34" s="2">
        <f t="shared" si="9"/>
        <v>17.503145637141124</v>
      </c>
      <c r="AO34" s="3"/>
    </row>
    <row r="35" spans="1:41" x14ac:dyDescent="0.3">
      <c r="A35">
        <v>2038</v>
      </c>
      <c r="C35" s="3">
        <f>SUM(nl:tr!C35)</f>
        <v>5034841.7646105047</v>
      </c>
      <c r="D35" s="3">
        <f>SUM(nl:tr!D35)</f>
        <v>2979001.5588390902</v>
      </c>
      <c r="E35" s="4">
        <f>SUM(nl:tr!E35)</f>
        <v>46.019771237277411</v>
      </c>
      <c r="F35" s="3">
        <f>SUM(nl:bc!F35)</f>
        <v>781.07092640949475</v>
      </c>
      <c r="G35" s="3">
        <f>SUM(nl:bc!G35)</f>
        <v>22382.094699418667</v>
      </c>
      <c r="H35" s="3">
        <f>SUM(nl:bc!H35, tr!F35)</f>
        <v>1299303.2840000002</v>
      </c>
      <c r="I35" s="3">
        <f>SUM(nl:bc!I35, tr!G35)</f>
        <v>1071258.648</v>
      </c>
      <c r="J35" s="3">
        <f>SUM(nl:bc!J35, tr!H35)</f>
        <v>228044.48400000003</v>
      </c>
      <c r="K35" s="3">
        <f>SUM(nl:bc!K35, tr!I35)</f>
        <v>83793.56210000001</v>
      </c>
      <c r="L35" s="3">
        <f>SUM(nl:bc!L35, tr!J35)</f>
        <v>22105.889669999997</v>
      </c>
      <c r="M35" s="3">
        <f>SUM(nl:bc!M35)</f>
        <v>43579.851000000002</v>
      </c>
      <c r="N35" s="3">
        <f>tr!K35</f>
        <v>8086.9629999999997</v>
      </c>
      <c r="O35" s="3">
        <f>SUM(nl:bc!N35, tr!L35)</f>
        <v>1269171.4989999998</v>
      </c>
      <c r="P35" s="3">
        <f>SUM(nl:bc!O35, tr!M35)</f>
        <v>450194.92300000001</v>
      </c>
      <c r="Q35" s="3">
        <f>SUM(nl:bc!P35, tr!N35)</f>
        <v>191997.66800000001</v>
      </c>
      <c r="R35" s="3">
        <f>SUM(nl:bc!Q35, tr!O35)</f>
        <v>151550.4951</v>
      </c>
      <c r="S35" s="3">
        <f>SUM(nl:bc!R35, tr!P35)</f>
        <v>475428.44900000002</v>
      </c>
      <c r="T35" s="3">
        <f>SUM(nl:bc!S35, tr!Q35)</f>
        <v>30131.691069999997</v>
      </c>
      <c r="U35" s="3">
        <f>SUM(nl:bc!T35, tr!R35)</f>
        <v>55336.664799999999</v>
      </c>
      <c r="V35" s="3">
        <f>SUM(nl:bc!U35, tr!S35)</f>
        <v>1527723.0620000002</v>
      </c>
      <c r="W35" s="3">
        <f>SUM(nl:bc!V35, tr!T35)</f>
        <v>873030.06200000003</v>
      </c>
      <c r="X35" s="2">
        <f t="shared" si="8"/>
        <v>3.6829281311152875</v>
      </c>
      <c r="Y35" s="2">
        <f t="shared" si="0"/>
        <v>25.80623870113849</v>
      </c>
      <c r="Z35" s="2">
        <f t="shared" si="1"/>
        <v>21.276907956269657</v>
      </c>
      <c r="AA35" s="2">
        <f t="shared" si="2"/>
        <v>4.5293277259060307</v>
      </c>
      <c r="AB35" s="2">
        <f t="shared" si="3"/>
        <v>1.6642739934545348</v>
      </c>
      <c r="AC35" s="2">
        <f t="shared" si="4"/>
        <v>0.43905828034915628</v>
      </c>
      <c r="AD35" s="2">
        <f t="shared" si="5"/>
        <v>0.86556545443630928</v>
      </c>
      <c r="AE35" s="2">
        <f t="shared" si="9"/>
        <v>25.207773319131963</v>
      </c>
      <c r="AF35" s="2">
        <f t="shared" si="9"/>
        <v>8.9415903030832808</v>
      </c>
      <c r="AG35" s="2">
        <f t="shared" si="9"/>
        <v>3.8133803796881178</v>
      </c>
      <c r="AH35" s="2">
        <f t="shared" si="9"/>
        <v>3.0100349163947149</v>
      </c>
      <c r="AI35" s="2">
        <f t="shared" si="9"/>
        <v>9.4427684369695228</v>
      </c>
      <c r="AJ35" s="2">
        <f t="shared" si="9"/>
        <v>0.59846351640667672</v>
      </c>
      <c r="AK35" s="2">
        <f t="shared" si="9"/>
        <v>1.0990745566018962</v>
      </c>
      <c r="AL35" s="2">
        <f t="shared" si="9"/>
        <v>30.343020365371597</v>
      </c>
      <c r="AM35" s="2">
        <f t="shared" si="9"/>
        <v>17.339771591958613</v>
      </c>
      <c r="AO35" s="3"/>
    </row>
    <row r="36" spans="1:41" x14ac:dyDescent="0.3">
      <c r="A36">
        <v>2039</v>
      </c>
      <c r="C36" s="3">
        <f>SUM(nl:tr!C36)</f>
        <v>5231444.8493654979</v>
      </c>
      <c r="D36" s="3">
        <f>SUM(nl:tr!D36)</f>
        <v>3035053.9575495254</v>
      </c>
      <c r="E36" s="4">
        <f>SUM(nl:tr!E36)</f>
        <v>46.406468060020977</v>
      </c>
      <c r="F36" s="3">
        <f>SUM(nl:bc!F36)</f>
        <v>790.32918047392968</v>
      </c>
      <c r="G36" s="3">
        <f>SUM(nl:bc!G36)</f>
        <v>22549.876228355533</v>
      </c>
      <c r="H36" s="3">
        <f>SUM(nl:bc!H36, tr!F36)</f>
        <v>1349157.6120000002</v>
      </c>
      <c r="I36" s="3">
        <f>SUM(nl:bc!I36, tr!G36)</f>
        <v>1112450.081</v>
      </c>
      <c r="J36" s="3">
        <f>SUM(nl:bc!J36, tr!H36)</f>
        <v>236707.524</v>
      </c>
      <c r="K36" s="3">
        <f>SUM(nl:bc!K36, tr!I36)</f>
        <v>87122.228100000008</v>
      </c>
      <c r="L36" s="3">
        <f>SUM(nl:bc!L36, tr!J36)</f>
        <v>22758.989029999997</v>
      </c>
      <c r="M36" s="3">
        <f>SUM(nl:bc!M36)</f>
        <v>45295.006999999998</v>
      </c>
      <c r="N36" s="3">
        <f>tr!K36</f>
        <v>8403.8179999999993</v>
      </c>
      <c r="O36" s="3">
        <f>SUM(nl:bc!N36, tr!L36)</f>
        <v>1320716.777</v>
      </c>
      <c r="P36" s="3">
        <f>SUM(nl:bc!O36, tr!M36)</f>
        <v>470875.92799999996</v>
      </c>
      <c r="Q36" s="3">
        <f>SUM(nl:bc!P36, tr!N36)</f>
        <v>198918.28299999997</v>
      </c>
      <c r="R36" s="3">
        <f>SUM(nl:bc!Q36, tr!O36)</f>
        <v>157289.38809999998</v>
      </c>
      <c r="S36" s="3">
        <f>SUM(nl:bc!R36, tr!P36)</f>
        <v>493633.21</v>
      </c>
      <c r="T36" s="3">
        <f>SUM(nl:bc!S36, tr!Q36)</f>
        <v>28440.670100000003</v>
      </c>
      <c r="U36" s="3">
        <f>SUM(nl:bc!T36, tr!R36)</f>
        <v>56334.136600000005</v>
      </c>
      <c r="V36" s="3">
        <f>SUM(nl:bc!U36, tr!S36)</f>
        <v>1555616.689</v>
      </c>
      <c r="W36" s="3">
        <f>SUM(nl:bc!V36, tr!T36)</f>
        <v>900923.67420000001</v>
      </c>
      <c r="X36" s="2">
        <f t="shared" si="8"/>
        <v>3.6874573671913318</v>
      </c>
      <c r="Y36" s="2">
        <f t="shared" si="0"/>
        <v>25.789388034237508</v>
      </c>
      <c r="Z36" s="2">
        <f t="shared" si="1"/>
        <v>21.264681422282887</v>
      </c>
      <c r="AA36" s="2">
        <f t="shared" si="2"/>
        <v>4.5247064781483717</v>
      </c>
      <c r="AB36" s="2">
        <f t="shared" si="3"/>
        <v>1.6653569063347142</v>
      </c>
      <c r="AC36" s="2">
        <f t="shared" si="4"/>
        <v>0.43504212861501063</v>
      </c>
      <c r="AD36" s="2">
        <f t="shared" si="5"/>
        <v>0.86582212570765538</v>
      </c>
      <c r="AE36" s="2">
        <f t="shared" si="9"/>
        <v>25.245736407986499</v>
      </c>
      <c r="AF36" s="2">
        <f t="shared" si="9"/>
        <v>9.000877225287212</v>
      </c>
      <c r="AG36" s="2">
        <f t="shared" si="9"/>
        <v>3.8023584062847573</v>
      </c>
      <c r="AH36" s="2">
        <f t="shared" si="9"/>
        <v>3.0066146662919904</v>
      </c>
      <c r="AI36" s="2">
        <f t="shared" si="9"/>
        <v>9.4358867237197561</v>
      </c>
      <c r="AJ36" s="2">
        <f t="shared" si="9"/>
        <v>0.54364847415813744</v>
      </c>
      <c r="AK36" s="2">
        <f t="shared" si="9"/>
        <v>1.076837054046982</v>
      </c>
      <c r="AL36" s="2">
        <f t="shared" si="9"/>
        <v>29.735890060824687</v>
      </c>
      <c r="AM36" s="2">
        <f t="shared" si="9"/>
        <v>17.221316484092718</v>
      </c>
      <c r="AO36" s="3"/>
    </row>
    <row r="37" spans="1:41" x14ac:dyDescent="0.3">
      <c r="A37">
        <v>2040</v>
      </c>
      <c r="C37" s="3">
        <f>SUM(nl:tr!C37)</f>
        <v>5433566.0898165153</v>
      </c>
      <c r="D37" s="3">
        <f>SUM(nl:tr!D37)</f>
        <v>3090928.1259645713</v>
      </c>
      <c r="E37" s="4">
        <f>SUM(nl:tr!E37)</f>
        <v>46.784955887857095</v>
      </c>
      <c r="F37" s="3">
        <f>SUM(nl:bc!F37)</f>
        <v>799.69258330237983</v>
      </c>
      <c r="G37" s="3">
        <f>SUM(nl:bc!G37)</f>
        <v>22709.578388781225</v>
      </c>
      <c r="H37" s="3">
        <f>SUM(nl:bc!H37, tr!F37)</f>
        <v>1400406.615</v>
      </c>
      <c r="I37" s="3">
        <f>SUM(nl:bc!I37, tr!G37)</f>
        <v>1154766.3780000003</v>
      </c>
      <c r="J37" s="3">
        <f>SUM(nl:bc!J37, tr!H37)</f>
        <v>245640.36599999998</v>
      </c>
      <c r="K37" s="3">
        <f>SUM(nl:bc!K37, tr!I37)</f>
        <v>90555.597000000009</v>
      </c>
      <c r="L37" s="3">
        <f>SUM(nl:bc!L37, tr!J37)</f>
        <v>23432.572960000001</v>
      </c>
      <c r="M37" s="3">
        <f>SUM(nl:bc!M37)</f>
        <v>47063.262999999999</v>
      </c>
      <c r="N37" s="3">
        <f>tr!K37</f>
        <v>8733.2990000000009</v>
      </c>
      <c r="O37" s="3">
        <f>SUM(nl:bc!N37, tr!L37)</f>
        <v>1373747.1440000001</v>
      </c>
      <c r="P37" s="3">
        <f>SUM(nl:bc!O37, tr!M37)</f>
        <v>492230.73599999998</v>
      </c>
      <c r="Q37" s="3">
        <f>SUM(nl:bc!P37, tr!N37)</f>
        <v>206054.00499999998</v>
      </c>
      <c r="R37" s="3">
        <f>SUM(nl:bc!Q37, tr!O37)</f>
        <v>163132.8694</v>
      </c>
      <c r="S37" s="3">
        <f>SUM(nl:bc!R37, tr!P37)</f>
        <v>512329.46799999999</v>
      </c>
      <c r="T37" s="3">
        <f>SUM(nl:bc!S37, tr!Q37)</f>
        <v>26659.489700000006</v>
      </c>
      <c r="U37" s="3">
        <f>SUM(nl:bc!T37, tr!R37)</f>
        <v>57420.411399999997</v>
      </c>
      <c r="V37" s="3">
        <f>SUM(nl:bc!U37, tr!S37)</f>
        <v>1586377.513</v>
      </c>
      <c r="W37" s="3">
        <f>SUM(nl:bc!V37, tr!T37)</f>
        <v>931684.54590000003</v>
      </c>
      <c r="X37" s="2">
        <f t="shared" si="8"/>
        <v>3.6911670982979534</v>
      </c>
      <c r="Y37" s="2">
        <f t="shared" ref="Y37:Y68" si="10">100*H37/$C37</f>
        <v>25.773250786893254</v>
      </c>
      <c r="Z37" s="2">
        <f t="shared" ref="Z37:Z68" si="11">100*I37/$C37</f>
        <v>21.252458494325506</v>
      </c>
      <c r="AA37" s="2">
        <f t="shared" ref="AA37:AA68" si="12">100*J37/$C37</f>
        <v>4.5207946666991763</v>
      </c>
      <c r="AB37" s="2">
        <f t="shared" ref="AB37:AB68" si="13">100*K37/$C37</f>
        <v>1.6665960347793978</v>
      </c>
      <c r="AC37" s="2">
        <f t="shared" ref="AC37:AC68" si="14">100*L37/$C37</f>
        <v>0.43125587455201614</v>
      </c>
      <c r="AD37" s="2">
        <f t="shared" ref="AD37:AD68" si="15">100*M37/$C37</f>
        <v>0.86615791953290233</v>
      </c>
      <c r="AE37" s="2">
        <f t="shared" si="9"/>
        <v>25.282606694977915</v>
      </c>
      <c r="AF37" s="2">
        <f t="shared" si="9"/>
        <v>9.0590733206048473</v>
      </c>
      <c r="AG37" s="2">
        <f t="shared" si="9"/>
        <v>3.7922425455757756</v>
      </c>
      <c r="AH37" s="2">
        <f t="shared" si="9"/>
        <v>3.0023168339801822</v>
      </c>
      <c r="AI37" s="2">
        <f t="shared" si="9"/>
        <v>9.4289727875068632</v>
      </c>
      <c r="AJ37" s="2">
        <f t="shared" si="9"/>
        <v>0.4906444360723744</v>
      </c>
      <c r="AK37" s="2">
        <f t="shared" si="9"/>
        <v>1.0567721170745714</v>
      </c>
      <c r="AL37" s="2">
        <f t="shared" si="9"/>
        <v>29.195881429935273</v>
      </c>
      <c r="AM37" s="2">
        <f t="shared" si="9"/>
        <v>17.146833782810614</v>
      </c>
      <c r="AO37" s="3"/>
    </row>
    <row r="38" spans="1:41" x14ac:dyDescent="0.3">
      <c r="A38">
        <v>2041</v>
      </c>
      <c r="C38" s="3">
        <f>SUM(nl:tr!C38)</f>
        <v>5643319.5091181677</v>
      </c>
      <c r="D38" s="3">
        <f>SUM(nl:tr!D38)</f>
        <v>3147720.4776758133</v>
      </c>
      <c r="E38" s="4">
        <f>SUM(nl:tr!E38)</f>
        <v>47.155303672715007</v>
      </c>
      <c r="F38" s="3">
        <f>SUM(nl:bc!F38)</f>
        <v>809.1668206894924</v>
      </c>
      <c r="G38" s="3">
        <f>SUM(nl:bc!G38)</f>
        <v>22867.944765787957</v>
      </c>
      <c r="H38" s="3">
        <f>SUM(nl:bc!H38, tr!F38)</f>
        <v>1453543.43</v>
      </c>
      <c r="I38" s="3">
        <f>SUM(nl:bc!I38, tr!G38)</f>
        <v>1198674.1040000001</v>
      </c>
      <c r="J38" s="3">
        <f>SUM(nl:bc!J38, tr!H38)</f>
        <v>254869.37900000002</v>
      </c>
      <c r="K38" s="3">
        <f>SUM(nl:bc!K38, tr!I38)</f>
        <v>94096.226999999999</v>
      </c>
      <c r="L38" s="3">
        <f>SUM(nl:bc!L38, tr!J38)</f>
        <v>24125.284489999998</v>
      </c>
      <c r="M38" s="3">
        <f>SUM(nl:bc!M38)</f>
        <v>48887.547999999995</v>
      </c>
      <c r="N38" s="3">
        <f>tr!K38</f>
        <v>9074.1090000000004</v>
      </c>
      <c r="O38" s="3">
        <f>SUM(nl:bc!N38, tr!L38)</f>
        <v>1428569.2049999998</v>
      </c>
      <c r="P38" s="3">
        <f>SUM(nl:bc!O38, tr!M38)</f>
        <v>514148.87399999995</v>
      </c>
      <c r="Q38" s="3">
        <f>SUM(nl:bc!P38, tr!N38)</f>
        <v>213502.74299999999</v>
      </c>
      <c r="R38" s="3">
        <f>SUM(nl:bc!Q38, tr!O38)</f>
        <v>169188.48249999998</v>
      </c>
      <c r="S38" s="3">
        <f>SUM(nl:bc!R38, tr!P38)</f>
        <v>531728.98600000003</v>
      </c>
      <c r="T38" s="3">
        <f>SUM(nl:bc!S38, tr!Q38)</f>
        <v>24974.397099999995</v>
      </c>
      <c r="U38" s="3">
        <f>SUM(nl:bc!T38, tr!R38)</f>
        <v>58604.330499999996</v>
      </c>
      <c r="V38" s="3">
        <f>SUM(nl:bc!U38, tr!S38)</f>
        <v>1620007.4039999999</v>
      </c>
      <c r="W38" s="3">
        <f>SUM(nl:bc!V38, tr!T38)</f>
        <v>965314.37389999989</v>
      </c>
      <c r="X38" s="2">
        <f t="shared" si="8"/>
        <v>3.6942234757963313</v>
      </c>
      <c r="Y38" s="2">
        <f t="shared" si="10"/>
        <v>25.75688701749819</v>
      </c>
      <c r="Z38" s="2">
        <f t="shared" si="11"/>
        <v>21.240585475680543</v>
      </c>
      <c r="AA38" s="2">
        <f t="shared" si="12"/>
        <v>4.516302480981202</v>
      </c>
      <c r="AB38" s="2">
        <f t="shared" si="13"/>
        <v>1.6673914501556122</v>
      </c>
      <c r="AC38" s="2">
        <f t="shared" si="14"/>
        <v>0.42750165839484511</v>
      </c>
      <c r="AD38" s="2">
        <f t="shared" si="15"/>
        <v>0.86629062772380983</v>
      </c>
      <c r="AE38" s="2">
        <f t="shared" ref="AE38:AM54" si="16">100*O38/$C38</f>
        <v>25.31434207635764</v>
      </c>
      <c r="AF38" s="2">
        <f t="shared" si="16"/>
        <v>9.1107525131133595</v>
      </c>
      <c r="AG38" s="2">
        <f t="shared" si="16"/>
        <v>3.783282918059732</v>
      </c>
      <c r="AH38" s="2">
        <f t="shared" si="16"/>
        <v>2.9980312514050369</v>
      </c>
      <c r="AI38" s="2">
        <f t="shared" si="16"/>
        <v>9.422273276231504</v>
      </c>
      <c r="AJ38" s="2">
        <f t="shared" si="16"/>
        <v>0.44254799076408358</v>
      </c>
      <c r="AK38" s="2">
        <f t="shared" si="16"/>
        <v>1.0384726649857468</v>
      </c>
      <c r="AL38" s="2">
        <f t="shared" si="16"/>
        <v>28.70663979564652</v>
      </c>
      <c r="AM38" s="2">
        <f t="shared" si="16"/>
        <v>17.105435415100946</v>
      </c>
      <c r="AO38" s="3"/>
    </row>
    <row r="39" spans="1:41" x14ac:dyDescent="0.3">
      <c r="A39">
        <v>2042</v>
      </c>
      <c r="C39" s="3">
        <f>SUM(nl:tr!C39)</f>
        <v>5860239.3440116923</v>
      </c>
      <c r="D39" s="3">
        <f>SUM(nl:tr!D39)</f>
        <v>3205038.7468624273</v>
      </c>
      <c r="E39" s="4">
        <f>SUM(nl:tr!E39)</f>
        <v>47.517510343665037</v>
      </c>
      <c r="F39" s="3">
        <f>SUM(nl:bc!F39)</f>
        <v>818.759081823683</v>
      </c>
      <c r="G39" s="3">
        <f>SUM(nl:bc!G39)</f>
        <v>23024.724213230715</v>
      </c>
      <c r="H39" s="3">
        <f>SUM(nl:bc!H39, tr!F39)</f>
        <v>1508485.0549999999</v>
      </c>
      <c r="I39" s="3">
        <f>SUM(nl:bc!I39, tr!G39)</f>
        <v>1244084.5009999999</v>
      </c>
      <c r="J39" s="3">
        <f>SUM(nl:bc!J39, tr!H39)</f>
        <v>264400.57</v>
      </c>
      <c r="K39" s="3">
        <f>SUM(nl:bc!K39, tr!I39)</f>
        <v>97753.495299999995</v>
      </c>
      <c r="L39" s="3">
        <f>SUM(nl:bc!L39, tr!J39)</f>
        <v>24837.656740000002</v>
      </c>
      <c r="M39" s="3">
        <f>SUM(nl:bc!M39)</f>
        <v>50772.614000000009</v>
      </c>
      <c r="N39" s="3">
        <f>tr!K39</f>
        <v>9424.7510000000002</v>
      </c>
      <c r="O39" s="3">
        <f>SUM(nl:bc!N39, tr!L39)</f>
        <v>1485130.9550000001</v>
      </c>
      <c r="P39" s="3">
        <f>SUM(nl:bc!O39, tr!M39)</f>
        <v>536546.88899999997</v>
      </c>
      <c r="Q39" s="3">
        <f>SUM(nl:bc!P39, tr!N39)</f>
        <v>221355.88399999999</v>
      </c>
      <c r="R39" s="3">
        <f>SUM(nl:bc!Q39, tr!O39)</f>
        <v>175436.56659999999</v>
      </c>
      <c r="S39" s="3">
        <f>SUM(nl:bc!R39, tr!P39)</f>
        <v>551791.64300000004</v>
      </c>
      <c r="T39" s="3">
        <f>SUM(nl:bc!S39, tr!Q39)</f>
        <v>23354.097699999998</v>
      </c>
      <c r="U39" s="3">
        <f>SUM(nl:bc!T39, tr!R39)</f>
        <v>59887.738600000004</v>
      </c>
      <c r="V39" s="3">
        <f>SUM(nl:bc!U39, tr!S39)</f>
        <v>1656541.1580000003</v>
      </c>
      <c r="W39" s="3">
        <f>SUM(nl:bc!V39, tr!T39)</f>
        <v>1001848.181</v>
      </c>
      <c r="X39" s="2">
        <f t="shared" si="8"/>
        <v>3.6967570921052415</v>
      </c>
      <c r="Y39" s="2">
        <f t="shared" si="10"/>
        <v>25.741014427020819</v>
      </c>
      <c r="Z39" s="2">
        <f t="shared" si="11"/>
        <v>21.229243857953897</v>
      </c>
      <c r="AA39" s="2">
        <f t="shared" si="12"/>
        <v>4.5117708420933136</v>
      </c>
      <c r="AB39" s="2">
        <f t="shared" si="13"/>
        <v>1.6680802534096115</v>
      </c>
      <c r="AC39" s="2">
        <f t="shared" si="14"/>
        <v>0.4238334866882264</v>
      </c>
      <c r="AD39" s="2">
        <f t="shared" si="15"/>
        <v>0.86639147344523049</v>
      </c>
      <c r="AE39" s="2">
        <f t="shared" si="16"/>
        <v>25.342496574266828</v>
      </c>
      <c r="AF39" s="2">
        <f t="shared" si="16"/>
        <v>9.155716302752591</v>
      </c>
      <c r="AG39" s="2">
        <f t="shared" si="16"/>
        <v>3.7772498870066347</v>
      </c>
      <c r="AH39" s="2">
        <f t="shared" si="16"/>
        <v>2.993675792086385</v>
      </c>
      <c r="AI39" s="2">
        <f t="shared" si="16"/>
        <v>9.4158550633917439</v>
      </c>
      <c r="AJ39" s="2">
        <f t="shared" si="16"/>
        <v>0.39851781350644788</v>
      </c>
      <c r="AK39" s="2">
        <f t="shared" si="16"/>
        <v>1.0219333219076883</v>
      </c>
      <c r="AL39" s="2">
        <f t="shared" si="16"/>
        <v>28.267465896128343</v>
      </c>
      <c r="AM39" s="2">
        <f t="shared" si="16"/>
        <v>17.095687090387226</v>
      </c>
      <c r="AO39" s="3"/>
    </row>
    <row r="40" spans="1:41" x14ac:dyDescent="0.3">
      <c r="A40">
        <v>2043</v>
      </c>
      <c r="C40" s="3">
        <f>SUM(nl:tr!C40)</f>
        <v>6084263.6992266132</v>
      </c>
      <c r="D40" s="3">
        <f>SUM(nl:tr!D40)</f>
        <v>3262727.1052597128</v>
      </c>
      <c r="E40" s="4">
        <f>SUM(nl:tr!E40)</f>
        <v>47.871354185477237</v>
      </c>
      <c r="F40" s="3">
        <f>SUM(nl:bc!F40)</f>
        <v>828.47494721617068</v>
      </c>
      <c r="G40" s="3">
        <f>SUM(nl:bc!G40)</f>
        <v>23178.405910147732</v>
      </c>
      <c r="H40" s="3">
        <f>SUM(nl:bc!H40, tr!F40)</f>
        <v>1565233.3360000001</v>
      </c>
      <c r="I40" s="3">
        <f>SUM(nl:bc!I40, tr!G40)</f>
        <v>1290985.5380000002</v>
      </c>
      <c r="J40" s="3">
        <f>SUM(nl:bc!J40, tr!H40)</f>
        <v>274247.94700000004</v>
      </c>
      <c r="K40" s="3">
        <f>SUM(nl:bc!K40, tr!I40)</f>
        <v>101537.9636</v>
      </c>
      <c r="L40" s="3">
        <f>SUM(nl:bc!L40, tr!J40)</f>
        <v>25570.596559999998</v>
      </c>
      <c r="M40" s="3">
        <f>SUM(nl:bc!M40)</f>
        <v>52723.45</v>
      </c>
      <c r="N40" s="3">
        <f>tr!K40</f>
        <v>9785.3770000000004</v>
      </c>
      <c r="O40" s="3">
        <f>SUM(nl:bc!N40, tr!L40)</f>
        <v>1543687.4440000001</v>
      </c>
      <c r="P40" s="3">
        <f>SUM(nl:bc!O40, tr!M40)</f>
        <v>559690.24800000002</v>
      </c>
      <c r="Q40" s="3">
        <f>SUM(nl:bc!P40, tr!N40)</f>
        <v>229613.29399999997</v>
      </c>
      <c r="R40" s="3">
        <f>SUM(nl:bc!Q40, tr!O40)</f>
        <v>181871.29780000003</v>
      </c>
      <c r="S40" s="3">
        <f>SUM(nl:bc!R40, tr!P40)</f>
        <v>572512.59299999999</v>
      </c>
      <c r="T40" s="3">
        <f>SUM(nl:bc!S40, tr!Q40)</f>
        <v>21545.848499999996</v>
      </c>
      <c r="U40" s="3">
        <f>SUM(nl:bc!T40, tr!R40)</f>
        <v>61273.372900000002</v>
      </c>
      <c r="V40" s="3">
        <f>SUM(nl:bc!U40, tr!S40)</f>
        <v>1696268.67</v>
      </c>
      <c r="W40" s="3">
        <f>SUM(nl:bc!V40, tr!T40)</f>
        <v>1041575.6659999999</v>
      </c>
      <c r="X40" s="2">
        <f t="shared" si="8"/>
        <v>3.6988741634392879</v>
      </c>
      <c r="Y40" s="2">
        <f t="shared" si="10"/>
        <v>25.725928614812688</v>
      </c>
      <c r="Z40" s="2">
        <f t="shared" si="11"/>
        <v>21.218434995907568</v>
      </c>
      <c r="AA40" s="2">
        <f t="shared" si="12"/>
        <v>4.5074960678456524</v>
      </c>
      <c r="AB40" s="2">
        <f t="shared" si="13"/>
        <v>1.6688619793535042</v>
      </c>
      <c r="AC40" s="2">
        <f t="shared" si="14"/>
        <v>0.42027429815789125</v>
      </c>
      <c r="AD40" s="2">
        <f t="shared" si="15"/>
        <v>0.86655432121888165</v>
      </c>
      <c r="AE40" s="2">
        <f t="shared" si="16"/>
        <v>25.371803726985441</v>
      </c>
      <c r="AF40" s="2">
        <f t="shared" si="16"/>
        <v>9.1989807751288577</v>
      </c>
      <c r="AG40" s="2">
        <f t="shared" si="16"/>
        <v>3.7738879402808707</v>
      </c>
      <c r="AH40" s="2">
        <f t="shared" si="16"/>
        <v>2.9892080092307332</v>
      </c>
      <c r="AI40" s="2">
        <f t="shared" si="16"/>
        <v>9.4097268182635396</v>
      </c>
      <c r="AJ40" s="2">
        <f t="shared" si="16"/>
        <v>0.35412417286809489</v>
      </c>
      <c r="AK40" s="2">
        <f t="shared" si="16"/>
        <v>1.0070795075464698</v>
      </c>
      <c r="AL40" s="2">
        <f t="shared" si="16"/>
        <v>27.879604728763109</v>
      </c>
      <c r="AM40" s="2">
        <f t="shared" si="16"/>
        <v>17.119173617218419</v>
      </c>
      <c r="AO40" s="3"/>
    </row>
    <row r="41" spans="1:41" x14ac:dyDescent="0.3">
      <c r="A41">
        <v>2044</v>
      </c>
      <c r="C41" s="3">
        <f>SUM(nl:tr!C41)</f>
        <v>6314858.528276369</v>
      </c>
      <c r="D41" s="3">
        <f>SUM(nl:tr!D41)</f>
        <v>3320393.075964449</v>
      </c>
      <c r="E41" s="4">
        <f>SUM(nl:tr!E41)</f>
        <v>48.221747756533141</v>
      </c>
      <c r="F41" s="3">
        <f>SUM(nl:bc!F41)</f>
        <v>838.3152708279564</v>
      </c>
      <c r="G41" s="3">
        <f>SUM(nl:bc!G41)</f>
        <v>23326.705163138962</v>
      </c>
      <c r="H41" s="3">
        <f>SUM(nl:bc!H41, tr!F41)</f>
        <v>1623658.645</v>
      </c>
      <c r="I41" s="3">
        <f>SUM(nl:bc!I41, tr!G41)</f>
        <v>1339267.4510000001</v>
      </c>
      <c r="J41" s="3">
        <f>SUM(nl:bc!J41, tr!H41)</f>
        <v>284391.21299999999</v>
      </c>
      <c r="K41" s="3">
        <f>SUM(nl:bc!K41, tr!I41)</f>
        <v>105444.258</v>
      </c>
      <c r="L41" s="3">
        <f>SUM(nl:bc!L41, tr!J41)</f>
        <v>26325.50675</v>
      </c>
      <c r="M41" s="3">
        <f>SUM(nl:bc!M41)</f>
        <v>54736.895999999993</v>
      </c>
      <c r="N41" s="3">
        <f>tr!K41</f>
        <v>10156.02</v>
      </c>
      <c r="O41" s="3">
        <f>SUM(nl:bc!N41, tr!L41)</f>
        <v>1604003.0380000002</v>
      </c>
      <c r="P41" s="3">
        <f>SUM(nl:bc!O41, tr!M41)</f>
        <v>583430.52899999998</v>
      </c>
      <c r="Q41" s="3">
        <f>SUM(nl:bc!P41, tr!N41)</f>
        <v>238293.28700000001</v>
      </c>
      <c r="R41" s="3">
        <f>SUM(nl:bc!Q41, tr!O41)</f>
        <v>188441.57620000001</v>
      </c>
      <c r="S41" s="3">
        <f>SUM(nl:bc!R41, tr!P41)</f>
        <v>593837.56099999999</v>
      </c>
      <c r="T41" s="3">
        <f>SUM(nl:bc!S41, tr!Q41)</f>
        <v>19655.717800000002</v>
      </c>
      <c r="U41" s="3">
        <f>SUM(nl:bc!T41, tr!R41)</f>
        <v>62773.094199999992</v>
      </c>
      <c r="V41" s="3">
        <f>SUM(nl:bc!U41, tr!S41)</f>
        <v>1739386.0520000001</v>
      </c>
      <c r="W41" s="3">
        <f>SUM(nl:bc!V41, tr!T41)</f>
        <v>1084693.013</v>
      </c>
      <c r="X41" s="2">
        <f t="shared" si="8"/>
        <v>3.7006575261453123</v>
      </c>
      <c r="Y41" s="2">
        <f t="shared" si="10"/>
        <v>25.711718445150588</v>
      </c>
      <c r="Z41" s="2">
        <f t="shared" si="11"/>
        <v>21.208194055386876</v>
      </c>
      <c r="AA41" s="2">
        <f t="shared" si="12"/>
        <v>4.5035246906413926</v>
      </c>
      <c r="AB41" s="2">
        <f t="shared" si="13"/>
        <v>1.6697802100846248</v>
      </c>
      <c r="AC41" s="2">
        <f t="shared" si="14"/>
        <v>0.41688197181490155</v>
      </c>
      <c r="AD41" s="2">
        <f t="shared" si="15"/>
        <v>0.86679528535598638</v>
      </c>
      <c r="AE41" s="2">
        <f t="shared" si="16"/>
        <v>25.400458788073756</v>
      </c>
      <c r="AF41" s="2">
        <f t="shared" si="16"/>
        <v>9.2390118699816135</v>
      </c>
      <c r="AG41" s="2">
        <f t="shared" si="16"/>
        <v>3.7735332617980566</v>
      </c>
      <c r="AH41" s="2">
        <f t="shared" si="16"/>
        <v>2.9840981449735637</v>
      </c>
      <c r="AI41" s="2">
        <f t="shared" si="16"/>
        <v>9.4038141684559182</v>
      </c>
      <c r="AJ41" s="2">
        <f t="shared" si="16"/>
        <v>0.31126141166879001</v>
      </c>
      <c r="AK41" s="2">
        <f t="shared" si="16"/>
        <v>0.99405384806195829</v>
      </c>
      <c r="AL41" s="2">
        <f t="shared" si="16"/>
        <v>27.544339183711894</v>
      </c>
      <c r="AM41" s="2">
        <f t="shared" si="16"/>
        <v>17.176837899740967</v>
      </c>
      <c r="AO41" s="3"/>
    </row>
    <row r="42" spans="1:41" x14ac:dyDescent="0.3">
      <c r="A42">
        <v>2045</v>
      </c>
      <c r="C42" s="3">
        <f>SUM(nl:tr!C42)</f>
        <v>6551896.2772805141</v>
      </c>
      <c r="D42" s="3">
        <f>SUM(nl:tr!D42)</f>
        <v>3377900.4856266486</v>
      </c>
      <c r="E42" s="4">
        <f>SUM(nl:tr!E42)</f>
        <v>48.570328136629264</v>
      </c>
      <c r="F42" s="3">
        <f>SUM(nl:bc!F42)</f>
        <v>848.26466830046252</v>
      </c>
      <c r="G42" s="3">
        <f>SUM(nl:bc!G42)</f>
        <v>23467.885466471325</v>
      </c>
      <c r="H42" s="3">
        <f>SUM(nl:bc!H42, tr!F42)</f>
        <v>1683680.4359999998</v>
      </c>
      <c r="I42" s="3">
        <f>SUM(nl:bc!I42, tr!G42)</f>
        <v>1388854.9240000001</v>
      </c>
      <c r="J42" s="3">
        <f>SUM(nl:bc!J42, tr!H42)</f>
        <v>294825.57399999996</v>
      </c>
      <c r="K42" s="3">
        <f>SUM(nl:bc!K42, tr!I42)</f>
        <v>109470.08249999999</v>
      </c>
      <c r="L42" s="3">
        <f>SUM(nl:bc!L42, tr!J42)</f>
        <v>27104.403599999998</v>
      </c>
      <c r="M42" s="3">
        <f>SUM(nl:bc!M42)</f>
        <v>56810.777000000002</v>
      </c>
      <c r="N42" s="3">
        <f>tr!K42</f>
        <v>10538.43</v>
      </c>
      <c r="O42" s="3">
        <f>SUM(nl:bc!N42, tr!L42)</f>
        <v>1665930.1449999998</v>
      </c>
      <c r="P42" s="3">
        <f>SUM(nl:bc!O42, tr!M42)</f>
        <v>607826.28800000006</v>
      </c>
      <c r="Q42" s="3">
        <f>SUM(nl:bc!P42, tr!N42)</f>
        <v>247259.291</v>
      </c>
      <c r="R42" s="3">
        <f>SUM(nl:bc!Q42, tr!O42)</f>
        <v>195106.1182</v>
      </c>
      <c r="S42" s="3">
        <f>SUM(nl:bc!R42, tr!P42)</f>
        <v>615738.64500000014</v>
      </c>
      <c r="T42" s="3">
        <f>SUM(nl:bc!S42, tr!Q42)</f>
        <v>17750.224499999997</v>
      </c>
      <c r="U42" s="3">
        <f>SUM(nl:bc!T42, tr!R42)</f>
        <v>64395.046900000008</v>
      </c>
      <c r="V42" s="3">
        <f>SUM(nl:bc!U42, tr!S42)</f>
        <v>1786030.7100000002</v>
      </c>
      <c r="W42" s="3">
        <f>SUM(nl:bc!V42, tr!T42)</f>
        <v>1131337.73</v>
      </c>
      <c r="X42" s="2">
        <f t="shared" si="8"/>
        <v>3.7021710520189912</v>
      </c>
      <c r="Y42" s="2">
        <f t="shared" si="10"/>
        <v>25.697605162620835</v>
      </c>
      <c r="Z42" s="2">
        <f t="shared" si="11"/>
        <v>21.197755050183272</v>
      </c>
      <c r="AA42" s="2">
        <f t="shared" si="12"/>
        <v>4.4998510587284928</v>
      </c>
      <c r="AB42" s="2">
        <f t="shared" si="13"/>
        <v>1.6708152551132505</v>
      </c>
      <c r="AC42" s="2">
        <f t="shared" si="14"/>
        <v>0.4136879225940705</v>
      </c>
      <c r="AD42" s="2">
        <f t="shared" si="15"/>
        <v>0.86708907766135102</v>
      </c>
      <c r="AE42" s="2">
        <f t="shared" si="16"/>
        <v>25.426686786492823</v>
      </c>
      <c r="AF42" s="2">
        <f t="shared" si="16"/>
        <v>9.2771048605838065</v>
      </c>
      <c r="AG42" s="2">
        <f t="shared" si="16"/>
        <v>3.773858445491594</v>
      </c>
      <c r="AH42" s="2">
        <f t="shared" si="16"/>
        <v>2.9778572483901167</v>
      </c>
      <c r="AI42" s="2">
        <f t="shared" si="16"/>
        <v>9.3978692418429723</v>
      </c>
      <c r="AJ42" s="2">
        <f t="shared" si="16"/>
        <v>0.27091736115467868</v>
      </c>
      <c r="AK42" s="2">
        <f t="shared" si="16"/>
        <v>0.98284594527690483</v>
      </c>
      <c r="AL42" s="2">
        <f t="shared" si="16"/>
        <v>27.259752511548083</v>
      </c>
      <c r="AM42" s="2">
        <f t="shared" si="16"/>
        <v>17.267332725077612</v>
      </c>
      <c r="AO42" s="3"/>
    </row>
    <row r="43" spans="1:41" x14ac:dyDescent="0.3">
      <c r="A43">
        <v>2046</v>
      </c>
      <c r="C43" s="3">
        <f>SUM(nl:tr!C43)</f>
        <v>6798152.3800211828</v>
      </c>
      <c r="D43" s="3">
        <f>SUM(nl:tr!D43)</f>
        <v>3436554.7516118805</v>
      </c>
      <c r="E43" s="4">
        <f>SUM(nl:tr!E43)</f>
        <v>48.917316172624581</v>
      </c>
      <c r="F43" s="3">
        <f>SUM(nl:bc!F43)</f>
        <v>858.33805617283906</v>
      </c>
      <c r="G43" s="3">
        <f>SUM(nl:bc!G43)</f>
        <v>23608.13664034415</v>
      </c>
      <c r="H43" s="3">
        <f>SUM(nl:bc!H43, tr!F43)</f>
        <v>1745959.7009999999</v>
      </c>
      <c r="I43" s="3">
        <f>SUM(nl:bc!I43, tr!G43)</f>
        <v>1440365.253</v>
      </c>
      <c r="J43" s="3">
        <f>SUM(nl:bc!J43, tr!H43)</f>
        <v>305594.49</v>
      </c>
      <c r="K43" s="3">
        <f>SUM(nl:bc!K43, tr!I43)</f>
        <v>113623.58540000001</v>
      </c>
      <c r="L43" s="3">
        <f>SUM(nl:bc!L43, tr!J43)</f>
        <v>27905.696789999998</v>
      </c>
      <c r="M43" s="3">
        <f>SUM(nl:bc!M43)</f>
        <v>58951.077999999994</v>
      </c>
      <c r="N43" s="3">
        <f>tr!K43</f>
        <v>10932.11</v>
      </c>
      <c r="O43" s="3">
        <f>SUM(nl:bc!N43, tr!L43)</f>
        <v>1729546.88</v>
      </c>
      <c r="P43" s="3">
        <f>SUM(nl:bc!O43, tr!M43)</f>
        <v>632801.87399999995</v>
      </c>
      <c r="Q43" s="3">
        <f>SUM(nl:bc!P43, tr!N43)</f>
        <v>256262.97</v>
      </c>
      <c r="R43" s="3">
        <f>SUM(nl:bc!Q43, tr!O43)</f>
        <v>201995.36739999996</v>
      </c>
      <c r="S43" s="3">
        <f>SUM(nl:bc!R43, tr!P43)</f>
        <v>638486.69500000007</v>
      </c>
      <c r="T43" s="3">
        <f>SUM(nl:bc!S43, tr!Q43)</f>
        <v>16412.904299999998</v>
      </c>
      <c r="U43" s="3">
        <f>SUM(nl:bc!T43, tr!R43)</f>
        <v>66145.10493999999</v>
      </c>
      <c r="V43" s="3">
        <f>SUM(nl:bc!U43, tr!S43)</f>
        <v>1835762.987</v>
      </c>
      <c r="W43" s="3">
        <f>SUM(nl:bc!V43, tr!T43)</f>
        <v>1181069.9970000002</v>
      </c>
      <c r="X43" s="2">
        <f t="shared" si="8"/>
        <v>3.7034696307097645</v>
      </c>
      <c r="Y43" s="2">
        <f t="shared" si="10"/>
        <v>25.682856214449249</v>
      </c>
      <c r="Z43" s="2">
        <f t="shared" si="11"/>
        <v>21.187598813363344</v>
      </c>
      <c r="AA43" s="2">
        <f t="shared" si="12"/>
        <v>4.4952580189008327</v>
      </c>
      <c r="AB43" s="2">
        <f t="shared" si="13"/>
        <v>1.6713892106026309</v>
      </c>
      <c r="AC43" s="2">
        <f t="shared" si="14"/>
        <v>0.41048942756874546</v>
      </c>
      <c r="AD43" s="2">
        <f t="shared" si="15"/>
        <v>0.86716323354635227</v>
      </c>
      <c r="AE43" s="2">
        <f t="shared" si="16"/>
        <v>25.441425600916155</v>
      </c>
      <c r="AF43" s="2">
        <f t="shared" si="16"/>
        <v>9.308439096771588</v>
      </c>
      <c r="AG43" s="2">
        <f t="shared" si="16"/>
        <v>3.7695973210768408</v>
      </c>
      <c r="AH43" s="2">
        <f t="shared" si="16"/>
        <v>2.9713274446985922</v>
      </c>
      <c r="AI43" s="2">
        <f t="shared" si="16"/>
        <v>9.3920621267099431</v>
      </c>
      <c r="AJ43" s="2">
        <f t="shared" si="16"/>
        <v>0.24143183886603109</v>
      </c>
      <c r="AK43" s="2">
        <f t="shared" si="16"/>
        <v>0.97298650048491386</v>
      </c>
      <c r="AL43" s="2">
        <f t="shared" si="16"/>
        <v>27.003851699397767</v>
      </c>
      <c r="AM43" s="2">
        <f t="shared" si="16"/>
        <v>17.373396931657481</v>
      </c>
      <c r="AO43" s="3"/>
    </row>
    <row r="44" spans="1:41" x14ac:dyDescent="0.3">
      <c r="A44">
        <v>2047</v>
      </c>
      <c r="C44" s="3">
        <f>SUM(nl:tr!C44)</f>
        <v>7053774.5214594295</v>
      </c>
      <c r="D44" s="3">
        <f>SUM(nl:tr!D44)</f>
        <v>3496279.7193311951</v>
      </c>
      <c r="E44" s="4">
        <f>SUM(nl:tr!E44)</f>
        <v>49.263044269347574</v>
      </c>
      <c r="F44" s="3">
        <f>SUM(nl:bc!F44)</f>
        <v>868.53306793028025</v>
      </c>
      <c r="G44" s="3">
        <f>SUM(nl:bc!G44)</f>
        <v>23748.698258320492</v>
      </c>
      <c r="H44" s="3">
        <f>SUM(nl:bc!H44, tr!F44)</f>
        <v>1810551.68</v>
      </c>
      <c r="I44" s="3">
        <f>SUM(nl:bc!I44, tr!G44)</f>
        <v>1493828.5299999998</v>
      </c>
      <c r="J44" s="3">
        <f>SUM(nl:bc!J44, tr!H44)</f>
        <v>316723.25799999997</v>
      </c>
      <c r="K44" s="3">
        <f>SUM(nl:bc!K44, tr!I44)</f>
        <v>117920.84280000001</v>
      </c>
      <c r="L44" s="3">
        <f>SUM(nl:bc!L44, tr!J44)</f>
        <v>28729.621099999997</v>
      </c>
      <c r="M44" s="3">
        <f>SUM(nl:bc!M44)</f>
        <v>61166.131999999998</v>
      </c>
      <c r="N44" s="3">
        <f>tr!K44</f>
        <v>11336.83</v>
      </c>
      <c r="O44" s="3">
        <f>SUM(nl:bc!N44, tr!L44)</f>
        <v>1795061.9090000002</v>
      </c>
      <c r="P44" s="3">
        <f>SUM(nl:bc!O44, tr!M44)</f>
        <v>658157.1100000001</v>
      </c>
      <c r="Q44" s="3">
        <f>SUM(nl:bc!P44, tr!N44)</f>
        <v>265671.54000000004</v>
      </c>
      <c r="R44" s="3">
        <f>SUM(nl:bc!Q44, tr!O44)</f>
        <v>209134.77539999998</v>
      </c>
      <c r="S44" s="3">
        <f>SUM(nl:bc!R44, tr!P44)</f>
        <v>662098.40899999999</v>
      </c>
      <c r="T44" s="3">
        <f>SUM(nl:bc!S44, tr!Q44)</f>
        <v>15489.858599999998</v>
      </c>
      <c r="U44" s="3">
        <f>SUM(nl:bc!T44, tr!R44)</f>
        <v>68007.644400000005</v>
      </c>
      <c r="V44" s="3">
        <f>SUM(nl:bc!U44, tr!S44)</f>
        <v>1888280.8220000002</v>
      </c>
      <c r="W44" s="3">
        <f>SUM(nl:bc!V44, tr!T44)</f>
        <v>1233587.7820000001</v>
      </c>
      <c r="X44" s="2">
        <f t="shared" si="8"/>
        <v>3.7045982995407241</v>
      </c>
      <c r="Y44" s="2">
        <f t="shared" si="10"/>
        <v>25.667841727742044</v>
      </c>
      <c r="Z44" s="2">
        <f t="shared" si="11"/>
        <v>21.177718758309926</v>
      </c>
      <c r="AA44" s="2">
        <f t="shared" si="12"/>
        <v>4.4901245005272692</v>
      </c>
      <c r="AB44" s="2">
        <f t="shared" si="13"/>
        <v>1.67174102944819</v>
      </c>
      <c r="AC44" s="2">
        <f t="shared" si="14"/>
        <v>0.40729429346794355</v>
      </c>
      <c r="AD44" s="2">
        <f t="shared" si="15"/>
        <v>0.86714044819431935</v>
      </c>
      <c r="AE44" s="2">
        <f t="shared" si="16"/>
        <v>25.448246233827746</v>
      </c>
      <c r="AF44" s="2">
        <f t="shared" si="16"/>
        <v>9.3305663230049927</v>
      </c>
      <c r="AG44" s="2">
        <f t="shared" si="16"/>
        <v>3.7663741475114865</v>
      </c>
      <c r="AH44" s="2">
        <f t="shared" si="16"/>
        <v>2.9648633474710202</v>
      </c>
      <c r="AI44" s="2">
        <f t="shared" si="16"/>
        <v>9.3864413582504405</v>
      </c>
      <c r="AJ44" s="2">
        <f t="shared" si="16"/>
        <v>0.21959673580259464</v>
      </c>
      <c r="AK44" s="2">
        <f t="shared" si="16"/>
        <v>0.96413124906534708</v>
      </c>
      <c r="AL44" s="2">
        <f t="shared" si="16"/>
        <v>26.769792772016675</v>
      </c>
      <c r="AM44" s="2">
        <f t="shared" si="16"/>
        <v>17.488335900830158</v>
      </c>
      <c r="AO44" s="3"/>
    </row>
    <row r="45" spans="1:41" x14ac:dyDescent="0.3">
      <c r="A45">
        <v>2048</v>
      </c>
      <c r="C45" s="3">
        <f>SUM(nl:tr!C45)</f>
        <v>7319373.5651762476</v>
      </c>
      <c r="D45" s="3">
        <f>SUM(nl:tr!D45)</f>
        <v>3557218.4231624114</v>
      </c>
      <c r="E45" s="4">
        <f>SUM(nl:tr!E45)</f>
        <v>49.607995648591128</v>
      </c>
      <c r="F45" s="3">
        <f>SUM(nl:bc!F45)</f>
        <v>878.85164038605092</v>
      </c>
      <c r="G45" s="3">
        <f>SUM(nl:bc!G45)</f>
        <v>23890.971012252667</v>
      </c>
      <c r="H45" s="3">
        <f>SUM(nl:bc!H45, tr!F45)</f>
        <v>1877621.6629999997</v>
      </c>
      <c r="I45" s="3">
        <f>SUM(nl:bc!I45, tr!G45)</f>
        <v>1549371.2609999999</v>
      </c>
      <c r="J45" s="3">
        <f>SUM(nl:bc!J45, tr!H45)</f>
        <v>328250.43799999991</v>
      </c>
      <c r="K45" s="3">
        <f>SUM(nl:bc!K45, tr!I45)</f>
        <v>122383.3849</v>
      </c>
      <c r="L45" s="3">
        <f>SUM(nl:bc!L45, tr!J45)</f>
        <v>29576.6564</v>
      </c>
      <c r="M45" s="3">
        <f>SUM(nl:bc!M45)</f>
        <v>63466.815000000002</v>
      </c>
      <c r="N45" s="3">
        <f>tr!K45</f>
        <v>11751.18</v>
      </c>
      <c r="O45" s="3">
        <f>SUM(nl:bc!N45, tr!L45)</f>
        <v>1863043.5569999998</v>
      </c>
      <c r="P45" s="3">
        <f>SUM(nl:bc!O45, tr!M45)</f>
        <v>684418.86199999996</v>
      </c>
      <c r="Q45" s="3">
        <f>SUM(nl:bc!P45, tr!N45)</f>
        <v>275471.935</v>
      </c>
      <c r="R45" s="3">
        <f>SUM(nl:bc!Q45, tr!O45)</f>
        <v>216527.89190000002</v>
      </c>
      <c r="S45" s="3">
        <f>SUM(nl:bc!R45, tr!P45)</f>
        <v>686624.80699999991</v>
      </c>
      <c r="T45" s="3">
        <f>SUM(nl:bc!S45, tr!Q45)</f>
        <v>14578.194399999995</v>
      </c>
      <c r="U45" s="3">
        <f>SUM(nl:bc!T45, tr!R45)</f>
        <v>69972.061799999996</v>
      </c>
      <c r="V45" s="3">
        <f>SUM(nl:bc!U45, tr!S45)</f>
        <v>1943674.577</v>
      </c>
      <c r="W45" s="3">
        <f>SUM(nl:bc!V45, tr!T45)</f>
        <v>1288981.5670000003</v>
      </c>
      <c r="X45" s="2">
        <f t="shared" si="8"/>
        <v>3.7055961690003327</v>
      </c>
      <c r="Y45" s="2">
        <f t="shared" si="10"/>
        <v>25.652764492486831</v>
      </c>
      <c r="Z45" s="2">
        <f t="shared" si="11"/>
        <v>21.168085590979011</v>
      </c>
      <c r="AA45" s="2">
        <f t="shared" si="12"/>
        <v>4.4846793933531899</v>
      </c>
      <c r="AB45" s="2">
        <f t="shared" si="13"/>
        <v>1.6720472566432405</v>
      </c>
      <c r="AC45" s="2">
        <f t="shared" si="14"/>
        <v>0.40408726425330099</v>
      </c>
      <c r="AD45" s="2">
        <f t="shared" si="15"/>
        <v>0.86710719756072108</v>
      </c>
      <c r="AE45" s="2">
        <f t="shared" si="16"/>
        <v>25.453592994131302</v>
      </c>
      <c r="AF45" s="2">
        <f t="shared" si="16"/>
        <v>9.3507846799389238</v>
      </c>
      <c r="AG45" s="2">
        <f t="shared" si="16"/>
        <v>3.7635998838838711</v>
      </c>
      <c r="AH45" s="2">
        <f t="shared" si="16"/>
        <v>2.9582844757396409</v>
      </c>
      <c r="AI45" s="2">
        <f t="shared" si="16"/>
        <v>9.3809231197979752</v>
      </c>
      <c r="AJ45" s="2">
        <f t="shared" si="16"/>
        <v>0.19917270610915946</v>
      </c>
      <c r="AK45" s="2">
        <f t="shared" si="16"/>
        <v>0.95598429533518547</v>
      </c>
      <c r="AL45" s="2">
        <f t="shared" si="16"/>
        <v>26.555203935040542</v>
      </c>
      <c r="AM45" s="2">
        <f t="shared" si="16"/>
        <v>17.610544885052089</v>
      </c>
      <c r="AO45" s="3"/>
    </row>
    <row r="46" spans="1:41" x14ac:dyDescent="0.3">
      <c r="A46">
        <v>2049</v>
      </c>
      <c r="C46" s="3">
        <f>SUM(nl:tr!C46)</f>
        <v>7592885.3559971657</v>
      </c>
      <c r="D46" s="3">
        <f>SUM(nl:tr!D46)</f>
        <v>3618227.0814178982</v>
      </c>
      <c r="E46" s="4">
        <f>SUM(nl:tr!E46)</f>
        <v>49.952695509279145</v>
      </c>
      <c r="F46" s="3">
        <f>SUM(nl:bc!F46)</f>
        <v>889.29406381839806</v>
      </c>
      <c r="G46" s="3">
        <f>SUM(nl:bc!G46)</f>
        <v>24028.321280951855</v>
      </c>
      <c r="H46" s="3">
        <f>SUM(nl:bc!H46, tr!F46)</f>
        <v>1946692.0149999999</v>
      </c>
      <c r="I46" s="3">
        <f>SUM(nl:bc!I46, tr!G46)</f>
        <v>1606545.8680000002</v>
      </c>
      <c r="J46" s="3">
        <f>SUM(nl:bc!J46, tr!H46)</f>
        <v>340146.04200000002</v>
      </c>
      <c r="K46" s="3">
        <f>SUM(nl:bc!K46, tr!I46)</f>
        <v>127006.34310000001</v>
      </c>
      <c r="L46" s="3">
        <f>SUM(nl:bc!L46, tr!J46)</f>
        <v>30449.200199999999</v>
      </c>
      <c r="M46" s="3">
        <f>SUM(nl:bc!M46)</f>
        <v>65849.417000000001</v>
      </c>
      <c r="N46" s="3">
        <f>tr!K46</f>
        <v>12175.41</v>
      </c>
      <c r="O46" s="3">
        <f>SUM(nl:bc!N46, tr!L46)</f>
        <v>1932884.8650000002</v>
      </c>
      <c r="P46" s="3">
        <f>SUM(nl:bc!O46, tr!M46)</f>
        <v>711357.05799999996</v>
      </c>
      <c r="Q46" s="3">
        <f>SUM(nl:bc!P46, tr!N46)</f>
        <v>285555.73799999995</v>
      </c>
      <c r="R46" s="3">
        <f>SUM(nl:bc!Q46, tr!O46)</f>
        <v>224100.1036</v>
      </c>
      <c r="S46" s="3">
        <f>SUM(nl:bc!R46, tr!P46)</f>
        <v>711871.91600000008</v>
      </c>
      <c r="T46" s="3">
        <f>SUM(nl:bc!S46, tr!Q46)</f>
        <v>13806.965499999998</v>
      </c>
      <c r="U46" s="3">
        <f>SUM(nl:bc!T46, tr!R46)</f>
        <v>72042.063399999999</v>
      </c>
      <c r="V46" s="3">
        <f>SUM(nl:bc!U46, tr!S46)</f>
        <v>2001909.8530000006</v>
      </c>
      <c r="W46" s="3">
        <f>SUM(nl:bc!V46, tr!T46)</f>
        <v>1347216.889</v>
      </c>
      <c r="X46" s="2">
        <f t="shared" si="8"/>
        <v>3.7064879199683021</v>
      </c>
      <c r="Y46" s="2">
        <f t="shared" si="10"/>
        <v>25.638369654329423</v>
      </c>
      <c r="Z46" s="2">
        <f t="shared" si="11"/>
        <v>21.158568747927767</v>
      </c>
      <c r="AA46" s="2">
        <f t="shared" si="12"/>
        <v>4.479799523528154</v>
      </c>
      <c r="AB46" s="2">
        <f t="shared" si="13"/>
        <v>1.6727019722441259</v>
      </c>
      <c r="AC46" s="2">
        <f t="shared" si="14"/>
        <v>0.40102278346597187</v>
      </c>
      <c r="AD46" s="2">
        <f t="shared" si="15"/>
        <v>0.86725156396559433</v>
      </c>
      <c r="AE46" s="2">
        <f t="shared" si="16"/>
        <v>25.456526397745886</v>
      </c>
      <c r="AF46" s="2">
        <f t="shared" si="16"/>
        <v>9.3687317093249884</v>
      </c>
      <c r="AG46" s="2">
        <f t="shared" si="16"/>
        <v>3.7608329984128708</v>
      </c>
      <c r="AH46" s="2">
        <f t="shared" si="16"/>
        <v>2.9514485349498494</v>
      </c>
      <c r="AI46" s="2">
        <f t="shared" si="16"/>
        <v>9.3755125044491159</v>
      </c>
      <c r="AJ46" s="2">
        <f t="shared" si="16"/>
        <v>0.18184082667723545</v>
      </c>
      <c r="AK46" s="2">
        <f t="shared" si="16"/>
        <v>0.94881010343582084</v>
      </c>
      <c r="AL46" s="2">
        <f t="shared" si="16"/>
        <v>26.365600942714249</v>
      </c>
      <c r="AM46" s="2">
        <f t="shared" si="16"/>
        <v>17.743148037075446</v>
      </c>
      <c r="AO46" s="3"/>
    </row>
    <row r="47" spans="1:41" x14ac:dyDescent="0.3">
      <c r="A47">
        <v>2050</v>
      </c>
      <c r="C47" s="3">
        <f>SUM(nl:tr!C47)</f>
        <v>7874308.6020095879</v>
      </c>
      <c r="D47" s="3">
        <f>SUM(nl:tr!D47)</f>
        <v>3679202.203070668</v>
      </c>
      <c r="E47" s="4">
        <f>SUM(nl:tr!E47)</f>
        <v>50.297855953993789</v>
      </c>
      <c r="F47" s="3">
        <f>SUM(nl:bc!F47)</f>
        <v>899.86049248760116</v>
      </c>
      <c r="G47" s="3">
        <f>SUM(nl:bc!G47)</f>
        <v>24160.471716813932</v>
      </c>
      <c r="H47" s="3">
        <f>SUM(nl:bc!H47, tr!F47)</f>
        <v>2017748.7579999999</v>
      </c>
      <c r="I47" s="3">
        <f>SUM(nl:bc!I47, tr!G47)</f>
        <v>1665335.8369999998</v>
      </c>
      <c r="J47" s="3">
        <f>SUM(nl:bc!J47, tr!H47)</f>
        <v>352412.875</v>
      </c>
      <c r="K47" s="3">
        <f>SUM(nl:bc!K47, tr!I47)</f>
        <v>131782.27810000003</v>
      </c>
      <c r="L47" s="3">
        <f>SUM(nl:bc!L47, tr!J47)</f>
        <v>31348.939800000004</v>
      </c>
      <c r="M47" s="3">
        <f>SUM(nl:bc!M47)</f>
        <v>68309.692999999999</v>
      </c>
      <c r="N47" s="3">
        <f>tr!K47</f>
        <v>12611.42</v>
      </c>
      <c r="O47" s="3">
        <f>SUM(nl:bc!N47, tr!L47)</f>
        <v>2004581.4310000003</v>
      </c>
      <c r="P47" s="3">
        <f>SUM(nl:bc!O47, tr!M47)</f>
        <v>738976.21000000008</v>
      </c>
      <c r="Q47" s="3">
        <f>SUM(nl:bc!P47, tr!N47)</f>
        <v>295916.87199999997</v>
      </c>
      <c r="R47" s="3">
        <f>SUM(nl:bc!Q47, tr!O47)</f>
        <v>231856.42929999999</v>
      </c>
      <c r="S47" s="3">
        <f>SUM(nl:bc!R47, tr!P47)</f>
        <v>737831.94099999999</v>
      </c>
      <c r="T47" s="3">
        <f>SUM(nl:bc!S47, tr!Q47)</f>
        <v>13167.262700000003</v>
      </c>
      <c r="U47" s="3">
        <f>SUM(nl:bc!T47, tr!R47)</f>
        <v>74216.720699999991</v>
      </c>
      <c r="V47" s="3">
        <f>SUM(nl:bc!U47, tr!S47)</f>
        <v>2062959.3019999999</v>
      </c>
      <c r="W47" s="3">
        <f>SUM(nl:bc!V47, tr!T47)</f>
        <v>1408266.2340000002</v>
      </c>
      <c r="X47" s="2">
        <f t="shared" si="8"/>
        <v>3.7072958399590821</v>
      </c>
      <c r="Y47" s="2">
        <f t="shared" si="10"/>
        <v>25.624456190160668</v>
      </c>
      <c r="Z47" s="2">
        <f t="shared" si="11"/>
        <v>21.148978547462473</v>
      </c>
      <c r="AA47" s="2">
        <f t="shared" si="12"/>
        <v>4.4754770585199237</v>
      </c>
      <c r="AB47" s="2">
        <f t="shared" si="13"/>
        <v>1.6735726875927635</v>
      </c>
      <c r="AC47" s="2">
        <f t="shared" si="14"/>
        <v>0.39811672852140312</v>
      </c>
      <c r="AD47" s="2">
        <f t="shared" si="15"/>
        <v>0.86750083661398292</v>
      </c>
      <c r="AE47" s="2">
        <f t="shared" si="16"/>
        <v>25.457237356539654</v>
      </c>
      <c r="AF47" s="2">
        <f t="shared" si="16"/>
        <v>9.3846488288687002</v>
      </c>
      <c r="AG47" s="2">
        <f t="shared" si="16"/>
        <v>3.75800450498574</v>
      </c>
      <c r="AH47" s="2">
        <f t="shared" si="16"/>
        <v>2.9444671401477502</v>
      </c>
      <c r="AI47" s="2">
        <f t="shared" si="16"/>
        <v>9.3701171530374001</v>
      </c>
      <c r="AJ47" s="2">
        <f t="shared" si="16"/>
        <v>0.16721801704138964</v>
      </c>
      <c r="AK47" s="2">
        <f t="shared" si="16"/>
        <v>0.94251729835758891</v>
      </c>
      <c r="AL47" s="2">
        <f t="shared" si="16"/>
        <v>26.198608744817491</v>
      </c>
      <c r="AM47" s="2">
        <f t="shared" si="16"/>
        <v>17.884316010177695</v>
      </c>
      <c r="AO47" s="3"/>
    </row>
    <row r="48" spans="1:41" x14ac:dyDescent="0.3">
      <c r="A48">
        <v>2051</v>
      </c>
      <c r="C48" s="3">
        <f>SUM(nl:tr!C48)</f>
        <v>8164992.3066967456</v>
      </c>
      <c r="D48" s="3">
        <f>SUM(nl:tr!D48)</f>
        <v>3740668.7109810738</v>
      </c>
      <c r="E48" s="4">
        <f>SUM(nl:tr!E48)</f>
        <v>50.644239974169842</v>
      </c>
      <c r="F48" s="3">
        <f>SUM(nl:bc!F48)</f>
        <v>910.5499602084526</v>
      </c>
      <c r="G48" s="3">
        <f>SUM(nl:bc!G48)</f>
        <v>24290.114430376456</v>
      </c>
      <c r="H48" s="3">
        <f>SUM(nl:bc!H48, tr!F48)</f>
        <v>2091097.51</v>
      </c>
      <c r="I48" s="3">
        <f>SUM(nl:bc!I48, tr!G48)</f>
        <v>1726038.9540000004</v>
      </c>
      <c r="J48" s="3">
        <f>SUM(nl:bc!J48, tr!H48)</f>
        <v>365058.52600000001</v>
      </c>
      <c r="K48" s="3">
        <f>SUM(nl:bc!K48, tr!I48)</f>
        <v>136703.6923</v>
      </c>
      <c r="L48" s="3">
        <f>SUM(nl:bc!L48, tr!J48)</f>
        <v>32275.387500000004</v>
      </c>
      <c r="M48" s="3">
        <f>SUM(nl:bc!M48)</f>
        <v>70845.06</v>
      </c>
      <c r="N48" s="3">
        <f>tr!K48</f>
        <v>13059.8</v>
      </c>
      <c r="O48" s="3">
        <f>SUM(nl:bc!N48, tr!L48)</f>
        <v>2078073.0139999997</v>
      </c>
      <c r="P48" s="3">
        <f>SUM(nl:bc!O48, tr!M48)</f>
        <v>766982.93900000001</v>
      </c>
      <c r="Q48" s="3">
        <f>SUM(nl:bc!P48, tr!N48)</f>
        <v>306605.91599999997</v>
      </c>
      <c r="R48" s="3">
        <f>SUM(nl:bc!Q48, tr!O48)</f>
        <v>239845.11429999999</v>
      </c>
      <c r="S48" s="3">
        <f>SUM(nl:bc!R48, tr!P48)</f>
        <v>764639.16</v>
      </c>
      <c r="T48" s="3">
        <f>SUM(nl:bc!S48, tr!Q48)</f>
        <v>13024.422400000001</v>
      </c>
      <c r="U48" s="3">
        <f>SUM(nl:bc!T48, tr!R48)</f>
        <v>76495.349499999982</v>
      </c>
      <c r="V48" s="3">
        <f>SUM(nl:bc!U48, tr!S48)</f>
        <v>2126430.2450000006</v>
      </c>
      <c r="W48" s="3">
        <f>SUM(nl:bc!V48, tr!T48)</f>
        <v>1471737.2369999997</v>
      </c>
      <c r="X48" s="2">
        <f t="shared" si="8"/>
        <v>3.7080396799800748</v>
      </c>
      <c r="Y48" s="2">
        <f t="shared" si="10"/>
        <v>25.610526396760083</v>
      </c>
      <c r="Z48" s="2">
        <f t="shared" si="11"/>
        <v>21.13950496419135</v>
      </c>
      <c r="AA48" s="2">
        <f t="shared" si="12"/>
        <v>4.4710210651464681</v>
      </c>
      <c r="AB48" s="2">
        <f t="shared" si="13"/>
        <v>1.6742660270222014</v>
      </c>
      <c r="AC48" s="2">
        <f t="shared" si="14"/>
        <v>0.39528987031045271</v>
      </c>
      <c r="AD48" s="2">
        <f t="shared" si="15"/>
        <v>0.86766842317652215</v>
      </c>
      <c r="AE48" s="2">
        <f t="shared" si="16"/>
        <v>25.451010067647097</v>
      </c>
      <c r="AF48" s="2">
        <f t="shared" si="16"/>
        <v>9.3935537253469015</v>
      </c>
      <c r="AG48" s="2">
        <f t="shared" si="16"/>
        <v>3.7551280452343918</v>
      </c>
      <c r="AH48" s="2">
        <f t="shared" si="16"/>
        <v>2.9374812037885736</v>
      </c>
      <c r="AI48" s="2">
        <f t="shared" si="16"/>
        <v>9.3648485054034882</v>
      </c>
      <c r="AJ48" s="2">
        <f t="shared" si="16"/>
        <v>0.15951542770368149</v>
      </c>
      <c r="AK48" s="2">
        <f t="shared" si="16"/>
        <v>0.93686982947014164</v>
      </c>
      <c r="AL48" s="2">
        <f t="shared" si="16"/>
        <v>26.043260852260076</v>
      </c>
      <c r="AM48" s="2">
        <f t="shared" si="16"/>
        <v>18.024967834849196</v>
      </c>
      <c r="AO48" s="3"/>
    </row>
    <row r="49" spans="1:41" x14ac:dyDescent="0.3">
      <c r="A49">
        <v>2052</v>
      </c>
      <c r="C49" s="3">
        <f>SUM(nl:tr!C49)</f>
        <v>8467386.8944493346</v>
      </c>
      <c r="D49" s="3">
        <f>SUM(nl:tr!D49)</f>
        <v>3803599.9964177138</v>
      </c>
      <c r="E49" s="4">
        <f>SUM(nl:tr!E49)</f>
        <v>50.992613166628502</v>
      </c>
      <c r="F49" s="3">
        <f>SUM(nl:bc!F49)</f>
        <v>921.37247413108344</v>
      </c>
      <c r="G49" s="3">
        <f>SUM(nl:bc!G49)</f>
        <v>24422.68707606522</v>
      </c>
      <c r="H49" s="3">
        <f>SUM(nl:bc!H49, tr!F49)</f>
        <v>2167335.5090000001</v>
      </c>
      <c r="I49" s="3">
        <f>SUM(nl:bc!I49, tr!G49)</f>
        <v>1789192.8759999999</v>
      </c>
      <c r="J49" s="3">
        <f>SUM(nl:bc!J49, tr!H49)</f>
        <v>378142.49800000002</v>
      </c>
      <c r="K49" s="3">
        <f>SUM(nl:bc!K49, tr!I49)</f>
        <v>141789.56390000001</v>
      </c>
      <c r="L49" s="3">
        <f>SUM(nl:bc!L49, tr!J49)</f>
        <v>33227.292400000006</v>
      </c>
      <c r="M49" s="3">
        <f>SUM(nl:bc!M49)</f>
        <v>73466.688000000009</v>
      </c>
      <c r="N49" s="3">
        <f>tr!K49</f>
        <v>13520.26</v>
      </c>
      <c r="O49" s="3">
        <f>SUM(nl:bc!N49, tr!L49)</f>
        <v>2153861.5779999997</v>
      </c>
      <c r="P49" s="3">
        <f>SUM(nl:bc!O49, tr!M49)</f>
        <v>795411.09299999999</v>
      </c>
      <c r="Q49" s="3">
        <f>SUM(nl:bc!P49, tr!N49)</f>
        <v>317713.47000000003</v>
      </c>
      <c r="R49" s="3">
        <f>SUM(nl:bc!Q49, tr!O49)</f>
        <v>248207.72069999998</v>
      </c>
      <c r="S49" s="3">
        <f>SUM(nl:bc!R49, tr!P49)</f>
        <v>792529.42700000003</v>
      </c>
      <c r="T49" s="3">
        <f>SUM(nl:bc!S49, tr!Q49)</f>
        <v>13473.7739</v>
      </c>
      <c r="U49" s="3">
        <f>SUM(nl:bc!T49, tr!R49)</f>
        <v>78863.6633</v>
      </c>
      <c r="V49" s="3">
        <f>SUM(nl:bc!U49, tr!S49)</f>
        <v>2191820.0560000003</v>
      </c>
      <c r="W49" s="3">
        <f>SUM(nl:bc!V49, tr!T49)</f>
        <v>1537127.0640000002</v>
      </c>
      <c r="X49" s="2">
        <f t="shared" si="8"/>
        <v>3.7087350260106922</v>
      </c>
      <c r="Y49" s="2">
        <f t="shared" si="10"/>
        <v>25.596273514096346</v>
      </c>
      <c r="Z49" s="2">
        <f t="shared" si="11"/>
        <v>21.130401838291785</v>
      </c>
      <c r="AA49" s="2">
        <f t="shared" si="12"/>
        <v>4.4658700814519952</v>
      </c>
      <c r="AB49" s="2">
        <f t="shared" si="13"/>
        <v>1.6745374419225838</v>
      </c>
      <c r="AC49" s="2">
        <f t="shared" si="14"/>
        <v>0.39241495415523825</v>
      </c>
      <c r="AD49" s="2">
        <f t="shared" si="15"/>
        <v>0.86764298024647923</v>
      </c>
      <c r="AE49" s="2">
        <f t="shared" si="16"/>
        <v>25.437146133146822</v>
      </c>
      <c r="AF49" s="2">
        <f t="shared" si="16"/>
        <v>9.3938201113902036</v>
      </c>
      <c r="AG49" s="2">
        <f t="shared" si="16"/>
        <v>3.7522021133612333</v>
      </c>
      <c r="AH49" s="2">
        <f t="shared" si="16"/>
        <v>2.9313378943710333</v>
      </c>
      <c r="AI49" s="2">
        <f t="shared" si="16"/>
        <v>9.3597875812138742</v>
      </c>
      <c r="AJ49" s="2">
        <f t="shared" si="16"/>
        <v>0.15912552559553558</v>
      </c>
      <c r="AK49" s="2">
        <f t="shared" si="16"/>
        <v>0.93138136101585089</v>
      </c>
      <c r="AL49" s="2">
        <f t="shared" si="16"/>
        <v>25.885436479072595</v>
      </c>
      <c r="AM49" s="2">
        <f t="shared" si="16"/>
        <v>18.153499812411315</v>
      </c>
      <c r="AO49" s="3"/>
    </row>
    <row r="50" spans="1:41" x14ac:dyDescent="0.3">
      <c r="A50">
        <v>2053</v>
      </c>
      <c r="C50" s="3">
        <f>SUM(nl:tr!C50)</f>
        <v>8782309.9743632339</v>
      </c>
      <c r="D50" s="3">
        <f>SUM(nl:tr!D50)</f>
        <v>3868172.0954216304</v>
      </c>
      <c r="E50" s="4">
        <f>SUM(nl:tr!E50)</f>
        <v>51.343834559537989</v>
      </c>
      <c r="F50" s="3">
        <f>SUM(nl:bc!F50)</f>
        <v>932.33292314064033</v>
      </c>
      <c r="G50" s="3">
        <f>SUM(nl:bc!G50)</f>
        <v>24559.570161480638</v>
      </c>
      <c r="H50" s="3">
        <f>SUM(nl:bc!H50, tr!F50)</f>
        <v>2246688.7649999997</v>
      </c>
      <c r="I50" s="3">
        <f>SUM(nl:bc!I50, tr!G50)</f>
        <v>1854972.9599999997</v>
      </c>
      <c r="J50" s="3">
        <f>SUM(nl:bc!J50, tr!H50)</f>
        <v>391715.81300000002</v>
      </c>
      <c r="K50" s="3">
        <f>SUM(nl:bc!K50, tr!I50)</f>
        <v>147067.09470000002</v>
      </c>
      <c r="L50" s="3">
        <f>SUM(nl:bc!L50, tr!J50)</f>
        <v>34204.936399999999</v>
      </c>
      <c r="M50" s="3">
        <f>SUM(nl:bc!M50)</f>
        <v>76188.463000000003</v>
      </c>
      <c r="N50" s="3">
        <f>tr!K50</f>
        <v>13991.01</v>
      </c>
      <c r="O50" s="3">
        <f>SUM(nl:bc!N50, tr!L50)</f>
        <v>2232691.4530000002</v>
      </c>
      <c r="P50" s="3">
        <f>SUM(nl:bc!O50, tr!M50)</f>
        <v>824934.38699999999</v>
      </c>
      <c r="Q50" s="3">
        <f>SUM(nl:bc!P50, tr!N50)</f>
        <v>329267.03200000006</v>
      </c>
      <c r="R50" s="3">
        <f>SUM(nl:bc!Q50, tr!O50)</f>
        <v>256911.0723</v>
      </c>
      <c r="S50" s="3">
        <f>SUM(nl:bc!R50, tr!P50)</f>
        <v>821579.09000000008</v>
      </c>
      <c r="T50" s="3">
        <f>SUM(nl:bc!S50, tr!Q50)</f>
        <v>13997.209899999998</v>
      </c>
      <c r="U50" s="3">
        <f>SUM(nl:bc!T50, tr!R50)</f>
        <v>81303.33382</v>
      </c>
      <c r="V50" s="3">
        <f>SUM(nl:bc!U50, tr!S50)</f>
        <v>2259126.1970000002</v>
      </c>
      <c r="W50" s="3">
        <f>SUM(nl:bc!V50, tr!T50)</f>
        <v>1604433.2350000001</v>
      </c>
      <c r="X50" s="2">
        <f t="shared" si="8"/>
        <v>3.7093982052694563</v>
      </c>
      <c r="Y50" s="2">
        <f t="shared" si="10"/>
        <v>25.581979815770474</v>
      </c>
      <c r="Z50" s="2">
        <f t="shared" si="11"/>
        <v>21.121697656025805</v>
      </c>
      <c r="AA50" s="2">
        <f t="shared" si="12"/>
        <v>4.4602822508368778</v>
      </c>
      <c r="AB50" s="2">
        <f t="shared" si="13"/>
        <v>1.674583283091909</v>
      </c>
      <c r="AC50" s="2">
        <f t="shared" si="14"/>
        <v>0.38947539428520395</v>
      </c>
      <c r="AD50" s="2">
        <f t="shared" si="15"/>
        <v>0.86752190736155488</v>
      </c>
      <c r="AE50" s="2">
        <f t="shared" si="16"/>
        <v>25.422599060128057</v>
      </c>
      <c r="AF50" s="2">
        <f t="shared" si="16"/>
        <v>9.3931367647930504</v>
      </c>
      <c r="AG50" s="2">
        <f t="shared" si="16"/>
        <v>3.7492075884496865</v>
      </c>
      <c r="AH50" s="2">
        <f t="shared" si="16"/>
        <v>2.9253245791819991</v>
      </c>
      <c r="AI50" s="2">
        <f t="shared" si="16"/>
        <v>9.3549315885945958</v>
      </c>
      <c r="AJ50" s="2">
        <f t="shared" si="16"/>
        <v>0.15937959307812832</v>
      </c>
      <c r="AK50" s="2">
        <f t="shared" si="16"/>
        <v>0.92576251643742447</v>
      </c>
      <c r="AL50" s="2">
        <f t="shared" si="16"/>
        <v>25.723598957389331</v>
      </c>
      <c r="AM50" s="2">
        <f t="shared" si="16"/>
        <v>18.268920587904098</v>
      </c>
      <c r="AO50" s="3"/>
    </row>
    <row r="51" spans="1:41" x14ac:dyDescent="0.3">
      <c r="A51">
        <v>2054</v>
      </c>
      <c r="C51" s="3">
        <f>SUM(nl:tr!C51)</f>
        <v>9108012.0540313292</v>
      </c>
      <c r="D51" s="3">
        <f>SUM(nl:tr!D51)</f>
        <v>3933433.8144273399</v>
      </c>
      <c r="E51" s="4">
        <f>SUM(nl:tr!E51)</f>
        <v>51.69862875091048</v>
      </c>
      <c r="F51" s="3">
        <f>SUM(nl:bc!F51)</f>
        <v>943.43120044291527</v>
      </c>
      <c r="G51" s="3">
        <f>SUM(nl:bc!G51)</f>
        <v>24695.490879664107</v>
      </c>
      <c r="H51" s="3">
        <f>SUM(nl:bc!H51, tr!F51)</f>
        <v>2328772.4530000002</v>
      </c>
      <c r="I51" s="3">
        <f>SUM(nl:bc!I51, tr!G51)</f>
        <v>1922991.8490000002</v>
      </c>
      <c r="J51" s="3">
        <f>SUM(nl:bc!J51, tr!H51)</f>
        <v>405780.527</v>
      </c>
      <c r="K51" s="3">
        <f>SUM(nl:bc!K51, tr!I51)</f>
        <v>152549.17890000003</v>
      </c>
      <c r="L51" s="3">
        <f>SUM(nl:bc!L51, tr!J51)</f>
        <v>35210.861400000002</v>
      </c>
      <c r="M51" s="3">
        <f>SUM(nl:bc!M51)</f>
        <v>79015.418000000005</v>
      </c>
      <c r="N51" s="3">
        <f>tr!K51</f>
        <v>14473.08</v>
      </c>
      <c r="O51" s="3">
        <f>SUM(nl:bc!N51, tr!L51)</f>
        <v>2314282.61</v>
      </c>
      <c r="P51" s="3">
        <f>SUM(nl:bc!O51, tr!M51)</f>
        <v>855667.24800000014</v>
      </c>
      <c r="Q51" s="3">
        <f>SUM(nl:bc!P51, tr!N51)</f>
        <v>341194.35100000002</v>
      </c>
      <c r="R51" s="3">
        <f>SUM(nl:bc!Q51, tr!O51)</f>
        <v>265801.35120000003</v>
      </c>
      <c r="S51" s="3">
        <f>SUM(nl:bc!R51, tr!P51)</f>
        <v>851619.64300000004</v>
      </c>
      <c r="T51" s="3">
        <f>SUM(nl:bc!S51, tr!Q51)</f>
        <v>14489.8019</v>
      </c>
      <c r="U51" s="3">
        <f>SUM(nl:bc!T51, tr!R51)</f>
        <v>83814.454070000007</v>
      </c>
      <c r="V51" s="3">
        <f>SUM(nl:bc!U51, tr!S51)</f>
        <v>2328450.966</v>
      </c>
      <c r="W51" s="3">
        <f>SUM(nl:bc!V51, tr!T51)</f>
        <v>1673757.8589999999</v>
      </c>
      <c r="X51" s="2">
        <f t="shared" si="8"/>
        <v>3.7100386061345825</v>
      </c>
      <c r="Y51" s="2">
        <f t="shared" si="10"/>
        <v>25.568394499096584</v>
      </c>
      <c r="Z51" s="2">
        <f t="shared" si="11"/>
        <v>21.113189547754914</v>
      </c>
      <c r="AA51" s="2">
        <f t="shared" si="12"/>
        <v>4.4552041059321619</v>
      </c>
      <c r="AB51" s="2">
        <f t="shared" si="13"/>
        <v>1.6748899539771656</v>
      </c>
      <c r="AC51" s="2">
        <f t="shared" si="14"/>
        <v>0.38659216952194519</v>
      </c>
      <c r="AD51" s="2">
        <f t="shared" si="15"/>
        <v>0.8675374772371619</v>
      </c>
      <c r="AE51" s="2">
        <f t="shared" si="16"/>
        <v>25.40930552431216</v>
      </c>
      <c r="AF51" s="2">
        <f t="shared" si="16"/>
        <v>9.3946653004402894</v>
      </c>
      <c r="AG51" s="2">
        <f t="shared" si="16"/>
        <v>3.7460902442370263</v>
      </c>
      <c r="AH51" s="2">
        <f t="shared" si="16"/>
        <v>2.9183245435248715</v>
      </c>
      <c r="AI51" s="2">
        <f t="shared" si="16"/>
        <v>9.3502252516569921</v>
      </c>
      <c r="AJ51" s="2">
        <f t="shared" si="16"/>
        <v>0.15908852353337211</v>
      </c>
      <c r="AK51" s="2">
        <f t="shared" si="16"/>
        <v>0.92022774643674954</v>
      </c>
      <c r="AL51" s="2">
        <f t="shared" si="16"/>
        <v>25.564864782643717</v>
      </c>
      <c r="AM51" s="2">
        <f t="shared" si="16"/>
        <v>18.376763766569372</v>
      </c>
      <c r="AO51" s="3"/>
    </row>
    <row r="52" spans="1:41" x14ac:dyDescent="0.3">
      <c r="A52">
        <v>2055</v>
      </c>
      <c r="C52" s="3">
        <f>SUM(nl:tr!C52)</f>
        <v>9443842.717586847</v>
      </c>
      <c r="D52" s="3">
        <f>SUM(nl:tr!D52)</f>
        <v>3998974.8224926149</v>
      </c>
      <c r="E52" s="4">
        <f>SUM(nl:tr!E52)</f>
        <v>52.057745617125768</v>
      </c>
      <c r="F52" s="3">
        <f>SUM(nl:bc!F52)</f>
        <v>954.65664663507221</v>
      </c>
      <c r="G52" s="3">
        <f>SUM(nl:bc!G52)</f>
        <v>24828.108135514209</v>
      </c>
      <c r="H52" s="3">
        <f>SUM(nl:bc!H52, tr!F52)</f>
        <v>2413387.2499999995</v>
      </c>
      <c r="I52" s="3">
        <f>SUM(nl:bc!I52, tr!G52)</f>
        <v>1993061.6880000003</v>
      </c>
      <c r="J52" s="3">
        <f>SUM(nl:bc!J52, tr!H52)</f>
        <v>420325.60500000004</v>
      </c>
      <c r="K52" s="3">
        <f>SUM(nl:bc!K52, tr!I52)</f>
        <v>158230.31040000002</v>
      </c>
      <c r="L52" s="3">
        <f>SUM(nl:bc!L52, tr!J52)</f>
        <v>36248.384999999995</v>
      </c>
      <c r="M52" s="3">
        <f>SUM(nl:bc!M52)</f>
        <v>81942.948999999993</v>
      </c>
      <c r="N52" s="3">
        <f>tr!K52</f>
        <v>14968.92</v>
      </c>
      <c r="O52" s="3">
        <f>SUM(nl:bc!N52, tr!L52)</f>
        <v>2398529.3199999998</v>
      </c>
      <c r="P52" s="3">
        <f>SUM(nl:bc!O52, tr!M52)</f>
        <v>887696.20299999998</v>
      </c>
      <c r="Q52" s="3">
        <f>SUM(nl:bc!P52, tr!N52)</f>
        <v>353462.33199999999</v>
      </c>
      <c r="R52" s="3">
        <f>SUM(nl:bc!Q52, tr!O52)</f>
        <v>274808.97479999997</v>
      </c>
      <c r="S52" s="3">
        <f>SUM(nl:bc!R52, tr!P52)</f>
        <v>882561.79200000013</v>
      </c>
      <c r="T52" s="3">
        <f>SUM(nl:bc!S52, tr!Q52)</f>
        <v>14857.913000000002</v>
      </c>
      <c r="U52" s="3">
        <f>SUM(nl:bc!T52, tr!R52)</f>
        <v>86400.912599999996</v>
      </c>
      <c r="V52" s="3">
        <f>SUM(nl:bc!U52, tr!S52)</f>
        <v>2399993.9820000003</v>
      </c>
      <c r="W52" s="3">
        <f>SUM(nl:bc!V52, tr!T52)</f>
        <v>1745300.879</v>
      </c>
      <c r="X52" s="2">
        <f t="shared" si="8"/>
        <v>3.7106606006149412</v>
      </c>
      <c r="Y52" s="2">
        <f t="shared" si="10"/>
        <v>25.555140234447741</v>
      </c>
      <c r="Z52" s="2">
        <f t="shared" si="11"/>
        <v>21.10435071402037</v>
      </c>
      <c r="AA52" s="2">
        <f t="shared" si="12"/>
        <v>4.4507899757505118</v>
      </c>
      <c r="AB52" s="2">
        <f t="shared" si="13"/>
        <v>1.6754865062008579</v>
      </c>
      <c r="AC52" s="2">
        <f t="shared" si="14"/>
        <v>0.38383088414312794</v>
      </c>
      <c r="AD52" s="2">
        <f t="shared" si="15"/>
        <v>0.86768650697031724</v>
      </c>
      <c r="AE52" s="2">
        <f t="shared" si="16"/>
        <v>25.397810951820762</v>
      </c>
      <c r="AF52" s="2">
        <f t="shared" si="16"/>
        <v>9.3997351453861349</v>
      </c>
      <c r="AG52" s="2">
        <f t="shared" si="16"/>
        <v>3.7427807998301676</v>
      </c>
      <c r="AH52" s="2">
        <f t="shared" si="16"/>
        <v>2.9099274841610341</v>
      </c>
      <c r="AI52" s="2">
        <f t="shared" si="16"/>
        <v>9.3453673297252688</v>
      </c>
      <c r="AJ52" s="2">
        <f t="shared" si="16"/>
        <v>0.1573291026155145</v>
      </c>
      <c r="AK52" s="2">
        <f t="shared" si="16"/>
        <v>0.91489148203516169</v>
      </c>
      <c r="AL52" s="2">
        <f t="shared" si="16"/>
        <v>25.413320125827578</v>
      </c>
      <c r="AM52" s="2">
        <f t="shared" si="16"/>
        <v>18.480833821488833</v>
      </c>
      <c r="AO52" s="3"/>
    </row>
    <row r="53" spans="1:41" x14ac:dyDescent="0.3">
      <c r="A53">
        <v>2056</v>
      </c>
      <c r="C53" s="3">
        <f>SUM(nl:tr!C53)</f>
        <v>9793323.1116652619</v>
      </c>
      <c r="D53" s="3">
        <f>SUM(nl:tr!D53)</f>
        <v>4066142.3464183854</v>
      </c>
      <c r="E53" s="4">
        <f>SUM(nl:tr!E53)</f>
        <v>52.421800194504044</v>
      </c>
      <c r="F53" s="3">
        <f>SUM(nl:bc!F53)</f>
        <v>966.01118997774847</v>
      </c>
      <c r="G53" s="3">
        <f>SUM(nl:bc!G53)</f>
        <v>24964.326158804077</v>
      </c>
      <c r="H53" s="3">
        <f>SUM(nl:bc!H53, tr!F53)</f>
        <v>2501340.7600000002</v>
      </c>
      <c r="I53" s="3">
        <f>SUM(nl:bc!I53, tr!G53)</f>
        <v>2065943.7010000001</v>
      </c>
      <c r="J53" s="3">
        <f>SUM(nl:bc!J53, tr!H53)</f>
        <v>435397.114</v>
      </c>
      <c r="K53" s="3">
        <f>SUM(nl:bc!K53, tr!I53)</f>
        <v>164111.3008</v>
      </c>
      <c r="L53" s="3">
        <f>SUM(nl:bc!L53, tr!J53)</f>
        <v>37315.6878</v>
      </c>
      <c r="M53" s="3">
        <f>SUM(nl:bc!M53)</f>
        <v>84973.868000000002</v>
      </c>
      <c r="N53" s="3">
        <f>tr!K53</f>
        <v>15481.08</v>
      </c>
      <c r="O53" s="3">
        <f>SUM(nl:bc!N53, tr!L53)</f>
        <v>2486083.61</v>
      </c>
      <c r="P53" s="3">
        <f>SUM(nl:bc!O53, tr!M53)</f>
        <v>920967.36499999987</v>
      </c>
      <c r="Q53" s="3">
        <f>SUM(nl:bc!P53, tr!N53)</f>
        <v>366199.26500000001</v>
      </c>
      <c r="R53" s="3">
        <f>SUM(nl:bc!Q53, tr!O53)</f>
        <v>284169.77639999997</v>
      </c>
      <c r="S53" s="3">
        <f>SUM(nl:bc!R53, tr!P53)</f>
        <v>914747.23699999996</v>
      </c>
      <c r="T53" s="3">
        <f>SUM(nl:bc!S53, tr!Q53)</f>
        <v>15257.229799999999</v>
      </c>
      <c r="U53" s="3">
        <f>SUM(nl:bc!T53, tr!R53)</f>
        <v>89070.235499999981</v>
      </c>
      <c r="V53" s="3">
        <f>SUM(nl:bc!U53, tr!S53)</f>
        <v>2473807.0470000003</v>
      </c>
      <c r="W53" s="3">
        <f>SUM(nl:bc!V53, tr!T53)</f>
        <v>1819113.8770000001</v>
      </c>
      <c r="X53" s="2">
        <f t="shared" si="8"/>
        <v>3.7112691185073139</v>
      </c>
      <c r="Y53" s="2">
        <f t="shared" si="10"/>
        <v>25.541286971534127</v>
      </c>
      <c r="Z53" s="2">
        <f t="shared" si="11"/>
        <v>21.095430809784709</v>
      </c>
      <c r="AA53" s="2">
        <f t="shared" si="12"/>
        <v>4.44585672335654</v>
      </c>
      <c r="AB53" s="2">
        <f t="shared" si="13"/>
        <v>1.6757468218782625</v>
      </c>
      <c r="AC53" s="2">
        <f t="shared" si="14"/>
        <v>0.38103192730924629</v>
      </c>
      <c r="AD53" s="2">
        <f t="shared" si="15"/>
        <v>0.86767144340192204</v>
      </c>
      <c r="AE53" s="2">
        <f t="shared" si="16"/>
        <v>25.385495624449636</v>
      </c>
      <c r="AF53" s="2">
        <f t="shared" si="16"/>
        <v>9.4040332836868696</v>
      </c>
      <c r="AG53" s="2">
        <f t="shared" si="16"/>
        <v>3.7392748184097369</v>
      </c>
      <c r="AH53" s="2">
        <f t="shared" si="16"/>
        <v>2.9016685466194079</v>
      </c>
      <c r="AI53" s="2">
        <f t="shared" si="16"/>
        <v>9.3405193167823093</v>
      </c>
      <c r="AJ53" s="2">
        <f t="shared" si="16"/>
        <v>0.15579216192536766</v>
      </c>
      <c r="AK53" s="2">
        <f t="shared" si="16"/>
        <v>0.90949960993224532</v>
      </c>
      <c r="AL53" s="2">
        <f t="shared" si="16"/>
        <v>25.260139166176788</v>
      </c>
      <c r="AM53" s="2">
        <f t="shared" si="16"/>
        <v>18.57504195724098</v>
      </c>
      <c r="AO53" s="3"/>
    </row>
    <row r="54" spans="1:41" x14ac:dyDescent="0.3">
      <c r="A54">
        <v>2057</v>
      </c>
      <c r="C54" s="3">
        <f>SUM(nl:tr!C54)</f>
        <v>10159331.028245348</v>
      </c>
      <c r="D54" s="3">
        <f>SUM(nl:tr!D54)</f>
        <v>4135892.813678958</v>
      </c>
      <c r="E54" s="4">
        <f>SUM(nl:tr!E54)</f>
        <v>52.791295045504803</v>
      </c>
      <c r="F54" s="3">
        <f>SUM(nl:bc!F54)</f>
        <v>977.51012438310784</v>
      </c>
      <c r="G54" s="3">
        <f>SUM(nl:bc!G54)</f>
        <v>25109.550608045585</v>
      </c>
      <c r="H54" s="3">
        <f>SUM(nl:bc!H54, tr!F54)</f>
        <v>2593356.46</v>
      </c>
      <c r="I54" s="3">
        <f>SUM(nl:bc!I54, tr!G54)</f>
        <v>2142281.5349999997</v>
      </c>
      <c r="J54" s="3">
        <f>SUM(nl:bc!J54, tr!H54)</f>
        <v>451074.94499999995</v>
      </c>
      <c r="K54" s="3">
        <f>SUM(nl:bc!K54, tr!I54)</f>
        <v>170222.12549999999</v>
      </c>
      <c r="L54" s="3">
        <f>SUM(nl:bc!L54, tr!J54)</f>
        <v>38411.223300000005</v>
      </c>
      <c r="M54" s="3">
        <f>SUM(nl:bc!M54)</f>
        <v>88125.02399999999</v>
      </c>
      <c r="N54" s="3">
        <f>tr!K54</f>
        <v>16009.97</v>
      </c>
      <c r="O54" s="3">
        <f>SUM(nl:bc!N54, tr!L54)</f>
        <v>2577456.0299999998</v>
      </c>
      <c r="P54" s="3">
        <f>SUM(nl:bc!O54, tr!M54)</f>
        <v>955459.14100000006</v>
      </c>
      <c r="Q54" s="3">
        <f>SUM(nl:bc!P54, tr!N54)</f>
        <v>379513.68900000001</v>
      </c>
      <c r="R54" s="3">
        <f>SUM(nl:bc!Q54, tr!O54)</f>
        <v>294023.84500000003</v>
      </c>
      <c r="S54" s="3">
        <f>SUM(nl:bc!R54, tr!P54)</f>
        <v>948459.41499999992</v>
      </c>
      <c r="T54" s="3">
        <f>SUM(nl:bc!S54, tr!Q54)</f>
        <v>15900.335399999998</v>
      </c>
      <c r="U54" s="3">
        <f>SUM(nl:bc!T54, tr!R54)</f>
        <v>91824.464099999997</v>
      </c>
      <c r="V54" s="3">
        <f>SUM(nl:bc!U54, tr!S54)</f>
        <v>2549731.3419999997</v>
      </c>
      <c r="W54" s="3">
        <f>SUM(nl:bc!V54, tr!T54)</f>
        <v>1895038.362</v>
      </c>
      <c r="X54" s="2">
        <f t="shared" si="8"/>
        <v>3.7118684826836454</v>
      </c>
      <c r="Y54" s="2">
        <f t="shared" si="10"/>
        <v>25.526842789056232</v>
      </c>
      <c r="Z54" s="2">
        <f t="shared" si="11"/>
        <v>21.086836613985206</v>
      </c>
      <c r="AA54" s="2">
        <f t="shared" si="12"/>
        <v>4.4400063719343787</v>
      </c>
      <c r="AB54" s="2">
        <f t="shared" si="13"/>
        <v>1.6755249437855912</v>
      </c>
      <c r="AC54" s="2">
        <f t="shared" si="14"/>
        <v>0.37808811616835497</v>
      </c>
      <c r="AD54" s="2">
        <f t="shared" si="15"/>
        <v>0.86742939820536935</v>
      </c>
      <c r="AE54" s="2">
        <f t="shared" si="16"/>
        <v>25.370332188547266</v>
      </c>
      <c r="AF54" s="2">
        <f t="shared" si="16"/>
        <v>9.4047446465086839</v>
      </c>
      <c r="AG54" s="2">
        <f t="shared" si="16"/>
        <v>3.7356169214770341</v>
      </c>
      <c r="AH54" s="2">
        <f t="shared" si="16"/>
        <v>2.8941260421827386</v>
      </c>
      <c r="AI54" s="2">
        <f t="shared" si="16"/>
        <v>9.3358451689688806</v>
      </c>
      <c r="AJ54" s="2">
        <f t="shared" si="16"/>
        <v>0.15650966934528757</v>
      </c>
      <c r="AK54" s="2">
        <f t="shared" si="16"/>
        <v>0.903843607858689</v>
      </c>
      <c r="AL54" s="2">
        <f t="shared" si="16"/>
        <v>25.097433432488241</v>
      </c>
      <c r="AM54" s="2">
        <f t="shared" si="16"/>
        <v>18.653180575879887</v>
      </c>
      <c r="AO54" s="3"/>
    </row>
    <row r="55" spans="1:41" x14ac:dyDescent="0.3">
      <c r="A55">
        <v>2058</v>
      </c>
      <c r="C55" s="3">
        <f>SUM(nl:tr!C55)</f>
        <v>10541841.393448893</v>
      </c>
      <c r="D55" s="3">
        <f>SUM(nl:tr!D55)</f>
        <v>4207971.6964790402</v>
      </c>
      <c r="E55" s="4">
        <f>SUM(nl:tr!E55)</f>
        <v>53.166777672567576</v>
      </c>
      <c r="F55" s="3">
        <f>SUM(nl:bc!F55)</f>
        <v>989.14891715009003</v>
      </c>
      <c r="G55" s="3">
        <f>SUM(nl:bc!G55)</f>
        <v>25262.011567446454</v>
      </c>
      <c r="H55" s="3">
        <f>SUM(nl:bc!H55, tr!F55)</f>
        <v>2689469.9199999995</v>
      </c>
      <c r="I55" s="3">
        <f>SUM(nl:bc!I55, tr!G55)</f>
        <v>2222049.7799999998</v>
      </c>
      <c r="J55" s="3">
        <f>SUM(nl:bc!J55, tr!H55)</f>
        <v>467420.234</v>
      </c>
      <c r="K55" s="3">
        <f>SUM(nl:bc!K55, tr!I55)</f>
        <v>176603.29470000003</v>
      </c>
      <c r="L55" s="3">
        <f>SUM(nl:bc!L55, tr!J55)</f>
        <v>39536.568899999998</v>
      </c>
      <c r="M55" s="3">
        <f>SUM(nl:bc!M55)</f>
        <v>91415.923999999999</v>
      </c>
      <c r="N55" s="3">
        <f>tr!K55</f>
        <v>16556.009999999998</v>
      </c>
      <c r="O55" s="3">
        <f>SUM(nl:bc!N55, tr!L55)</f>
        <v>2673072.17</v>
      </c>
      <c r="P55" s="3">
        <f>SUM(nl:bc!O55, tr!M55)</f>
        <v>991637.95900000003</v>
      </c>
      <c r="Q55" s="3">
        <f>SUM(nl:bc!P55, tr!N55)</f>
        <v>393389.25199999998</v>
      </c>
      <c r="R55" s="3">
        <f>SUM(nl:bc!Q55, tr!O55)</f>
        <v>304360.64360000001</v>
      </c>
      <c r="S55" s="3">
        <f>SUM(nl:bc!R55, tr!P55)</f>
        <v>983684.24800000014</v>
      </c>
      <c r="T55" s="3">
        <f>SUM(nl:bc!S55, tr!Q55)</f>
        <v>16397.899699999994</v>
      </c>
      <c r="U55" s="3">
        <f>SUM(nl:bc!T55, tr!R55)</f>
        <v>94657.867700000003</v>
      </c>
      <c r="V55" s="3">
        <f>SUM(nl:bc!U55, tr!S55)</f>
        <v>2627990.5869999998</v>
      </c>
      <c r="W55" s="3">
        <f>SUM(nl:bc!V55, tr!T55)</f>
        <v>1973297.537</v>
      </c>
      <c r="X55" s="2">
        <f t="shared" si="8"/>
        <v>3.7124643738249974</v>
      </c>
      <c r="Y55" s="2">
        <f t="shared" si="10"/>
        <v>25.512335270679937</v>
      </c>
      <c r="Z55" s="2">
        <f t="shared" si="11"/>
        <v>21.078383719383858</v>
      </c>
      <c r="AA55" s="2">
        <f t="shared" si="12"/>
        <v>4.4339524429809103</v>
      </c>
      <c r="AB55" s="2">
        <f t="shared" si="13"/>
        <v>1.6752604038393912</v>
      </c>
      <c r="AC55" s="2">
        <f t="shared" si="14"/>
        <v>0.37504423965787936</v>
      </c>
      <c r="AD55" s="2">
        <f t="shared" si="15"/>
        <v>0.8671722575603289</v>
      </c>
      <c r="AE55" s="2">
        <f t="shared" ref="AE55:AM71" si="17">100*O55/$C55</f>
        <v>25.356786070232001</v>
      </c>
      <c r="AF55" s="2">
        <f t="shared" si="17"/>
        <v>9.4066863841856136</v>
      </c>
      <c r="AG55" s="2">
        <f t="shared" si="17"/>
        <v>3.7316938978466059</v>
      </c>
      <c r="AH55" s="2">
        <f t="shared" si="17"/>
        <v>2.8871677370249702</v>
      </c>
      <c r="AI55" s="2">
        <f t="shared" si="17"/>
        <v>9.3312374118178205</v>
      </c>
      <c r="AJ55" s="2">
        <f t="shared" si="17"/>
        <v>0.15555062050345667</v>
      </c>
      <c r="AK55" s="2">
        <f t="shared" si="17"/>
        <v>0.89792536395798983</v>
      </c>
      <c r="AL55" s="2">
        <f t="shared" si="17"/>
        <v>24.929141778144515</v>
      </c>
      <c r="AM55" s="2">
        <f t="shared" si="17"/>
        <v>18.718717758609831</v>
      </c>
      <c r="AO55" s="3"/>
    </row>
    <row r="56" spans="1:41" x14ac:dyDescent="0.3">
      <c r="A56">
        <v>2059</v>
      </c>
      <c r="C56" s="3">
        <f>SUM(nl:tr!C56)</f>
        <v>10939060.201999398</v>
      </c>
      <c r="D56" s="3">
        <f>SUM(nl:tr!D56)</f>
        <v>4281427.0383757334</v>
      </c>
      <c r="E56" s="4">
        <f>SUM(nl:tr!E56)</f>
        <v>53.548529764020117</v>
      </c>
      <c r="F56" s="3">
        <f>SUM(nl:bc!F56)</f>
        <v>1000.9264834392435</v>
      </c>
      <c r="G56" s="3">
        <f>SUM(nl:bc!G56)</f>
        <v>25415.218410845475</v>
      </c>
      <c r="H56" s="3">
        <f>SUM(nl:bc!H56, tr!F56)</f>
        <v>2789280.56</v>
      </c>
      <c r="I56" s="3">
        <f>SUM(nl:bc!I56, tr!G56)</f>
        <v>2304851.5060000001</v>
      </c>
      <c r="J56" s="3">
        <f>SUM(nl:bc!J56, tr!H56)</f>
        <v>484428.91500000004</v>
      </c>
      <c r="K56" s="3">
        <f>SUM(nl:bc!K56, tr!I56)</f>
        <v>183264.255</v>
      </c>
      <c r="L56" s="3">
        <f>SUM(nl:bc!L56, tr!J56)</f>
        <v>40693.991299999994</v>
      </c>
      <c r="M56" s="3">
        <f>SUM(nl:bc!M56)</f>
        <v>94850.248000000007</v>
      </c>
      <c r="N56" s="3">
        <f>tr!K56</f>
        <v>17121.04</v>
      </c>
      <c r="O56" s="3">
        <f>SUM(nl:bc!N56, tr!L56)</f>
        <v>2772841.1000000006</v>
      </c>
      <c r="P56" s="3">
        <f>SUM(nl:bc!O56, tr!M56)</f>
        <v>1029747.1649999999</v>
      </c>
      <c r="Q56" s="3">
        <f>SUM(nl:bc!P56, tr!N56)</f>
        <v>407744.91900000005</v>
      </c>
      <c r="R56" s="3">
        <f>SUM(nl:bc!Q56, tr!O56)</f>
        <v>315100.73430000001</v>
      </c>
      <c r="S56" s="3">
        <f>SUM(nl:bc!R56, tr!P56)</f>
        <v>1020248.2359999999</v>
      </c>
      <c r="T56" s="3">
        <f>SUM(nl:bc!S56, tr!Q56)</f>
        <v>16439.389400000004</v>
      </c>
      <c r="U56" s="3">
        <f>SUM(nl:bc!T56, tr!R56)</f>
        <v>97578.877400000027</v>
      </c>
      <c r="V56" s="3">
        <f>SUM(nl:bc!U56, tr!S56)</f>
        <v>2709129.969</v>
      </c>
      <c r="W56" s="3">
        <f>SUM(nl:bc!V56, tr!T56)</f>
        <v>2054436.9489999998</v>
      </c>
      <c r="X56" s="2">
        <f t="shared" si="8"/>
        <v>3.7130603847174291</v>
      </c>
      <c r="Y56" s="2">
        <f t="shared" si="10"/>
        <v>25.498356426360889</v>
      </c>
      <c r="Z56" s="2">
        <f t="shared" si="11"/>
        <v>21.069922492781679</v>
      </c>
      <c r="AA56" s="2">
        <f t="shared" si="12"/>
        <v>4.4284326629033268</v>
      </c>
      <c r="AB56" s="2">
        <f t="shared" si="13"/>
        <v>1.675319923429105</v>
      </c>
      <c r="AC56" s="2">
        <f t="shared" si="14"/>
        <v>0.3720062834333987</v>
      </c>
      <c r="AD56" s="2">
        <f t="shared" si="15"/>
        <v>0.86707858123555859</v>
      </c>
      <c r="AE56" s="2">
        <f t="shared" si="17"/>
        <v>25.348074229385734</v>
      </c>
      <c r="AF56" s="2">
        <f t="shared" si="17"/>
        <v>9.4134884165989572</v>
      </c>
      <c r="AG56" s="2">
        <f t="shared" si="17"/>
        <v>3.7274218394508338</v>
      </c>
      <c r="AH56" s="2">
        <f t="shared" si="17"/>
        <v>2.8805101030745504</v>
      </c>
      <c r="AI56" s="2">
        <f t="shared" si="17"/>
        <v>9.3266534524924083</v>
      </c>
      <c r="AJ56" s="2">
        <f t="shared" si="17"/>
        <v>0.1502815515815086</v>
      </c>
      <c r="AK56" s="2">
        <f t="shared" si="17"/>
        <v>0.89202249186054339</v>
      </c>
      <c r="AL56" s="2">
        <f t="shared" si="17"/>
        <v>24.765655540544842</v>
      </c>
      <c r="AM56" s="2">
        <f t="shared" si="17"/>
        <v>18.780744516101098</v>
      </c>
      <c r="AO56" s="3"/>
    </row>
    <row r="57" spans="1:41" x14ac:dyDescent="0.3">
      <c r="A57">
        <v>2060</v>
      </c>
      <c r="C57" s="3">
        <f>SUM(nl:tr!C57)</f>
        <v>11350370.051321188</v>
      </c>
      <c r="D57" s="3">
        <f>SUM(nl:tr!D57)</f>
        <v>4355823.6980770249</v>
      </c>
      <c r="E57" s="4">
        <f>SUM(nl:tr!E57)</f>
        <v>53.936679264278574</v>
      </c>
      <c r="F57" s="3">
        <f>SUM(nl:bc!F57)</f>
        <v>1012.8544191735798</v>
      </c>
      <c r="G57" s="3">
        <f>SUM(nl:bc!G57)</f>
        <v>25566.626173017157</v>
      </c>
      <c r="H57" s="3">
        <f>SUM(nl:bc!H57, tr!F57)</f>
        <v>2892646.66</v>
      </c>
      <c r="I57" s="3">
        <f>SUM(nl:bc!I57, tr!G57)</f>
        <v>2390567.5530000003</v>
      </c>
      <c r="J57" s="3">
        <f>SUM(nl:bc!J57, tr!H57)</f>
        <v>502078.80300000013</v>
      </c>
      <c r="K57" s="3">
        <f>SUM(nl:bc!K57, tr!I57)</f>
        <v>190191.51670000001</v>
      </c>
      <c r="L57" s="3">
        <f>SUM(nl:bc!L57, tr!J57)</f>
        <v>41885.417699999998</v>
      </c>
      <c r="M57" s="3">
        <f>SUM(nl:bc!M57)</f>
        <v>98420.777999999991</v>
      </c>
      <c r="N57" s="3">
        <f>tr!K57</f>
        <v>17709.509999999998</v>
      </c>
      <c r="O57" s="3">
        <f>SUM(nl:bc!N57, tr!L57)</f>
        <v>2876885.32</v>
      </c>
      <c r="P57" s="3">
        <f>SUM(nl:bc!O57, tr!M57)</f>
        <v>1070067.3469999998</v>
      </c>
      <c r="Q57" s="3">
        <f>SUM(nl:bc!P57, tr!N57)</f>
        <v>422544.76299999998</v>
      </c>
      <c r="R57" s="3">
        <f>SUM(nl:bc!Q57, tr!O57)</f>
        <v>326170.98639999999</v>
      </c>
      <c r="S57" s="3">
        <f>SUM(nl:bc!R57, tr!P57)</f>
        <v>1058101.6940000001</v>
      </c>
      <c r="T57" s="3">
        <f>SUM(nl:bc!S57, tr!Q57)</f>
        <v>15761.378000000001</v>
      </c>
      <c r="U57" s="3">
        <f>SUM(nl:bc!T57, tr!R57)</f>
        <v>100607.67762999999</v>
      </c>
      <c r="V57" s="3">
        <f>SUM(nl:bc!U57, tr!S57)</f>
        <v>2793976.7259999998</v>
      </c>
      <c r="W57" s="3">
        <f>SUM(nl:bc!V57, tr!T57)</f>
        <v>2139283.6859999998</v>
      </c>
      <c r="X57" s="2">
        <f t="shared" si="8"/>
        <v>3.7136526774732963</v>
      </c>
      <c r="Y57" s="2">
        <f t="shared" si="10"/>
        <v>25.48504275121228</v>
      </c>
      <c r="Z57" s="2">
        <f t="shared" si="11"/>
        <v>21.06158250516015</v>
      </c>
      <c r="AA57" s="2">
        <f t="shared" si="12"/>
        <v>4.4234575677253618</v>
      </c>
      <c r="AB57" s="2">
        <f t="shared" si="13"/>
        <v>1.6756415503639164</v>
      </c>
      <c r="AC57" s="2">
        <f t="shared" si="14"/>
        <v>0.36902248570410723</v>
      </c>
      <c r="AD57" s="2">
        <f t="shared" si="15"/>
        <v>0.86711514739154927</v>
      </c>
      <c r="AE57" s="2">
        <f t="shared" si="17"/>
        <v>25.346180846897845</v>
      </c>
      <c r="AF57" s="2">
        <f t="shared" si="17"/>
        <v>9.4275987669269306</v>
      </c>
      <c r="AG57" s="2">
        <f t="shared" si="17"/>
        <v>3.7227399731413655</v>
      </c>
      <c r="AH57" s="2">
        <f t="shared" si="17"/>
        <v>2.8736594923795771</v>
      </c>
      <c r="AI57" s="2">
        <f t="shared" si="17"/>
        <v>9.3221779485228016</v>
      </c>
      <c r="AJ57" s="2">
        <f t="shared" si="17"/>
        <v>0.13886223910528248</v>
      </c>
      <c r="AK57" s="2">
        <f t="shared" si="17"/>
        <v>0.88638235736013915</v>
      </c>
      <c r="AL57" s="2">
        <f t="shared" si="17"/>
        <v>24.61573246834168</v>
      </c>
      <c r="AM57" s="2">
        <f t="shared" si="17"/>
        <v>18.847699910462268</v>
      </c>
      <c r="AO57" s="3"/>
    </row>
    <row r="58" spans="1:41" x14ac:dyDescent="0.3">
      <c r="A58">
        <v>2061</v>
      </c>
      <c r="C58" s="3">
        <f>SUM(nl:tr!C58)</f>
        <v>11780167.269972956</v>
      </c>
      <c r="D58" s="3">
        <f>SUM(nl:tr!D58)</f>
        <v>4432647.0727235153</v>
      </c>
      <c r="E58" s="4">
        <f>SUM(nl:tr!E58)</f>
        <v>54.331185862065183</v>
      </c>
      <c r="F58" s="3">
        <f>SUM(nl:bc!F58)</f>
        <v>1024.9292760447236</v>
      </c>
      <c r="G58" s="3">
        <f>SUM(nl:bc!G58)</f>
        <v>25723.64527746314</v>
      </c>
      <c r="H58" s="3">
        <f>SUM(nl:bc!H58, tr!F58)</f>
        <v>3000536.8499999996</v>
      </c>
      <c r="I58" s="3">
        <f>SUM(nl:bc!I58, tr!G58)</f>
        <v>2480099.8870000001</v>
      </c>
      <c r="J58" s="3">
        <f>SUM(nl:bc!J58, tr!H58)</f>
        <v>520436.29100000003</v>
      </c>
      <c r="K58" s="3">
        <f>SUM(nl:bc!K58, tr!I58)</f>
        <v>197392.9909</v>
      </c>
      <c r="L58" s="3">
        <f>SUM(nl:bc!L58, tr!J58)</f>
        <v>43110.426800000001</v>
      </c>
      <c r="M58" s="3">
        <f>SUM(nl:bc!M58)</f>
        <v>102132.80409999999</v>
      </c>
      <c r="N58" s="3">
        <f>tr!K58</f>
        <v>18323.439999999999</v>
      </c>
      <c r="O58" s="3">
        <f>SUM(nl:bc!N58, tr!L58)</f>
        <v>2985915.19</v>
      </c>
      <c r="P58" s="3">
        <f>SUM(nl:bc!O58, tr!M58)</f>
        <v>1112581.06</v>
      </c>
      <c r="Q58" s="3">
        <f>SUM(nl:bc!P58, tr!N58)</f>
        <v>437935.90899999993</v>
      </c>
      <c r="R58" s="3">
        <f>SUM(nl:bc!Q58, tr!O58)</f>
        <v>337760.9681</v>
      </c>
      <c r="S58" s="3">
        <f>SUM(nl:bc!R58, tr!P58)</f>
        <v>1097636.9580000001</v>
      </c>
      <c r="T58" s="3">
        <f>SUM(nl:bc!S58, tr!Q58)</f>
        <v>14621.355199999998</v>
      </c>
      <c r="U58" s="3">
        <f>SUM(nl:bc!T58, tr!R58)</f>
        <v>103774.93434000001</v>
      </c>
      <c r="V58" s="3">
        <f>SUM(nl:bc!U58, tr!S58)</f>
        <v>2883130.182</v>
      </c>
      <c r="W58" s="3">
        <f>SUM(nl:bc!V58, tr!T58)</f>
        <v>2228437.19</v>
      </c>
      <c r="X58" s="2">
        <f t="shared" si="8"/>
        <v>3.7142376088640336</v>
      </c>
      <c r="Y58" s="2">
        <f t="shared" si="10"/>
        <v>25.471088663131418</v>
      </c>
      <c r="Z58" s="2">
        <f t="shared" si="11"/>
        <v>21.05318057173643</v>
      </c>
      <c r="AA58" s="2">
        <f t="shared" si="12"/>
        <v>4.4179023868919547</v>
      </c>
      <c r="AB58" s="2">
        <f t="shared" si="13"/>
        <v>1.6756382687633362</v>
      </c>
      <c r="AC58" s="2">
        <f t="shared" si="14"/>
        <v>0.36595767964930576</v>
      </c>
      <c r="AD58" s="2">
        <f t="shared" si="15"/>
        <v>0.86698942179141458</v>
      </c>
      <c r="AE58" s="2">
        <f t="shared" si="17"/>
        <v>25.346967675161501</v>
      </c>
      <c r="AF58" s="2">
        <f t="shared" si="17"/>
        <v>9.4445268433149696</v>
      </c>
      <c r="AG58" s="2">
        <f t="shared" si="17"/>
        <v>3.7175695299019749</v>
      </c>
      <c r="AH58" s="2">
        <f t="shared" si="17"/>
        <v>2.8672001030149672</v>
      </c>
      <c r="AI58" s="2">
        <f t="shared" si="17"/>
        <v>9.3176686955695498</v>
      </c>
      <c r="AJ58" s="2">
        <f t="shared" si="17"/>
        <v>0.12411840057033048</v>
      </c>
      <c r="AK58" s="2">
        <f t="shared" si="17"/>
        <v>0.88092920891299231</v>
      </c>
      <c r="AL58" s="2">
        <f t="shared" si="17"/>
        <v>24.474441796331291</v>
      </c>
      <c r="AM58" s="2">
        <f t="shared" si="17"/>
        <v>18.916855244323845</v>
      </c>
      <c r="AO58" s="3"/>
    </row>
    <row r="59" spans="1:41" x14ac:dyDescent="0.3">
      <c r="A59">
        <v>2062</v>
      </c>
      <c r="C59" s="3">
        <f>SUM(nl:tr!C59)</f>
        <v>12230133.040883651</v>
      </c>
      <c r="D59" s="3">
        <f>SUM(nl:tr!D59)</f>
        <v>4512259.8546168422</v>
      </c>
      <c r="E59" s="4">
        <f>SUM(nl:tr!E59)</f>
        <v>54.731900187369298</v>
      </c>
      <c r="F59" s="3">
        <f>SUM(nl:bc!F59)</f>
        <v>1037.1487584819429</v>
      </c>
      <c r="G59" s="3">
        <f>SUM(nl:bc!G59)</f>
        <v>25888.42542155286</v>
      </c>
      <c r="H59" s="3">
        <f>SUM(nl:bc!H59, tr!F59)</f>
        <v>3113373.7600000002</v>
      </c>
      <c r="I59" s="3">
        <f>SUM(nl:bc!I59, tr!G59)</f>
        <v>2573802.9169999999</v>
      </c>
      <c r="J59" s="3">
        <f>SUM(nl:bc!J59, tr!H59)</f>
        <v>539571.10199999996</v>
      </c>
      <c r="K59" s="3">
        <f>SUM(nl:bc!K59, tr!I59)</f>
        <v>204899.94959999999</v>
      </c>
      <c r="L59" s="3">
        <f>SUM(nl:bc!L59, tr!J59)</f>
        <v>44369.310099999995</v>
      </c>
      <c r="M59" s="3">
        <f>SUM(nl:bc!M59)</f>
        <v>106002.40060000001</v>
      </c>
      <c r="N59" s="3">
        <f>tr!K59</f>
        <v>18964.66</v>
      </c>
      <c r="O59" s="3">
        <f>SUM(nl:bc!N59, tr!L59)</f>
        <v>3100096.65</v>
      </c>
      <c r="P59" s="3">
        <f>SUM(nl:bc!O59, tr!M59)</f>
        <v>1157146.0999999999</v>
      </c>
      <c r="Q59" s="3">
        <f>SUM(nl:bc!P59, tr!N59)</f>
        <v>453964.83400000003</v>
      </c>
      <c r="R59" s="3">
        <f>SUM(nl:bc!Q59, tr!O59)</f>
        <v>349973.80249999999</v>
      </c>
      <c r="S59" s="3">
        <f>SUM(nl:bc!R59, tr!P59)</f>
        <v>1139011.7110000001</v>
      </c>
      <c r="T59" s="3">
        <f>SUM(nl:bc!S59, tr!Q59)</f>
        <v>13277.5818</v>
      </c>
      <c r="U59" s="3">
        <f>SUM(nl:bc!T59, tr!R59)</f>
        <v>107103.08590999999</v>
      </c>
      <c r="V59" s="3">
        <f>SUM(nl:bc!U59, tr!S59)</f>
        <v>2976956.1291</v>
      </c>
      <c r="W59" s="3">
        <f>SUM(nl:bc!V59, tr!T59)</f>
        <v>2322263.13</v>
      </c>
      <c r="X59" s="2">
        <f t="shared" si="8"/>
        <v>3.7148196282869059</v>
      </c>
      <c r="Y59" s="2">
        <f t="shared" si="10"/>
        <v>25.456581294679463</v>
      </c>
      <c r="Z59" s="2">
        <f t="shared" si="11"/>
        <v>21.044766303000394</v>
      </c>
      <c r="AA59" s="2">
        <f t="shared" si="12"/>
        <v>4.4118171093992853</v>
      </c>
      <c r="AB59" s="2">
        <f t="shared" si="13"/>
        <v>1.6753697520300694</v>
      </c>
      <c r="AC59" s="2">
        <f t="shared" si="14"/>
        <v>0.36278681476055497</v>
      </c>
      <c r="AD59" s="2">
        <f t="shared" si="15"/>
        <v>0.86673137770168629</v>
      </c>
      <c r="AE59" s="2">
        <f t="shared" si="17"/>
        <v>25.348020660419667</v>
      </c>
      <c r="AF59" s="2">
        <f t="shared" si="17"/>
        <v>9.4614350974909254</v>
      </c>
      <c r="AG59" s="2">
        <f t="shared" si="17"/>
        <v>3.7118552388797252</v>
      </c>
      <c r="AH59" s="2">
        <f t="shared" si="17"/>
        <v>2.8615698727894925</v>
      </c>
      <c r="AI59" s="2">
        <f t="shared" si="17"/>
        <v>9.3131587955130222</v>
      </c>
      <c r="AJ59" s="2">
        <f t="shared" si="17"/>
        <v>0.10856449194473086</v>
      </c>
      <c r="AK59" s="2">
        <f t="shared" si="17"/>
        <v>0.87573115968541904</v>
      </c>
      <c r="AL59" s="2">
        <f t="shared" si="17"/>
        <v>24.341158997604079</v>
      </c>
      <c r="AM59" s="2">
        <f t="shared" si="17"/>
        <v>18.988044710854691</v>
      </c>
      <c r="AO59" s="3"/>
    </row>
    <row r="60" spans="1:41" x14ac:dyDescent="0.3">
      <c r="A60">
        <v>2063</v>
      </c>
      <c r="C60" s="3">
        <f>SUM(nl:tr!C60)</f>
        <v>12698746.435699185</v>
      </c>
      <c r="D60" s="3">
        <f>SUM(nl:tr!D60)</f>
        <v>4593818.2985415068</v>
      </c>
      <c r="E60" s="4">
        <f>SUM(nl:tr!E60)</f>
        <v>55.138518050220107</v>
      </c>
      <c r="F60" s="3">
        <f>SUM(nl:bc!F60)</f>
        <v>1049.5258025232183</v>
      </c>
      <c r="G60" s="3">
        <f>SUM(nl:bc!G60)</f>
        <v>26056.864664729761</v>
      </c>
      <c r="H60" s="3">
        <f>SUM(nl:bc!H60, tr!F60)</f>
        <v>3230884.51</v>
      </c>
      <c r="I60" s="3">
        <f>SUM(nl:bc!I60, tr!G60)</f>
        <v>2671374.122</v>
      </c>
      <c r="J60" s="3">
        <f>SUM(nl:bc!J60, tr!H60)</f>
        <v>559511.13899999985</v>
      </c>
      <c r="K60" s="3">
        <f>SUM(nl:bc!K60, tr!I60)</f>
        <v>212742.3437</v>
      </c>
      <c r="L60" s="3">
        <f>SUM(nl:bc!L60, tr!J60)</f>
        <v>45663.782999999989</v>
      </c>
      <c r="M60" s="3">
        <f>SUM(nl:bc!M60)</f>
        <v>110043.897</v>
      </c>
      <c r="N60" s="3">
        <f>tr!K60</f>
        <v>19633.150000000001</v>
      </c>
      <c r="O60" s="3">
        <f>SUM(nl:bc!N60, tr!L60)</f>
        <v>3219285.7399999998</v>
      </c>
      <c r="P60" s="3">
        <f>SUM(nl:bc!O60, tr!M60)</f>
        <v>1203913.2120000003</v>
      </c>
      <c r="Q60" s="3">
        <f>SUM(nl:bc!P60, tr!N60)</f>
        <v>470564.16999999993</v>
      </c>
      <c r="R60" s="3">
        <f>SUM(nl:bc!Q60, tr!O60)</f>
        <v>362721.27400000003</v>
      </c>
      <c r="S60" s="3">
        <f>SUM(nl:bc!R60, tr!P60)</f>
        <v>1182086.926</v>
      </c>
      <c r="T60" s="3">
        <f>SUM(nl:bc!S60, tr!Q60)</f>
        <v>11599.201300000001</v>
      </c>
      <c r="U60" s="3">
        <f>SUM(nl:bc!T60, tr!R60)</f>
        <v>110606.08513000001</v>
      </c>
      <c r="V60" s="3">
        <f>SUM(nl:bc!U60, tr!S60)</f>
        <v>3075962.6030000001</v>
      </c>
      <c r="W60" s="3">
        <f>SUM(nl:bc!V60, tr!T60)</f>
        <v>2421269.6</v>
      </c>
      <c r="X60" s="2">
        <f t="shared" si="8"/>
        <v>3.7154086366546046</v>
      </c>
      <c r="Y60" s="2">
        <f t="shared" si="10"/>
        <v>25.442546840034684</v>
      </c>
      <c r="Z60" s="2">
        <f t="shared" si="11"/>
        <v>21.036518332944535</v>
      </c>
      <c r="AA60" s="2">
        <f t="shared" si="12"/>
        <v>4.4060344210597151</v>
      </c>
      <c r="AB60" s="2">
        <f t="shared" si="13"/>
        <v>1.6753019266683746</v>
      </c>
      <c r="AC60" s="2">
        <f t="shared" si="14"/>
        <v>0.3595928403738205</v>
      </c>
      <c r="AD60" s="2">
        <f t="shared" si="15"/>
        <v>0.86657291376919321</v>
      </c>
      <c r="AE60" s="2">
        <f t="shared" si="17"/>
        <v>25.351208926810482</v>
      </c>
      <c r="AF60" s="2">
        <f t="shared" si="17"/>
        <v>9.480567378017053</v>
      </c>
      <c r="AG60" s="2">
        <f t="shared" si="17"/>
        <v>3.7055954489896146</v>
      </c>
      <c r="AH60" s="2">
        <f t="shared" si="17"/>
        <v>2.8563549625678375</v>
      </c>
      <c r="AI60" s="2">
        <f t="shared" si="17"/>
        <v>9.3086898930186806</v>
      </c>
      <c r="AJ60" s="2">
        <f t="shared" si="17"/>
        <v>9.1341309622435626E-2</v>
      </c>
      <c r="AK60" s="2">
        <f t="shared" si="17"/>
        <v>0.87100002894033768</v>
      </c>
      <c r="AL60" s="2">
        <f t="shared" si="17"/>
        <v>24.222568885640083</v>
      </c>
      <c r="AM60" s="2">
        <f t="shared" si="17"/>
        <v>19.066996984782982</v>
      </c>
      <c r="AO60" s="3"/>
    </row>
    <row r="61" spans="1:41" x14ac:dyDescent="0.3">
      <c r="A61">
        <v>2064</v>
      </c>
      <c r="C61" s="3">
        <f>SUM(nl:tr!C61)</f>
        <v>13185088.935718521</v>
      </c>
      <c r="D61" s="3">
        <f>SUM(nl:tr!D61)</f>
        <v>4676767.8678449271</v>
      </c>
      <c r="E61" s="4">
        <f>SUM(nl:tr!E61)</f>
        <v>55.550652173739536</v>
      </c>
      <c r="F61" s="3">
        <f>SUM(nl:bc!F61)</f>
        <v>1062.0599882724825</v>
      </c>
      <c r="G61" s="3">
        <f>SUM(nl:bc!G61)</f>
        <v>26226.085887986996</v>
      </c>
      <c r="H61" s="3">
        <f>SUM(nl:bc!H61, tr!F61)</f>
        <v>3352856.68</v>
      </c>
      <c r="I61" s="3">
        <f>SUM(nl:bc!I61, tr!G61)</f>
        <v>2772611.4819999998</v>
      </c>
      <c r="J61" s="3">
        <f>SUM(nl:bc!J61, tr!H61)</f>
        <v>580245.65700000001</v>
      </c>
      <c r="K61" s="3">
        <f>SUM(nl:bc!K61, tr!I61)</f>
        <v>220916.77449999994</v>
      </c>
      <c r="L61" s="3">
        <f>SUM(nl:bc!L61, tr!J61)</f>
        <v>46995.585399999996</v>
      </c>
      <c r="M61" s="3">
        <f>SUM(nl:bc!M61)</f>
        <v>114255.304</v>
      </c>
      <c r="N61" s="3">
        <f>tr!K61</f>
        <v>20331.73</v>
      </c>
      <c r="O61" s="3">
        <f>SUM(nl:bc!N61, tr!L61)</f>
        <v>3343596.24</v>
      </c>
      <c r="P61" s="3">
        <f>SUM(nl:bc!O61, tr!M61)</f>
        <v>1253195.476</v>
      </c>
      <c r="Q61" s="3">
        <f>SUM(nl:bc!P61, tr!N61)</f>
        <v>487685.11099999998</v>
      </c>
      <c r="R61" s="3">
        <f>SUM(nl:bc!Q61, tr!O61)</f>
        <v>375937.87599999993</v>
      </c>
      <c r="S61" s="3">
        <f>SUM(nl:bc!R61, tr!P61)</f>
        <v>1226777.625</v>
      </c>
      <c r="T61" s="3">
        <f>SUM(nl:bc!S61, tr!Q61)</f>
        <v>9260.5312999999987</v>
      </c>
      <c r="U61" s="3">
        <f>SUM(nl:bc!T61, tr!R61)</f>
        <v>114302.8603</v>
      </c>
      <c r="V61" s="3">
        <f>SUM(nl:bc!U61, tr!S61)</f>
        <v>3181005.4899999998</v>
      </c>
      <c r="W61" s="3">
        <f>SUM(nl:bc!V61, tr!T61)</f>
        <v>2526312.4900000002</v>
      </c>
      <c r="X61" s="2">
        <f t="shared" si="8"/>
        <v>3.7160029250199562</v>
      </c>
      <c r="Y61" s="2">
        <f t="shared" si="10"/>
        <v>25.429154830477341</v>
      </c>
      <c r="Z61" s="2">
        <f t="shared" si="11"/>
        <v>21.028386653418554</v>
      </c>
      <c r="AA61" s="2">
        <f t="shared" si="12"/>
        <v>4.4007716582639764</v>
      </c>
      <c r="AB61" s="2">
        <f t="shared" si="13"/>
        <v>1.6755046217514278</v>
      </c>
      <c r="AC61" s="2">
        <f t="shared" si="14"/>
        <v>0.35642979451347157</v>
      </c>
      <c r="AD61" s="2">
        <f t="shared" si="15"/>
        <v>0.86654936160863794</v>
      </c>
      <c r="AE61" s="2">
        <f t="shared" si="17"/>
        <v>25.358920643623179</v>
      </c>
      <c r="AF61" s="2">
        <f t="shared" si="17"/>
        <v>9.5046418125029302</v>
      </c>
      <c r="AG61" s="2">
        <f t="shared" si="17"/>
        <v>3.6987623927120938</v>
      </c>
      <c r="AH61" s="2">
        <f t="shared" si="17"/>
        <v>2.8512350415899048</v>
      </c>
      <c r="AI61" s="2">
        <f t="shared" si="17"/>
        <v>9.3042802440008483</v>
      </c>
      <c r="AJ61" s="2">
        <f t="shared" si="17"/>
        <v>7.0234879303037068E-2</v>
      </c>
      <c r="AK61" s="2">
        <f t="shared" si="17"/>
        <v>0.86691004404492522</v>
      </c>
      <c r="AL61" s="2">
        <f t="shared" si="17"/>
        <v>24.125779549219637</v>
      </c>
      <c r="AM61" s="2">
        <f t="shared" si="17"/>
        <v>19.160375044238023</v>
      </c>
      <c r="AO61" s="3"/>
    </row>
    <row r="62" spans="1:41" x14ac:dyDescent="0.3">
      <c r="A62">
        <v>2065</v>
      </c>
      <c r="C62" s="3">
        <f>SUM(nl:tr!C62)</f>
        <v>13689999.427317467</v>
      </c>
      <c r="D62" s="3">
        <f>SUM(nl:tr!D62)</f>
        <v>4761190.7226689998</v>
      </c>
      <c r="E62" s="4">
        <f>SUM(nl:tr!E62)</f>
        <v>55.967898460337906</v>
      </c>
      <c r="F62" s="3">
        <f>SUM(nl:bc!F62)</f>
        <v>1074.7441858039276</v>
      </c>
      <c r="G62" s="3">
        <f>SUM(nl:bc!G62)</f>
        <v>26395.682463234578</v>
      </c>
      <c r="H62" s="3">
        <f>SUM(nl:bc!H62, tr!F62)</f>
        <v>3479434.4299999992</v>
      </c>
      <c r="I62" s="3">
        <f>SUM(nl:bc!I62, tr!G62)</f>
        <v>2877663.2050000001</v>
      </c>
      <c r="J62" s="3">
        <f>SUM(nl:bc!J62, tr!H62)</f>
        <v>601771.90999999992</v>
      </c>
      <c r="K62" s="3">
        <f>SUM(nl:bc!K62, tr!I62)</f>
        <v>229413.47649999996</v>
      </c>
      <c r="L62" s="3">
        <f>SUM(nl:bc!L62, tr!J62)</f>
        <v>48366.407200000009</v>
      </c>
      <c r="M62" s="3">
        <f>SUM(nl:bc!M62)</f>
        <v>118631.60399999999</v>
      </c>
      <c r="N62" s="3">
        <f>tr!K62</f>
        <v>21060.3</v>
      </c>
      <c r="O62" s="3">
        <f>SUM(nl:bc!N62, tr!L62)</f>
        <v>3473377.82</v>
      </c>
      <c r="P62" s="3">
        <f>SUM(nl:bc!O62, tr!M62)</f>
        <v>1305288.3160000001</v>
      </c>
      <c r="Q62" s="3">
        <f>SUM(nl:bc!P62, tr!N62)</f>
        <v>505345.40299999999</v>
      </c>
      <c r="R62" s="3">
        <f>SUM(nl:bc!Q62, tr!O62)</f>
        <v>389591.10500000004</v>
      </c>
      <c r="S62" s="3">
        <f>SUM(nl:bc!R62, tr!P62)</f>
        <v>1273152.9680000001</v>
      </c>
      <c r="T62" s="3">
        <f>SUM(nl:bc!S62, tr!Q62)</f>
        <v>6057.2130000000052</v>
      </c>
      <c r="U62" s="3">
        <f>SUM(nl:bc!T62, tr!R62)</f>
        <v>118225.09700000001</v>
      </c>
      <c r="V62" s="3">
        <f>SUM(nl:bc!U62, tr!S62)</f>
        <v>3293172.7239999999</v>
      </c>
      <c r="W62" s="3">
        <f>SUM(nl:bc!V62, tr!T62)</f>
        <v>2638479.7200000002</v>
      </c>
      <c r="X62" s="2">
        <f t="shared" si="8"/>
        <v>3.7165951889004765</v>
      </c>
      <c r="Y62" s="2">
        <f t="shared" si="10"/>
        <v>25.415884408709498</v>
      </c>
      <c r="Z62" s="2">
        <f t="shared" si="11"/>
        <v>21.020184991811014</v>
      </c>
      <c r="AA62" s="2">
        <f t="shared" si="12"/>
        <v>4.3957044205509961</v>
      </c>
      <c r="AB62" s="2">
        <f t="shared" si="13"/>
        <v>1.675774186244456</v>
      </c>
      <c r="AC62" s="2">
        <f t="shared" si="14"/>
        <v>0.35329736466962969</v>
      </c>
      <c r="AD62" s="2">
        <f t="shared" si="15"/>
        <v>0.86655667613308041</v>
      </c>
      <c r="AE62" s="2">
        <f t="shared" si="17"/>
        <v>25.371643281950107</v>
      </c>
      <c r="AF62" s="2">
        <f t="shared" si="17"/>
        <v>9.5346119109061878</v>
      </c>
      <c r="AG62" s="2">
        <f t="shared" si="17"/>
        <v>3.6913471449211128</v>
      </c>
      <c r="AH62" s="2">
        <f t="shared" si="17"/>
        <v>2.8458080445394134</v>
      </c>
      <c r="AI62" s="2">
        <f t="shared" si="17"/>
        <v>9.2998759770545316</v>
      </c>
      <c r="AJ62" s="2">
        <f t="shared" si="17"/>
        <v>4.4245531434524726E-2</v>
      </c>
      <c r="AK62" s="2">
        <f t="shared" si="17"/>
        <v>0.8635873042046287</v>
      </c>
      <c r="AL62" s="2">
        <f t="shared" si="17"/>
        <v>24.055316740398808</v>
      </c>
      <c r="AM62" s="2">
        <f t="shared" si="17"/>
        <v>19.2730447799369</v>
      </c>
      <c r="AO62" s="3"/>
    </row>
    <row r="63" spans="1:41" x14ac:dyDescent="0.3">
      <c r="A63">
        <v>2066</v>
      </c>
      <c r="C63" s="3">
        <f>SUM(nl:tr!C63)</f>
        <v>14216597.245946866</v>
      </c>
      <c r="D63" s="3">
        <f>SUM(nl:tr!D63)</f>
        <v>4847932.2652841657</v>
      </c>
      <c r="E63" s="4">
        <f>SUM(nl:tr!E63)</f>
        <v>56.389703658663329</v>
      </c>
      <c r="F63" s="3">
        <f>SUM(nl:bc!F63)</f>
        <v>1087.5885361166604</v>
      </c>
      <c r="G63" s="3">
        <f>SUM(nl:bc!G63)</f>
        <v>26570.252447214803</v>
      </c>
      <c r="H63" s="3">
        <f>SUM(nl:bc!H63, tr!F63)</f>
        <v>3611353.6999999993</v>
      </c>
      <c r="I63" s="3">
        <f>SUM(nl:bc!I63, tr!G63)</f>
        <v>2987200.5290000001</v>
      </c>
      <c r="J63" s="3">
        <f>SUM(nl:bc!J63, tr!H63)</f>
        <v>624152.85100000002</v>
      </c>
      <c r="K63" s="3">
        <f>SUM(nl:bc!K63, tr!I63)</f>
        <v>238247.53020000001</v>
      </c>
      <c r="L63" s="3">
        <f>SUM(nl:bc!L63, tr!J63)</f>
        <v>49776.139399999993</v>
      </c>
      <c r="M63" s="3">
        <f>SUM(nl:bc!M63)</f>
        <v>123181.508</v>
      </c>
      <c r="N63" s="3">
        <f>tr!K63</f>
        <v>21820.12</v>
      </c>
      <c r="O63" s="3">
        <f>SUM(nl:bc!N63, tr!L63)</f>
        <v>3609066.88</v>
      </c>
      <c r="P63" s="3">
        <f>SUM(nl:bc!O63, tr!M63)</f>
        <v>1359999.7710000002</v>
      </c>
      <c r="Q63" s="3">
        <f>SUM(nl:bc!P63, tr!N63)</f>
        <v>523659.45999999996</v>
      </c>
      <c r="R63" s="3">
        <f>SUM(nl:bc!Q63, tr!O63)</f>
        <v>403910.71300000005</v>
      </c>
      <c r="S63" s="3">
        <f>SUM(nl:bc!R63, tr!P63)</f>
        <v>1321497.2009999999</v>
      </c>
      <c r="T63" s="3">
        <f>SUM(nl:bc!S63, tr!Q63)</f>
        <v>2286.5884000000015</v>
      </c>
      <c r="U63" s="3">
        <f>SUM(nl:bc!T63, tr!R63)</f>
        <v>122413.22039999999</v>
      </c>
      <c r="V63" s="3">
        <f>SUM(nl:bc!U63, tr!S63)</f>
        <v>3413299.7170000002</v>
      </c>
      <c r="W63" s="3">
        <f>SUM(nl:bc!V63, tr!T63)</f>
        <v>2758606.9199999995</v>
      </c>
      <c r="X63" s="2">
        <f t="shared" si="8"/>
        <v>3.7171818990202468</v>
      </c>
      <c r="Y63" s="2">
        <f t="shared" si="10"/>
        <v>25.402377499507431</v>
      </c>
      <c r="Z63" s="2">
        <f t="shared" si="11"/>
        <v>21.01206411999642</v>
      </c>
      <c r="AA63" s="2">
        <f t="shared" si="12"/>
        <v>4.3903111286207759</v>
      </c>
      <c r="AB63" s="2">
        <f t="shared" si="13"/>
        <v>1.6758407520331497</v>
      </c>
      <c r="AC63" s="2">
        <f t="shared" si="14"/>
        <v>0.35012695751925527</v>
      </c>
      <c r="AD63" s="2">
        <f t="shared" si="15"/>
        <v>0.86646266943462091</v>
      </c>
      <c r="AE63" s="2">
        <f t="shared" si="17"/>
        <v>25.386291934442614</v>
      </c>
      <c r="AF63" s="2">
        <f t="shared" si="17"/>
        <v>9.5662819131190808</v>
      </c>
      <c r="AG63" s="2">
        <f t="shared" si="17"/>
        <v>3.6834374002491677</v>
      </c>
      <c r="AH63" s="2">
        <f t="shared" si="17"/>
        <v>2.8411208815467743</v>
      </c>
      <c r="AI63" s="2">
        <f t="shared" si="17"/>
        <v>9.2954536035460755</v>
      </c>
      <c r="AJ63" s="2">
        <f t="shared" si="17"/>
        <v>1.6083935983006798E-2</v>
      </c>
      <c r="AK63" s="2">
        <f t="shared" si="17"/>
        <v>0.86105850986880739</v>
      </c>
      <c r="AL63" s="2">
        <f t="shared" si="17"/>
        <v>24.009259444788224</v>
      </c>
      <c r="AM63" s="2">
        <f t="shared" si="17"/>
        <v>19.404129358637313</v>
      </c>
      <c r="AO63" s="3"/>
    </row>
    <row r="64" spans="1:41" x14ac:dyDescent="0.3">
      <c r="A64">
        <v>2067</v>
      </c>
      <c r="C64" s="3">
        <f>SUM(nl:tr!C64)</f>
        <v>14765372.122495741</v>
      </c>
      <c r="D64" s="3">
        <f>SUM(nl:tr!D64)</f>
        <v>4936885.5034750141</v>
      </c>
      <c r="E64" s="4">
        <f>SUM(nl:tr!E64)</f>
        <v>56.815582753868526</v>
      </c>
      <c r="F64" s="3">
        <f>SUM(nl:bc!F64)</f>
        <v>1100.5901042717376</v>
      </c>
      <c r="G64" s="3">
        <f>SUM(nl:bc!G64)</f>
        <v>26749.504325716716</v>
      </c>
      <c r="H64" s="3">
        <f>SUM(nl:bc!H64, tr!F64)</f>
        <v>3748738.3800000004</v>
      </c>
      <c r="I64" s="3">
        <f>SUM(nl:bc!I64, tr!G64)</f>
        <v>3101300.0470000003</v>
      </c>
      <c r="J64" s="3">
        <f>SUM(nl:bc!J64, tr!H64)</f>
        <v>647438.71400000004</v>
      </c>
      <c r="K64" s="3">
        <f>SUM(nl:bc!K64, tr!I64)</f>
        <v>247446.88449999999</v>
      </c>
      <c r="L64" s="3">
        <f>SUM(nl:bc!L64, tr!J64)</f>
        <v>51226.663099999998</v>
      </c>
      <c r="M64" s="3">
        <f>SUM(nl:bc!M64)</f>
        <v>127918.202</v>
      </c>
      <c r="N64" s="3">
        <f>tr!K64</f>
        <v>22612.1</v>
      </c>
      <c r="O64" s="3">
        <f>SUM(nl:bc!N64, tr!L64)</f>
        <v>3750453.9200000009</v>
      </c>
      <c r="P64" s="3">
        <f>SUM(nl:bc!O64, tr!M64)</f>
        <v>1416981.6680000001</v>
      </c>
      <c r="Q64" s="3">
        <f>SUM(nl:bc!P64, tr!N64)</f>
        <v>542641.13100000005</v>
      </c>
      <c r="R64" s="3">
        <f>SUM(nl:bc!Q64, tr!O64)</f>
        <v>418983.93400000001</v>
      </c>
      <c r="S64" s="3">
        <f>SUM(nl:bc!R64, tr!P64)</f>
        <v>1371846.7290000001</v>
      </c>
      <c r="T64" s="3">
        <f>SUM(nl:bc!S64, tr!Q64)</f>
        <v>-1715.1199999999953</v>
      </c>
      <c r="U64" s="3">
        <f>SUM(nl:bc!T64, tr!R64)</f>
        <v>126898.18629999999</v>
      </c>
      <c r="V64" s="3">
        <f>SUM(nl:bc!U64, tr!S64)</f>
        <v>3541912.8480000002</v>
      </c>
      <c r="W64" s="3">
        <f>SUM(nl:bc!V64, tr!T64)</f>
        <v>2887219.8200000003</v>
      </c>
      <c r="X64" s="2">
        <f t="shared" si="8"/>
        <v>3.7177569162175037</v>
      </c>
      <c r="Y64" s="2">
        <f t="shared" si="10"/>
        <v>25.388715901637323</v>
      </c>
      <c r="Z64" s="2">
        <f t="shared" si="11"/>
        <v>21.003873260159992</v>
      </c>
      <c r="AA64" s="2">
        <f t="shared" si="12"/>
        <v>4.3848452218389857</v>
      </c>
      <c r="AB64" s="2">
        <f t="shared" si="13"/>
        <v>1.675859453098395</v>
      </c>
      <c r="AC64" s="2">
        <f t="shared" si="14"/>
        <v>0.3469378399339747</v>
      </c>
      <c r="AD64" s="2">
        <f t="shared" si="15"/>
        <v>0.86633916801264088</v>
      </c>
      <c r="AE64" s="2">
        <f t="shared" si="17"/>
        <v>25.400334572577464</v>
      </c>
      <c r="AF64" s="2">
        <f t="shared" si="17"/>
        <v>9.5966539565986402</v>
      </c>
      <c r="AG64" s="2">
        <f t="shared" si="17"/>
        <v>3.6750928218954995</v>
      </c>
      <c r="AH64" s="2">
        <f t="shared" si="17"/>
        <v>2.8376117481093361</v>
      </c>
      <c r="AI64" s="2">
        <f t="shared" si="17"/>
        <v>9.290972944121922</v>
      </c>
      <c r="AJ64" s="2">
        <f t="shared" si="17"/>
        <v>-1.1615826446980832E-2</v>
      </c>
      <c r="AK64" s="2">
        <f t="shared" si="17"/>
        <v>0.85943100686683416</v>
      </c>
      <c r="AL64" s="2">
        <f t="shared" si="17"/>
        <v>23.987968732624957</v>
      </c>
      <c r="AM64" s="2">
        <f t="shared" si="17"/>
        <v>19.55399292376238</v>
      </c>
      <c r="AO64" s="3"/>
    </row>
    <row r="65" spans="1:41" x14ac:dyDescent="0.3">
      <c r="A65">
        <v>2068</v>
      </c>
      <c r="C65" s="3">
        <f>SUM(nl:tr!C65)</f>
        <v>15335004.243431032</v>
      </c>
      <c r="D65" s="3">
        <f>SUM(nl:tr!D65)</f>
        <v>5027364.2685492327</v>
      </c>
      <c r="E65" s="4">
        <f>SUM(nl:tr!E65)</f>
        <v>57.244975653439646</v>
      </c>
      <c r="F65" s="3">
        <f>SUM(nl:bc!F65)</f>
        <v>1113.7523732566576</v>
      </c>
      <c r="G65" s="3">
        <f>SUM(nl:bc!G65)</f>
        <v>26929.803994298527</v>
      </c>
      <c r="H65" s="3">
        <f>SUM(nl:bc!H65, tr!F65)</f>
        <v>3891333.1700000004</v>
      </c>
      <c r="I65" s="3">
        <f>SUM(nl:bc!I65, tr!G65)</f>
        <v>3219690.49</v>
      </c>
      <c r="J65" s="3">
        <f>SUM(nl:bc!J65, tr!H65)</f>
        <v>671642.58900000004</v>
      </c>
      <c r="K65" s="3">
        <f>SUM(nl:bc!K65, tr!I65)</f>
        <v>257027.17809999996</v>
      </c>
      <c r="L65" s="3">
        <f>SUM(nl:bc!L65, tr!J65)</f>
        <v>52719.753600000004</v>
      </c>
      <c r="M65" s="3">
        <f>SUM(nl:bc!M65)</f>
        <v>132849.30599999998</v>
      </c>
      <c r="N65" s="3">
        <f>tr!K65</f>
        <v>23438.37</v>
      </c>
      <c r="O65" s="3">
        <f>SUM(nl:bc!N65, tr!L65)</f>
        <v>3897343.4400000004</v>
      </c>
      <c r="P65" s="3">
        <f>SUM(nl:bc!O65, tr!M65)</f>
        <v>1476408.1580000001</v>
      </c>
      <c r="Q65" s="3">
        <f>SUM(nl:bc!P65, tr!N65)</f>
        <v>562244.49000000011</v>
      </c>
      <c r="R65" s="3">
        <f>SUM(nl:bc!Q65, tr!O65)</f>
        <v>434607.37800000003</v>
      </c>
      <c r="S65" s="3">
        <f>SUM(nl:bc!R65, tr!P65)</f>
        <v>1424083.3129999998</v>
      </c>
      <c r="T65" s="3">
        <f>SUM(nl:bc!S65, tr!Q65)</f>
        <v>-6009.8366000000042</v>
      </c>
      <c r="U65" s="3">
        <f>SUM(nl:bc!T65, tr!R65)</f>
        <v>131699.64790000001</v>
      </c>
      <c r="V65" s="3">
        <f>SUM(nl:bc!U65, tr!S65)</f>
        <v>3679622.8470000001</v>
      </c>
      <c r="W65" s="3">
        <f>SUM(nl:bc!V65, tr!T65)</f>
        <v>3024929.84</v>
      </c>
      <c r="X65" s="2">
        <f t="shared" si="8"/>
        <v>3.7183198331479668</v>
      </c>
      <c r="Y65" s="2">
        <f t="shared" si="10"/>
        <v>25.375494575861683</v>
      </c>
      <c r="Z65" s="2">
        <f t="shared" si="11"/>
        <v>20.995693505459577</v>
      </c>
      <c r="AA65" s="2">
        <f t="shared" si="12"/>
        <v>4.3798004769885068</v>
      </c>
      <c r="AB65" s="2">
        <f t="shared" si="13"/>
        <v>1.6760815583738831</v>
      </c>
      <c r="AC65" s="2">
        <f t="shared" si="14"/>
        <v>0.34378701670449985</v>
      </c>
      <c r="AD65" s="2">
        <f t="shared" si="15"/>
        <v>0.86631411306526296</v>
      </c>
      <c r="AE65" s="2">
        <f t="shared" si="17"/>
        <v>25.414687717934498</v>
      </c>
      <c r="AF65" s="2">
        <f t="shared" si="17"/>
        <v>9.6276997030009994</v>
      </c>
      <c r="AG65" s="2">
        <f t="shared" si="17"/>
        <v>3.6664123535593123</v>
      </c>
      <c r="AH65" s="2">
        <f t="shared" si="17"/>
        <v>2.8340871062110748</v>
      </c>
      <c r="AI65" s="2">
        <f t="shared" si="17"/>
        <v>9.2864878965392279</v>
      </c>
      <c r="AJ65" s="2">
        <f t="shared" si="17"/>
        <v>-3.9190315859054317E-2</v>
      </c>
      <c r="AK65" s="2">
        <f t="shared" si="17"/>
        <v>0.85881715980884343</v>
      </c>
      <c r="AL65" s="2">
        <f t="shared" si="17"/>
        <v>23.994925521955555</v>
      </c>
      <c r="AM65" s="2">
        <f t="shared" si="17"/>
        <v>19.725653752562682</v>
      </c>
      <c r="AO65" s="3"/>
    </row>
    <row r="66" spans="1:41" x14ac:dyDescent="0.3">
      <c r="A66">
        <v>2069</v>
      </c>
      <c r="C66" s="3">
        <f>SUM(nl:tr!C66)</f>
        <v>15924894.510433218</v>
      </c>
      <c r="D66" s="3">
        <f>SUM(nl:tr!D66)</f>
        <v>5118935.9438970005</v>
      </c>
      <c r="E66" s="4">
        <f>SUM(nl:tr!E66)</f>
        <v>57.677456182408868</v>
      </c>
      <c r="F66" s="3">
        <f>SUM(nl:bc!F66)</f>
        <v>1127.0793636563201</v>
      </c>
      <c r="G66" s="3">
        <f>SUM(nl:bc!G66)</f>
        <v>27108.788167652325</v>
      </c>
      <c r="H66" s="3">
        <f>SUM(nl:bc!H66, tr!F66)</f>
        <v>4039007.6700000004</v>
      </c>
      <c r="I66" s="3">
        <f>SUM(nl:bc!I66, tr!G66)</f>
        <v>3342260.05</v>
      </c>
      <c r="J66" s="3">
        <f>SUM(nl:bc!J66, tr!H66)</f>
        <v>696747.26799999992</v>
      </c>
      <c r="K66" s="3">
        <f>SUM(nl:bc!K66, tr!I66)</f>
        <v>266979.66149999999</v>
      </c>
      <c r="L66" s="3">
        <f>SUM(nl:bc!L66, tr!J66)</f>
        <v>54256.876700000001</v>
      </c>
      <c r="M66" s="3">
        <f>SUM(nl:bc!M66)</f>
        <v>137970.50200000001</v>
      </c>
      <c r="N66" s="3">
        <f>tr!K66</f>
        <v>24299.74</v>
      </c>
      <c r="O66" s="3">
        <f>SUM(nl:bc!N66, tr!L66)</f>
        <v>4049908.56</v>
      </c>
      <c r="P66" s="3">
        <f>SUM(nl:bc!O66, tr!M66)</f>
        <v>1538540.561</v>
      </c>
      <c r="Q66" s="3">
        <f>SUM(nl:bc!P66, tr!N66)</f>
        <v>582540.75900000008</v>
      </c>
      <c r="R66" s="3">
        <f>SUM(nl:bc!Q66, tr!O66)</f>
        <v>450673.74900000007</v>
      </c>
      <c r="S66" s="3">
        <f>SUM(nl:bc!R66, tr!P66)</f>
        <v>1478153.683</v>
      </c>
      <c r="T66" s="3">
        <f>SUM(nl:bc!S66, tr!Q66)</f>
        <v>-10901.326899999993</v>
      </c>
      <c r="U66" s="3">
        <f>SUM(nl:bc!T66, tr!R66)</f>
        <v>136840.26009999998</v>
      </c>
      <c r="V66" s="3">
        <f>SUM(nl:bc!U66, tr!S66)</f>
        <v>3827364.2429999998</v>
      </c>
      <c r="W66" s="3">
        <f>SUM(nl:bc!V66, tr!T66)</f>
        <v>3172671.26</v>
      </c>
      <c r="X66" s="2">
        <f t="shared" si="8"/>
        <v>3.7188664651206298</v>
      </c>
      <c r="Y66" s="2">
        <f t="shared" si="10"/>
        <v>25.362853533213919</v>
      </c>
      <c r="Z66" s="2">
        <f t="shared" si="11"/>
        <v>20.987643263886699</v>
      </c>
      <c r="AA66" s="2">
        <f t="shared" si="12"/>
        <v>4.3752080589515048</v>
      </c>
      <c r="AB66" s="2">
        <f t="shared" si="13"/>
        <v>1.6764924962302756</v>
      </c>
      <c r="AC66" s="2">
        <f t="shared" si="14"/>
        <v>0.34070477932807358</v>
      </c>
      <c r="AD66" s="2">
        <f t="shared" si="15"/>
        <v>0.866382517696481</v>
      </c>
      <c r="AE66" s="2">
        <f t="shared" si="17"/>
        <v>25.431305415220784</v>
      </c>
      <c r="AF66" s="2">
        <f t="shared" si="17"/>
        <v>9.6612292156285431</v>
      </c>
      <c r="AG66" s="2">
        <f t="shared" si="17"/>
        <v>3.6580509755863542</v>
      </c>
      <c r="AH66" s="2">
        <f t="shared" si="17"/>
        <v>2.8299951921486231</v>
      </c>
      <c r="AI66" s="2">
        <f t="shared" si="17"/>
        <v>9.2820312375167404</v>
      </c>
      <c r="AJ66" s="2">
        <f t="shared" si="17"/>
        <v>-6.8454625510128014E-2</v>
      </c>
      <c r="AK66" s="2">
        <f t="shared" si="17"/>
        <v>0.85928519030596329</v>
      </c>
      <c r="AL66" s="2">
        <f t="shared" si="17"/>
        <v>24.033843618194748</v>
      </c>
      <c r="AM66" s="2">
        <f t="shared" si="17"/>
        <v>19.922714451398218</v>
      </c>
      <c r="AO66" s="3"/>
    </row>
    <row r="67" spans="1:41" x14ac:dyDescent="0.3">
      <c r="A67">
        <v>2070</v>
      </c>
      <c r="C67" s="3">
        <f>SUM(nl:tr!C67)</f>
        <v>16537800.832289923</v>
      </c>
      <c r="D67" s="3">
        <f>SUM(nl:tr!D67)</f>
        <v>5212285.7906506192</v>
      </c>
      <c r="E67" s="4">
        <f>SUM(nl:tr!E67)</f>
        <v>58.112566687851555</v>
      </c>
      <c r="F67" s="3">
        <f>SUM(nl:bc!F67)</f>
        <v>1140.563666478442</v>
      </c>
      <c r="G67" s="3">
        <f>SUM(nl:bc!G67)</f>
        <v>27289.486789573948</v>
      </c>
      <c r="H67" s="3">
        <f>SUM(nl:bc!H67, tr!F67)</f>
        <v>4192348.45</v>
      </c>
      <c r="I67" s="3">
        <f>SUM(nl:bc!I67, tr!G67)</f>
        <v>3469556.47</v>
      </c>
      <c r="J67" s="3">
        <f>SUM(nl:bc!J67, tr!H67)</f>
        <v>722791.06800000009</v>
      </c>
      <c r="K67" s="3">
        <f>SUM(nl:bc!K67, tr!I67)</f>
        <v>277307.36570000002</v>
      </c>
      <c r="L67" s="3">
        <f>SUM(nl:bc!L67, tr!J67)</f>
        <v>55838.895200000006</v>
      </c>
      <c r="M67" s="3">
        <f>SUM(nl:bc!M67)</f>
        <v>143283.89399999997</v>
      </c>
      <c r="N67" s="3">
        <f>tr!K67</f>
        <v>25195.52</v>
      </c>
      <c r="O67" s="3">
        <f>SUM(nl:bc!N67, tr!L67)</f>
        <v>4209054.9200000009</v>
      </c>
      <c r="P67" s="3">
        <f>SUM(nl:bc!O67, tr!M67)</f>
        <v>1603731.7050000001</v>
      </c>
      <c r="Q67" s="3">
        <f>SUM(nl:bc!P67, tr!N67)</f>
        <v>603643.22499999998</v>
      </c>
      <c r="R67" s="3">
        <f>SUM(nl:bc!Q67, tr!O67)</f>
        <v>467371.32200000004</v>
      </c>
      <c r="S67" s="3">
        <f>SUM(nl:bc!R67, tr!P67)</f>
        <v>1534308.618</v>
      </c>
      <c r="T67" s="3">
        <f>SUM(nl:bc!S67, tr!Q67)</f>
        <v>-16706.800640000001</v>
      </c>
      <c r="U67" s="3">
        <f>SUM(nl:bc!T67, tr!R67)</f>
        <v>142354.78810000001</v>
      </c>
      <c r="V67" s="3">
        <f>SUM(nl:bc!U67, tr!S67)</f>
        <v>3986425.2990000001</v>
      </c>
      <c r="W67" s="3">
        <f>SUM(nl:bc!V67, tr!T67)</f>
        <v>3331732.28</v>
      </c>
      <c r="X67" s="2">
        <f t="shared" si="8"/>
        <v>3.7193948383762443</v>
      </c>
      <c r="Y67" s="2">
        <f t="shared" si="10"/>
        <v>25.35009637928686</v>
      </c>
      <c r="Z67" s="2">
        <f t="shared" si="11"/>
        <v>20.979551665815922</v>
      </c>
      <c r="AA67" s="2">
        <f t="shared" si="12"/>
        <v>4.3705391988320264</v>
      </c>
      <c r="AB67" s="2">
        <f t="shared" si="13"/>
        <v>1.6768091991926741</v>
      </c>
      <c r="AC67" s="2">
        <f t="shared" si="14"/>
        <v>0.3376440178852258</v>
      </c>
      <c r="AD67" s="2">
        <f t="shared" si="15"/>
        <v>0.86640234365526592</v>
      </c>
      <c r="AE67" s="2">
        <f t="shared" si="17"/>
        <v>25.4511162801154</v>
      </c>
      <c r="AF67" s="2">
        <f t="shared" si="17"/>
        <v>9.6973698091025913</v>
      </c>
      <c r="AG67" s="2">
        <f t="shared" si="17"/>
        <v>3.6500815986451562</v>
      </c>
      <c r="AH67" s="2">
        <f t="shared" si="17"/>
        <v>2.8260790339635804</v>
      </c>
      <c r="AI67" s="2">
        <f t="shared" si="17"/>
        <v>9.2775855360664092</v>
      </c>
      <c r="AJ67" s="2">
        <f t="shared" si="17"/>
        <v>-0.1010219001270115</v>
      </c>
      <c r="AK67" s="2">
        <f t="shared" si="17"/>
        <v>0.86078426958712329</v>
      </c>
      <c r="AL67" s="2">
        <f t="shared" si="17"/>
        <v>24.104929908313668</v>
      </c>
      <c r="AM67" s="2">
        <f t="shared" si="17"/>
        <v>20.146162804759502</v>
      </c>
      <c r="AO67" s="3"/>
    </row>
    <row r="68" spans="1:41" x14ac:dyDescent="0.3">
      <c r="A68">
        <v>2071</v>
      </c>
      <c r="C68" s="3">
        <f>SUM(nl:tr!C68)</f>
        <v>17175923.94131463</v>
      </c>
      <c r="D68" s="3">
        <f>SUM(nl:tr!D68)</f>
        <v>5307831.4758851798</v>
      </c>
      <c r="E68" s="4">
        <f>SUM(nl:tr!E68)</f>
        <v>58.549915157586327</v>
      </c>
      <c r="F68" s="3">
        <f>SUM(nl:bc!F68)</f>
        <v>1154.2125115228828</v>
      </c>
      <c r="G68" s="3">
        <f>SUM(nl:bc!G68)</f>
        <v>27474.478261468961</v>
      </c>
      <c r="H68" s="3">
        <f>SUM(nl:bc!H68, tr!F68)</f>
        <v>4351867.47</v>
      </c>
      <c r="I68" s="3">
        <f>SUM(nl:bc!I68, tr!G68)</f>
        <v>3602029.2600000002</v>
      </c>
      <c r="J68" s="3">
        <f>SUM(nl:bc!J68, tr!H68)</f>
        <v>749838.45600000012</v>
      </c>
      <c r="K68" s="3">
        <f>SUM(nl:bc!K68, tr!I68)</f>
        <v>288035.46380000003</v>
      </c>
      <c r="L68" s="3">
        <f>SUM(nl:bc!L68, tr!J68)</f>
        <v>57467.024400000002</v>
      </c>
      <c r="M68" s="3">
        <f>SUM(nl:bc!M68)</f>
        <v>148802.19399999999</v>
      </c>
      <c r="N68" s="3">
        <f>tr!K68</f>
        <v>26124.62</v>
      </c>
      <c r="O68" s="3">
        <f>SUM(nl:bc!N68, tr!L68)</f>
        <v>4374679.32</v>
      </c>
      <c r="P68" s="3">
        <f>SUM(nl:bc!O68, tr!M68)</f>
        <v>1671634.024</v>
      </c>
      <c r="Q68" s="3">
        <f>SUM(nl:bc!P68, tr!N68)</f>
        <v>625643.73699999996</v>
      </c>
      <c r="R68" s="3">
        <f>SUM(nl:bc!Q68, tr!O68)</f>
        <v>484665.05</v>
      </c>
      <c r="S68" s="3">
        <f>SUM(nl:bc!R68, tr!P68)</f>
        <v>1592736.6939999999</v>
      </c>
      <c r="T68" s="3">
        <f>SUM(nl:bc!S68, tr!Q68)</f>
        <v>-22811.521361999999</v>
      </c>
      <c r="U68" s="3">
        <f>SUM(nl:bc!T68, tr!R68)</f>
        <v>148291.01699999999</v>
      </c>
      <c r="V68" s="3">
        <f>SUM(nl:bc!U68, tr!S68)</f>
        <v>4157528.8469999996</v>
      </c>
      <c r="W68" s="3">
        <f>SUM(nl:bc!V68, tr!T68)</f>
        <v>3502835.81</v>
      </c>
      <c r="X68" s="2">
        <f t="shared" si="8"/>
        <v>3.7198995560558723</v>
      </c>
      <c r="Y68" s="2">
        <f t="shared" si="10"/>
        <v>25.33702108177193</v>
      </c>
      <c r="Z68" s="2">
        <f t="shared" si="11"/>
        <v>20.971385715884253</v>
      </c>
      <c r="AA68" s="2">
        <f t="shared" si="12"/>
        <v>4.3656367981250392</v>
      </c>
      <c r="AB68" s="2">
        <f t="shared" si="13"/>
        <v>1.6769721662958996</v>
      </c>
      <c r="AC68" s="2">
        <f t="shared" si="14"/>
        <v>0.33457894082640849</v>
      </c>
      <c r="AD68" s="2">
        <f t="shared" si="15"/>
        <v>0.86634171476548116</v>
      </c>
      <c r="AE68" s="2">
        <f t="shared" si="17"/>
        <v>25.469834024341669</v>
      </c>
      <c r="AF68" s="2">
        <f t="shared" si="17"/>
        <v>9.732425630851127</v>
      </c>
      <c r="AG68" s="2">
        <f t="shared" si="17"/>
        <v>3.6425623398057136</v>
      </c>
      <c r="AH68" s="2">
        <f t="shared" si="17"/>
        <v>2.8217698893868306</v>
      </c>
      <c r="AI68" s="2">
        <f t="shared" si="17"/>
        <v>9.2730772413870692</v>
      </c>
      <c r="AJ68" s="2">
        <f t="shared" si="17"/>
        <v>-0.13281102920541943</v>
      </c>
      <c r="AK68" s="2">
        <f t="shared" si="17"/>
        <v>0.86336558956984955</v>
      </c>
      <c r="AL68" s="2">
        <f t="shared" si="17"/>
        <v>24.20556158262649</v>
      </c>
      <c r="AM68" s="2">
        <f t="shared" si="17"/>
        <v>20.393871223278694</v>
      </c>
      <c r="AO68" s="3"/>
    </row>
    <row r="69" spans="1:41" x14ac:dyDescent="0.3">
      <c r="A69">
        <v>2072</v>
      </c>
      <c r="C69" s="3">
        <f>SUM(nl:tr!C69)</f>
        <v>17838182.257797781</v>
      </c>
      <c r="D69" s="3">
        <f>SUM(nl:tr!D69)</f>
        <v>5404978.8664409555</v>
      </c>
      <c r="E69" s="4">
        <f>SUM(nl:tr!E69)</f>
        <v>58.989053658501497</v>
      </c>
      <c r="F69" s="3">
        <f>SUM(nl:bc!F69)</f>
        <v>1168.0247139330656</v>
      </c>
      <c r="G69" s="3">
        <f>SUM(nl:bc!G69)</f>
        <v>27660.970225046061</v>
      </c>
      <c r="H69" s="3">
        <f>SUM(nl:bc!H69, tr!F69)</f>
        <v>4517371.9600000009</v>
      </c>
      <c r="I69" s="3">
        <f>SUM(nl:bc!I69, tr!G69)</f>
        <v>3739452.45</v>
      </c>
      <c r="J69" s="3">
        <f>SUM(nl:bc!J69, tr!H69)</f>
        <v>777919.99399999995</v>
      </c>
      <c r="K69" s="3">
        <f>SUM(nl:bc!K69, tr!I69)</f>
        <v>299189.13380000007</v>
      </c>
      <c r="L69" s="3">
        <f>SUM(nl:bc!L69, tr!J69)</f>
        <v>59143.28</v>
      </c>
      <c r="M69" s="3">
        <f>SUM(nl:bc!M69)</f>
        <v>154537.62700000001</v>
      </c>
      <c r="N69" s="3">
        <f>tr!K69</f>
        <v>27090.97</v>
      </c>
      <c r="O69" s="3">
        <f>SUM(nl:bc!N69, tr!L69)</f>
        <v>4545902.4899999993</v>
      </c>
      <c r="P69" s="3">
        <f>SUM(nl:bc!O69, tr!M69)</f>
        <v>1741587.469</v>
      </c>
      <c r="Q69" s="3">
        <f>SUM(nl:bc!P69, tr!N69)</f>
        <v>648516.94099999999</v>
      </c>
      <c r="R69" s="3">
        <f>SUM(nl:bc!Q69, tr!O69)</f>
        <v>502461.09100000001</v>
      </c>
      <c r="S69" s="3">
        <f>SUM(nl:bc!R69, tr!P69)</f>
        <v>1653337.6679999998</v>
      </c>
      <c r="T69" s="3">
        <f>SUM(nl:bc!S69, tr!Q69)</f>
        <v>-28530.852040000005</v>
      </c>
      <c r="U69" s="3">
        <f>SUM(nl:bc!T69, tr!R69)</f>
        <v>154675.78109999999</v>
      </c>
      <c r="V69" s="3">
        <f>SUM(nl:bc!U69, tr!S69)</f>
        <v>4340734.51</v>
      </c>
      <c r="W69" s="3">
        <f>SUM(nl:bc!V69, tr!T69)</f>
        <v>3686041.51</v>
      </c>
      <c r="X69" s="2">
        <f t="shared" si="8"/>
        <v>3.7203778203874962</v>
      </c>
      <c r="Y69" s="2">
        <f t="shared" ref="Y69:Y91" si="18">100*H69/$C69</f>
        <v>25.324172018846134</v>
      </c>
      <c r="Z69" s="2">
        <f t="shared" ref="Z69:Z91" si="19">100*I69/$C69</f>
        <v>20.963192302653685</v>
      </c>
      <c r="AA69" s="2">
        <f t="shared" ref="AA69:AA91" si="20">100*J69/$C69</f>
        <v>4.3609824294733848</v>
      </c>
      <c r="AB69" s="2">
        <f t="shared" ref="AB69:AB91" si="21">100*K69/$C69</f>
        <v>1.6772400319500747</v>
      </c>
      <c r="AC69" s="2">
        <f t="shared" ref="AC69:AC91" si="22">100*L69/$C69</f>
        <v>0.33155441033878952</v>
      </c>
      <c r="AD69" s="2">
        <f t="shared" ref="AD69:AD91" si="23">100*M69/$C69</f>
        <v>0.86633057542870129</v>
      </c>
      <c r="AE69" s="2">
        <f t="shared" si="17"/>
        <v>25.484112810949693</v>
      </c>
      <c r="AF69" s="2">
        <f t="shared" si="17"/>
        <v>9.7632563891911275</v>
      </c>
      <c r="AG69" s="2">
        <f t="shared" si="17"/>
        <v>3.6355550785815489</v>
      </c>
      <c r="AH69" s="2">
        <f t="shared" si="17"/>
        <v>2.8167729409780766</v>
      </c>
      <c r="AI69" s="2">
        <f t="shared" si="17"/>
        <v>9.2685322086405968</v>
      </c>
      <c r="AJ69" s="2">
        <f t="shared" si="17"/>
        <v>-0.15994259744446793</v>
      </c>
      <c r="AK69" s="2">
        <f t="shared" si="17"/>
        <v>0.86710506073221127</v>
      </c>
      <c r="AL69" s="2">
        <f t="shared" si="17"/>
        <v>24.333950888423576</v>
      </c>
      <c r="AM69" s="2">
        <f t="shared" si="17"/>
        <v>20.663773117289931</v>
      </c>
      <c r="AO69" s="3"/>
    </row>
    <row r="70" spans="1:41" x14ac:dyDescent="0.3">
      <c r="A70">
        <v>2073</v>
      </c>
      <c r="C70" s="3">
        <f>SUM(nl:tr!C70)</f>
        <v>18525078.031749081</v>
      </c>
      <c r="D70" s="3">
        <f>SUM(nl:tr!D70)</f>
        <v>5503636.3657066654</v>
      </c>
      <c r="E70" s="4">
        <f>SUM(nl:tr!E70)</f>
        <v>59.429807142470878</v>
      </c>
      <c r="F70" s="3">
        <f>SUM(nl:bc!F70)</f>
        <v>1182.0037597503278</v>
      </c>
      <c r="G70" s="3">
        <f>SUM(nl:bc!G70)</f>
        <v>27847.690881540286</v>
      </c>
      <c r="H70" s="3">
        <f>SUM(nl:bc!H70, tr!F70)</f>
        <v>4688994.3699999992</v>
      </c>
      <c r="I70" s="3">
        <f>SUM(nl:bc!I70, tr!G70)</f>
        <v>3881937.2</v>
      </c>
      <c r="J70" s="3">
        <f>SUM(nl:bc!J70, tr!H70)</f>
        <v>807057.71199999982</v>
      </c>
      <c r="K70" s="3">
        <f>SUM(nl:bc!K70, tr!I70)</f>
        <v>310777.36059999996</v>
      </c>
      <c r="L70" s="3">
        <f>SUM(nl:bc!L70, tr!J70)</f>
        <v>60868.4905</v>
      </c>
      <c r="M70" s="3">
        <f>SUM(nl:bc!M70)</f>
        <v>160495.01600000003</v>
      </c>
      <c r="N70" s="3">
        <f>tr!K70</f>
        <v>28096.19</v>
      </c>
      <c r="O70" s="3">
        <f>SUM(nl:bc!N70, tr!L70)</f>
        <v>4723293.33</v>
      </c>
      <c r="P70" s="3">
        <f>SUM(nl:bc!O70, tr!M70)</f>
        <v>1814066.3840000001</v>
      </c>
      <c r="Q70" s="3">
        <f>SUM(nl:bc!P70, tr!N70)</f>
        <v>672292.54499999993</v>
      </c>
      <c r="R70" s="3">
        <f>SUM(nl:bc!Q70, tr!O70)</f>
        <v>520767.62099999998</v>
      </c>
      <c r="S70" s="3">
        <f>SUM(nl:bc!R70, tr!P70)</f>
        <v>1716167.125</v>
      </c>
      <c r="T70" s="3">
        <f>SUM(nl:bc!S70, tr!Q70)</f>
        <v>-34298.5533</v>
      </c>
      <c r="U70" s="3">
        <f>SUM(nl:bc!T70, tr!R70)</f>
        <v>161511.62450000001</v>
      </c>
      <c r="V70" s="3">
        <f>SUM(nl:bc!U70, tr!S70)</f>
        <v>4536543.8659999995</v>
      </c>
      <c r="W70" s="3">
        <f>SUM(nl:bc!V70, tr!T70)</f>
        <v>3881850.83</v>
      </c>
      <c r="X70" s="2">
        <f t="shared" si="8"/>
        <v>3.7208362807703717</v>
      </c>
      <c r="Y70" s="2">
        <f t="shared" si="18"/>
        <v>25.311603880770694</v>
      </c>
      <c r="Z70" s="2">
        <f t="shared" si="19"/>
        <v>20.955038318040916</v>
      </c>
      <c r="AA70" s="2">
        <f t="shared" si="20"/>
        <v>4.3565684884934326</v>
      </c>
      <c r="AB70" s="2">
        <f t="shared" si="21"/>
        <v>1.6776035170668444</v>
      </c>
      <c r="AC70" s="2">
        <f t="shared" si="22"/>
        <v>0.3285734634730334</v>
      </c>
      <c r="AD70" s="2">
        <f t="shared" si="23"/>
        <v>0.86636620760752925</v>
      </c>
      <c r="AE70" s="2">
        <f t="shared" si="17"/>
        <v>25.496752682525901</v>
      </c>
      <c r="AF70" s="2">
        <f t="shared" si="17"/>
        <v>9.7924898394002682</v>
      </c>
      <c r="AG70" s="2">
        <f t="shared" si="17"/>
        <v>3.6290942680392271</v>
      </c>
      <c r="AH70" s="2">
        <f t="shared" si="17"/>
        <v>2.8111494057271225</v>
      </c>
      <c r="AI70" s="2">
        <f t="shared" si="17"/>
        <v>9.264021031699615</v>
      </c>
      <c r="AJ70" s="2">
        <f t="shared" si="17"/>
        <v>-0.18514660635284588</v>
      </c>
      <c r="AK70" s="2">
        <f t="shared" si="17"/>
        <v>0.87185394967402785</v>
      </c>
      <c r="AL70" s="2">
        <f t="shared" si="17"/>
        <v>24.48866265623861</v>
      </c>
      <c r="AM70" s="2">
        <f t="shared" si="17"/>
        <v>20.954572085186989</v>
      </c>
      <c r="AO70" s="3"/>
    </row>
    <row r="71" spans="1:41" x14ac:dyDescent="0.3">
      <c r="A71">
        <v>2074</v>
      </c>
      <c r="C71" s="3">
        <f>SUM(nl:tr!C71)</f>
        <v>19238697.601430442</v>
      </c>
      <c r="D71" s="3">
        <f>SUM(nl:tr!D71)</f>
        <v>5604166.9661466908</v>
      </c>
      <c r="E71" s="4">
        <f>SUM(nl:tr!E71)</f>
        <v>59.871903717981304</v>
      </c>
      <c r="F71" s="3">
        <f>SUM(nl:bc!F71)</f>
        <v>1196.1588388037471</v>
      </c>
      <c r="G71" s="3">
        <f>SUM(nl:bc!G71)</f>
        <v>28035.674511577141</v>
      </c>
      <c r="H71" s="3">
        <f>SUM(nl:bc!H71, tr!F71)</f>
        <v>4867201.7699999996</v>
      </c>
      <c r="I71" s="3">
        <f>SUM(nl:bc!I71, tr!G71)</f>
        <v>4029913.0300000003</v>
      </c>
      <c r="J71" s="3">
        <f>SUM(nl:bc!J71, tr!H71)</f>
        <v>837287.9369999998</v>
      </c>
      <c r="K71" s="3">
        <f>SUM(nl:bc!K71, tr!I71)</f>
        <v>322807.663</v>
      </c>
      <c r="L71" s="3">
        <f>SUM(nl:bc!L71, tr!J71)</f>
        <v>62644.029200000012</v>
      </c>
      <c r="M71" s="3">
        <f>SUM(nl:bc!M71)</f>
        <v>166678.64899999998</v>
      </c>
      <c r="N71" s="3">
        <f>tr!K71</f>
        <v>29139.26</v>
      </c>
      <c r="O71" s="3">
        <f>SUM(nl:bc!N71, tr!L71)</f>
        <v>4907875.59</v>
      </c>
      <c r="P71" s="3">
        <f>SUM(nl:bc!O71, tr!M71)</f>
        <v>1889664.264</v>
      </c>
      <c r="Q71" s="3">
        <f>SUM(nl:bc!P71, tr!N71)</f>
        <v>697052.022</v>
      </c>
      <c r="R71" s="3">
        <f>SUM(nl:bc!Q71, tr!O71)</f>
        <v>539754.08299999998</v>
      </c>
      <c r="S71" s="3">
        <f>SUM(nl:bc!R71, tr!P71)</f>
        <v>1781404.8439999998</v>
      </c>
      <c r="T71" s="3">
        <f>SUM(nl:bc!S71, tr!Q71)</f>
        <v>-40674.091400000005</v>
      </c>
      <c r="U71" s="3">
        <f>SUM(nl:bc!T71, tr!R71)</f>
        <v>168817.19959999999</v>
      </c>
      <c r="V71" s="3">
        <f>SUM(nl:bc!U71, tr!S71)</f>
        <v>4746036.6659999993</v>
      </c>
      <c r="W71" s="3">
        <f>SUM(nl:bc!V71, tr!T71)</f>
        <v>4091344.0100000002</v>
      </c>
      <c r="X71" s="2">
        <f t="shared" ref="X71:X91" si="24">100*U71/V70</f>
        <v>3.7212733875502226</v>
      </c>
      <c r="Y71" s="2">
        <f t="shared" si="18"/>
        <v>25.299019043982018</v>
      </c>
      <c r="Z71" s="2">
        <f t="shared" si="19"/>
        <v>20.946911862164551</v>
      </c>
      <c r="AA71" s="2">
        <f t="shared" si="20"/>
        <v>4.3521030079382577</v>
      </c>
      <c r="AB71" s="2">
        <f t="shared" si="21"/>
        <v>1.6779080875828023</v>
      </c>
      <c r="AC71" s="2">
        <f t="shared" si="22"/>
        <v>0.325614708946526</v>
      </c>
      <c r="AD71" s="2">
        <f t="shared" si="23"/>
        <v>0.86637179113209328</v>
      </c>
      <c r="AE71" s="2">
        <f t="shared" si="17"/>
        <v>25.510435746103145</v>
      </c>
      <c r="AF71" s="2">
        <f t="shared" si="17"/>
        <v>9.8222047206537475</v>
      </c>
      <c r="AG71" s="2">
        <f t="shared" si="17"/>
        <v>3.6231767682037508</v>
      </c>
      <c r="AH71" s="2">
        <f t="shared" si="17"/>
        <v>2.805564566698465</v>
      </c>
      <c r="AI71" s="2">
        <f t="shared" si="17"/>
        <v>9.2594877309550725</v>
      </c>
      <c r="AJ71" s="2">
        <f t="shared" si="17"/>
        <v>-0.21141811281952783</v>
      </c>
      <c r="AK71" s="2">
        <f t="shared" si="17"/>
        <v>0.87748767144948547</v>
      </c>
      <c r="AL71" s="2">
        <f t="shared" si="17"/>
        <v>24.669220153692319</v>
      </c>
      <c r="AM71" s="2">
        <f t="shared" si="17"/>
        <v>21.266221314772363</v>
      </c>
      <c r="AO71" s="3"/>
    </row>
    <row r="72" spans="1:41" x14ac:dyDescent="0.3">
      <c r="A72">
        <v>2075</v>
      </c>
      <c r="C72" s="3">
        <f>SUM(nl:tr!C72)</f>
        <v>19980483.854701217</v>
      </c>
      <c r="D72" s="3">
        <f>SUM(nl:tr!D72)</f>
        <v>5706722.0871134372</v>
      </c>
      <c r="E72" s="4">
        <f>SUM(nl:tr!E72)</f>
        <v>60.31515761074801</v>
      </c>
      <c r="F72" s="3">
        <f>SUM(nl:bc!F72)</f>
        <v>1210.4837434344618</v>
      </c>
      <c r="G72" s="3">
        <f>SUM(nl:bc!G72)</f>
        <v>28225.911720182157</v>
      </c>
      <c r="H72" s="3">
        <f>SUM(nl:bc!H72, tr!F72)</f>
        <v>5052336.29</v>
      </c>
      <c r="I72" s="3">
        <f>SUM(nl:bc!I72, tr!G72)</f>
        <v>4183674.15</v>
      </c>
      <c r="J72" s="3">
        <f>SUM(nl:bc!J72, tr!H72)</f>
        <v>868662.45400000003</v>
      </c>
      <c r="K72" s="3">
        <f>SUM(nl:bc!K72, tr!I72)</f>
        <v>335303.18900000001</v>
      </c>
      <c r="L72" s="3">
        <f>SUM(nl:bc!L72, tr!J72)</f>
        <v>64470.959300000002</v>
      </c>
      <c r="M72" s="3">
        <f>SUM(nl:bc!M72)</f>
        <v>173100.62399999998</v>
      </c>
      <c r="N72" s="3">
        <f>tr!K72</f>
        <v>30219.32</v>
      </c>
      <c r="O72" s="3">
        <f>SUM(nl:bc!N72, tr!L72)</f>
        <v>5100253.26</v>
      </c>
      <c r="P72" s="3">
        <f>SUM(nl:bc!O72, tr!M72)</f>
        <v>1968714.6959999998</v>
      </c>
      <c r="Q72" s="3">
        <f>SUM(nl:bc!P72, tr!N72)</f>
        <v>722851.25699999998</v>
      </c>
      <c r="R72" s="3">
        <f>SUM(nl:bc!Q72, tr!O72)</f>
        <v>559497.19999999995</v>
      </c>
      <c r="S72" s="3">
        <f>SUM(nl:bc!R72, tr!P72)</f>
        <v>1849190.27</v>
      </c>
      <c r="T72" s="3">
        <f>SUM(nl:bc!S72, tr!Q72)</f>
        <v>-47917.02900000001</v>
      </c>
      <c r="U72" s="3">
        <f>SUM(nl:bc!T72, tr!R72)</f>
        <v>176632.552</v>
      </c>
      <c r="V72" s="3">
        <f>SUM(nl:bc!U72, tr!S72)</f>
        <v>4970585.926</v>
      </c>
      <c r="W72" s="3">
        <f>SUM(nl:bc!V72, tr!T72)</f>
        <v>4315892.66</v>
      </c>
      <c r="X72" s="2">
        <f t="shared" si="24"/>
        <v>3.7216853646616985</v>
      </c>
      <c r="Y72" s="2">
        <f t="shared" si="18"/>
        <v>25.286356059947135</v>
      </c>
      <c r="Z72" s="2">
        <f t="shared" si="19"/>
        <v>20.93880298607294</v>
      </c>
      <c r="AA72" s="2">
        <f t="shared" si="20"/>
        <v>4.3475546454077092</v>
      </c>
      <c r="AB72" s="2">
        <f t="shared" si="21"/>
        <v>1.6781534993763747</v>
      </c>
      <c r="AC72" s="2">
        <f t="shared" si="22"/>
        <v>0.32266965989830426</v>
      </c>
      <c r="AD72" s="2">
        <f t="shared" si="23"/>
        <v>0.86634850916921646</v>
      </c>
      <c r="AE72" s="2">
        <f t="shared" ref="AE72:AM88" si="25">100*O72/$C72</f>
        <v>25.526174926939817</v>
      </c>
      <c r="AF72" s="2">
        <f t="shared" si="25"/>
        <v>9.8531882927188459</v>
      </c>
      <c r="AG72" s="2">
        <f t="shared" si="25"/>
        <v>3.6177865473959483</v>
      </c>
      <c r="AH72" s="2">
        <f t="shared" si="25"/>
        <v>2.800218473529887</v>
      </c>
      <c r="AI72" s="2">
        <f t="shared" si="25"/>
        <v>9.2549824290911911</v>
      </c>
      <c r="AJ72" s="2">
        <f t="shared" si="25"/>
        <v>-0.23981916228082531</v>
      </c>
      <c r="AK72" s="2">
        <f t="shared" si="25"/>
        <v>0.88402539840615535</v>
      </c>
      <c r="AL72" s="2">
        <f t="shared" si="25"/>
        <v>24.877204987358045</v>
      </c>
      <c r="AM72" s="2">
        <f t="shared" si="25"/>
        <v>21.600541265093096</v>
      </c>
      <c r="AO72" s="3"/>
    </row>
    <row r="73" spans="1:41" x14ac:dyDescent="0.3">
      <c r="A73">
        <v>2076</v>
      </c>
      <c r="C73" s="3">
        <f>SUM(nl:tr!C73)</f>
        <v>20750632.796456788</v>
      </c>
      <c r="D73" s="3">
        <f>SUM(nl:tr!D73)</f>
        <v>5811087.2554176543</v>
      </c>
      <c r="E73" s="4">
        <f>SUM(nl:tr!E73)</f>
        <v>60.759545365681184</v>
      </c>
      <c r="F73" s="3">
        <f>SUM(nl:bc!F73)</f>
        <v>1224.9817218668361</v>
      </c>
      <c r="G73" s="3">
        <f>SUM(nl:bc!G73)</f>
        <v>28417.016156031674</v>
      </c>
      <c r="H73" s="3">
        <f>SUM(nl:bc!H73, tr!F73)</f>
        <v>5244462.8400000008</v>
      </c>
      <c r="I73" s="3">
        <f>SUM(nl:bc!I73, tr!G73)</f>
        <v>4343241.17</v>
      </c>
      <c r="J73" s="3">
        <f>SUM(nl:bc!J73, tr!H73)</f>
        <v>901220.36499999999</v>
      </c>
      <c r="K73" s="3">
        <f>SUM(nl:bc!K73, tr!I73)</f>
        <v>348287.76400000002</v>
      </c>
      <c r="L73" s="3">
        <f>SUM(nl:bc!L73, tr!J73)</f>
        <v>66351.437099999996</v>
      </c>
      <c r="M73" s="3">
        <f>SUM(nl:bc!M73)</f>
        <v>179772.13199999998</v>
      </c>
      <c r="N73" s="3">
        <f>tr!K73</f>
        <v>31336.39</v>
      </c>
      <c r="O73" s="3">
        <f>SUM(nl:bc!N73, tr!L73)</f>
        <v>5299667.68</v>
      </c>
      <c r="P73" s="3">
        <f>SUM(nl:bc!O73, tr!M73)</f>
        <v>2050376.0109999999</v>
      </c>
      <c r="Q73" s="3">
        <f>SUM(nl:bc!P73, tr!N73)</f>
        <v>749690.68099999998</v>
      </c>
      <c r="R73" s="3">
        <f>SUM(nl:bc!Q73, tr!O73)</f>
        <v>580074.745</v>
      </c>
      <c r="S73" s="3">
        <f>SUM(nl:bc!R73, tr!P73)</f>
        <v>1919525.4970000002</v>
      </c>
      <c r="T73" s="3">
        <f>SUM(nl:bc!S73, tr!Q73)</f>
        <v>-55205.301999999996</v>
      </c>
      <c r="U73" s="3">
        <f>SUM(nl:bc!T73, tr!R73)</f>
        <v>185008.85059999998</v>
      </c>
      <c r="V73" s="3">
        <f>SUM(nl:bc!U73, tr!S73)</f>
        <v>5210800.2050000001</v>
      </c>
      <c r="W73" s="3">
        <f>SUM(nl:bc!V73, tr!T73)</f>
        <v>4556106.91</v>
      </c>
      <c r="X73" s="2">
        <f t="shared" si="24"/>
        <v>3.7220732797769562</v>
      </c>
      <c r="Y73" s="2">
        <f t="shared" si="18"/>
        <v>25.273748957166756</v>
      </c>
      <c r="Z73" s="2">
        <f t="shared" si="19"/>
        <v>20.930644441559476</v>
      </c>
      <c r="AA73" s="2">
        <f t="shared" si="20"/>
        <v>4.3430982266424429</v>
      </c>
      <c r="AB73" s="2">
        <f t="shared" si="21"/>
        <v>1.6784440620021521</v>
      </c>
      <c r="AC73" s="2">
        <f t="shared" si="22"/>
        <v>0.31975621057363435</v>
      </c>
      <c r="AD73" s="2">
        <f t="shared" si="23"/>
        <v>0.8663453002295739</v>
      </c>
      <c r="AE73" s="2">
        <f t="shared" si="25"/>
        <v>25.53978826566161</v>
      </c>
      <c r="AF73" s="2">
        <f t="shared" si="25"/>
        <v>9.8810288395161887</v>
      </c>
      <c r="AG73" s="2">
        <f t="shared" si="25"/>
        <v>3.6128569588875918</v>
      </c>
      <c r="AH73" s="2">
        <f t="shared" si="25"/>
        <v>2.7954556889419244</v>
      </c>
      <c r="AI73" s="2">
        <f t="shared" si="25"/>
        <v>9.2504431832448173</v>
      </c>
      <c r="AJ73" s="2">
        <f t="shared" si="25"/>
        <v>-0.26604153493297999</v>
      </c>
      <c r="AK73" s="2">
        <f t="shared" si="25"/>
        <v>0.89158172868632046</v>
      </c>
      <c r="AL73" s="2">
        <f t="shared" si="25"/>
        <v>25.111524338138519</v>
      </c>
      <c r="AM73" s="2">
        <f t="shared" si="25"/>
        <v>21.956472145649286</v>
      </c>
      <c r="AO73" s="3"/>
    </row>
    <row r="74" spans="1:41" x14ac:dyDescent="0.3">
      <c r="A74">
        <v>2077</v>
      </c>
      <c r="C74" s="3">
        <f>SUM(nl:tr!C74)</f>
        <v>21549288.83596319</v>
      </c>
      <c r="D74" s="3">
        <f>SUM(nl:tr!D74)</f>
        <v>5917031.0874707289</v>
      </c>
      <c r="E74" s="4">
        <f>SUM(nl:tr!E74)</f>
        <v>61.205046101324605</v>
      </c>
      <c r="F74" s="3">
        <f>SUM(nl:bc!F74)</f>
        <v>1239.661905022527</v>
      </c>
      <c r="G74" s="3">
        <f>SUM(nl:bc!G74)</f>
        <v>28607.437192929981</v>
      </c>
      <c r="H74" s="3">
        <f>SUM(nl:bc!H74, tr!F74)</f>
        <v>5443672.6699999999</v>
      </c>
      <c r="I74" s="3">
        <f>SUM(nl:bc!I74, tr!G74)</f>
        <v>4508689.040000001</v>
      </c>
      <c r="J74" s="3">
        <f>SUM(nl:bc!J74, tr!H74)</f>
        <v>934984.51199999999</v>
      </c>
      <c r="K74" s="3">
        <f>SUM(nl:bc!K74, tr!I74)</f>
        <v>361769.83499999996</v>
      </c>
      <c r="L74" s="3">
        <f>SUM(nl:bc!L74, tr!J74)</f>
        <v>68285.931299999997</v>
      </c>
      <c r="M74" s="3">
        <f>SUM(nl:bc!M74)</f>
        <v>186698.701</v>
      </c>
      <c r="N74" s="3">
        <f>tr!K74</f>
        <v>32498.1</v>
      </c>
      <c r="O74" s="3">
        <f>SUM(nl:bc!N74, tr!L74)</f>
        <v>5505570.9400000004</v>
      </c>
      <c r="P74" s="3">
        <f>SUM(nl:bc!O74, tr!M74)</f>
        <v>2134149.8199999998</v>
      </c>
      <c r="Q74" s="3">
        <f>SUM(nl:bc!P74, tr!N74)</f>
        <v>777578.38100000005</v>
      </c>
      <c r="R74" s="3">
        <f>SUM(nl:bc!Q74, tr!O74)</f>
        <v>601394.36800000013</v>
      </c>
      <c r="S74" s="3">
        <f>SUM(nl:bc!R74, tr!P74)</f>
        <v>1992448.0299999998</v>
      </c>
      <c r="T74" s="3">
        <f>SUM(nl:bc!S74, tr!Q74)</f>
        <v>-61897.166599999997</v>
      </c>
      <c r="U74" s="3">
        <f>SUM(nl:bc!T74, tr!R74)</f>
        <v>193968.56279999999</v>
      </c>
      <c r="V74" s="3">
        <f>SUM(nl:bc!U74, tr!S74)</f>
        <v>5466665.4989999998</v>
      </c>
      <c r="W74" s="3">
        <f>SUM(nl:bc!V74, tr!T74)</f>
        <v>4811972.5</v>
      </c>
      <c r="X74" s="2">
        <f t="shared" si="24"/>
        <v>3.7224333148271223</v>
      </c>
      <c r="Y74" s="2">
        <f t="shared" si="18"/>
        <v>25.261495687575362</v>
      </c>
      <c r="Z74" s="2">
        <f t="shared" si="19"/>
        <v>20.922681366985707</v>
      </c>
      <c r="AA74" s="2">
        <f t="shared" si="20"/>
        <v>4.3388184135321559</v>
      </c>
      <c r="AB74" s="2">
        <f t="shared" si="21"/>
        <v>1.6788017356575098</v>
      </c>
      <c r="AC74" s="2">
        <f t="shared" si="22"/>
        <v>0.31688252832751923</v>
      </c>
      <c r="AD74" s="2">
        <f t="shared" si="23"/>
        <v>0.8663798718425556</v>
      </c>
      <c r="AE74" s="2">
        <f t="shared" si="25"/>
        <v>25.548736117972762</v>
      </c>
      <c r="AF74" s="2">
        <f t="shared" si="25"/>
        <v>9.9035742489949765</v>
      </c>
      <c r="AG74" s="2">
        <f t="shared" si="25"/>
        <v>3.6083714266352707</v>
      </c>
      <c r="AH74" s="2">
        <f t="shared" si="25"/>
        <v>2.7907852206999273</v>
      </c>
      <c r="AI74" s="2">
        <f t="shared" si="25"/>
        <v>9.2460036392237779</v>
      </c>
      <c r="AJ74" s="2">
        <f t="shared" si="25"/>
        <v>-0.28723531004281228</v>
      </c>
      <c r="AK74" s="2">
        <f t="shared" si="25"/>
        <v>0.90011584269217093</v>
      </c>
      <c r="AL74" s="2">
        <f t="shared" si="25"/>
        <v>25.368194470885683</v>
      </c>
      <c r="AM74" s="2">
        <f t="shared" si="25"/>
        <v>22.330075654141275</v>
      </c>
      <c r="AO74" s="3"/>
    </row>
    <row r="75" spans="1:41" x14ac:dyDescent="0.3">
      <c r="A75">
        <v>2078</v>
      </c>
      <c r="C75" s="3">
        <f>SUM(nl:tr!C75)</f>
        <v>22378296.290386748</v>
      </c>
      <c r="D75" s="3">
        <f>SUM(nl:tr!D75)</f>
        <v>6024797.1484327856</v>
      </c>
      <c r="E75" s="4">
        <f>SUM(nl:tr!E75)</f>
        <v>61.651668779220557</v>
      </c>
      <c r="F75" s="3">
        <f>SUM(nl:bc!F75)</f>
        <v>1254.5236726641024</v>
      </c>
      <c r="G75" s="3">
        <f>SUM(nl:bc!G75)</f>
        <v>28798.065806201343</v>
      </c>
      <c r="H75" s="3">
        <f>SUM(nl:bc!H75, tr!F75)</f>
        <v>5650378.2199999997</v>
      </c>
      <c r="I75" s="3">
        <f>SUM(nl:bc!I75, tr!G75)</f>
        <v>4680379.3800000008</v>
      </c>
      <c r="J75" s="3">
        <f>SUM(nl:bc!J75, tr!H75)</f>
        <v>969997.76399999997</v>
      </c>
      <c r="K75" s="3">
        <f>SUM(nl:bc!K75, tr!I75)</f>
        <v>375762.69700000004</v>
      </c>
      <c r="L75" s="3">
        <f>SUM(nl:bc!L75, tr!J75)</f>
        <v>70276.439400000003</v>
      </c>
      <c r="M75" s="3">
        <f>SUM(nl:bc!M75)</f>
        <v>193886.87100000001</v>
      </c>
      <c r="N75" s="3">
        <f>tr!K75</f>
        <v>33703.800000000003</v>
      </c>
      <c r="O75" s="3">
        <f>SUM(nl:bc!N75, tr!L75)</f>
        <v>5718885.8399999999</v>
      </c>
      <c r="P75" s="3">
        <f>SUM(nl:bc!O75, tr!M75)</f>
        <v>2220665.4899999998</v>
      </c>
      <c r="Q75" s="3">
        <f>SUM(nl:bc!P75, tr!N75)</f>
        <v>806569.91100000008</v>
      </c>
      <c r="R75" s="3">
        <f>SUM(nl:bc!Q75, tr!O75)</f>
        <v>623530.23900000006</v>
      </c>
      <c r="S75" s="3">
        <f>SUM(nl:bc!R75, tr!P75)</f>
        <v>2068119.7820000001</v>
      </c>
      <c r="T75" s="3">
        <f>SUM(nl:bc!S75, tr!Q75)</f>
        <v>-68507.912300000011</v>
      </c>
      <c r="U75" s="3">
        <f>SUM(nl:bc!T75, tr!R75)</f>
        <v>203511.57070000001</v>
      </c>
      <c r="V75" s="3">
        <f>SUM(nl:bc!U75, tr!S75)</f>
        <v>5738684.5480000004</v>
      </c>
      <c r="W75" s="3">
        <f>SUM(nl:bc!V75, tr!T75)</f>
        <v>5083991.55</v>
      </c>
      <c r="X75" s="2">
        <f t="shared" si="24"/>
        <v>3.7227734299314226</v>
      </c>
      <c r="Y75" s="2">
        <f t="shared" si="18"/>
        <v>25.24936727389424</v>
      </c>
      <c r="Z75" s="2">
        <f t="shared" si="19"/>
        <v>20.914815494737169</v>
      </c>
      <c r="AA75" s="2">
        <f t="shared" si="20"/>
        <v>4.3345469709268745</v>
      </c>
      <c r="AB75" s="2">
        <f t="shared" si="21"/>
        <v>1.6791389841478679</v>
      </c>
      <c r="AC75" s="2">
        <f t="shared" si="22"/>
        <v>0.31403838115321275</v>
      </c>
      <c r="AD75" s="2">
        <f t="shared" si="23"/>
        <v>0.86640586255572005</v>
      </c>
      <c r="AE75" s="2">
        <f t="shared" si="25"/>
        <v>25.555501481391659</v>
      </c>
      <c r="AF75" s="2">
        <f t="shared" si="25"/>
        <v>9.9233000635260673</v>
      </c>
      <c r="AG75" s="2">
        <f t="shared" si="25"/>
        <v>3.6042507460520388</v>
      </c>
      <c r="AH75" s="2">
        <f t="shared" si="25"/>
        <v>2.7863168442713655</v>
      </c>
      <c r="AI75" s="2">
        <f t="shared" si="25"/>
        <v>9.2416319596609391</v>
      </c>
      <c r="AJ75" s="2">
        <f t="shared" si="25"/>
        <v>-0.30613551367370889</v>
      </c>
      <c r="AK75" s="2">
        <f t="shared" si="25"/>
        <v>0.90941494410110368</v>
      </c>
      <c r="AL75" s="2">
        <f t="shared" si="25"/>
        <v>25.643974293365758</v>
      </c>
      <c r="AM75" s="2">
        <f t="shared" si="25"/>
        <v>22.71840306352534</v>
      </c>
      <c r="AO75" s="3"/>
    </row>
    <row r="76" spans="1:41" x14ac:dyDescent="0.3">
      <c r="A76">
        <v>2079</v>
      </c>
      <c r="C76" s="3">
        <f>SUM(nl:tr!C76)</f>
        <v>23241089.519255057</v>
      </c>
      <c r="D76" s="3">
        <f>SUM(nl:tr!D76)</f>
        <v>6135022.5410197489</v>
      </c>
      <c r="E76" s="4">
        <f>SUM(nl:tr!E76)</f>
        <v>62.099662027821168</v>
      </c>
      <c r="F76" s="3">
        <f>SUM(nl:bc!F76)</f>
        <v>1269.5658730181178</v>
      </c>
      <c r="G76" s="3">
        <f>SUM(nl:bc!G76)</f>
        <v>28991.925728690105</v>
      </c>
      <c r="H76" s="3">
        <f>SUM(nl:bc!H76, tr!F76)</f>
        <v>5865345.2699999996</v>
      </c>
      <c r="I76" s="3">
        <f>SUM(nl:bc!I76, tr!G76)</f>
        <v>4858998.3999999994</v>
      </c>
      <c r="J76" s="3">
        <f>SUM(nl:bc!J76, tr!H76)</f>
        <v>1006347.7260000001</v>
      </c>
      <c r="K76" s="3">
        <f>SUM(nl:bc!K76, tr!I76)</f>
        <v>390296.891</v>
      </c>
      <c r="L76" s="3">
        <f>SUM(nl:bc!L76, tr!J76)</f>
        <v>72324.198300000004</v>
      </c>
      <c r="M76" s="3">
        <f>SUM(nl:bc!M76)</f>
        <v>201352.41200000001</v>
      </c>
      <c r="N76" s="3">
        <f>tr!K76</f>
        <v>34953.17</v>
      </c>
      <c r="O76" s="3">
        <f>SUM(nl:bc!N76, tr!L76)</f>
        <v>5940738.0099999998</v>
      </c>
      <c r="P76" s="3">
        <f>SUM(nl:bc!O76, tr!M76)</f>
        <v>2310538.09</v>
      </c>
      <c r="Q76" s="3">
        <f>SUM(nl:bc!P76, tr!N76)</f>
        <v>836771.55200000003</v>
      </c>
      <c r="R76" s="3">
        <f>SUM(nl:bc!Q76, tr!O76)</f>
        <v>646594.75100000005</v>
      </c>
      <c r="S76" s="3">
        <f>SUM(nl:bc!R76, tr!P76)</f>
        <v>2146834.6959999995</v>
      </c>
      <c r="T76" s="3">
        <f>SUM(nl:bc!S76, tr!Q76)</f>
        <v>-75392.842100000009</v>
      </c>
      <c r="U76" s="3">
        <f>SUM(nl:bc!T76, tr!R76)</f>
        <v>213656.67300000001</v>
      </c>
      <c r="V76" s="3">
        <f>SUM(nl:bc!U76, tr!S76)</f>
        <v>6027734.4249999998</v>
      </c>
      <c r="W76" s="3">
        <f>SUM(nl:bc!V76, tr!T76)</f>
        <v>5373041.5300000003</v>
      </c>
      <c r="X76" s="2">
        <f t="shared" si="24"/>
        <v>3.7230949220664495</v>
      </c>
      <c r="Y76" s="2">
        <f t="shared" si="18"/>
        <v>25.23696346137563</v>
      </c>
      <c r="Z76" s="2">
        <f t="shared" si="19"/>
        <v>20.906930357005674</v>
      </c>
      <c r="AA76" s="2">
        <f t="shared" si="20"/>
        <v>4.3300367875019328</v>
      </c>
      <c r="AB76" s="2">
        <f t="shared" si="21"/>
        <v>1.6793399064903656</v>
      </c>
      <c r="AC76" s="2">
        <f t="shared" si="22"/>
        <v>0.31119108353366987</v>
      </c>
      <c r="AD76" s="2">
        <f t="shared" si="23"/>
        <v>0.866363910492153</v>
      </c>
      <c r="AE76" s="2">
        <f t="shared" si="25"/>
        <v>25.561357633763883</v>
      </c>
      <c r="AF76" s="2">
        <f t="shared" si="25"/>
        <v>9.9416083229907866</v>
      </c>
      <c r="AG76" s="2">
        <f t="shared" si="25"/>
        <v>3.6003972675495333</v>
      </c>
      <c r="AH76" s="2">
        <f t="shared" si="25"/>
        <v>2.7821189297700584</v>
      </c>
      <c r="AI76" s="2">
        <f t="shared" si="25"/>
        <v>9.237237756092993</v>
      </c>
      <c r="AJ76" s="2">
        <f t="shared" si="25"/>
        <v>-0.32439461169639933</v>
      </c>
      <c r="AK76" s="2">
        <f t="shared" si="25"/>
        <v>0.91930575295528705</v>
      </c>
      <c r="AL76" s="2">
        <f t="shared" si="25"/>
        <v>25.935679220227907</v>
      </c>
      <c r="AM76" s="2">
        <f t="shared" si="25"/>
        <v>23.118716209704704</v>
      </c>
      <c r="AO76" s="3"/>
    </row>
    <row r="77" spans="1:41" x14ac:dyDescent="0.3">
      <c r="A77">
        <v>2080</v>
      </c>
      <c r="C77" s="3">
        <f>SUM(nl:tr!C77)</f>
        <v>24137552.366745777</v>
      </c>
      <c r="D77" s="3">
        <f>SUM(nl:tr!D77)</f>
        <v>6247360.2424000744</v>
      </c>
      <c r="E77" s="4">
        <f>SUM(nl:tr!E77)</f>
        <v>62.549255342803015</v>
      </c>
      <c r="F77" s="3">
        <f>SUM(nl:bc!F77)</f>
        <v>1284.7940777587355</v>
      </c>
      <c r="G77" s="3">
        <f>SUM(nl:bc!G77)</f>
        <v>29187.659130973872</v>
      </c>
      <c r="H77" s="3">
        <f>SUM(nl:bc!H77, tr!F77)</f>
        <v>6088607.3399999999</v>
      </c>
      <c r="I77" s="3">
        <f>SUM(nl:bc!I77, tr!G77)</f>
        <v>5044527.2699999996</v>
      </c>
      <c r="J77" s="3">
        <f>SUM(nl:bc!J77, tr!H77)</f>
        <v>1044080.0310000002</v>
      </c>
      <c r="K77" s="3">
        <f>SUM(nl:bc!K77, tr!I77)</f>
        <v>405404.45299999998</v>
      </c>
      <c r="L77" s="3">
        <f>SUM(nl:bc!L77, tr!J77)</f>
        <v>74431.090899999996</v>
      </c>
      <c r="M77" s="3">
        <f>SUM(nl:bc!M77)</f>
        <v>209111.04800000001</v>
      </c>
      <c r="N77" s="3">
        <f>tr!K77</f>
        <v>36243.550000000003</v>
      </c>
      <c r="O77" s="3">
        <f>SUM(nl:bc!N77, tr!L77)</f>
        <v>6171388.1900000004</v>
      </c>
      <c r="P77" s="3">
        <f>SUM(nl:bc!O77, tr!M77)</f>
        <v>2404052.88</v>
      </c>
      <c r="Q77" s="3">
        <f>SUM(nl:bc!P77, tr!N77)</f>
        <v>868166.00900000008</v>
      </c>
      <c r="R77" s="3">
        <f>SUM(nl:bc!Q77, tr!O77)</f>
        <v>670579.39600000007</v>
      </c>
      <c r="S77" s="3">
        <f>SUM(nl:bc!R77, tr!P77)</f>
        <v>2228590.5450000004</v>
      </c>
      <c r="T77" s="3">
        <f>SUM(nl:bc!S77, tr!Q77)</f>
        <v>-82781.480200000005</v>
      </c>
      <c r="U77" s="3">
        <f>SUM(nl:bc!T77, tr!R77)</f>
        <v>224436.52789999999</v>
      </c>
      <c r="V77" s="3">
        <f>SUM(nl:bc!U77, tr!S77)</f>
        <v>6334952.4410000006</v>
      </c>
      <c r="W77" s="3">
        <f>SUM(nl:bc!V77, tr!T77)</f>
        <v>5680259.8399999999</v>
      </c>
      <c r="X77" s="2">
        <f t="shared" si="24"/>
        <v>3.7233977490639032</v>
      </c>
      <c r="Y77" s="2">
        <f t="shared" si="18"/>
        <v>25.224626124015181</v>
      </c>
      <c r="Z77" s="2">
        <f t="shared" si="19"/>
        <v>20.899083690647224</v>
      </c>
      <c r="AA77" s="2">
        <f t="shared" si="20"/>
        <v>4.325542271793994</v>
      </c>
      <c r="AB77" s="2">
        <f t="shared" si="21"/>
        <v>1.6795590822146669</v>
      </c>
      <c r="AC77" s="2">
        <f t="shared" si="22"/>
        <v>0.30836221406833053</v>
      </c>
      <c r="AD77" s="2">
        <f t="shared" si="23"/>
        <v>0.86633078956295329</v>
      </c>
      <c r="AE77" s="2">
        <f t="shared" si="25"/>
        <v>25.56758073988604</v>
      </c>
      <c r="AF77" s="2">
        <f t="shared" si="25"/>
        <v>9.9598038917651621</v>
      </c>
      <c r="AG77" s="2">
        <f t="shared" si="25"/>
        <v>3.5967441760833605</v>
      </c>
      <c r="AH77" s="2">
        <f t="shared" si="25"/>
        <v>2.7781582233824795</v>
      </c>
      <c r="AI77" s="2">
        <f t="shared" si="25"/>
        <v>9.2328771001252044</v>
      </c>
      <c r="AJ77" s="2">
        <f t="shared" si="25"/>
        <v>-0.34295722674038714</v>
      </c>
      <c r="AK77" s="2">
        <f t="shared" si="25"/>
        <v>0.92982305947974009</v>
      </c>
      <c r="AL77" s="2">
        <f t="shared" si="25"/>
        <v>26.245214695950871</v>
      </c>
      <c r="AM77" s="2">
        <f t="shared" si="25"/>
        <v>23.532874227238029</v>
      </c>
      <c r="AO77" s="3"/>
    </row>
    <row r="78" spans="1:41" x14ac:dyDescent="0.3">
      <c r="A78">
        <v>2081</v>
      </c>
      <c r="C78" s="3">
        <f>SUM(nl:tr!C78)</f>
        <v>25067461.73544275</v>
      </c>
      <c r="D78" s="3">
        <f>SUM(nl:tr!D78)</f>
        <v>6361468.9953933302</v>
      </c>
      <c r="E78" s="4">
        <f>SUM(nl:tr!E78)</f>
        <v>63.000494629734888</v>
      </c>
      <c r="F78" s="3">
        <f>SUM(nl:bc!F78)</f>
        <v>1300.2109082306129</v>
      </c>
      <c r="G78" s="3">
        <f>SUM(nl:bc!G78)</f>
        <v>29384.364509104809</v>
      </c>
      <c r="H78" s="3">
        <f>SUM(nl:bc!H78, tr!F78)</f>
        <v>6320139.1299999999</v>
      </c>
      <c r="I78" s="3">
        <f>SUM(nl:bc!I78, tr!G78)</f>
        <v>5236911.9800000004</v>
      </c>
      <c r="J78" s="3">
        <f>SUM(nl:bc!J78, tr!H78)</f>
        <v>1083227.02</v>
      </c>
      <c r="K78" s="3">
        <f>SUM(nl:bc!K78, tr!I78)</f>
        <v>421104.72099999996</v>
      </c>
      <c r="L78" s="3">
        <f>SUM(nl:bc!L78, tr!J78)</f>
        <v>76599.239899999986</v>
      </c>
      <c r="M78" s="3">
        <f>SUM(nl:bc!M78)</f>
        <v>217172.44099999999</v>
      </c>
      <c r="N78" s="3">
        <f>tr!K78</f>
        <v>37577.64</v>
      </c>
      <c r="O78" s="3">
        <f>SUM(nl:bc!N78, tr!L78)</f>
        <v>6409979.5700000003</v>
      </c>
      <c r="P78" s="3">
        <f>SUM(nl:bc!O78, tr!M78)</f>
        <v>2500406.8099999996</v>
      </c>
      <c r="Q78" s="3">
        <f>SUM(nl:bc!P78, tr!N78)</f>
        <v>900734.24</v>
      </c>
      <c r="R78" s="3">
        <f>SUM(nl:bc!Q78, tr!O78)</f>
        <v>695483.38</v>
      </c>
      <c r="S78" s="3">
        <f>SUM(nl:bc!R78, tr!P78)</f>
        <v>2313354.7499999995</v>
      </c>
      <c r="T78" s="3">
        <f>SUM(nl:bc!S78, tr!Q78)</f>
        <v>-89839.708400000003</v>
      </c>
      <c r="U78" s="3">
        <f>SUM(nl:bc!T78, tr!R78)</f>
        <v>235893.48629999999</v>
      </c>
      <c r="V78" s="3">
        <f>SUM(nl:bc!U78, tr!S78)</f>
        <v>6660686.2870000005</v>
      </c>
      <c r="W78" s="3">
        <f>SUM(nl:bc!V78, tr!T78)</f>
        <v>6005993.29</v>
      </c>
      <c r="X78" s="2">
        <f t="shared" si="24"/>
        <v>3.7236820401884998</v>
      </c>
      <c r="Y78" s="2">
        <f t="shared" si="18"/>
        <v>25.212521302322322</v>
      </c>
      <c r="Z78" s="2">
        <f t="shared" si="19"/>
        <v>20.891273457477983</v>
      </c>
      <c r="AA78" s="2">
        <f t="shared" si="20"/>
        <v>4.3212473262437703</v>
      </c>
      <c r="AB78" s="2">
        <f t="shared" si="21"/>
        <v>1.6798857636415665</v>
      </c>
      <c r="AC78" s="2">
        <f t="shared" si="22"/>
        <v>0.30557238187261987</v>
      </c>
      <c r="AD78" s="2">
        <f t="shared" si="23"/>
        <v>0.86635193978551495</v>
      </c>
      <c r="AE78" s="2">
        <f t="shared" si="25"/>
        <v>25.570915945338669</v>
      </c>
      <c r="AF78" s="2">
        <f t="shared" si="25"/>
        <v>9.9747107879881103</v>
      </c>
      <c r="AG78" s="2">
        <f t="shared" si="25"/>
        <v>3.5932407098340424</v>
      </c>
      <c r="AH78" s="2">
        <f t="shared" si="25"/>
        <v>2.7744467602663567</v>
      </c>
      <c r="AI78" s="2">
        <f t="shared" si="25"/>
        <v>9.2285161314484405</v>
      </c>
      <c r="AJ78" s="2">
        <f t="shared" si="25"/>
        <v>-0.35839172449189827</v>
      </c>
      <c r="AK78" s="2">
        <f t="shared" si="25"/>
        <v>0.94103459213212426</v>
      </c>
      <c r="AL78" s="2">
        <f t="shared" si="25"/>
        <v>26.571043998373764</v>
      </c>
      <c r="AM78" s="2">
        <f t="shared" si="25"/>
        <v>23.959319668605133</v>
      </c>
      <c r="AO78" s="3"/>
    </row>
    <row r="79" spans="1:41" x14ac:dyDescent="0.3">
      <c r="A79">
        <v>2082</v>
      </c>
      <c r="C79" s="3">
        <f>SUM(nl:tr!C79)</f>
        <v>26033829.069610596</v>
      </c>
      <c r="D79" s="3">
        <f>SUM(nl:tr!D79)</f>
        <v>6477813.4265956003</v>
      </c>
      <c r="E79" s="4">
        <f>SUM(nl:tr!E79)</f>
        <v>63.453804970198433</v>
      </c>
      <c r="F79" s="3">
        <f>SUM(nl:bc!F79)</f>
        <v>1315.8194656871872</v>
      </c>
      <c r="G79" s="3">
        <f>SUM(nl:bc!G79)</f>
        <v>29582.851401889035</v>
      </c>
      <c r="H79" s="3">
        <f>SUM(nl:bc!H79, tr!F79)</f>
        <v>6560652.0899999989</v>
      </c>
      <c r="I79" s="3">
        <f>SUM(nl:bc!I79, tr!G79)</f>
        <v>5436801.5900000008</v>
      </c>
      <c r="J79" s="3">
        <f>SUM(nl:bc!J79, tr!H79)</f>
        <v>1123851.3119999999</v>
      </c>
      <c r="K79" s="3">
        <f>SUM(nl:bc!K79, tr!I79)</f>
        <v>437409.17400000006</v>
      </c>
      <c r="L79" s="3">
        <f>SUM(nl:bc!L79, tr!J79)</f>
        <v>78828.356700000004</v>
      </c>
      <c r="M79" s="3">
        <f>SUM(nl:bc!M79)</f>
        <v>225544.296</v>
      </c>
      <c r="N79" s="3">
        <f>tr!K79</f>
        <v>38963</v>
      </c>
      <c r="O79" s="3">
        <f>SUM(nl:bc!N79, tr!L79)</f>
        <v>6656970.5500000007</v>
      </c>
      <c r="P79" s="3">
        <f>SUM(nl:bc!O79, tr!M79)</f>
        <v>2599496.46</v>
      </c>
      <c r="Q79" s="3">
        <f>SUM(nl:bc!P79, tr!N79)</f>
        <v>934571.73200000008</v>
      </c>
      <c r="R79" s="3">
        <f>SUM(nl:bc!Q79, tr!O79)</f>
        <v>721473.28600000008</v>
      </c>
      <c r="S79" s="3">
        <f>SUM(nl:bc!R79, tr!P79)</f>
        <v>2401429.16</v>
      </c>
      <c r="T79" s="3">
        <f>SUM(nl:bc!S79, tr!Q79)</f>
        <v>-96318.353199999998</v>
      </c>
      <c r="U79" s="3">
        <f>SUM(nl:bc!T79, tr!R79)</f>
        <v>248040.83663000003</v>
      </c>
      <c r="V79" s="3">
        <f>SUM(nl:bc!U79, tr!S79)</f>
        <v>7005044.8163000001</v>
      </c>
      <c r="W79" s="3">
        <f>SUM(nl:bc!V79, tr!T79)</f>
        <v>6350351.8200000003</v>
      </c>
      <c r="X79" s="2">
        <f t="shared" si="24"/>
        <v>3.7239531475024417</v>
      </c>
      <c r="Y79" s="2">
        <f t="shared" si="18"/>
        <v>25.200488458527513</v>
      </c>
      <c r="Z79" s="2">
        <f t="shared" si="19"/>
        <v>20.883603312685199</v>
      </c>
      <c r="AA79" s="2">
        <f t="shared" si="20"/>
        <v>4.3168882648610323</v>
      </c>
      <c r="AB79" s="2">
        <f t="shared" si="21"/>
        <v>1.6801568944408172</v>
      </c>
      <c r="AC79" s="2">
        <f t="shared" si="22"/>
        <v>0.30279201914257281</v>
      </c>
      <c r="AD79" s="2">
        <f t="shared" si="23"/>
        <v>0.86635083681669733</v>
      </c>
      <c r="AE79" s="2">
        <f t="shared" si="25"/>
        <v>25.570462693752233</v>
      </c>
      <c r="AF79" s="2">
        <f t="shared" si="25"/>
        <v>9.9850715507478061</v>
      </c>
      <c r="AG79" s="2">
        <f t="shared" si="25"/>
        <v>3.5898358612599548</v>
      </c>
      <c r="AH79" s="2">
        <f t="shared" si="25"/>
        <v>2.7712914764512266</v>
      </c>
      <c r="AI79" s="2">
        <f t="shared" si="25"/>
        <v>9.2242641433149721</v>
      </c>
      <c r="AJ79" s="2">
        <f t="shared" si="25"/>
        <v>-0.36997382498924386</v>
      </c>
      <c r="AK79" s="2">
        <f t="shared" si="25"/>
        <v>0.95276355993110207</v>
      </c>
      <c r="AL79" s="2">
        <f t="shared" si="25"/>
        <v>26.907470267126474</v>
      </c>
      <c r="AM79" s="2">
        <f t="shared" si="25"/>
        <v>24.392692304386348</v>
      </c>
      <c r="AO79" s="3"/>
    </row>
    <row r="80" spans="1:41" x14ac:dyDescent="0.3">
      <c r="A80">
        <v>2083</v>
      </c>
      <c r="C80" s="3">
        <f>SUM(nl:tr!C80)</f>
        <v>27039361.538606677</v>
      </c>
      <c r="D80" s="3">
        <f>SUM(nl:tr!D80)</f>
        <v>6596748.6012153234</v>
      </c>
      <c r="E80" s="4">
        <f>SUM(nl:tr!E80)</f>
        <v>63.909253578378809</v>
      </c>
      <c r="F80" s="3">
        <f>SUM(nl:bc!F80)</f>
        <v>1331.6199306864573</v>
      </c>
      <c r="G80" s="3">
        <f>SUM(nl:bc!G80)</f>
        <v>29784.764078594646</v>
      </c>
      <c r="H80" s="3">
        <f>SUM(nl:bc!H80, tr!F80)</f>
        <v>6810763.8900000006</v>
      </c>
      <c r="I80" s="3">
        <f>SUM(nl:bc!I80, tr!G80)</f>
        <v>5644726.2300000004</v>
      </c>
      <c r="J80" s="3">
        <f>SUM(nl:bc!J80, tr!H80)</f>
        <v>1166037.926</v>
      </c>
      <c r="K80" s="3">
        <f>SUM(nl:bc!K80, tr!I80)</f>
        <v>454351.17199999996</v>
      </c>
      <c r="L80" s="3">
        <f>SUM(nl:bc!L80, tr!J80)</f>
        <v>81121.12079999999</v>
      </c>
      <c r="M80" s="3">
        <f>SUM(nl:bc!M80)</f>
        <v>234242.796</v>
      </c>
      <c r="N80" s="3">
        <f>tr!K80</f>
        <v>40399.33</v>
      </c>
      <c r="O80" s="3">
        <f>SUM(nl:bc!N80, tr!L80)</f>
        <v>6913624.6299999999</v>
      </c>
      <c r="P80" s="3">
        <f>SUM(nl:bc!O80, tr!M80)</f>
        <v>2702220.0799999996</v>
      </c>
      <c r="Q80" s="3">
        <f>SUM(nl:bc!P80, tr!N80)</f>
        <v>969763.55699999991</v>
      </c>
      <c r="R80" s="3">
        <f>SUM(nl:bc!Q80, tr!O80)</f>
        <v>748604.06599999999</v>
      </c>
      <c r="S80" s="3">
        <f>SUM(nl:bc!R80, tr!P80)</f>
        <v>2493037.5100000002</v>
      </c>
      <c r="T80" s="3">
        <f>SUM(nl:bc!S80, tr!Q80)</f>
        <v>-102860.70450000001</v>
      </c>
      <c r="U80" s="3">
        <f>SUM(nl:bc!T80, tr!R80)</f>
        <v>260882.83341000002</v>
      </c>
      <c r="V80" s="3">
        <f>SUM(nl:bc!U80, tr!S80)</f>
        <v>7368788.2139999997</v>
      </c>
      <c r="W80" s="3">
        <f>SUM(nl:bc!V80, tr!T80)</f>
        <v>6714095.2139999997</v>
      </c>
      <c r="X80" s="2">
        <f t="shared" si="24"/>
        <v>3.7242136239150563</v>
      </c>
      <c r="Y80" s="2">
        <f t="shared" si="18"/>
        <v>25.188331019856449</v>
      </c>
      <c r="Z80" s="2">
        <f t="shared" si="19"/>
        <v>20.875959744613368</v>
      </c>
      <c r="AA80" s="2">
        <f t="shared" si="20"/>
        <v>4.3123722589941194</v>
      </c>
      <c r="AB80" s="2">
        <f t="shared" si="21"/>
        <v>1.6803324714279197</v>
      </c>
      <c r="AC80" s="2">
        <f t="shared" si="22"/>
        <v>0.30001122875692027</v>
      </c>
      <c r="AD80" s="2">
        <f t="shared" si="23"/>
        <v>0.86630298450482723</v>
      </c>
      <c r="AE80" s="2">
        <f t="shared" si="25"/>
        <v>25.568742146994701</v>
      </c>
      <c r="AF80" s="2">
        <f t="shared" si="25"/>
        <v>9.9936534231467782</v>
      </c>
      <c r="AG80" s="2">
        <f t="shared" si="25"/>
        <v>3.5864883703536266</v>
      </c>
      <c r="AH80" s="2">
        <f t="shared" si="25"/>
        <v>2.7685715320280271</v>
      </c>
      <c r="AI80" s="2">
        <f t="shared" si="25"/>
        <v>9.2200309775822653</v>
      </c>
      <c r="AJ80" s="2">
        <f t="shared" si="25"/>
        <v>-0.38041099584816734</v>
      </c>
      <c r="AK80" s="2">
        <f t="shared" si="25"/>
        <v>0.96482615921797077</v>
      </c>
      <c r="AL80" s="2">
        <f t="shared" si="25"/>
        <v>27.252079171613861</v>
      </c>
      <c r="AM80" s="2">
        <f t="shared" si="25"/>
        <v>24.830820078401796</v>
      </c>
      <c r="AO80" s="3"/>
    </row>
    <row r="81" spans="1:45" x14ac:dyDescent="0.3">
      <c r="A81">
        <v>2084</v>
      </c>
      <c r="C81" s="3">
        <f>SUM(nl:tr!C81)</f>
        <v>28085119.915269069</v>
      </c>
      <c r="D81" s="3">
        <f>SUM(nl:tr!D81)</f>
        <v>6718202.8319436386</v>
      </c>
      <c r="E81" s="4">
        <f>SUM(nl:tr!E81)</f>
        <v>64.36733891619204</v>
      </c>
      <c r="F81" s="3">
        <f>SUM(nl:bc!F81)</f>
        <v>1347.6101437177185</v>
      </c>
      <c r="G81" s="3">
        <f>SUM(nl:bc!G81)</f>
        <v>29989.498688000403</v>
      </c>
      <c r="H81" s="3">
        <f>SUM(nl:bc!H81, tr!F81)</f>
        <v>7070752.8500000006</v>
      </c>
      <c r="I81" s="3">
        <f>SUM(nl:bc!I81, tr!G81)</f>
        <v>5860888.7699999996</v>
      </c>
      <c r="J81" s="3">
        <f>SUM(nl:bc!J81, tr!H81)</f>
        <v>1209865.0669999998</v>
      </c>
      <c r="K81" s="3">
        <f>SUM(nl:bc!K81, tr!I81)</f>
        <v>471971.85199999996</v>
      </c>
      <c r="L81" s="3">
        <f>SUM(nl:bc!L81, tr!J81)</f>
        <v>83479.401199999993</v>
      </c>
      <c r="M81" s="3">
        <f>SUM(nl:bc!M81)</f>
        <v>243288.505</v>
      </c>
      <c r="N81" s="3">
        <f>tr!K81</f>
        <v>41886.879999999997</v>
      </c>
      <c r="O81" s="3">
        <f>SUM(nl:bc!N81, tr!L81)</f>
        <v>7180452.7700000005</v>
      </c>
      <c r="P81" s="3">
        <f>SUM(nl:bc!O81, tr!M81)</f>
        <v>2808944.8300000005</v>
      </c>
      <c r="Q81" s="3">
        <f>SUM(nl:bc!P81, tr!N81)</f>
        <v>1006327.593</v>
      </c>
      <c r="R81" s="3">
        <f>SUM(nl:bc!Q81, tr!O81)</f>
        <v>776908.995</v>
      </c>
      <c r="S81" s="3">
        <f>SUM(nl:bc!R81, tr!P81)</f>
        <v>2588270.5699999998</v>
      </c>
      <c r="T81" s="3">
        <f>SUM(nl:bc!S81, tr!Q81)</f>
        <v>-109698.16320000001</v>
      </c>
      <c r="U81" s="3">
        <f>SUM(nl:bc!T81, tr!R81)</f>
        <v>274447.92009999999</v>
      </c>
      <c r="V81" s="3">
        <f>SUM(nl:bc!U81, tr!S81)</f>
        <v>7752934.6189999999</v>
      </c>
      <c r="W81" s="3">
        <f>SUM(nl:bc!V81, tr!T81)</f>
        <v>7098241.6189999999</v>
      </c>
      <c r="X81" s="2">
        <f t="shared" si="24"/>
        <v>3.7244647577002543</v>
      </c>
      <c r="Y81" s="2">
        <f t="shared" si="18"/>
        <v>25.176153320092592</v>
      </c>
      <c r="Z81" s="2">
        <f t="shared" si="19"/>
        <v>20.86830601999176</v>
      </c>
      <c r="AA81" s="2">
        <f t="shared" si="20"/>
        <v>4.3078508144173213</v>
      </c>
      <c r="AB81" s="2">
        <f t="shared" si="21"/>
        <v>1.6805050269463242</v>
      </c>
      <c r="AC81" s="2">
        <f t="shared" si="22"/>
        <v>0.2972371186302632</v>
      </c>
      <c r="AD81" s="2">
        <f t="shared" si="23"/>
        <v>0.86625410799022817</v>
      </c>
      <c r="AE81" s="2">
        <f t="shared" si="25"/>
        <v>25.566751331890149</v>
      </c>
      <c r="AF81" s="2">
        <f t="shared" si="25"/>
        <v>10.001541166547979</v>
      </c>
      <c r="AG81" s="2">
        <f t="shared" si="25"/>
        <v>3.5831344001237064</v>
      </c>
      <c r="AH81" s="2">
        <f t="shared" si="25"/>
        <v>2.7662655432623486</v>
      </c>
      <c r="AI81" s="2">
        <f t="shared" si="25"/>
        <v>9.2158074375635177</v>
      </c>
      <c r="AJ81" s="2">
        <f t="shared" si="25"/>
        <v>-0.39059175652784117</v>
      </c>
      <c r="AK81" s="2">
        <f t="shared" si="25"/>
        <v>0.97720045678277689</v>
      </c>
      <c r="AL81" s="2">
        <f t="shared" si="25"/>
        <v>27.605132690870061</v>
      </c>
      <c r="AM81" s="2">
        <f t="shared" si="25"/>
        <v>25.274029950432546</v>
      </c>
      <c r="AO81" s="3"/>
    </row>
    <row r="82" spans="1:45" x14ac:dyDescent="0.3">
      <c r="A82">
        <v>2085</v>
      </c>
      <c r="C82" s="3">
        <f>SUM(nl:tr!C82)</f>
        <v>29171603.593117591</v>
      </c>
      <c r="D82" s="3">
        <f>SUM(nl:tr!D82)</f>
        <v>6841955.5365570476</v>
      </c>
      <c r="E82" s="4">
        <f>SUM(nl:tr!E82)</f>
        <v>64.828640779184511</v>
      </c>
      <c r="F82" s="3">
        <f>SUM(nl:bc!F82)</f>
        <v>1363.7997033841168</v>
      </c>
      <c r="G82" s="3">
        <f>SUM(nl:bc!G82)</f>
        <v>30196.181025133672</v>
      </c>
      <c r="H82" s="3">
        <f>SUM(nl:bc!H82, tr!F82)</f>
        <v>7340783.040000001</v>
      </c>
      <c r="I82" s="3">
        <f>SUM(nl:bc!I82, tr!G82)</f>
        <v>6085402.9800000004</v>
      </c>
      <c r="J82" s="3">
        <f>SUM(nl:bc!J82, tr!H82)</f>
        <v>1255380.5869999998</v>
      </c>
      <c r="K82" s="3">
        <f>SUM(nl:bc!K82, tr!I82)</f>
        <v>490296.90700000001</v>
      </c>
      <c r="L82" s="3">
        <f>SUM(nl:bc!L82, tr!J82)</f>
        <v>85905.195999999996</v>
      </c>
      <c r="M82" s="3">
        <f>SUM(nl:bc!M82)</f>
        <v>252694.402</v>
      </c>
      <c r="N82" s="3">
        <f>tr!K82</f>
        <v>43425.75</v>
      </c>
      <c r="O82" s="3">
        <f>SUM(nl:bc!N82, tr!L82)</f>
        <v>7457656.0299999993</v>
      </c>
      <c r="P82" s="3">
        <f>SUM(nl:bc!O82, tr!M82)</f>
        <v>2919916.0900000003</v>
      </c>
      <c r="Q82" s="3">
        <f>SUM(nl:bc!P82, tr!N82)</f>
        <v>1044267.1299999999</v>
      </c>
      <c r="R82" s="3">
        <f>SUM(nl:bc!Q82, tr!O82)</f>
        <v>806291.94199999992</v>
      </c>
      <c r="S82" s="3">
        <f>SUM(nl:bc!R82, tr!P82)</f>
        <v>2687181.91</v>
      </c>
      <c r="T82" s="3">
        <f>SUM(nl:bc!S82, tr!Q82)</f>
        <v>-116873.52149999999</v>
      </c>
      <c r="U82" s="3">
        <f>SUM(nl:bc!T82, tr!R82)</f>
        <v>288774.23209999996</v>
      </c>
      <c r="V82" s="3">
        <f>SUM(nl:bc!U82, tr!S82)</f>
        <v>8158581.5259999996</v>
      </c>
      <c r="W82" s="3">
        <f>SUM(nl:bc!V82, tr!T82)</f>
        <v>7503888.5259999996</v>
      </c>
      <c r="X82" s="2">
        <f t="shared" si="24"/>
        <v>3.7247087237432046</v>
      </c>
      <c r="Y82" s="2">
        <f t="shared" si="18"/>
        <v>25.164139559787177</v>
      </c>
      <c r="Z82" s="2">
        <f t="shared" si="19"/>
        <v>20.860707778970777</v>
      </c>
      <c r="AA82" s="2">
        <f t="shared" si="20"/>
        <v>4.3034335873677501</v>
      </c>
      <c r="AB82" s="2">
        <f t="shared" si="21"/>
        <v>1.6807334757410284</v>
      </c>
      <c r="AC82" s="2">
        <f t="shared" si="22"/>
        <v>0.29448225472345124</v>
      </c>
      <c r="AD82" s="2">
        <f t="shared" si="23"/>
        <v>0.86623418281886211</v>
      </c>
      <c r="AE82" s="2">
        <f t="shared" si="25"/>
        <v>25.56477913939387</v>
      </c>
      <c r="AF82" s="2">
        <f t="shared" si="25"/>
        <v>10.009446620510404</v>
      </c>
      <c r="AG82" s="2">
        <f t="shared" si="25"/>
        <v>3.5797385175163017</v>
      </c>
      <c r="AH82" s="2">
        <f t="shared" si="25"/>
        <v>2.7639616705549468</v>
      </c>
      <c r="AI82" s="2">
        <f t="shared" si="25"/>
        <v>9.2116359027790384</v>
      </c>
      <c r="AJ82" s="2">
        <f t="shared" si="25"/>
        <v>-0.40064140158401768</v>
      </c>
      <c r="AK82" s="2">
        <f t="shared" si="25"/>
        <v>0.98991552239565606</v>
      </c>
      <c r="AL82" s="2">
        <f t="shared" si="25"/>
        <v>27.967545561755955</v>
      </c>
      <c r="AM82" s="2">
        <f t="shared" si="25"/>
        <v>25.723263728190723</v>
      </c>
      <c r="AO82" s="3"/>
    </row>
    <row r="83" spans="1:45" x14ac:dyDescent="0.3">
      <c r="A83">
        <v>2086</v>
      </c>
      <c r="C83" s="3">
        <f>SUM(nl:tr!C83)</f>
        <v>30297172.832532223</v>
      </c>
      <c r="D83" s="3">
        <f>SUM(nl:tr!D83)</f>
        <v>6967308.1724101901</v>
      </c>
      <c r="E83" s="4">
        <f>SUM(nl:tr!E83)</f>
        <v>65.293586932865836</v>
      </c>
      <c r="F83" s="3">
        <f>SUM(nl:bc!F83)</f>
        <v>1380.1895118534057</v>
      </c>
      <c r="G83" s="3">
        <f>SUM(nl:bc!G83)</f>
        <v>30401.979281376269</v>
      </c>
      <c r="H83" s="3">
        <f>SUM(nl:bc!H83, tr!F83)</f>
        <v>7620501.5</v>
      </c>
      <c r="I83" s="3">
        <f>SUM(nl:bc!I83, tr!G83)</f>
        <v>6317925.79</v>
      </c>
      <c r="J83" s="3">
        <f>SUM(nl:bc!J83, tr!H83)</f>
        <v>1302576.922</v>
      </c>
      <c r="K83" s="3">
        <f>SUM(nl:bc!K83, tr!I83)</f>
        <v>509327.65900000004</v>
      </c>
      <c r="L83" s="3">
        <f>SUM(nl:bc!L83, tr!J83)</f>
        <v>88401.659799999994</v>
      </c>
      <c r="M83" s="3">
        <f>SUM(nl:bc!M83)</f>
        <v>262460.66200000001</v>
      </c>
      <c r="N83" s="3">
        <f>tr!K83</f>
        <v>45021.37</v>
      </c>
      <c r="O83" s="3">
        <f>SUM(nl:bc!N83, tr!L83)</f>
        <v>7744111.2200000007</v>
      </c>
      <c r="P83" s="3">
        <f>SUM(nl:bc!O83, tr!M83)</f>
        <v>3034567.11</v>
      </c>
      <c r="Q83" s="3">
        <f>SUM(nl:bc!P83, tr!N83)</f>
        <v>1083506.254</v>
      </c>
      <c r="R83" s="3">
        <f>SUM(nl:bc!Q83, tr!O83)</f>
        <v>836425.99599999981</v>
      </c>
      <c r="S83" s="3">
        <f>SUM(nl:bc!R83, tr!P83)</f>
        <v>2789611.4799999995</v>
      </c>
      <c r="T83" s="3">
        <f>SUM(nl:bc!S83, tr!Q83)</f>
        <v>-123609.04129999998</v>
      </c>
      <c r="U83" s="3">
        <f>SUM(nl:bc!T83, tr!R83)</f>
        <v>303902.68589999998</v>
      </c>
      <c r="V83" s="3">
        <f>SUM(nl:bc!U83, tr!S83)</f>
        <v>8586094.2300000004</v>
      </c>
      <c r="W83" s="3">
        <f>SUM(nl:bc!V83, tr!T83)</f>
        <v>7931401.2296999991</v>
      </c>
      <c r="X83" s="2">
        <f t="shared" si="24"/>
        <v>3.7249451382144589</v>
      </c>
      <c r="Y83" s="2">
        <f t="shared" si="18"/>
        <v>25.152516844137111</v>
      </c>
      <c r="Z83" s="2">
        <f t="shared" si="19"/>
        <v>20.853185955410318</v>
      </c>
      <c r="AA83" s="2">
        <f t="shared" si="20"/>
        <v>4.2993348891000513</v>
      </c>
      <c r="AB83" s="2">
        <f t="shared" si="21"/>
        <v>1.6811062266941912</v>
      </c>
      <c r="AC83" s="2">
        <f t="shared" si="22"/>
        <v>0.29178187776344877</v>
      </c>
      <c r="AD83" s="2">
        <f t="shared" si="23"/>
        <v>0.8662876349907388</v>
      </c>
      <c r="AE83" s="2">
        <f t="shared" si="25"/>
        <v>25.560507783368486</v>
      </c>
      <c r="AF83" s="2">
        <f t="shared" si="25"/>
        <v>10.016007522462855</v>
      </c>
      <c r="AG83" s="2">
        <f t="shared" si="25"/>
        <v>3.5762619172062231</v>
      </c>
      <c r="AH83" s="2">
        <f t="shared" si="25"/>
        <v>2.7607394281418558</v>
      </c>
      <c r="AI83" s="2">
        <f t="shared" si="25"/>
        <v>9.2074976613151041</v>
      </c>
      <c r="AJ83" s="2">
        <f t="shared" si="25"/>
        <v>-0.40798869908835916</v>
      </c>
      <c r="AK83" s="2">
        <f t="shared" si="25"/>
        <v>1.0030727539491016</v>
      </c>
      <c r="AL83" s="2">
        <f t="shared" si="25"/>
        <v>28.33958890309561</v>
      </c>
      <c r="AM83" s="2">
        <f t="shared" si="25"/>
        <v>26.178684306753173</v>
      </c>
      <c r="AO83" s="3"/>
    </row>
    <row r="84" spans="1:45" x14ac:dyDescent="0.3">
      <c r="A84">
        <v>2087</v>
      </c>
      <c r="C84" s="3">
        <f>SUM(nl:tr!C84)</f>
        <v>31467256.793687955</v>
      </c>
      <c r="D84" s="3">
        <f>SUM(nl:tr!D84)</f>
        <v>7095199.985556907</v>
      </c>
      <c r="E84" s="4">
        <f>SUM(nl:tr!E84)</f>
        <v>65.762637340280094</v>
      </c>
      <c r="F84" s="3">
        <f>SUM(nl:bc!F84)</f>
        <v>1396.781108761465</v>
      </c>
      <c r="G84" s="3">
        <f>SUM(nl:bc!G84)</f>
        <v>30610.387111452095</v>
      </c>
      <c r="H84" s="3">
        <f>SUM(nl:bc!H84, tr!F84)</f>
        <v>7911133.5800000001</v>
      </c>
      <c r="I84" s="3">
        <f>SUM(nl:bc!I84, tr!G84)</f>
        <v>6559574.6799999997</v>
      </c>
      <c r="J84" s="3">
        <f>SUM(nl:bc!J84, tr!H84)</f>
        <v>1351558.4819999998</v>
      </c>
      <c r="K84" s="3">
        <f>SUM(nl:bc!K84, tr!I84)</f>
        <v>529084.45299999998</v>
      </c>
      <c r="L84" s="3">
        <f>SUM(nl:bc!L84, tr!J84)</f>
        <v>90968.725300000006</v>
      </c>
      <c r="M84" s="3">
        <f>SUM(nl:bc!M84)</f>
        <v>272599.45300000004</v>
      </c>
      <c r="N84" s="3">
        <f>tr!K84</f>
        <v>46679.91</v>
      </c>
      <c r="O84" s="3">
        <f>SUM(nl:bc!N84, tr!L84)</f>
        <v>8041172.6600000001</v>
      </c>
      <c r="P84" s="3">
        <f>SUM(nl:bc!O84, tr!M84)</f>
        <v>3153152.6600000006</v>
      </c>
      <c r="Q84" s="3">
        <f>SUM(nl:bc!P84, tr!N84)</f>
        <v>1124223.057</v>
      </c>
      <c r="R84" s="3">
        <f>SUM(nl:bc!Q84, tr!O84)</f>
        <v>867734.26800000004</v>
      </c>
      <c r="S84" s="3">
        <f>SUM(nl:bc!R84, tr!P84)</f>
        <v>2896062.57</v>
      </c>
      <c r="T84" s="3">
        <f>SUM(nl:bc!S84, tr!Q84)</f>
        <v>-130039.02799999999</v>
      </c>
      <c r="U84" s="3">
        <f>SUM(nl:bc!T84, tr!R84)</f>
        <v>319847.17490000004</v>
      </c>
      <c r="V84" s="3">
        <f>SUM(nl:bc!U84, tr!S84)</f>
        <v>9035979.4400000013</v>
      </c>
      <c r="W84" s="3">
        <f>SUM(nl:bc!V84, tr!T84)</f>
        <v>8381286.4420000007</v>
      </c>
      <c r="X84" s="2">
        <f t="shared" si="24"/>
        <v>3.7251766208487096</v>
      </c>
      <c r="Y84" s="2">
        <f t="shared" si="18"/>
        <v>25.140842850931008</v>
      </c>
      <c r="Z84" s="2">
        <f t="shared" si="19"/>
        <v>20.845715033271635</v>
      </c>
      <c r="AA84" s="2">
        <f t="shared" si="20"/>
        <v>4.2951264892944536</v>
      </c>
      <c r="AB84" s="2">
        <f t="shared" si="21"/>
        <v>1.6813809238882542</v>
      </c>
      <c r="AC84" s="2">
        <f t="shared" si="22"/>
        <v>0.28909010371138394</v>
      </c>
      <c r="AD84" s="2">
        <f t="shared" si="23"/>
        <v>0.86629557443558602</v>
      </c>
      <c r="AE84" s="2">
        <f t="shared" si="25"/>
        <v>25.554094888922716</v>
      </c>
      <c r="AF84" s="2">
        <f t="shared" si="25"/>
        <v>10.020424343543331</v>
      </c>
      <c r="AG84" s="2">
        <f t="shared" si="25"/>
        <v>3.5726757637974624</v>
      </c>
      <c r="AH84" s="2">
        <f t="shared" si="25"/>
        <v>2.7575783732570534</v>
      </c>
      <c r="AI84" s="2">
        <f t="shared" si="25"/>
        <v>9.2034160746446876</v>
      </c>
      <c r="AJ84" s="2">
        <f t="shared" si="25"/>
        <v>-0.41325187274057085</v>
      </c>
      <c r="AK84" s="2">
        <f t="shared" si="25"/>
        <v>1.0164444171191893</v>
      </c>
      <c r="AL84" s="2">
        <f t="shared" si="25"/>
        <v>28.715497824432337</v>
      </c>
      <c r="AM84" s="2">
        <f t="shared" si="25"/>
        <v>26.634944688541172</v>
      </c>
      <c r="AO84" s="3"/>
    </row>
    <row r="85" spans="1:45" x14ac:dyDescent="0.3">
      <c r="A85">
        <v>2088</v>
      </c>
      <c r="C85" s="3">
        <f>SUM(nl:tr!C85)</f>
        <v>32683872.818133418</v>
      </c>
      <c r="D85" s="3">
        <f>SUM(nl:tr!D85)</f>
        <v>7225731.7483192263</v>
      </c>
      <c r="E85" s="4">
        <f>SUM(nl:tr!E85)</f>
        <v>66.236315171394068</v>
      </c>
      <c r="F85" s="3">
        <f>SUM(nl:bc!F85)</f>
        <v>1413.5803878432903</v>
      </c>
      <c r="G85" s="3">
        <f>SUM(nl:bc!G85)</f>
        <v>30821.789927409453</v>
      </c>
      <c r="H85" s="3">
        <f>SUM(nl:bc!H85, tr!F85)</f>
        <v>8213160.6000000006</v>
      </c>
      <c r="I85" s="3">
        <f>SUM(nl:bc!I85, tr!G85)</f>
        <v>6810760.8599999994</v>
      </c>
      <c r="J85" s="3">
        <f>SUM(nl:bc!J85, tr!H85)</f>
        <v>1402400.32</v>
      </c>
      <c r="K85" s="3">
        <f>SUM(nl:bc!K85, tr!I85)</f>
        <v>549601.40500000003</v>
      </c>
      <c r="L85" s="3">
        <f>SUM(nl:bc!L85, tr!J85)</f>
        <v>93608.754700000005</v>
      </c>
      <c r="M85" s="3">
        <f>SUM(nl:bc!M85)</f>
        <v>283127.96799999999</v>
      </c>
      <c r="N85" s="3">
        <f>tr!K85</f>
        <v>48397.34</v>
      </c>
      <c r="O85" s="3">
        <f>SUM(nl:bc!N85, tr!L85)</f>
        <v>8350280.5899999999</v>
      </c>
      <c r="P85" s="3">
        <f>SUM(nl:bc!O85, tr!M85)</f>
        <v>3276870.3299999996</v>
      </c>
      <c r="Q85" s="3">
        <f>SUM(nl:bc!P85, tr!N85)</f>
        <v>1166470.21</v>
      </c>
      <c r="R85" s="3">
        <f>SUM(nl:bc!Q85, tr!O85)</f>
        <v>900234.09499999997</v>
      </c>
      <c r="S85" s="3">
        <f>SUM(nl:bc!R85, tr!P85)</f>
        <v>3006707.02</v>
      </c>
      <c r="T85" s="3">
        <f>SUM(nl:bc!S85, tr!Q85)</f>
        <v>-137120.17300000001</v>
      </c>
      <c r="U85" s="3">
        <f>SUM(nl:bc!T85, tr!R85)</f>
        <v>336626.96370000002</v>
      </c>
      <c r="V85" s="3">
        <f>SUM(nl:bc!U85, tr!S85)</f>
        <v>9509727.6099999994</v>
      </c>
      <c r="W85" s="3">
        <f>SUM(nl:bc!V85, tr!T85)</f>
        <v>8855034.6099999994</v>
      </c>
      <c r="X85" s="2">
        <f t="shared" si="24"/>
        <v>3.7254064812259022</v>
      </c>
      <c r="Y85" s="2">
        <f t="shared" si="18"/>
        <v>25.129092398876416</v>
      </c>
      <c r="Z85" s="2">
        <f t="shared" si="19"/>
        <v>20.838292016059082</v>
      </c>
      <c r="AA85" s="2">
        <f t="shared" si="20"/>
        <v>4.2908021573928377</v>
      </c>
      <c r="AB85" s="2">
        <f t="shared" si="21"/>
        <v>1.6815675671552435</v>
      </c>
      <c r="AC85" s="2">
        <f t="shared" si="22"/>
        <v>0.2864065565940665</v>
      </c>
      <c r="AD85" s="2">
        <f t="shared" si="23"/>
        <v>0.86626199280434446</v>
      </c>
      <c r="AE85" s="2">
        <f t="shared" si="25"/>
        <v>25.548626493758601</v>
      </c>
      <c r="AF85" s="2">
        <f t="shared" si="25"/>
        <v>10.025954843949677</v>
      </c>
      <c r="AG85" s="2">
        <f t="shared" si="25"/>
        <v>3.5689473413714543</v>
      </c>
      <c r="AH85" s="2">
        <f t="shared" si="25"/>
        <v>2.7543678804812233</v>
      </c>
      <c r="AI85" s="2">
        <f t="shared" si="25"/>
        <v>9.1993596864440175</v>
      </c>
      <c r="AJ85" s="2">
        <f t="shared" si="25"/>
        <v>-0.41953465479135033</v>
      </c>
      <c r="AK85" s="2">
        <f t="shared" si="25"/>
        <v>1.0299482119916805</v>
      </c>
      <c r="AL85" s="2">
        <f t="shared" si="25"/>
        <v>29.096085592169743</v>
      </c>
      <c r="AM85" s="2">
        <f t="shared" si="25"/>
        <v>27.092978421722155</v>
      </c>
      <c r="AO85" s="3"/>
    </row>
    <row r="86" spans="1:45" x14ac:dyDescent="0.3">
      <c r="A86">
        <v>2089</v>
      </c>
      <c r="C86" s="3">
        <f>SUM(nl:tr!C86)</f>
        <v>33948952.98926127</v>
      </c>
      <c r="D86" s="3">
        <f>SUM(nl:tr!D86)</f>
        <v>7358974.2687765313</v>
      </c>
      <c r="E86" s="4">
        <f>SUM(nl:tr!E86)</f>
        <v>66.714902101639126</v>
      </c>
      <c r="F86" s="3">
        <f>SUM(nl:bc!F86)</f>
        <v>1430.5858210646775</v>
      </c>
      <c r="G86" s="3">
        <f>SUM(nl:bc!G86)</f>
        <v>31036.110401206231</v>
      </c>
      <c r="H86" s="3">
        <f>SUM(nl:bc!H86, tr!F86)</f>
        <v>8527077.7000000011</v>
      </c>
      <c r="I86" s="3">
        <f>SUM(nl:bc!I86, tr!G86)</f>
        <v>7071860.2000000011</v>
      </c>
      <c r="J86" s="3">
        <f>SUM(nl:bc!J86, tr!H86)</f>
        <v>1455218.3370000001</v>
      </c>
      <c r="K86" s="3">
        <f>SUM(nl:bc!K86, tr!I86)</f>
        <v>570936.60999999987</v>
      </c>
      <c r="L86" s="3">
        <f>SUM(nl:bc!L86, tr!J86)</f>
        <v>96324.405499999993</v>
      </c>
      <c r="M86" s="3">
        <f>SUM(nl:bc!M86)</f>
        <v>294074.57700000005</v>
      </c>
      <c r="N86" s="3">
        <f>tr!K86</f>
        <v>50176.4</v>
      </c>
      <c r="O86" s="3">
        <f>SUM(nl:bc!N86, tr!L86)</f>
        <v>8672147.629999999</v>
      </c>
      <c r="P86" s="3">
        <f>SUM(nl:bc!O86, tr!M86)</f>
        <v>3406158.0700000003</v>
      </c>
      <c r="Q86" s="3">
        <f>SUM(nl:bc!P86, tr!N86)</f>
        <v>1210297.165</v>
      </c>
      <c r="R86" s="3">
        <f>SUM(nl:bc!Q86, tr!O86)</f>
        <v>933981.97499999998</v>
      </c>
      <c r="S86" s="3">
        <f>SUM(nl:bc!R86, tr!P86)</f>
        <v>3121710.7</v>
      </c>
      <c r="T86" s="3">
        <f>SUM(nl:bc!S86, tr!Q86)</f>
        <v>-145069.606</v>
      </c>
      <c r="U86" s="3">
        <f>SUM(nl:bc!T86, tr!R86)</f>
        <v>354297.54669999995</v>
      </c>
      <c r="V86" s="3">
        <f>SUM(nl:bc!U86, tr!S86)</f>
        <v>10009093.98</v>
      </c>
      <c r="W86" s="3">
        <f>SUM(nl:bc!V86, tr!T86)</f>
        <v>9354400.9800000004</v>
      </c>
      <c r="X86" s="2">
        <f t="shared" si="24"/>
        <v>3.7256329647910911</v>
      </c>
      <c r="Y86" s="2">
        <f t="shared" si="18"/>
        <v>25.117351049669441</v>
      </c>
      <c r="Z86" s="2">
        <f t="shared" si="19"/>
        <v>20.830863921597146</v>
      </c>
      <c r="AA86" s="2">
        <f t="shared" si="20"/>
        <v>4.2864895935386134</v>
      </c>
      <c r="AB86" s="2">
        <f t="shared" si="21"/>
        <v>1.6817502742443882</v>
      </c>
      <c r="AC86" s="2">
        <f t="shared" si="22"/>
        <v>0.28373306690921901</v>
      </c>
      <c r="AD86" s="2">
        <f t="shared" si="23"/>
        <v>0.86622576281813957</v>
      </c>
      <c r="AE86" s="2">
        <f t="shared" si="25"/>
        <v>25.544668881962785</v>
      </c>
      <c r="AF86" s="2">
        <f t="shared" si="25"/>
        <v>10.033175606556808</v>
      </c>
      <c r="AG86" s="2">
        <f t="shared" si="25"/>
        <v>3.5650500484737808</v>
      </c>
      <c r="AH86" s="2">
        <f t="shared" si="25"/>
        <v>2.7511363172096561</v>
      </c>
      <c r="AI86" s="2">
        <f t="shared" si="25"/>
        <v>9.1953077344902479</v>
      </c>
      <c r="AJ86" s="2">
        <f t="shared" si="25"/>
        <v>-0.42731687791929374</v>
      </c>
      <c r="AK86" s="2">
        <f t="shared" si="25"/>
        <v>1.0436184786378282</v>
      </c>
      <c r="AL86" s="2">
        <f t="shared" si="25"/>
        <v>29.482776635750962</v>
      </c>
      <c r="AM86" s="2">
        <f t="shared" si="25"/>
        <v>27.554313627754539</v>
      </c>
      <c r="AO86" s="3"/>
    </row>
    <row r="87" spans="1:45" x14ac:dyDescent="0.3">
      <c r="A87">
        <v>2090</v>
      </c>
      <c r="C87" s="3">
        <f>SUM(nl:tr!C87)</f>
        <v>35263653.229864359</v>
      </c>
      <c r="D87" s="3">
        <f>SUM(nl:tr!D87)</f>
        <v>7494811.8552876683</v>
      </c>
      <c r="E87" s="4">
        <f>SUM(nl:tr!E87)</f>
        <v>67.198758632338198</v>
      </c>
      <c r="F87" s="3">
        <f>SUM(nl:bc!F87)</f>
        <v>1447.7981821821045</v>
      </c>
      <c r="G87" s="3">
        <f>SUM(nl:bc!G87)</f>
        <v>31252.512591203027</v>
      </c>
      <c r="H87" s="3">
        <f>SUM(nl:bc!H87, tr!F87)</f>
        <v>8853185.7200000007</v>
      </c>
      <c r="I87" s="3">
        <f>SUM(nl:bc!I87, tr!G87)</f>
        <v>7343110.3599999994</v>
      </c>
      <c r="J87" s="3">
        <f>SUM(nl:bc!J87, tr!H87)</f>
        <v>1510076.4810000001</v>
      </c>
      <c r="K87" s="3">
        <f>SUM(nl:bc!K87, tr!I87)</f>
        <v>593120.19299999997</v>
      </c>
      <c r="L87" s="3">
        <f>SUM(nl:bc!L87, tr!J87)</f>
        <v>99117.837599999984</v>
      </c>
      <c r="M87" s="3">
        <f>SUM(nl:bc!M87)</f>
        <v>305454.94</v>
      </c>
      <c r="N87" s="3">
        <f>tr!K87</f>
        <v>52017.9</v>
      </c>
      <c r="O87" s="3">
        <f>SUM(nl:bc!N87, tr!L87)</f>
        <v>9006741.4900000002</v>
      </c>
      <c r="P87" s="3">
        <f>SUM(nl:bc!O87, tr!M87)</f>
        <v>3540826.21</v>
      </c>
      <c r="Q87" s="3">
        <f>SUM(nl:bc!P87, tr!N87)</f>
        <v>1255729.2589999998</v>
      </c>
      <c r="R87" s="3">
        <f>SUM(nl:bc!Q87, tr!O87)</f>
        <v>969004.80900000001</v>
      </c>
      <c r="S87" s="3">
        <f>SUM(nl:bc!R87, tr!P87)</f>
        <v>3241181.11</v>
      </c>
      <c r="T87" s="3">
        <f>SUM(nl:bc!S87, tr!Q87)</f>
        <v>-153556.04489999998</v>
      </c>
      <c r="U87" s="3">
        <f>SUM(nl:bc!T87, tr!R87)</f>
        <v>372924.31409999996</v>
      </c>
      <c r="V87" s="3">
        <f>SUM(nl:bc!U87, tr!S87)</f>
        <v>10535575.43</v>
      </c>
      <c r="W87" s="3">
        <f>SUM(nl:bc!V87, tr!T87)</f>
        <v>9880882.4299999997</v>
      </c>
      <c r="X87" s="2">
        <f t="shared" si="24"/>
        <v>3.7258548560456215</v>
      </c>
      <c r="Y87" s="2">
        <f t="shared" si="18"/>
        <v>25.10569640159218</v>
      </c>
      <c r="Z87" s="2">
        <f t="shared" si="19"/>
        <v>20.823453293776179</v>
      </c>
      <c r="AA87" s="2">
        <f t="shared" si="20"/>
        <v>4.2822462867265685</v>
      </c>
      <c r="AB87" s="2">
        <f t="shared" si="21"/>
        <v>1.6819590106951645</v>
      </c>
      <c r="AC87" s="2">
        <f t="shared" si="22"/>
        <v>0.28107648675508834</v>
      </c>
      <c r="AD87" s="2">
        <f t="shared" si="23"/>
        <v>0.86620333409277606</v>
      </c>
      <c r="AE87" s="2">
        <f t="shared" si="25"/>
        <v>25.541146946092073</v>
      </c>
      <c r="AF87" s="2">
        <f t="shared" si="25"/>
        <v>10.041007909530251</v>
      </c>
      <c r="AG87" s="2">
        <f t="shared" si="25"/>
        <v>3.5609732514512649</v>
      </c>
      <c r="AH87" s="2">
        <f t="shared" si="25"/>
        <v>2.747885486179185</v>
      </c>
      <c r="AI87" s="2">
        <f t="shared" si="25"/>
        <v>9.1912800096817051</v>
      </c>
      <c r="AJ87" s="2">
        <f t="shared" si="25"/>
        <v>-0.43545132405611126</v>
      </c>
      <c r="AK87" s="2">
        <f t="shared" si="25"/>
        <v>1.0575317074187167</v>
      </c>
      <c r="AL87" s="2">
        <f t="shared" si="25"/>
        <v>29.876585279818794</v>
      </c>
      <c r="AM87" s="2">
        <f t="shared" si="25"/>
        <v>28.020019269109646</v>
      </c>
      <c r="AO87" s="3"/>
    </row>
    <row r="88" spans="1:45" x14ac:dyDescent="0.3">
      <c r="A88">
        <v>2091</v>
      </c>
      <c r="C88" s="3">
        <f>SUM(nl:tr!C88)</f>
        <v>36627468.29872562</v>
      </c>
      <c r="D88" s="3">
        <f>SUM(nl:tr!D88)</f>
        <v>7632775.2381671453</v>
      </c>
      <c r="E88" s="4">
        <f>SUM(nl:tr!E88)</f>
        <v>67.688099519838872</v>
      </c>
      <c r="F88" s="3">
        <f>SUM(nl:bc!F88)</f>
        <v>1465.2284463122037</v>
      </c>
      <c r="G88" s="3">
        <f>SUM(nl:bc!G88)</f>
        <v>31468.362020555734</v>
      </c>
      <c r="H88" s="3">
        <f>SUM(nl:bc!H88, tr!F88)</f>
        <v>9191426.9699999988</v>
      </c>
      <c r="I88" s="3">
        <f>SUM(nl:bc!I88, tr!G88)</f>
        <v>7624421.9399999995</v>
      </c>
      <c r="J88" s="3">
        <f>SUM(nl:bc!J88, tr!H88)</f>
        <v>1567004.4990000001</v>
      </c>
      <c r="K88" s="3">
        <f>SUM(nl:bc!K88, tr!I88)</f>
        <v>616167.38400000008</v>
      </c>
      <c r="L88" s="3">
        <f>SUM(nl:bc!L88, tr!J88)</f>
        <v>101991.4102</v>
      </c>
      <c r="M88" s="3">
        <f>SUM(nl:bc!M88)</f>
        <v>317276.74099999998</v>
      </c>
      <c r="N88" s="3">
        <f>tr!K88</f>
        <v>53931.3</v>
      </c>
      <c r="O88" s="3">
        <f>SUM(nl:bc!N88, tr!L88)</f>
        <v>9354140.1899999995</v>
      </c>
      <c r="P88" s="3">
        <f>SUM(nl:bc!O88, tr!M88)</f>
        <v>3681038.8899999997</v>
      </c>
      <c r="Q88" s="3">
        <f>SUM(nl:bc!P88, tr!N88)</f>
        <v>1302734.5959999999</v>
      </c>
      <c r="R88" s="3">
        <f>SUM(nl:bc!Q88, tr!O88)</f>
        <v>1005289.8389999999</v>
      </c>
      <c r="S88" s="3">
        <f>SUM(nl:bc!R88, tr!P88)</f>
        <v>3365076.8499999996</v>
      </c>
      <c r="T88" s="3">
        <f>SUM(nl:bc!S88, tr!Q88)</f>
        <v>-162712.89399999997</v>
      </c>
      <c r="U88" s="3">
        <f>SUM(nl:bc!T88, tr!R88)</f>
        <v>392563.26</v>
      </c>
      <c r="V88" s="3">
        <f>SUM(nl:bc!U88, tr!S88)</f>
        <v>11090851.289999999</v>
      </c>
      <c r="W88" s="3">
        <f>SUM(nl:bc!V88, tr!T88)</f>
        <v>10436158.289999999</v>
      </c>
      <c r="X88" s="2">
        <f t="shared" si="24"/>
        <v>3.7260732705892647</v>
      </c>
      <c r="Y88" s="2">
        <f t="shared" si="18"/>
        <v>25.094355129971667</v>
      </c>
      <c r="Z88" s="2">
        <f t="shared" si="19"/>
        <v>20.816131428513931</v>
      </c>
      <c r="AA88" s="2">
        <f t="shared" si="20"/>
        <v>4.2782222517260928</v>
      </c>
      <c r="AB88" s="2">
        <f t="shared" si="21"/>
        <v>1.682254910371292</v>
      </c>
      <c r="AC88" s="2">
        <f t="shared" si="22"/>
        <v>0.27845607391747734</v>
      </c>
      <c r="AD88" s="2">
        <f t="shared" si="23"/>
        <v>0.86622623876802041</v>
      </c>
      <c r="AE88" s="2">
        <f t="shared" si="25"/>
        <v>25.538593368533359</v>
      </c>
      <c r="AF88" s="2">
        <f t="shared" si="25"/>
        <v>10.049940825771117</v>
      </c>
      <c r="AG88" s="2">
        <f t="shared" si="25"/>
        <v>3.5567148277221388</v>
      </c>
      <c r="AH88" s="2">
        <f t="shared" si="25"/>
        <v>2.7446337016827806</v>
      </c>
      <c r="AI88" s="2">
        <f t="shared" si="25"/>
        <v>9.1873039724044503</v>
      </c>
      <c r="AJ88" s="2">
        <f t="shared" si="25"/>
        <v>-0.44423734851928393</v>
      </c>
      <c r="AK88" s="2">
        <f t="shared" si="25"/>
        <v>1.071772847629926</v>
      </c>
      <c r="AL88" s="2">
        <f t="shared" si="25"/>
        <v>30.280147127684181</v>
      </c>
      <c r="AM88" s="2">
        <f t="shared" si="25"/>
        <v>28.492709910728678</v>
      </c>
      <c r="AO88" s="3"/>
    </row>
    <row r="89" spans="1:45" x14ac:dyDescent="0.3">
      <c r="A89">
        <v>2092</v>
      </c>
      <c r="C89" s="3">
        <f>SUM(nl:tr!C89)</f>
        <v>38044781.088816352</v>
      </c>
      <c r="D89" s="3">
        <f>SUM(nl:tr!D89)</f>
        <v>7773433.5886759926</v>
      </c>
      <c r="E89" s="4">
        <f>SUM(nl:tr!E89)</f>
        <v>68.182953792949604</v>
      </c>
      <c r="F89" s="3">
        <f>SUM(nl:bc!F89)</f>
        <v>1482.8733034448428</v>
      </c>
      <c r="G89" s="3">
        <f>SUM(nl:bc!G89)</f>
        <v>31686.305660381899</v>
      </c>
      <c r="H89" s="3">
        <f>SUM(nl:bc!H89, tr!F89)</f>
        <v>9542783.0900000017</v>
      </c>
      <c r="I89" s="3">
        <f>SUM(nl:bc!I89, tr!G89)</f>
        <v>7916680.0899999999</v>
      </c>
      <c r="J89" s="3">
        <f>SUM(nl:bc!J89, tr!H89)</f>
        <v>1626103.9739999999</v>
      </c>
      <c r="K89" s="3">
        <f>SUM(nl:bc!K89, tr!I89)</f>
        <v>640106.70799999998</v>
      </c>
      <c r="L89" s="3">
        <f>SUM(nl:bc!L89, tr!J89)</f>
        <v>104947.08890000002</v>
      </c>
      <c r="M89" s="3">
        <f>SUM(nl:bc!M89)</f>
        <v>329554.86199999996</v>
      </c>
      <c r="N89" s="3">
        <f>tr!K89</f>
        <v>55919.86</v>
      </c>
      <c r="O89" s="3">
        <f>SUM(nl:bc!N89, tr!L89)</f>
        <v>9715556.5</v>
      </c>
      <c r="P89" s="3">
        <f>SUM(nl:bc!O89, tr!M89)</f>
        <v>3827373.9300000006</v>
      </c>
      <c r="Q89" s="3">
        <f>SUM(nl:bc!P89, tr!N89)</f>
        <v>1351451.425</v>
      </c>
      <c r="R89" s="3">
        <f>SUM(nl:bc!Q89, tr!O89)</f>
        <v>1042947.8650000001</v>
      </c>
      <c r="S89" s="3">
        <f>SUM(nl:bc!R89, tr!P89)</f>
        <v>3493782.6599999997</v>
      </c>
      <c r="T89" s="3">
        <f>SUM(nl:bc!S89, tr!Q89)</f>
        <v>-172772.98500000002</v>
      </c>
      <c r="U89" s="3">
        <f>SUM(nl:bc!T89, tr!R89)</f>
        <v>413276.51599999995</v>
      </c>
      <c r="V89" s="3">
        <f>SUM(nl:bc!U89, tr!S89)</f>
        <v>11676900.369999999</v>
      </c>
      <c r="W89" s="3">
        <f>SUM(nl:bc!V89, tr!T89)</f>
        <v>11022207.369999999</v>
      </c>
      <c r="X89" s="2">
        <f t="shared" si="24"/>
        <v>3.726283088590578</v>
      </c>
      <c r="Y89" s="2">
        <f t="shared" si="18"/>
        <v>25.083027991992306</v>
      </c>
      <c r="Z89" s="2">
        <f t="shared" si="19"/>
        <v>20.808846478885872</v>
      </c>
      <c r="AA89" s="2">
        <f t="shared" si="20"/>
        <v>4.2741840732473282</v>
      </c>
      <c r="AB89" s="2">
        <f t="shared" si="21"/>
        <v>1.6825085850951731</v>
      </c>
      <c r="AC89" s="2">
        <f t="shared" si="22"/>
        <v>0.27585147265008259</v>
      </c>
      <c r="AD89" s="2">
        <f t="shared" si="23"/>
        <v>0.86622882973264348</v>
      </c>
      <c r="AE89" s="2">
        <f t="shared" ref="AE89:AM91" si="26">100*O89/$C89</f>
        <v>25.537159689048615</v>
      </c>
      <c r="AF89" s="2">
        <f t="shared" si="26"/>
        <v>10.060181240272916</v>
      </c>
      <c r="AG89" s="2">
        <f t="shared" si="26"/>
        <v>3.5522649528328416</v>
      </c>
      <c r="AH89" s="2">
        <f t="shared" si="26"/>
        <v>2.7413690791523182</v>
      </c>
      <c r="AI89" s="2">
        <f t="shared" si="26"/>
        <v>9.1833427871320623</v>
      </c>
      <c r="AJ89" s="2">
        <f t="shared" si="26"/>
        <v>-0.45413057995170952</v>
      </c>
      <c r="AK89" s="2">
        <f t="shared" si="26"/>
        <v>1.0862896412393519</v>
      </c>
      <c r="AL89" s="2">
        <f t="shared" si="26"/>
        <v>30.692515598236792</v>
      </c>
      <c r="AM89" s="2">
        <f t="shared" si="26"/>
        <v>28.97166721571724</v>
      </c>
      <c r="AO89" s="3"/>
      <c r="AP89" s="8"/>
      <c r="AQ89" s="8"/>
      <c r="AR89" s="8"/>
      <c r="AS89" s="8"/>
    </row>
    <row r="90" spans="1:45" x14ac:dyDescent="0.3">
      <c r="A90">
        <v>2093</v>
      </c>
      <c r="C90" s="3">
        <f>SUM(nl:tr!C90)</f>
        <v>39517487.433255836</v>
      </c>
      <c r="D90" s="3">
        <f>SUM(nl:tr!D90)</f>
        <v>7916785.6009807494</v>
      </c>
      <c r="E90" s="4">
        <f>SUM(nl:tr!E90)</f>
        <v>68.683463312901139</v>
      </c>
      <c r="F90" s="3">
        <f>SUM(nl:bc!F90)</f>
        <v>1500.7389229534206</v>
      </c>
      <c r="G90" s="3">
        <f>SUM(nl:bc!G90)</f>
        <v>31906.073451481097</v>
      </c>
      <c r="H90" s="3">
        <f>SUM(nl:bc!H90, tr!F90)</f>
        <v>9907720.8399999999</v>
      </c>
      <c r="I90" s="3">
        <f>SUM(nl:bc!I90, tr!G90)</f>
        <v>8220269.2800000012</v>
      </c>
      <c r="J90" s="3">
        <f>SUM(nl:bc!J90, tr!H90)</f>
        <v>1687451.9689999998</v>
      </c>
      <c r="K90" s="3">
        <f>SUM(nl:bc!K90, tr!I90)</f>
        <v>664971.31599999999</v>
      </c>
      <c r="L90" s="3">
        <f>SUM(nl:bc!L90, tr!J90)</f>
        <v>107987.28389999999</v>
      </c>
      <c r="M90" s="3">
        <f>SUM(nl:bc!M90)</f>
        <v>342306.36</v>
      </c>
      <c r="N90" s="3">
        <f>tr!K90</f>
        <v>57984.83</v>
      </c>
      <c r="O90" s="3">
        <f>SUM(nl:bc!N90, tr!L90)</f>
        <v>10091903.090000002</v>
      </c>
      <c r="P90" s="3">
        <f>SUM(nl:bc!O90, tr!M90)</f>
        <v>3980470.94</v>
      </c>
      <c r="Q90" s="3">
        <f>SUM(nl:bc!P90, tr!N90)</f>
        <v>1401931.6469999999</v>
      </c>
      <c r="R90" s="3">
        <f>SUM(nl:bc!Q90, tr!O90)</f>
        <v>1082025.01</v>
      </c>
      <c r="S90" s="3">
        <f>SUM(nl:bc!R90, tr!P90)</f>
        <v>3627474.73</v>
      </c>
      <c r="T90" s="3">
        <f>SUM(nl:bc!S90, tr!Q90)</f>
        <v>-184181.80800000002</v>
      </c>
      <c r="U90" s="3">
        <f>SUM(nl:bc!T90, tr!R90)</f>
        <v>435138.28900000011</v>
      </c>
      <c r="V90" s="3">
        <f>SUM(nl:bc!U90, tr!S90)</f>
        <v>12296221.16</v>
      </c>
      <c r="W90" s="3">
        <f>SUM(nl:bc!V90, tr!T90)</f>
        <v>11641528.16</v>
      </c>
      <c r="X90" s="2">
        <f t="shared" si="24"/>
        <v>3.7264879823582855</v>
      </c>
      <c r="Y90" s="2">
        <f t="shared" si="18"/>
        <v>25.071737814135886</v>
      </c>
      <c r="Z90" s="2">
        <f t="shared" si="19"/>
        <v>20.80159902342945</v>
      </c>
      <c r="AA90" s="2">
        <f t="shared" si="20"/>
        <v>4.2701398256912686</v>
      </c>
      <c r="AB90" s="2">
        <f t="shared" si="21"/>
        <v>1.6827267095943836</v>
      </c>
      <c r="AC90" s="2">
        <f t="shared" si="22"/>
        <v>0.27326454922618276</v>
      </c>
      <c r="AD90" s="2">
        <f t="shared" si="23"/>
        <v>0.86621488923896761</v>
      </c>
      <c r="AE90" s="2">
        <f t="shared" si="26"/>
        <v>25.537815649451403</v>
      </c>
      <c r="AF90" s="2">
        <f t="shared" si="26"/>
        <v>10.072682244089854</v>
      </c>
      <c r="AG90" s="2">
        <f t="shared" si="26"/>
        <v>3.5476234397944237</v>
      </c>
      <c r="AH90" s="2">
        <f t="shared" si="26"/>
        <v>2.7380916153323676</v>
      </c>
      <c r="AI90" s="2">
        <f t="shared" si="26"/>
        <v>9.1794164194439851</v>
      </c>
      <c r="AJ90" s="2">
        <f t="shared" si="26"/>
        <v>-0.46607671682335322</v>
      </c>
      <c r="AK90" s="2">
        <f t="shared" si="26"/>
        <v>1.1011284301284061</v>
      </c>
      <c r="AL90" s="2">
        <f t="shared" si="26"/>
        <v>31.115898197647425</v>
      </c>
      <c r="AM90" s="2">
        <f t="shared" si="26"/>
        <v>29.459181026279275</v>
      </c>
      <c r="AN90" s="8"/>
      <c r="AO90" s="3"/>
      <c r="AP90" s="8"/>
      <c r="AQ90" s="8"/>
      <c r="AR90" s="8"/>
      <c r="AS90" s="8"/>
    </row>
    <row r="91" spans="1:45" x14ac:dyDescent="0.3">
      <c r="A91">
        <v>2094</v>
      </c>
      <c r="C91" s="3">
        <f>SUM(nl:tr!C91)</f>
        <v>41047489.104413867</v>
      </c>
      <c r="D91" s="3">
        <f>SUM(nl:tr!D91)</f>
        <v>8062833.2119263737</v>
      </c>
      <c r="E91" s="4">
        <f>SUM(nl:tr!E91)</f>
        <v>69.189597895103077</v>
      </c>
      <c r="F91" s="3">
        <f>SUM(nl:bc!F91)</f>
        <v>1518.8253292185354</v>
      </c>
      <c r="G91" s="3">
        <f>SUM(nl:bc!G91)</f>
        <v>32127.488962974923</v>
      </c>
      <c r="H91" s="3">
        <f>SUM(nl:bc!H91, tr!F91)</f>
        <v>10286723.200000001</v>
      </c>
      <c r="I91" s="3">
        <f>SUM(nl:bc!I91, tr!G91)</f>
        <v>8535572.2499999981</v>
      </c>
      <c r="J91" s="3">
        <f>SUM(nl:bc!J91, tr!H91)</f>
        <v>1751151.3490000002</v>
      </c>
      <c r="K91" s="3">
        <f>SUM(nl:bc!K91, tr!I91)</f>
        <v>690811.1719999999</v>
      </c>
      <c r="L91" s="3">
        <f>SUM(nl:bc!L91, tr!J91)</f>
        <v>111114.67880000001</v>
      </c>
      <c r="M91" s="3">
        <f>SUM(nl:bc!M91)</f>
        <v>355556.304</v>
      </c>
      <c r="N91" s="3">
        <f>tr!K91</f>
        <v>60127.74</v>
      </c>
      <c r="O91" s="3">
        <f>SUM(nl:bc!N91, tr!L91)</f>
        <v>10483245.559999999</v>
      </c>
      <c r="P91" s="3">
        <f>SUM(nl:bc!O91, tr!M91)</f>
        <v>4140137.8000000007</v>
      </c>
      <c r="Q91" s="3">
        <f>SUM(nl:bc!P91, tr!N91)</f>
        <v>1454227.2750000001</v>
      </c>
      <c r="R91" s="3">
        <f>SUM(nl:bc!Q91, tr!O91)</f>
        <v>1122564.351</v>
      </c>
      <c r="S91" s="3">
        <f>SUM(nl:bc!R91, tr!P91)</f>
        <v>3766315.3400000008</v>
      </c>
      <c r="T91" s="3">
        <f>SUM(nl:bc!S91, tr!Q91)</f>
        <v>-196521.56759999998</v>
      </c>
      <c r="U91" s="3">
        <f>SUM(nl:bc!T91, tr!R91)</f>
        <v>458241.46399999998</v>
      </c>
      <c r="V91" s="3">
        <f>SUM(nl:bc!U91, tr!S91)</f>
        <v>12950985.699999999</v>
      </c>
      <c r="W91" s="3">
        <f>SUM(nl:bc!V91, tr!T91)</f>
        <v>12296292.699999999</v>
      </c>
      <c r="X91" s="2">
        <f t="shared" si="24"/>
        <v>3.72668528027679</v>
      </c>
      <c r="Y91" s="2">
        <f t="shared" si="18"/>
        <v>25.06054188560309</v>
      </c>
      <c r="Z91" s="2">
        <f t="shared" si="19"/>
        <v>20.794383374553746</v>
      </c>
      <c r="AA91" s="2">
        <f t="shared" si="20"/>
        <v>4.2661594830941745</v>
      </c>
      <c r="AB91" s="2">
        <f t="shared" si="21"/>
        <v>1.6829559787268851</v>
      </c>
      <c r="AC91" s="2">
        <f t="shared" si="22"/>
        <v>0.2706978702579198</v>
      </c>
      <c r="AD91" s="2">
        <f t="shared" si="23"/>
        <v>0.86620719502613075</v>
      </c>
      <c r="AE91" s="2">
        <f t="shared" si="26"/>
        <v>25.539310171526978</v>
      </c>
      <c r="AF91" s="2">
        <f t="shared" si="26"/>
        <v>10.08621450503</v>
      </c>
      <c r="AG91" s="2">
        <f t="shared" si="26"/>
        <v>3.5427922796954365</v>
      </c>
      <c r="AH91" s="2">
        <f t="shared" si="26"/>
        <v>2.7347941993345701</v>
      </c>
      <c r="AI91" s="2">
        <f t="shared" si="26"/>
        <v>9.175507253122106</v>
      </c>
      <c r="AJ91" s="2">
        <f t="shared" si="26"/>
        <v>-0.47876635547694896</v>
      </c>
      <c r="AK91" s="2">
        <f t="shared" si="26"/>
        <v>1.1163690496009533</v>
      </c>
      <c r="AL91" s="2">
        <f t="shared" si="26"/>
        <v>31.551225135978832</v>
      </c>
      <c r="AM91" s="2">
        <f t="shared" si="26"/>
        <v>29.956260342067477</v>
      </c>
      <c r="AN91" s="8"/>
      <c r="AO91" s="3"/>
      <c r="AP91" s="8"/>
      <c r="AQ91" s="8"/>
      <c r="AR91" s="8"/>
      <c r="AS91" s="8"/>
    </row>
    <row r="92" spans="1:45" x14ac:dyDescent="0.3">
      <c r="A92">
        <v>2095</v>
      </c>
      <c r="C92" s="3">
        <f>SUM(nl:tr!C92)</f>
        <v>42629556.594544768</v>
      </c>
      <c r="D92" s="3">
        <f>SUM(nl:tr!D92)</f>
        <v>8210189.9303739322</v>
      </c>
      <c r="E92" s="4">
        <f>SUM(nl:tr!E92)</f>
        <v>69.70122267190483</v>
      </c>
      <c r="F92" s="3">
        <f>SUM(nl:bc!F92)</f>
        <v>1537.1372238411586</v>
      </c>
      <c r="G92" s="3">
        <f>SUM(nl:bc!G92)</f>
        <v>32344.893635792538</v>
      </c>
      <c r="H92" s="3">
        <f>SUM(nl:bc!H92, tr!F92)</f>
        <v>10678639.109999999</v>
      </c>
      <c r="I92" s="3">
        <f>SUM(nl:bc!I92, tr!G92)</f>
        <v>8861491.7199999988</v>
      </c>
      <c r="J92" s="3">
        <f>SUM(nl:bc!J92, tr!H92)</f>
        <v>1817146.4469999999</v>
      </c>
      <c r="K92" s="3">
        <f>SUM(nl:bc!K92, tr!I92)</f>
        <v>717623.723</v>
      </c>
      <c r="L92" s="3">
        <f>SUM(nl:bc!L92, tr!J92)</f>
        <v>114335.37</v>
      </c>
      <c r="M92" s="3">
        <f>SUM(nl:bc!M92)</f>
        <v>369300.84199999995</v>
      </c>
      <c r="N92" s="3">
        <f>tr!K92</f>
        <v>62354.35</v>
      </c>
      <c r="O92" s="3">
        <f>SUM(nl:bc!N92, tr!L92)</f>
        <v>10888026.710000001</v>
      </c>
      <c r="P92" s="3">
        <f>SUM(nl:bc!O92, tr!M92)</f>
        <v>4305637.1900000004</v>
      </c>
      <c r="Q92" s="3">
        <f>SUM(nl:bc!P92, tr!N92)</f>
        <v>1508145.5630000001</v>
      </c>
      <c r="R92" s="3">
        <f>SUM(nl:bc!Q92, tr!O92)</f>
        <v>1164418.629</v>
      </c>
      <c r="S92" s="3">
        <f>SUM(nl:bc!R92, tr!P92)</f>
        <v>3909824.7600000002</v>
      </c>
      <c r="T92" s="3">
        <f>SUM(nl:bc!S92, tr!Q92)</f>
        <v>-209386.82</v>
      </c>
      <c r="U92" s="3">
        <f>SUM(nl:bc!T92, tr!R92)</f>
        <v>482666.52300000004</v>
      </c>
      <c r="V92" s="3">
        <f>SUM(nl:bc!U92, tr!S92)</f>
        <v>13643037.32</v>
      </c>
      <c r="W92" s="3">
        <f>SUM(nl:bc!V92, tr!T92)</f>
        <v>12988344.32</v>
      </c>
      <c r="X92" s="2">
        <f t="shared" ref="X92" si="27">100*U92/V91</f>
        <v>3.7268709438849901</v>
      </c>
      <c r="Y92" s="2">
        <f t="shared" ref="Y92" si="28">100*H92/$C92</f>
        <v>25.049847953066738</v>
      </c>
      <c r="Z92" s="2">
        <f t="shared" ref="Z92" si="29">100*I92/$C92</f>
        <v>20.787201246972362</v>
      </c>
      <c r="AA92" s="2">
        <f t="shared" ref="AA92" si="30">100*J92/$C92</f>
        <v>4.2626444940141299</v>
      </c>
      <c r="AB92" s="2">
        <f t="shared" ref="AB92" si="31">100*K92/$C92</f>
        <v>1.6833947625245369</v>
      </c>
      <c r="AC92" s="2">
        <f t="shared" ref="AC92" si="32">100*L92/$C92</f>
        <v>0.26820680094671989</v>
      </c>
      <c r="AD92" s="2">
        <f t="shared" ref="AD92" si="33">100*M92/$C92</f>
        <v>0.86630232988925515</v>
      </c>
      <c r="AE92" s="2">
        <f t="shared" ref="AE92" si="34">100*O92/$C92</f>
        <v>25.541027352354217</v>
      </c>
      <c r="AF92" s="2">
        <f t="shared" ref="AF92" si="35">100*P92/$C92</f>
        <v>10.100121919989629</v>
      </c>
      <c r="AG92" s="2">
        <f t="shared" ref="AG92" si="36">100*Q92/$C92</f>
        <v>3.5377932201926656</v>
      </c>
      <c r="AH92" s="2">
        <f t="shared" ref="AH92" si="37">100*R92/$C92</f>
        <v>2.7314819154112633</v>
      </c>
      <c r="AI92" s="2">
        <f t="shared" ref="AI92" si="38">100*S92/$C92</f>
        <v>9.1716289643517754</v>
      </c>
      <c r="AJ92" s="2">
        <f t="shared" ref="AJ92" si="39">100*T92/$C92</f>
        <v>-0.49117756957104941</v>
      </c>
      <c r="AK92" s="2">
        <f t="shared" ref="AK92" si="40">100*U92/$C92</f>
        <v>1.1322344437937832</v>
      </c>
      <c r="AL92" s="2">
        <f t="shared" ref="AL92" si="41">100*V92/$C92</f>
        <v>32.003704494890002</v>
      </c>
      <c r="AM92" s="2">
        <f t="shared" ref="AM92" si="42">100*W92/$C92</f>
        <v>30.467932011430062</v>
      </c>
      <c r="AN92" s="8"/>
    </row>
    <row r="93" spans="1:45" x14ac:dyDescent="0.3">
      <c r="A93">
        <v>2096</v>
      </c>
      <c r="C93" s="3">
        <f>SUM(nl:tr!C93)</f>
        <v>44280484.139258094</v>
      </c>
      <c r="D93" s="3">
        <f>SUM(nl:tr!D93)</f>
        <v>8361722.4677015711</v>
      </c>
      <c r="E93" s="4">
        <f>SUM(nl:tr!E93)</f>
        <v>70.218168465201217</v>
      </c>
      <c r="F93" s="3">
        <f>SUM(nl:bc!F93)</f>
        <v>1555.67777930018</v>
      </c>
      <c r="G93" s="3">
        <f>SUM(nl:bc!G93)</f>
        <v>32569.488531023406</v>
      </c>
      <c r="H93" s="3">
        <f>SUM(nl:bc!H93, tr!F93)</f>
        <v>11087253.950000001</v>
      </c>
      <c r="I93" s="3">
        <f>SUM(nl:bc!I93, tr!G93)</f>
        <v>9201513.5300000012</v>
      </c>
      <c r="J93" s="3">
        <f>SUM(nl:bc!J93, tr!H93)</f>
        <v>1885741.0829999999</v>
      </c>
      <c r="K93" s="3">
        <f>SUM(nl:bc!K93, tr!I93)</f>
        <v>745474.23899999994</v>
      </c>
      <c r="L93" s="3">
        <f>SUM(nl:bc!L93, tr!J93)</f>
        <v>117644.80450000001</v>
      </c>
      <c r="M93" s="3">
        <f>SUM(nl:bc!M93)</f>
        <v>383578.84600000002</v>
      </c>
      <c r="N93" s="3">
        <f>tr!K93</f>
        <v>64669.34</v>
      </c>
      <c r="O93" s="3">
        <f>SUM(nl:bc!N93, tr!L93)</f>
        <v>11310675.93</v>
      </c>
      <c r="P93" s="3">
        <f>SUM(nl:bc!O93, tr!M93)</f>
        <v>4478838.080000001</v>
      </c>
      <c r="Q93" s="3">
        <f>SUM(nl:bc!P93, tr!N93)</f>
        <v>1564270.2779999999</v>
      </c>
      <c r="R93" s="3">
        <f>SUM(nl:bc!Q93, tr!O93)</f>
        <v>1208037.743</v>
      </c>
      <c r="S93" s="3">
        <f>SUM(nl:bc!R93, tr!P93)</f>
        <v>4059529.43</v>
      </c>
      <c r="T93" s="3">
        <f>SUM(nl:bc!S93, tr!Q93)</f>
        <v>-223421.89700000006</v>
      </c>
      <c r="U93" s="3">
        <f>SUM(nl:bc!T93, tr!R93)</f>
        <v>508482.92199999996</v>
      </c>
      <c r="V93" s="3">
        <f>SUM(nl:bc!U93, tr!S93)</f>
        <v>14374942.09</v>
      </c>
      <c r="W93" s="3">
        <f>SUM(nl:bc!V93, tr!T93)</f>
        <v>13720249.09</v>
      </c>
      <c r="X93" s="2">
        <f t="shared" ref="X93" si="43">100*U93/V92</f>
        <v>3.7270507297857334</v>
      </c>
      <c r="Y93" s="2">
        <f t="shared" ref="Y93" si="44">100*H93/$C93</f>
        <v>25.038691797342583</v>
      </c>
      <c r="Z93" s="2">
        <f t="shared" ref="Z93" si="45">100*I93/$C93</f>
        <v>20.780065324177752</v>
      </c>
      <c r="AA93" s="2">
        <f t="shared" ref="AA93" si="46">100*J93/$C93</f>
        <v>4.2586279704384342</v>
      </c>
      <c r="AB93" s="2">
        <f t="shared" ref="AB93" si="47">100*K93/$C93</f>
        <v>1.6835277515384683</v>
      </c>
      <c r="AC93" s="2">
        <f t="shared" ref="AC93" si="48">100*L93/$C93</f>
        <v>0.26568093548845989</v>
      </c>
      <c r="AD93" s="2">
        <f t="shared" ref="AD93" si="49">100*M93/$C93</f>
        <v>0.86624808525959074</v>
      </c>
      <c r="AE93" s="2">
        <f t="shared" ref="AE93" si="50">100*O93/$C93</f>
        <v>25.543252631179353</v>
      </c>
      <c r="AF93" s="2">
        <f t="shared" ref="AF93" si="51">100*P93/$C93</f>
        <v>10.114699888814366</v>
      </c>
      <c r="AG93" s="2">
        <f t="shared" ref="AG93" si="52">100*Q93/$C93</f>
        <v>3.5326404135070253</v>
      </c>
      <c r="AH93" s="2">
        <f t="shared" ref="AH93" si="53">100*R93/$C93</f>
        <v>2.7281493562735926</v>
      </c>
      <c r="AI93" s="2">
        <f t="shared" ref="AI93" si="54">100*S93/$C93</f>
        <v>9.1677620715102144</v>
      </c>
      <c r="AJ93" s="2">
        <f t="shared" ref="AJ93" si="55">100*T93/$C93</f>
        <v>-0.50456064639527998</v>
      </c>
      <c r="AK93" s="2">
        <f t="shared" ref="AK93" si="56">100*U93/$C93</f>
        <v>1.1483228602489246</v>
      </c>
      <c r="AL93" s="2">
        <f t="shared" ref="AL93" si="57">100*V93/$C93</f>
        <v>32.463380582723794</v>
      </c>
      <c r="AM93" s="2">
        <f t="shared" ref="AM93" si="58">100*W93/$C93</f>
        <v>30.984866937884114</v>
      </c>
      <c r="AN93" s="8"/>
    </row>
    <row r="94" spans="1:45" x14ac:dyDescent="0.3"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</row>
    <row r="95" spans="1:45" x14ac:dyDescent="0.3">
      <c r="A95" t="s">
        <v>63</v>
      </c>
    </row>
    <row r="96" spans="1:45" x14ac:dyDescent="0.3">
      <c r="A96" s="10" t="s">
        <v>327</v>
      </c>
    </row>
  </sheetData>
  <mergeCells count="1">
    <mergeCell ref="C1:AM1"/>
  </mergeCells>
  <hyperlinks>
    <hyperlink ref="A96" r:id="rId1" xr:uid="{1FC78475-B5D8-4BEC-ADD5-5B76F361AA4C}"/>
  </hyperlinks>
  <pageMargins left="0.7" right="0.7" top="0.75" bottom="0.75" header="0.3" footer="0.3"/>
  <pageSetup orientation="portrait" horizontalDpi="300" verticalDpi="300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R96"/>
  <sheetViews>
    <sheetView zoomScale="70" zoomScaleNormal="70" workbookViewId="0">
      <selection activeCell="K5" sqref="K5"/>
    </sheetView>
  </sheetViews>
  <sheetFormatPr defaultRowHeight="14.4" x14ac:dyDescent="0.3"/>
  <cols>
    <col min="2" max="2" width="9.109375" hidden="1" customWidth="1"/>
    <col min="3" max="38" width="15.5546875" customWidth="1"/>
  </cols>
  <sheetData>
    <row r="1" spans="1:38" x14ac:dyDescent="0.3">
      <c r="C1" s="40" t="s">
        <v>75</v>
      </c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  <c r="AG1" s="40"/>
      <c r="AH1" s="40"/>
      <c r="AI1" s="40"/>
      <c r="AJ1" s="40"/>
      <c r="AK1" s="40"/>
      <c r="AL1" s="40"/>
    </row>
    <row r="2" spans="1:38" s="9" customFormat="1" ht="100.8" x14ac:dyDescent="0.3">
      <c r="C2" s="17" t="s">
        <v>1</v>
      </c>
      <c r="D2" s="17" t="s">
        <v>2</v>
      </c>
      <c r="E2" s="17" t="s">
        <v>3</v>
      </c>
      <c r="F2" s="17" t="s">
        <v>4</v>
      </c>
      <c r="G2" s="17" t="s">
        <v>5</v>
      </c>
      <c r="H2" s="17" t="s">
        <v>6</v>
      </c>
      <c r="I2" s="17" t="s">
        <v>65</v>
      </c>
      <c r="J2" s="17" t="s">
        <v>66</v>
      </c>
      <c r="K2" s="17" t="s">
        <v>13</v>
      </c>
      <c r="L2" s="17" t="s">
        <v>14</v>
      </c>
      <c r="M2" s="17" t="s">
        <v>15</v>
      </c>
      <c r="N2" s="17" t="s">
        <v>7</v>
      </c>
      <c r="O2" s="17" t="s">
        <v>68</v>
      </c>
      <c r="P2" s="17" t="s">
        <v>69</v>
      </c>
      <c r="Q2" s="17" t="s">
        <v>70</v>
      </c>
      <c r="R2" s="17" t="s">
        <v>71</v>
      </c>
      <c r="S2" s="17" t="s">
        <v>24</v>
      </c>
      <c r="T2" s="17" t="s">
        <v>25</v>
      </c>
      <c r="U2" s="17" t="s">
        <v>72</v>
      </c>
      <c r="V2" s="17" t="s">
        <v>27</v>
      </c>
      <c r="W2" s="17" t="s">
        <v>28</v>
      </c>
      <c r="X2" s="17" t="s">
        <v>6</v>
      </c>
      <c r="Y2" s="17" t="s">
        <v>65</v>
      </c>
      <c r="Z2" s="17" t="s">
        <v>66</v>
      </c>
      <c r="AA2" s="17" t="s">
        <v>13</v>
      </c>
      <c r="AB2" s="17" t="s">
        <v>14</v>
      </c>
      <c r="AC2" s="17" t="s">
        <v>15</v>
      </c>
      <c r="AD2" s="17" t="s">
        <v>7</v>
      </c>
      <c r="AE2" s="17" t="s">
        <v>68</v>
      </c>
      <c r="AF2" s="17" t="s">
        <v>69</v>
      </c>
      <c r="AG2" s="17" t="s">
        <v>70</v>
      </c>
      <c r="AH2" s="17" t="s">
        <v>71</v>
      </c>
      <c r="AI2" s="17" t="s">
        <v>24</v>
      </c>
      <c r="AJ2" s="17" t="s">
        <v>25</v>
      </c>
      <c r="AK2" s="17" t="s">
        <v>72</v>
      </c>
      <c r="AL2" s="17" t="s">
        <v>27</v>
      </c>
    </row>
    <row r="3" spans="1:38" s="5" customFormat="1" x14ac:dyDescent="0.3">
      <c r="C3" s="6" t="s">
        <v>29</v>
      </c>
      <c r="D3" s="6" t="s">
        <v>29</v>
      </c>
      <c r="E3" s="6" t="s">
        <v>73</v>
      </c>
      <c r="F3" s="6" t="s">
        <v>74</v>
      </c>
      <c r="G3" s="6" t="s">
        <v>32</v>
      </c>
      <c r="H3" s="6" t="s">
        <v>29</v>
      </c>
      <c r="I3" s="6" t="s">
        <v>29</v>
      </c>
      <c r="J3" s="6" t="s">
        <v>29</v>
      </c>
      <c r="K3" s="6" t="s">
        <v>29</v>
      </c>
      <c r="L3" s="6" t="s">
        <v>29</v>
      </c>
      <c r="M3" s="6" t="s">
        <v>29</v>
      </c>
      <c r="N3" s="6" t="s">
        <v>29</v>
      </c>
      <c r="O3" s="6" t="s">
        <v>29</v>
      </c>
      <c r="P3" s="6" t="s">
        <v>29</v>
      </c>
      <c r="Q3" s="6" t="s">
        <v>29</v>
      </c>
      <c r="R3" s="6" t="s">
        <v>29</v>
      </c>
      <c r="S3" s="6" t="s">
        <v>29</v>
      </c>
      <c r="T3" s="6" t="s">
        <v>29</v>
      </c>
      <c r="U3" s="6" t="s">
        <v>29</v>
      </c>
      <c r="V3" s="6" t="s">
        <v>29</v>
      </c>
      <c r="W3" s="6" t="s">
        <v>33</v>
      </c>
      <c r="X3" s="7" t="s">
        <v>34</v>
      </c>
      <c r="Y3" s="7" t="s">
        <v>34</v>
      </c>
      <c r="Z3" s="7" t="s">
        <v>34</v>
      </c>
      <c r="AA3" s="7" t="s">
        <v>34</v>
      </c>
      <c r="AB3" s="7" t="s">
        <v>34</v>
      </c>
      <c r="AC3" s="7" t="s">
        <v>34</v>
      </c>
      <c r="AD3" s="7" t="s">
        <v>34</v>
      </c>
      <c r="AE3" s="7" t="s">
        <v>34</v>
      </c>
      <c r="AF3" s="7" t="s">
        <v>34</v>
      </c>
      <c r="AG3" s="7" t="s">
        <v>34</v>
      </c>
      <c r="AH3" s="7" t="s">
        <v>34</v>
      </c>
      <c r="AI3" s="7" t="s">
        <v>34</v>
      </c>
      <c r="AJ3" s="7" t="s">
        <v>34</v>
      </c>
      <c r="AK3" s="7" t="s">
        <v>34</v>
      </c>
      <c r="AL3" s="7" t="s">
        <v>34</v>
      </c>
    </row>
    <row r="4" spans="1:38" x14ac:dyDescent="0.3">
      <c r="B4" t="s">
        <v>35</v>
      </c>
      <c r="C4" t="s">
        <v>76</v>
      </c>
      <c r="D4" t="s">
        <v>77</v>
      </c>
      <c r="E4" t="s">
        <v>78</v>
      </c>
      <c r="F4" t="s">
        <v>79</v>
      </c>
      <c r="G4" t="s">
        <v>80</v>
      </c>
      <c r="H4" t="s">
        <v>81</v>
      </c>
      <c r="I4" t="s">
        <v>82</v>
      </c>
      <c r="J4" t="s">
        <v>83</v>
      </c>
      <c r="K4" t="s">
        <v>84</v>
      </c>
      <c r="L4" t="s">
        <v>85</v>
      </c>
      <c r="M4" t="s">
        <v>86</v>
      </c>
      <c r="N4" t="s">
        <v>87</v>
      </c>
      <c r="O4" t="s">
        <v>88</v>
      </c>
      <c r="P4" t="s">
        <v>89</v>
      </c>
      <c r="Q4" t="s">
        <v>90</v>
      </c>
      <c r="R4" t="s">
        <v>91</v>
      </c>
      <c r="S4" t="s">
        <v>92</v>
      </c>
      <c r="T4" t="s">
        <v>93</v>
      </c>
      <c r="U4" t="s">
        <v>94</v>
      </c>
      <c r="V4" t="s">
        <v>95</v>
      </c>
    </row>
    <row r="5" spans="1:38" x14ac:dyDescent="0.3">
      <c r="A5">
        <f>YEAR(B5)</f>
        <v>2008</v>
      </c>
      <c r="B5">
        <v>39448</v>
      </c>
      <c r="C5" s="3">
        <v>31595</v>
      </c>
      <c r="D5" s="3">
        <v>34404</v>
      </c>
      <c r="E5" s="4">
        <v>0.51158100000000006</v>
      </c>
      <c r="F5" s="3">
        <v>84.485050182777087</v>
      </c>
      <c r="G5" s="3">
        <v>220.35833333333332</v>
      </c>
      <c r="H5" s="3">
        <v>8134</v>
      </c>
      <c r="I5" s="3">
        <v>4483</v>
      </c>
      <c r="J5" s="3">
        <v>3651</v>
      </c>
      <c r="K5" s="3">
        <v>367</v>
      </c>
      <c r="L5" s="3">
        <v>162</v>
      </c>
      <c r="M5" s="3">
        <v>124</v>
      </c>
      <c r="N5" s="3">
        <v>6552</v>
      </c>
      <c r="O5" s="3">
        <v>2213</v>
      </c>
      <c r="P5" s="3">
        <v>1357</v>
      </c>
      <c r="Q5" s="3">
        <v>535</v>
      </c>
      <c r="R5" s="3">
        <v>2447</v>
      </c>
      <c r="S5" s="3">
        <v>1582</v>
      </c>
      <c r="T5" s="3">
        <v>808</v>
      </c>
      <c r="U5" s="3">
        <v>10415</v>
      </c>
      <c r="V5" s="3">
        <v>6601</v>
      </c>
      <c r="W5" s="2"/>
      <c r="X5" s="2">
        <f>100*H5/$C5</f>
        <v>25.744579838582055</v>
      </c>
      <c r="Y5" s="2">
        <f t="shared" ref="Y5:AL20" si="0">100*I5/$C5</f>
        <v>14.188953948409559</v>
      </c>
      <c r="Z5" s="2">
        <f t="shared" si="0"/>
        <v>11.555625890172495</v>
      </c>
      <c r="AA5" s="2">
        <f t="shared" si="0"/>
        <v>1.1615761987656275</v>
      </c>
      <c r="AB5" s="2">
        <f t="shared" si="0"/>
        <v>0.51273935749327426</v>
      </c>
      <c r="AC5" s="2">
        <f t="shared" si="0"/>
        <v>0.39246716252571612</v>
      </c>
      <c r="AD5" s="2">
        <f t="shared" si="0"/>
        <v>20.737458458616871</v>
      </c>
      <c r="AE5" s="2">
        <f t="shared" si="0"/>
        <v>7.0042728279791104</v>
      </c>
      <c r="AF5" s="2">
        <f t="shared" si="0"/>
        <v>4.2949833834467475</v>
      </c>
      <c r="AG5" s="2">
        <f t="shared" si="0"/>
        <v>1.6933059028327266</v>
      </c>
      <c r="AH5" s="2">
        <f t="shared" si="0"/>
        <v>7.7448963443582848</v>
      </c>
      <c r="AI5" s="2">
        <f t="shared" si="0"/>
        <v>5.0071213799651844</v>
      </c>
      <c r="AJ5" s="2">
        <f t="shared" si="0"/>
        <v>2.5573666719417631</v>
      </c>
      <c r="AK5" s="2">
        <f t="shared" si="0"/>
        <v>32.964076594397845</v>
      </c>
      <c r="AL5" s="2">
        <f t="shared" si="0"/>
        <v>20.892546288969772</v>
      </c>
    </row>
    <row r="6" spans="1:38" x14ac:dyDescent="0.3">
      <c r="A6">
        <f t="shared" ref="A6:A69" si="1">YEAR(B6)</f>
        <v>2009</v>
      </c>
      <c r="B6">
        <v>39814</v>
      </c>
      <c r="C6" s="3">
        <v>25022</v>
      </c>
      <c r="D6" s="3">
        <v>30954</v>
      </c>
      <c r="E6" s="4">
        <v>0.51675099999999996</v>
      </c>
      <c r="F6" s="3">
        <v>79.416807186294463</v>
      </c>
      <c r="G6" s="3">
        <v>214.25833333333333</v>
      </c>
      <c r="H6" s="3">
        <v>7904</v>
      </c>
      <c r="I6" s="3">
        <v>4905</v>
      </c>
      <c r="J6" s="3">
        <v>2999</v>
      </c>
      <c r="K6" s="3">
        <v>490</v>
      </c>
      <c r="L6" s="3">
        <v>158</v>
      </c>
      <c r="M6" s="3">
        <v>0</v>
      </c>
      <c r="N6" s="3">
        <v>7633</v>
      </c>
      <c r="O6" s="3">
        <v>2456</v>
      </c>
      <c r="P6" s="3">
        <v>1485</v>
      </c>
      <c r="Q6" s="3">
        <v>571</v>
      </c>
      <c r="R6" s="3">
        <v>3121</v>
      </c>
      <c r="S6" s="3">
        <v>271</v>
      </c>
      <c r="T6" s="3">
        <v>931</v>
      </c>
      <c r="U6" s="3">
        <v>10364</v>
      </c>
      <c r="V6" s="3">
        <v>6138</v>
      </c>
      <c r="W6" s="2">
        <f>100*T6/U5</f>
        <v>8.9390302448391736</v>
      </c>
      <c r="X6" s="2">
        <f t="shared" ref="X6:AL36" si="2">100*H6/$C6</f>
        <v>31.588202381903926</v>
      </c>
      <c r="Y6" s="2">
        <f t="shared" si="0"/>
        <v>19.602749580369274</v>
      </c>
      <c r="Z6" s="2">
        <f t="shared" si="0"/>
        <v>11.985452801534649</v>
      </c>
      <c r="AA6" s="2">
        <f t="shared" si="0"/>
        <v>1.9582767164894892</v>
      </c>
      <c r="AB6" s="2">
        <f t="shared" si="0"/>
        <v>0.63144432899048841</v>
      </c>
      <c r="AC6" s="2">
        <f t="shared" si="0"/>
        <v>0</v>
      </c>
      <c r="AD6" s="2">
        <f t="shared" si="0"/>
        <v>30.505155463192391</v>
      </c>
      <c r="AE6" s="2">
        <f t="shared" si="0"/>
        <v>9.8153624810167059</v>
      </c>
      <c r="AF6" s="2">
        <f t="shared" si="0"/>
        <v>5.934777395891615</v>
      </c>
      <c r="AG6" s="2">
        <f t="shared" si="0"/>
        <v>2.2819918471744867</v>
      </c>
      <c r="AH6" s="2">
        <f t="shared" si="0"/>
        <v>12.473023739109584</v>
      </c>
      <c r="AI6" s="2">
        <f t="shared" si="0"/>
        <v>1.0830469187115339</v>
      </c>
      <c r="AJ6" s="2">
        <f t="shared" si="0"/>
        <v>3.7207257613300295</v>
      </c>
      <c r="AK6" s="2">
        <f t="shared" si="0"/>
        <v>41.419550795300133</v>
      </c>
      <c r="AL6" s="2">
        <f t="shared" si="0"/>
        <v>24.530413236352011</v>
      </c>
    </row>
    <row r="7" spans="1:38" x14ac:dyDescent="0.3">
      <c r="A7">
        <f t="shared" si="1"/>
        <v>2010</v>
      </c>
      <c r="B7">
        <v>40179</v>
      </c>
      <c r="C7" s="3">
        <v>29107</v>
      </c>
      <c r="D7" s="3">
        <v>32639</v>
      </c>
      <c r="E7" s="4">
        <v>0.52200900000000006</v>
      </c>
      <c r="F7" s="3">
        <v>80.752494923919969</v>
      </c>
      <c r="G7" s="3">
        <v>222.19999999999996</v>
      </c>
      <c r="H7" s="3">
        <v>8949</v>
      </c>
      <c r="I7" s="3">
        <v>5866</v>
      </c>
      <c r="J7" s="3">
        <v>3083</v>
      </c>
      <c r="K7" s="3">
        <v>460</v>
      </c>
      <c r="L7" s="3">
        <v>164</v>
      </c>
      <c r="M7" s="3">
        <v>0</v>
      </c>
      <c r="N7" s="3">
        <v>8100</v>
      </c>
      <c r="O7" s="3">
        <v>2674</v>
      </c>
      <c r="P7" s="3">
        <v>1544</v>
      </c>
      <c r="Q7" s="3">
        <v>720</v>
      </c>
      <c r="R7" s="3">
        <v>3162</v>
      </c>
      <c r="S7" s="3">
        <v>849</v>
      </c>
      <c r="T7" s="3">
        <v>869</v>
      </c>
      <c r="U7" s="3">
        <v>10762</v>
      </c>
      <c r="V7" s="3">
        <v>5848</v>
      </c>
      <c r="W7" s="2">
        <f t="shared" ref="W7:W70" si="3">100*T7/U6</f>
        <v>8.3847935160169822</v>
      </c>
      <c r="X7" s="2">
        <f t="shared" si="2"/>
        <v>30.745181571443297</v>
      </c>
      <c r="Y7" s="2">
        <f t="shared" si="0"/>
        <v>20.153227745903049</v>
      </c>
      <c r="Z7" s="2">
        <f t="shared" si="0"/>
        <v>10.591953825540248</v>
      </c>
      <c r="AA7" s="2">
        <f t="shared" si="0"/>
        <v>1.5803758546054214</v>
      </c>
      <c r="AB7" s="2">
        <f t="shared" si="0"/>
        <v>0.563438348163672</v>
      </c>
      <c r="AC7" s="2">
        <f t="shared" si="0"/>
        <v>0</v>
      </c>
      <c r="AD7" s="2">
        <f t="shared" si="0"/>
        <v>27.828357439791116</v>
      </c>
      <c r="AE7" s="2">
        <f t="shared" si="0"/>
        <v>9.1867935548149937</v>
      </c>
      <c r="AF7" s="2">
        <f t="shared" si="0"/>
        <v>5.3045659119799362</v>
      </c>
      <c r="AG7" s="2">
        <f t="shared" si="0"/>
        <v>2.4736317724258767</v>
      </c>
      <c r="AH7" s="2">
        <f t="shared" si="0"/>
        <v>10.86336620057031</v>
      </c>
      <c r="AI7" s="2">
        <f t="shared" si="0"/>
        <v>2.9168241316521799</v>
      </c>
      <c r="AJ7" s="2">
        <f t="shared" si="0"/>
        <v>2.9855361253306762</v>
      </c>
      <c r="AK7" s="2">
        <f t="shared" si="0"/>
        <v>36.973923798399014</v>
      </c>
      <c r="AL7" s="2">
        <f t="shared" si="0"/>
        <v>20.091386951592401</v>
      </c>
    </row>
    <row r="8" spans="1:38" x14ac:dyDescent="0.3">
      <c r="A8">
        <f t="shared" si="1"/>
        <v>2011</v>
      </c>
      <c r="B8">
        <v>40544</v>
      </c>
      <c r="C8" s="3">
        <v>33562</v>
      </c>
      <c r="D8" s="3">
        <v>33531</v>
      </c>
      <c r="E8" s="4">
        <v>0.52499899999999999</v>
      </c>
      <c r="F8" s="3">
        <v>78.712513280369521</v>
      </c>
      <c r="G8" s="3">
        <v>231.15</v>
      </c>
      <c r="H8" s="3">
        <v>9541</v>
      </c>
      <c r="I8" s="3">
        <v>6872</v>
      </c>
      <c r="J8" s="3">
        <v>2669</v>
      </c>
      <c r="K8" s="3">
        <v>451</v>
      </c>
      <c r="L8" s="3">
        <v>165</v>
      </c>
      <c r="M8" s="3">
        <v>0</v>
      </c>
      <c r="N8" s="3">
        <v>8570</v>
      </c>
      <c r="O8" s="3">
        <v>2938</v>
      </c>
      <c r="P8" s="3">
        <v>1560</v>
      </c>
      <c r="Q8" s="3">
        <v>689</v>
      </c>
      <c r="R8" s="3">
        <v>3383</v>
      </c>
      <c r="S8" s="3">
        <v>971</v>
      </c>
      <c r="T8" s="3">
        <v>841</v>
      </c>
      <c r="U8" s="3">
        <v>11206</v>
      </c>
      <c r="V8" s="3">
        <v>5518</v>
      </c>
      <c r="W8" s="2">
        <f t="shared" si="3"/>
        <v>7.8145326147556213</v>
      </c>
      <c r="X8" s="2">
        <f>100*H8/$C8</f>
        <v>28.427984029557237</v>
      </c>
      <c r="Y8" s="2">
        <f t="shared" si="0"/>
        <v>20.475537810619151</v>
      </c>
      <c r="Z8" s="2">
        <f t="shared" si="0"/>
        <v>7.9524462189380847</v>
      </c>
      <c r="AA8" s="2">
        <f t="shared" si="0"/>
        <v>1.3437816578273047</v>
      </c>
      <c r="AB8" s="2">
        <f t="shared" si="0"/>
        <v>0.49162743579047735</v>
      </c>
      <c r="AC8" s="2">
        <f t="shared" si="0"/>
        <v>0</v>
      </c>
      <c r="AD8" s="2">
        <f t="shared" si="0"/>
        <v>25.534831058935701</v>
      </c>
      <c r="AE8" s="2">
        <f t="shared" si="0"/>
        <v>8.7539479172874088</v>
      </c>
      <c r="AF8" s="2">
        <f t="shared" si="0"/>
        <v>4.6481139383826946</v>
      </c>
      <c r="AG8" s="2">
        <f t="shared" si="0"/>
        <v>2.0529169894523567</v>
      </c>
      <c r="AH8" s="2">
        <f t="shared" si="0"/>
        <v>10.079852213813242</v>
      </c>
      <c r="AI8" s="2">
        <f t="shared" si="0"/>
        <v>2.8931529706215362</v>
      </c>
      <c r="AJ8" s="2">
        <f t="shared" si="0"/>
        <v>2.5058101424229782</v>
      </c>
      <c r="AK8" s="2">
        <f t="shared" si="0"/>
        <v>33.388951790715687</v>
      </c>
      <c r="AL8" s="2">
        <f t="shared" si="0"/>
        <v>16.441213276920326</v>
      </c>
    </row>
    <row r="9" spans="1:38" x14ac:dyDescent="0.3">
      <c r="A9">
        <f t="shared" si="1"/>
        <v>2012</v>
      </c>
      <c r="B9">
        <v>40909</v>
      </c>
      <c r="C9" s="3">
        <v>32063</v>
      </c>
      <c r="D9" s="3">
        <v>32064</v>
      </c>
      <c r="E9" s="4">
        <v>0.52634499999999995</v>
      </c>
      <c r="F9" s="3">
        <v>71.915022044561894</v>
      </c>
      <c r="G9" s="3">
        <v>238.54999999999998</v>
      </c>
      <c r="H9" s="3">
        <v>8623</v>
      </c>
      <c r="I9" s="3">
        <v>6482</v>
      </c>
      <c r="J9" s="3">
        <v>2141</v>
      </c>
      <c r="K9" s="3">
        <v>448</v>
      </c>
      <c r="L9" s="3">
        <v>169</v>
      </c>
      <c r="M9" s="3">
        <v>0</v>
      </c>
      <c r="N9" s="3">
        <v>8840</v>
      </c>
      <c r="O9" s="3">
        <v>2859</v>
      </c>
      <c r="P9" s="3">
        <v>1550</v>
      </c>
      <c r="Q9" s="3">
        <v>706</v>
      </c>
      <c r="R9" s="3">
        <v>3725</v>
      </c>
      <c r="S9" s="3">
        <v>-217</v>
      </c>
      <c r="T9" s="3">
        <v>968</v>
      </c>
      <c r="U9" s="3">
        <v>11269</v>
      </c>
      <c r="V9" s="3">
        <v>5952</v>
      </c>
      <c r="W9" s="2">
        <f t="shared" si="3"/>
        <v>8.6382295199000527</v>
      </c>
      <c r="X9" s="2">
        <f t="shared" si="2"/>
        <v>26.893927580076724</v>
      </c>
      <c r="Y9" s="2">
        <f t="shared" si="0"/>
        <v>20.216448866294481</v>
      </c>
      <c r="Z9" s="2">
        <f t="shared" si="0"/>
        <v>6.6774787137822411</v>
      </c>
      <c r="AA9" s="2">
        <f t="shared" si="0"/>
        <v>1.3972491657050183</v>
      </c>
      <c r="AB9" s="2">
        <f t="shared" si="0"/>
        <v>0.52708729688425915</v>
      </c>
      <c r="AC9" s="2">
        <f t="shared" si="0"/>
        <v>0</v>
      </c>
      <c r="AD9" s="2">
        <f t="shared" si="0"/>
        <v>27.570720144715093</v>
      </c>
      <c r="AE9" s="2">
        <f t="shared" si="0"/>
        <v>8.9168200106041233</v>
      </c>
      <c r="AF9" s="2">
        <f t="shared" si="0"/>
        <v>4.834232604559773</v>
      </c>
      <c r="AG9" s="2">
        <f t="shared" si="0"/>
        <v>2.2019149798833548</v>
      </c>
      <c r="AH9" s="2">
        <f t="shared" si="0"/>
        <v>11.617752549667841</v>
      </c>
      <c r="AI9" s="2">
        <f t="shared" si="0"/>
        <v>-0.67679256463836823</v>
      </c>
      <c r="AJ9" s="2">
        <f t="shared" si="0"/>
        <v>3.0190562330412001</v>
      </c>
      <c r="AK9" s="2">
        <f t="shared" si="0"/>
        <v>35.146430465021986</v>
      </c>
      <c r="AL9" s="2">
        <f t="shared" si="0"/>
        <v>18.563453201509528</v>
      </c>
    </row>
    <row r="10" spans="1:38" x14ac:dyDescent="0.3">
      <c r="A10">
        <f t="shared" si="1"/>
        <v>2013</v>
      </c>
      <c r="B10">
        <v>41275</v>
      </c>
      <c r="C10" s="3">
        <v>34491</v>
      </c>
      <c r="D10" s="3">
        <v>33748</v>
      </c>
      <c r="E10" s="4">
        <v>0.52711400000000008</v>
      </c>
      <c r="F10" s="3">
        <v>76.438566884101093</v>
      </c>
      <c r="G10" s="3">
        <v>240.59166666666661</v>
      </c>
      <c r="H10" s="3">
        <v>8513</v>
      </c>
      <c r="I10" s="3">
        <v>6699</v>
      </c>
      <c r="J10" s="3">
        <v>1814</v>
      </c>
      <c r="K10" s="3">
        <v>510</v>
      </c>
      <c r="L10" s="3">
        <v>179</v>
      </c>
      <c r="M10" s="3">
        <v>0</v>
      </c>
      <c r="N10" s="3">
        <v>8474</v>
      </c>
      <c r="O10" s="3">
        <v>2899</v>
      </c>
      <c r="P10" s="3">
        <v>1597</v>
      </c>
      <c r="Q10" s="3">
        <v>696</v>
      </c>
      <c r="R10" s="3">
        <v>3282</v>
      </c>
      <c r="S10" s="3">
        <v>39</v>
      </c>
      <c r="T10" s="3">
        <v>907</v>
      </c>
      <c r="U10" s="3">
        <v>11563</v>
      </c>
      <c r="V10" s="3">
        <v>5878</v>
      </c>
      <c r="W10" s="2">
        <f t="shared" si="3"/>
        <v>8.0486289821634571</v>
      </c>
      <c r="X10" s="2">
        <f t="shared" si="2"/>
        <v>24.681801049549158</v>
      </c>
      <c r="Y10" s="2">
        <f t="shared" si="0"/>
        <v>19.422458032530226</v>
      </c>
      <c r="Z10" s="2">
        <f t="shared" si="0"/>
        <v>5.2593430170189324</v>
      </c>
      <c r="AA10" s="2">
        <f t="shared" si="0"/>
        <v>1.4786466034617727</v>
      </c>
      <c r="AB10" s="2">
        <f t="shared" si="0"/>
        <v>0.51897596474442609</v>
      </c>
      <c r="AC10" s="2">
        <f t="shared" si="0"/>
        <v>0</v>
      </c>
      <c r="AD10" s="2">
        <f t="shared" si="0"/>
        <v>24.568728073990318</v>
      </c>
      <c r="AE10" s="2">
        <f t="shared" si="0"/>
        <v>8.4050911832072135</v>
      </c>
      <c r="AF10" s="2">
        <f t="shared" si="0"/>
        <v>4.6301933837812763</v>
      </c>
      <c r="AG10" s="2">
        <f t="shared" si="0"/>
        <v>2.0179177176654779</v>
      </c>
      <c r="AH10" s="2">
        <f t="shared" si="0"/>
        <v>9.5155257893363494</v>
      </c>
      <c r="AI10" s="2">
        <f t="shared" si="0"/>
        <v>0.11307297555884144</v>
      </c>
      <c r="AJ10" s="2">
        <f t="shared" si="0"/>
        <v>2.6296715085094662</v>
      </c>
      <c r="AK10" s="2">
        <f t="shared" si="0"/>
        <v>33.524687599663679</v>
      </c>
      <c r="AL10" s="2">
        <f t="shared" si="0"/>
        <v>17.042126931663333</v>
      </c>
    </row>
    <row r="11" spans="1:38" x14ac:dyDescent="0.3">
      <c r="A11">
        <f t="shared" si="1"/>
        <v>2014</v>
      </c>
      <c r="B11">
        <v>41640</v>
      </c>
      <c r="C11" s="3">
        <v>34301</v>
      </c>
      <c r="D11" s="3">
        <v>33355</v>
      </c>
      <c r="E11" s="4">
        <v>0.52815900000000005</v>
      </c>
      <c r="F11" s="3">
        <v>75.465338520100758</v>
      </c>
      <c r="G11" s="3">
        <v>237.84166666666661</v>
      </c>
      <c r="H11" s="3">
        <v>8500</v>
      </c>
      <c r="I11" s="3">
        <v>6504</v>
      </c>
      <c r="J11" s="3">
        <v>1996</v>
      </c>
      <c r="K11" s="3">
        <v>506</v>
      </c>
      <c r="L11" s="3">
        <v>181</v>
      </c>
      <c r="M11" s="3">
        <v>0</v>
      </c>
      <c r="N11" s="3">
        <v>8477</v>
      </c>
      <c r="O11" s="3">
        <v>3037</v>
      </c>
      <c r="P11" s="3">
        <v>1580</v>
      </c>
      <c r="Q11" s="3">
        <v>691</v>
      </c>
      <c r="R11" s="3">
        <v>3169</v>
      </c>
      <c r="S11" s="3">
        <v>23</v>
      </c>
      <c r="T11" s="3">
        <v>814</v>
      </c>
      <c r="U11" s="3">
        <v>13079</v>
      </c>
      <c r="V11" s="3">
        <v>6865</v>
      </c>
      <c r="W11" s="2">
        <f t="shared" si="3"/>
        <v>7.0396955807316441</v>
      </c>
      <c r="X11" s="2">
        <f t="shared" si="2"/>
        <v>24.780618640855952</v>
      </c>
      <c r="Y11" s="2">
        <f t="shared" si="0"/>
        <v>18.96154631060319</v>
      </c>
      <c r="Z11" s="2">
        <f t="shared" si="0"/>
        <v>5.8190723302527623</v>
      </c>
      <c r="AA11" s="2">
        <f t="shared" si="0"/>
        <v>1.4751756508556602</v>
      </c>
      <c r="AB11" s="2">
        <f t="shared" si="0"/>
        <v>0.52768140870528557</v>
      </c>
      <c r="AC11" s="2">
        <f t="shared" si="0"/>
        <v>0</v>
      </c>
      <c r="AD11" s="2">
        <f t="shared" si="0"/>
        <v>24.713565202180696</v>
      </c>
      <c r="AE11" s="2">
        <f t="shared" si="0"/>
        <v>8.8539692720328862</v>
      </c>
      <c r="AF11" s="2">
        <f t="shared" si="0"/>
        <v>4.6062797003002824</v>
      </c>
      <c r="AG11" s="2">
        <f t="shared" si="0"/>
        <v>2.0145185271566426</v>
      </c>
      <c r="AH11" s="2">
        <f t="shared" si="0"/>
        <v>9.2387977026908832</v>
      </c>
      <c r="AI11" s="2">
        <f t="shared" si="0"/>
        <v>6.7053438675257288E-2</v>
      </c>
      <c r="AJ11" s="2">
        <f t="shared" si="0"/>
        <v>2.3731086557243231</v>
      </c>
      <c r="AK11" s="2">
        <f t="shared" si="0"/>
        <v>38.13008367103</v>
      </c>
      <c r="AL11" s="2">
        <f t="shared" si="0"/>
        <v>20.013993761114836</v>
      </c>
    </row>
    <row r="12" spans="1:38" x14ac:dyDescent="0.3">
      <c r="A12">
        <f t="shared" si="1"/>
        <v>2015</v>
      </c>
      <c r="B12">
        <v>42005</v>
      </c>
      <c r="C12" s="3">
        <v>31161</v>
      </c>
      <c r="D12" s="3">
        <v>32965</v>
      </c>
      <c r="E12" s="4">
        <v>0.52811700000000006</v>
      </c>
      <c r="F12" s="3">
        <v>75.523612629843981</v>
      </c>
      <c r="G12" s="3">
        <v>236.48333333333332</v>
      </c>
      <c r="H12" s="3">
        <v>7791</v>
      </c>
      <c r="I12" s="3">
        <v>6067</v>
      </c>
      <c r="J12" s="3">
        <v>1724</v>
      </c>
      <c r="K12" s="3">
        <v>500</v>
      </c>
      <c r="L12" s="3">
        <v>185</v>
      </c>
      <c r="M12" s="3">
        <v>0</v>
      </c>
      <c r="N12" s="3">
        <v>8584</v>
      </c>
      <c r="O12" s="3">
        <v>3078</v>
      </c>
      <c r="P12" s="3">
        <v>1507</v>
      </c>
      <c r="Q12" s="3">
        <v>714</v>
      </c>
      <c r="R12" s="3">
        <v>3285</v>
      </c>
      <c r="S12" s="3">
        <v>-793</v>
      </c>
      <c r="T12" s="3">
        <v>794</v>
      </c>
      <c r="U12" s="3">
        <v>16172</v>
      </c>
      <c r="V12" s="3">
        <v>8083</v>
      </c>
      <c r="W12" s="2">
        <f t="shared" si="3"/>
        <v>6.0708005199174249</v>
      </c>
      <c r="X12" s="2">
        <f t="shared" si="2"/>
        <v>25.002406854722249</v>
      </c>
      <c r="Y12" s="2">
        <f t="shared" si="0"/>
        <v>19.469850133179296</v>
      </c>
      <c r="Z12" s="2">
        <f t="shared" si="0"/>
        <v>5.5325567215429547</v>
      </c>
      <c r="AA12" s="2">
        <f t="shared" si="0"/>
        <v>1.6045698148326433</v>
      </c>
      <c r="AB12" s="2">
        <f t="shared" si="0"/>
        <v>0.593690831488078</v>
      </c>
      <c r="AC12" s="2">
        <f t="shared" si="0"/>
        <v>0</v>
      </c>
      <c r="AD12" s="2">
        <f t="shared" si="0"/>
        <v>27.547254581046822</v>
      </c>
      <c r="AE12" s="2">
        <f t="shared" si="0"/>
        <v>9.8777317801097517</v>
      </c>
      <c r="AF12" s="2">
        <f t="shared" si="0"/>
        <v>4.8361734219055874</v>
      </c>
      <c r="AG12" s="2">
        <f t="shared" si="0"/>
        <v>2.2913256955810146</v>
      </c>
      <c r="AH12" s="2">
        <f t="shared" si="0"/>
        <v>10.542023683450466</v>
      </c>
      <c r="AI12" s="2">
        <f t="shared" si="0"/>
        <v>-2.5448477263245723</v>
      </c>
      <c r="AJ12" s="2">
        <f t="shared" si="0"/>
        <v>2.5480568659542375</v>
      </c>
      <c r="AK12" s="2">
        <f t="shared" si="0"/>
        <v>51.898206090947021</v>
      </c>
      <c r="AL12" s="2">
        <f t="shared" si="0"/>
        <v>25.939475626584514</v>
      </c>
    </row>
    <row r="13" spans="1:38" x14ac:dyDescent="0.3">
      <c r="A13">
        <f t="shared" si="1"/>
        <v>2016</v>
      </c>
      <c r="B13">
        <v>42370</v>
      </c>
      <c r="C13" s="3">
        <v>31519</v>
      </c>
      <c r="D13" s="3">
        <v>33461</v>
      </c>
      <c r="E13" s="4">
        <v>0.52942599999999995</v>
      </c>
      <c r="F13" s="3">
        <v>78.618391260356091</v>
      </c>
      <c r="G13" s="3">
        <v>231.73333333333332</v>
      </c>
      <c r="H13" s="3">
        <v>8145</v>
      </c>
      <c r="I13" s="3">
        <v>6496</v>
      </c>
      <c r="J13" s="3">
        <v>1649</v>
      </c>
      <c r="K13" s="3">
        <v>531</v>
      </c>
      <c r="L13" s="3">
        <v>188</v>
      </c>
      <c r="M13" s="3">
        <v>32</v>
      </c>
      <c r="N13" s="3">
        <v>8592</v>
      </c>
      <c r="O13" s="3">
        <v>3124</v>
      </c>
      <c r="P13" s="3">
        <v>1653</v>
      </c>
      <c r="Q13" s="3">
        <v>719</v>
      </c>
      <c r="R13" s="3">
        <v>3096</v>
      </c>
      <c r="S13" s="3">
        <v>-447</v>
      </c>
      <c r="T13" s="3">
        <v>740</v>
      </c>
      <c r="U13" s="3">
        <v>17757</v>
      </c>
      <c r="V13" s="3">
        <v>9154</v>
      </c>
      <c r="W13" s="2">
        <f t="shared" si="3"/>
        <v>4.5758100420479844</v>
      </c>
      <c r="X13" s="2">
        <f t="shared" si="2"/>
        <v>25.841555886925345</v>
      </c>
      <c r="Y13" s="2">
        <f t="shared" si="0"/>
        <v>20.609790919762684</v>
      </c>
      <c r="Z13" s="2">
        <f t="shared" si="0"/>
        <v>5.2317649671626638</v>
      </c>
      <c r="AA13" s="2">
        <f t="shared" si="0"/>
        <v>1.6846981185951331</v>
      </c>
      <c r="AB13" s="2">
        <f t="shared" si="0"/>
        <v>0.59646562390938795</v>
      </c>
      <c r="AC13" s="2">
        <f t="shared" si="0"/>
        <v>0.10152606364415115</v>
      </c>
      <c r="AD13" s="2">
        <f t="shared" si="0"/>
        <v>27.259748088454582</v>
      </c>
      <c r="AE13" s="2">
        <f t="shared" si="0"/>
        <v>9.9114819632602558</v>
      </c>
      <c r="AF13" s="2">
        <f t="shared" si="0"/>
        <v>5.2444557251181827</v>
      </c>
      <c r="AG13" s="2">
        <f t="shared" si="0"/>
        <v>2.2811637425045213</v>
      </c>
      <c r="AH13" s="2">
        <f t="shared" si="0"/>
        <v>9.8226466575716227</v>
      </c>
      <c r="AI13" s="2">
        <f t="shared" si="0"/>
        <v>-1.4181922015292363</v>
      </c>
      <c r="AJ13" s="2">
        <f t="shared" si="0"/>
        <v>2.3477902217709952</v>
      </c>
      <c r="AK13" s="2">
        <f t="shared" si="0"/>
        <v>56.337447254037251</v>
      </c>
      <c r="AL13" s="2">
        <f t="shared" si="0"/>
        <v>29.042799581204989</v>
      </c>
    </row>
    <row r="14" spans="1:38" x14ac:dyDescent="0.3">
      <c r="A14">
        <f t="shared" si="1"/>
        <v>2017</v>
      </c>
      <c r="B14">
        <v>42736</v>
      </c>
      <c r="C14" s="3">
        <v>33690</v>
      </c>
      <c r="D14" s="3">
        <v>33953</v>
      </c>
      <c r="E14" s="4">
        <v>0.52824899999999997</v>
      </c>
      <c r="F14" s="3">
        <v>83.287469978401163</v>
      </c>
      <c r="G14" s="3">
        <v>223.11666666666667</v>
      </c>
      <c r="H14" s="3">
        <v>8759</v>
      </c>
      <c r="I14" s="3">
        <v>6967</v>
      </c>
      <c r="J14" s="3">
        <v>1792</v>
      </c>
      <c r="K14" s="3">
        <v>542</v>
      </c>
      <c r="L14" s="3">
        <v>191</v>
      </c>
      <c r="M14" s="3">
        <v>0</v>
      </c>
      <c r="N14" s="3">
        <v>8867</v>
      </c>
      <c r="O14" s="3">
        <v>3171</v>
      </c>
      <c r="P14" s="3">
        <v>1505</v>
      </c>
      <c r="Q14" s="3">
        <v>751</v>
      </c>
      <c r="R14" s="3">
        <v>3440</v>
      </c>
      <c r="S14" s="3">
        <v>-108</v>
      </c>
      <c r="T14" s="3">
        <v>632</v>
      </c>
      <c r="U14" s="3">
        <v>19105</v>
      </c>
      <c r="V14" s="3">
        <v>10214</v>
      </c>
      <c r="W14" s="2">
        <f t="shared" si="3"/>
        <v>3.5591597679788252</v>
      </c>
      <c r="X14" s="2">
        <f t="shared" si="2"/>
        <v>25.998812704066488</v>
      </c>
      <c r="Y14" s="2">
        <f t="shared" si="0"/>
        <v>20.679726921935291</v>
      </c>
      <c r="Z14" s="2">
        <f t="shared" si="0"/>
        <v>5.3190857821311965</v>
      </c>
      <c r="AA14" s="2">
        <f t="shared" si="0"/>
        <v>1.6087859899079846</v>
      </c>
      <c r="AB14" s="2">
        <f t="shared" si="0"/>
        <v>0.56693380825170669</v>
      </c>
      <c r="AC14" s="2">
        <f t="shared" si="0"/>
        <v>0</v>
      </c>
      <c r="AD14" s="2">
        <f t="shared" si="0"/>
        <v>26.319382606114573</v>
      </c>
      <c r="AE14" s="2">
        <f t="shared" si="0"/>
        <v>9.412288512911843</v>
      </c>
      <c r="AF14" s="2">
        <f t="shared" si="0"/>
        <v>4.4672009498367471</v>
      </c>
      <c r="AG14" s="2">
        <f t="shared" si="0"/>
        <v>2.2291481151677055</v>
      </c>
      <c r="AH14" s="2">
        <f t="shared" si="0"/>
        <v>10.210745028198279</v>
      </c>
      <c r="AI14" s="2">
        <f t="shared" si="0"/>
        <v>-0.3205699020480855</v>
      </c>
      <c r="AJ14" s="2">
        <f t="shared" si="0"/>
        <v>1.8759275749480557</v>
      </c>
      <c r="AK14" s="2">
        <f t="shared" si="0"/>
        <v>56.70822202433957</v>
      </c>
      <c r="AL14" s="2">
        <f t="shared" si="0"/>
        <v>30.317601662214308</v>
      </c>
    </row>
    <row r="15" spans="1:38" x14ac:dyDescent="0.3">
      <c r="A15">
        <f t="shared" si="1"/>
        <v>2018</v>
      </c>
      <c r="B15">
        <v>43101</v>
      </c>
      <c r="C15" s="3">
        <v>34589</v>
      </c>
      <c r="D15" s="3">
        <v>33065</v>
      </c>
      <c r="E15" s="4">
        <v>0.52556000000000003</v>
      </c>
      <c r="F15" s="3">
        <v>81.072910043684075</v>
      </c>
      <c r="G15" s="3">
        <v>224.26666666666668</v>
      </c>
      <c r="H15" s="3">
        <v>8439</v>
      </c>
      <c r="I15" s="3">
        <v>7181</v>
      </c>
      <c r="J15" s="3">
        <v>1258</v>
      </c>
      <c r="K15" s="3">
        <v>551</v>
      </c>
      <c r="L15" s="3">
        <v>193</v>
      </c>
      <c r="M15" s="3">
        <v>0</v>
      </c>
      <c r="N15" s="3">
        <v>9148</v>
      </c>
      <c r="O15" s="3">
        <v>3315</v>
      </c>
      <c r="P15" s="3">
        <v>1483</v>
      </c>
      <c r="Q15" s="3">
        <v>706</v>
      </c>
      <c r="R15" s="3">
        <v>3644</v>
      </c>
      <c r="S15" s="3">
        <v>-709</v>
      </c>
      <c r="T15" s="3">
        <v>653</v>
      </c>
      <c r="U15" s="3">
        <v>20737</v>
      </c>
      <c r="V15" s="3">
        <v>11191</v>
      </c>
      <c r="W15" s="2">
        <f t="shared" si="3"/>
        <v>3.4179534153362994</v>
      </c>
      <c r="X15" s="2">
        <f t="shared" si="2"/>
        <v>24.397929977738588</v>
      </c>
      <c r="Y15" s="2">
        <f t="shared" si="0"/>
        <v>20.760935557547196</v>
      </c>
      <c r="Z15" s="2">
        <f t="shared" si="0"/>
        <v>3.6369944201913902</v>
      </c>
      <c r="AA15" s="2">
        <f t="shared" si="0"/>
        <v>1.5929919916736535</v>
      </c>
      <c r="AB15" s="2">
        <f t="shared" si="0"/>
        <v>0.55798086096735955</v>
      </c>
      <c r="AC15" s="2">
        <f t="shared" si="0"/>
        <v>0</v>
      </c>
      <c r="AD15" s="2">
        <f t="shared" si="0"/>
        <v>26.44771459134407</v>
      </c>
      <c r="AE15" s="2">
        <f t="shared" si="0"/>
        <v>9.5839717829367714</v>
      </c>
      <c r="AF15" s="2">
        <f t="shared" si="0"/>
        <v>4.2874902425626642</v>
      </c>
      <c r="AG15" s="2">
        <f t="shared" si="0"/>
        <v>2.0411113359738646</v>
      </c>
      <c r="AH15" s="2">
        <f t="shared" si="0"/>
        <v>10.535141229870769</v>
      </c>
      <c r="AI15" s="2">
        <f t="shared" si="0"/>
        <v>-2.0497846136054814</v>
      </c>
      <c r="AJ15" s="2">
        <f t="shared" si="0"/>
        <v>1.887883431148631</v>
      </c>
      <c r="AK15" s="2">
        <f t="shared" si="0"/>
        <v>59.952586082280497</v>
      </c>
      <c r="AL15" s="2">
        <f t="shared" si="0"/>
        <v>32.354216658475238</v>
      </c>
    </row>
    <row r="16" spans="1:38" x14ac:dyDescent="0.3">
      <c r="A16">
        <f t="shared" si="1"/>
        <v>2019</v>
      </c>
      <c r="B16">
        <v>43466</v>
      </c>
      <c r="C16" s="3">
        <v>35383</v>
      </c>
      <c r="D16" s="3">
        <v>34162</v>
      </c>
      <c r="E16" s="4">
        <v>0.52342700000000009</v>
      </c>
      <c r="F16" s="3">
        <v>82.666529815152884</v>
      </c>
      <c r="G16" s="3">
        <v>227.04166666666666</v>
      </c>
      <c r="H16" s="3">
        <v>8586</v>
      </c>
      <c r="I16" s="3">
        <v>7208</v>
      </c>
      <c r="J16" s="3">
        <v>1378</v>
      </c>
      <c r="K16" s="3">
        <v>559</v>
      </c>
      <c r="L16" s="3">
        <v>193</v>
      </c>
      <c r="M16" s="3">
        <v>0</v>
      </c>
      <c r="N16" s="3">
        <v>9301</v>
      </c>
      <c r="O16" s="3">
        <v>3331</v>
      </c>
      <c r="P16" s="3">
        <v>1494</v>
      </c>
      <c r="Q16" s="3">
        <v>723</v>
      </c>
      <c r="R16" s="3">
        <v>3753</v>
      </c>
      <c r="S16" s="3">
        <v>-715</v>
      </c>
      <c r="T16" s="3">
        <v>725</v>
      </c>
      <c r="U16" s="3">
        <v>22953</v>
      </c>
      <c r="V16" s="3">
        <v>10641</v>
      </c>
      <c r="W16" s="2">
        <f t="shared" si="3"/>
        <v>3.4961662728456382</v>
      </c>
      <c r="X16" s="2">
        <f t="shared" si="2"/>
        <v>24.265890399344318</v>
      </c>
      <c r="Y16" s="2">
        <f t="shared" si="0"/>
        <v>20.371364779696464</v>
      </c>
      <c r="Z16" s="2">
        <f t="shared" si="0"/>
        <v>3.8945256196478537</v>
      </c>
      <c r="AA16" s="2">
        <f t="shared" si="0"/>
        <v>1.5798547324986576</v>
      </c>
      <c r="AB16" s="2">
        <f t="shared" si="0"/>
        <v>0.54545968402905354</v>
      </c>
      <c r="AC16" s="2">
        <f t="shared" si="0"/>
        <v>0</v>
      </c>
      <c r="AD16" s="2">
        <f t="shared" si="0"/>
        <v>26.2866348246333</v>
      </c>
      <c r="AE16" s="2">
        <f t="shared" si="0"/>
        <v>9.4141254274651676</v>
      </c>
      <c r="AF16" s="2">
        <f t="shared" si="0"/>
        <v>4.2223666732611704</v>
      </c>
      <c r="AG16" s="2">
        <f t="shared" si="0"/>
        <v>2.043354153124382</v>
      </c>
      <c r="AH16" s="2">
        <f t="shared" si="0"/>
        <v>10.606788570782578</v>
      </c>
      <c r="AI16" s="2">
        <f t="shared" si="0"/>
        <v>-2.0207444252889806</v>
      </c>
      <c r="AJ16" s="2">
        <f t="shared" si="0"/>
        <v>2.049006585083232</v>
      </c>
      <c r="AK16" s="2">
        <f t="shared" si="0"/>
        <v>64.87013537574542</v>
      </c>
      <c r="AL16" s="2">
        <f t="shared" si="0"/>
        <v>30.073764237062996</v>
      </c>
    </row>
    <row r="17" spans="1:38" x14ac:dyDescent="0.3">
      <c r="A17">
        <f t="shared" si="1"/>
        <v>2020</v>
      </c>
      <c r="B17">
        <v>43831</v>
      </c>
      <c r="C17" s="3">
        <v>31580</v>
      </c>
      <c r="D17" s="3">
        <v>32325</v>
      </c>
      <c r="E17" s="4">
        <v>0.52136400000000005</v>
      </c>
      <c r="F17" s="3">
        <v>89.734707635624773</v>
      </c>
      <c r="G17" s="3">
        <v>213.68333333333337</v>
      </c>
      <c r="H17" s="3">
        <v>8628</v>
      </c>
      <c r="I17" s="3">
        <v>6844</v>
      </c>
      <c r="J17" s="3">
        <v>1784</v>
      </c>
      <c r="K17" s="3">
        <v>578</v>
      </c>
      <c r="L17" s="3">
        <v>193</v>
      </c>
      <c r="M17" s="3">
        <v>0</v>
      </c>
      <c r="N17" s="3">
        <v>9129</v>
      </c>
      <c r="O17" s="3">
        <v>3424</v>
      </c>
      <c r="P17" s="3">
        <v>1543</v>
      </c>
      <c r="Q17" s="3">
        <v>721</v>
      </c>
      <c r="R17" s="3">
        <v>3441</v>
      </c>
      <c r="S17" s="3">
        <v>-501</v>
      </c>
      <c r="T17" s="3">
        <v>780</v>
      </c>
      <c r="U17" s="3">
        <v>23290</v>
      </c>
      <c r="V17" s="3">
        <v>11215</v>
      </c>
      <c r="W17" s="2">
        <f t="shared" si="3"/>
        <v>3.3982485949549077</v>
      </c>
      <c r="X17" s="2">
        <f t="shared" si="2"/>
        <v>27.321089297023434</v>
      </c>
      <c r="Y17" s="2">
        <f t="shared" si="0"/>
        <v>21.671944268524381</v>
      </c>
      <c r="Z17" s="2">
        <f t="shared" si="0"/>
        <v>5.6491450284990501</v>
      </c>
      <c r="AA17" s="2">
        <f t="shared" si="0"/>
        <v>1.8302723242558581</v>
      </c>
      <c r="AB17" s="2">
        <f t="shared" si="0"/>
        <v>0.61114629512349583</v>
      </c>
      <c r="AC17" s="2">
        <f t="shared" si="0"/>
        <v>0</v>
      </c>
      <c r="AD17" s="2">
        <f t="shared" si="0"/>
        <v>28.907536415452817</v>
      </c>
      <c r="AE17" s="2">
        <f t="shared" si="0"/>
        <v>10.84230525649145</v>
      </c>
      <c r="AF17" s="2">
        <f t="shared" si="0"/>
        <v>4.8860037998733379</v>
      </c>
      <c r="AG17" s="2">
        <f t="shared" si="0"/>
        <v>2.2830905636478782</v>
      </c>
      <c r="AH17" s="2">
        <f t="shared" si="0"/>
        <v>10.896136795440151</v>
      </c>
      <c r="AI17" s="2">
        <f t="shared" si="0"/>
        <v>-1.5864471184293858</v>
      </c>
      <c r="AJ17" s="2">
        <f t="shared" si="0"/>
        <v>2.4699176694110196</v>
      </c>
      <c r="AK17" s="2">
        <f t="shared" si="0"/>
        <v>73.749208359721337</v>
      </c>
      <c r="AL17" s="2">
        <f t="shared" si="0"/>
        <v>35.51298290056998</v>
      </c>
    </row>
    <row r="18" spans="1:38" x14ac:dyDescent="0.3">
      <c r="A18">
        <f t="shared" si="1"/>
        <v>2021</v>
      </c>
      <c r="B18">
        <v>44197</v>
      </c>
      <c r="C18" s="3">
        <v>36722</v>
      </c>
      <c r="D18" s="3">
        <v>33258</v>
      </c>
      <c r="E18" s="4">
        <v>0.52055299999999993</v>
      </c>
      <c r="F18" s="3">
        <v>84.440038982357336</v>
      </c>
      <c r="G18" s="3">
        <v>220.20000000000002</v>
      </c>
      <c r="H18" s="3">
        <v>9209.7510000000002</v>
      </c>
      <c r="I18" s="3">
        <v>7578.7280000000001</v>
      </c>
      <c r="J18" s="3">
        <v>1631.0229999999999</v>
      </c>
      <c r="K18" s="3">
        <v>635.20299999999997</v>
      </c>
      <c r="L18" s="3">
        <v>206.85550000000001</v>
      </c>
      <c r="M18" s="3">
        <v>0</v>
      </c>
      <c r="N18" s="3">
        <v>10100.17</v>
      </c>
      <c r="O18" s="3">
        <v>3771.1779999999999</v>
      </c>
      <c r="P18" s="3">
        <v>1633.856</v>
      </c>
      <c r="Q18" s="3">
        <v>1494.3710000000001</v>
      </c>
      <c r="R18" s="3">
        <v>3200.768</v>
      </c>
      <c r="S18" s="3">
        <v>-890.42169999999999</v>
      </c>
      <c r="T18" s="3">
        <v>736.71190000000001</v>
      </c>
      <c r="U18" s="3">
        <v>24917.13</v>
      </c>
      <c r="V18" s="3">
        <v>12842.13</v>
      </c>
      <c r="W18" s="2">
        <f t="shared" si="3"/>
        <v>3.1632112494632891</v>
      </c>
      <c r="X18" s="2">
        <f t="shared" si="2"/>
        <v>25.079655247535538</v>
      </c>
      <c r="Y18" s="2">
        <f t="shared" si="0"/>
        <v>20.63811339251675</v>
      </c>
      <c r="Z18" s="2">
        <f t="shared" si="0"/>
        <v>4.44154185501879</v>
      </c>
      <c r="AA18" s="2">
        <f t="shared" si="0"/>
        <v>1.729761450901367</v>
      </c>
      <c r="AB18" s="2">
        <f t="shared" si="0"/>
        <v>0.5633012907793693</v>
      </c>
      <c r="AC18" s="2">
        <f t="shared" si="0"/>
        <v>0</v>
      </c>
      <c r="AD18" s="2">
        <f t="shared" si="0"/>
        <v>27.504411524426775</v>
      </c>
      <c r="AE18" s="2">
        <f t="shared" si="0"/>
        <v>10.269533249822993</v>
      </c>
      <c r="AF18" s="2">
        <f t="shared" si="0"/>
        <v>4.4492565764391916</v>
      </c>
      <c r="AG18" s="2">
        <f t="shared" si="0"/>
        <v>4.0694161538042595</v>
      </c>
      <c r="AH18" s="2">
        <f t="shared" si="0"/>
        <v>8.7162137138500082</v>
      </c>
      <c r="AI18" s="2">
        <f t="shared" si="0"/>
        <v>-2.4247636294319479</v>
      </c>
      <c r="AJ18" s="2">
        <f t="shared" si="0"/>
        <v>2.0061867545340668</v>
      </c>
      <c r="AK18" s="2">
        <f t="shared" si="0"/>
        <v>67.853412123522688</v>
      </c>
      <c r="AL18" s="2">
        <f t="shared" si="0"/>
        <v>34.971216164696912</v>
      </c>
    </row>
    <row r="19" spans="1:38" x14ac:dyDescent="0.3">
      <c r="A19">
        <f t="shared" si="1"/>
        <v>2022</v>
      </c>
      <c r="B19">
        <v>44562</v>
      </c>
      <c r="C19" s="3">
        <v>40700</v>
      </c>
      <c r="D19" s="3">
        <v>33916</v>
      </c>
      <c r="E19" s="4">
        <v>0.51966354200961906</v>
      </c>
      <c r="F19" s="3">
        <v>83.979173723512929</v>
      </c>
      <c r="G19" s="3">
        <v>224.27754122644023</v>
      </c>
      <c r="H19" s="3">
        <v>9014.9770000000008</v>
      </c>
      <c r="I19" s="3">
        <v>7479.2219999999998</v>
      </c>
      <c r="J19" s="3">
        <v>1535.7550000000001</v>
      </c>
      <c r="K19" s="3">
        <v>629.75040000000001</v>
      </c>
      <c r="L19" s="3">
        <v>209.63890000000001</v>
      </c>
      <c r="M19" s="3">
        <v>0</v>
      </c>
      <c r="N19" s="3">
        <v>10752.36</v>
      </c>
      <c r="O19" s="3">
        <v>3816.8580000000002</v>
      </c>
      <c r="P19" s="3">
        <v>1705.549</v>
      </c>
      <c r="Q19" s="3">
        <v>1810.857</v>
      </c>
      <c r="R19" s="3">
        <v>3419.096</v>
      </c>
      <c r="S19" s="3">
        <v>-1737.383</v>
      </c>
      <c r="T19" s="3">
        <v>770.99189999999999</v>
      </c>
      <c r="U19" s="3">
        <v>27425.51</v>
      </c>
      <c r="V19" s="3">
        <v>15350.51</v>
      </c>
      <c r="W19" s="2">
        <f t="shared" si="3"/>
        <v>3.094224334825078</v>
      </c>
      <c r="X19" s="2">
        <f t="shared" si="2"/>
        <v>22.149820638820639</v>
      </c>
      <c r="Y19" s="2">
        <f t="shared" si="0"/>
        <v>18.376466830466828</v>
      </c>
      <c r="Z19" s="2">
        <f t="shared" si="0"/>
        <v>3.7733538083538085</v>
      </c>
      <c r="AA19" s="2">
        <f t="shared" si="0"/>
        <v>1.5472982800982802</v>
      </c>
      <c r="AB19" s="2">
        <f t="shared" si="0"/>
        <v>0.51508329238329242</v>
      </c>
      <c r="AC19" s="2">
        <f t="shared" si="0"/>
        <v>0</v>
      </c>
      <c r="AD19" s="2">
        <f t="shared" si="0"/>
        <v>26.418574938574938</v>
      </c>
      <c r="AE19" s="2">
        <f t="shared" si="0"/>
        <v>9.3780294840294847</v>
      </c>
      <c r="AF19" s="2">
        <f t="shared" si="0"/>
        <v>4.1905380835380832</v>
      </c>
      <c r="AG19" s="2">
        <f t="shared" si="0"/>
        <v>4.4492800982800986</v>
      </c>
      <c r="AH19" s="2">
        <f t="shared" si="0"/>
        <v>8.4007272727272717</v>
      </c>
      <c r="AI19" s="2">
        <f t="shared" si="0"/>
        <v>-4.2687542997543</v>
      </c>
      <c r="AJ19" s="2">
        <f t="shared" si="0"/>
        <v>1.8943289926289928</v>
      </c>
      <c r="AK19" s="2">
        <f t="shared" si="0"/>
        <v>67.38454545454546</v>
      </c>
      <c r="AL19" s="2">
        <f t="shared" si="0"/>
        <v>37.716240786240789</v>
      </c>
    </row>
    <row r="20" spans="1:38" x14ac:dyDescent="0.3">
      <c r="A20">
        <f t="shared" si="1"/>
        <v>2023</v>
      </c>
      <c r="B20">
        <v>44927</v>
      </c>
      <c r="C20" s="3">
        <v>42201</v>
      </c>
      <c r="D20" s="3">
        <v>34826</v>
      </c>
      <c r="E20" s="4">
        <v>0.51833957270290998</v>
      </c>
      <c r="F20" s="3">
        <v>86.940102328233664</v>
      </c>
      <c r="G20" s="3">
        <v>221.86880472923195</v>
      </c>
      <c r="H20" s="3">
        <v>9279.8919999999998</v>
      </c>
      <c r="I20" s="3">
        <v>7711.3789999999999</v>
      </c>
      <c r="J20" s="3">
        <v>1568.5129999999999</v>
      </c>
      <c r="K20" s="3">
        <v>644.83370000000002</v>
      </c>
      <c r="L20" s="3">
        <v>212.66669999999999</v>
      </c>
      <c r="M20" s="3">
        <v>0</v>
      </c>
      <c r="N20" s="3">
        <v>10299.73</v>
      </c>
      <c r="O20" s="3">
        <v>3756.2660000000001</v>
      </c>
      <c r="P20" s="3">
        <v>1660.6279999999999</v>
      </c>
      <c r="Q20" s="3">
        <v>1358.2650000000001</v>
      </c>
      <c r="R20" s="3">
        <v>3524.5709999999999</v>
      </c>
      <c r="S20" s="3">
        <v>-1019.838</v>
      </c>
      <c r="T20" s="3">
        <v>866.87580000000003</v>
      </c>
      <c r="U20" s="3">
        <v>29312.22</v>
      </c>
      <c r="V20" s="3">
        <v>17237.22</v>
      </c>
      <c r="W20" s="2">
        <f t="shared" si="3"/>
        <v>3.1608374830586561</v>
      </c>
      <c r="X20" s="2">
        <f t="shared" si="2"/>
        <v>21.989744318855003</v>
      </c>
      <c r="Y20" s="2">
        <f t="shared" si="0"/>
        <v>18.272976943674323</v>
      </c>
      <c r="Z20" s="2">
        <f t="shared" si="0"/>
        <v>3.7167673751806825</v>
      </c>
      <c r="AA20" s="2">
        <f t="shared" si="0"/>
        <v>1.5280057344612687</v>
      </c>
      <c r="AB20" s="2">
        <f t="shared" si="0"/>
        <v>0.50393758441743086</v>
      </c>
      <c r="AC20" s="2">
        <f t="shared" si="0"/>
        <v>0</v>
      </c>
      <c r="AD20" s="2">
        <f t="shared" si="0"/>
        <v>24.406364778085827</v>
      </c>
      <c r="AE20" s="2">
        <f t="shared" si="0"/>
        <v>8.9008933437596269</v>
      </c>
      <c r="AF20" s="2">
        <f t="shared" si="0"/>
        <v>3.9350441932655622</v>
      </c>
      <c r="AG20" s="2">
        <f t="shared" si="0"/>
        <v>3.2185611715362197</v>
      </c>
      <c r="AH20" s="2">
        <f t="shared" si="0"/>
        <v>8.3518660695244176</v>
      </c>
      <c r="AI20" s="2">
        <f t="shared" si="0"/>
        <v>-2.416620459230824</v>
      </c>
      <c r="AJ20" s="2">
        <f t="shared" si="0"/>
        <v>2.0541593801094762</v>
      </c>
      <c r="AK20" s="2">
        <f t="shared" si="0"/>
        <v>69.458591028648613</v>
      </c>
      <c r="AL20" s="2">
        <f t="shared" si="0"/>
        <v>40.845524987559536</v>
      </c>
    </row>
    <row r="21" spans="1:38" x14ac:dyDescent="0.3">
      <c r="A21">
        <f t="shared" si="1"/>
        <v>2024</v>
      </c>
      <c r="B21">
        <v>45292</v>
      </c>
      <c r="C21" s="3">
        <v>43190.329995359396</v>
      </c>
      <c r="D21" s="3">
        <v>34938.525686186251</v>
      </c>
      <c r="E21" s="4">
        <v>0.51695688164800524</v>
      </c>
      <c r="F21" s="3">
        <v>88.328350783032676</v>
      </c>
      <c r="G21" s="3">
        <v>219.53759408203632</v>
      </c>
      <c r="H21" s="3">
        <v>9363.2980000000007</v>
      </c>
      <c r="I21" s="3">
        <v>7773.48</v>
      </c>
      <c r="J21" s="3">
        <v>1589.818</v>
      </c>
      <c r="K21" s="3">
        <v>670.92790000000002</v>
      </c>
      <c r="L21" s="3">
        <v>215.76669999999999</v>
      </c>
      <c r="M21" s="3">
        <v>0</v>
      </c>
      <c r="N21" s="3">
        <v>10089.209999999999</v>
      </c>
      <c r="O21" s="3">
        <v>3734.8310000000001</v>
      </c>
      <c r="P21" s="3">
        <v>1637.13</v>
      </c>
      <c r="Q21" s="3">
        <v>1198.759</v>
      </c>
      <c r="R21" s="3">
        <v>3518.4870000000001</v>
      </c>
      <c r="S21" s="3">
        <v>-725.90940000000001</v>
      </c>
      <c r="T21" s="3">
        <v>968.84360000000004</v>
      </c>
      <c r="U21" s="3">
        <v>31006.98</v>
      </c>
      <c r="V21" s="3">
        <v>18931.98</v>
      </c>
      <c r="W21" s="2">
        <f t="shared" si="3"/>
        <v>3.3052549414544514</v>
      </c>
      <c r="X21" s="2">
        <f t="shared" si="2"/>
        <v>21.679153646212114</v>
      </c>
      <c r="Y21" s="2">
        <f t="shared" si="2"/>
        <v>17.998195431327396</v>
      </c>
      <c r="Z21" s="2">
        <f t="shared" si="2"/>
        <v>3.6809582148847175</v>
      </c>
      <c r="AA21" s="2">
        <f t="shared" si="2"/>
        <v>1.5534215646698883</v>
      </c>
      <c r="AB21" s="2">
        <f t="shared" si="2"/>
        <v>0.49957177919961049</v>
      </c>
      <c r="AC21" s="2">
        <f t="shared" si="2"/>
        <v>0</v>
      </c>
      <c r="AD21" s="2">
        <f t="shared" si="2"/>
        <v>23.359881716773266</v>
      </c>
      <c r="AE21" s="2">
        <f t="shared" si="2"/>
        <v>8.6473777820203992</v>
      </c>
      <c r="AF21" s="2">
        <f t="shared" si="2"/>
        <v>3.7905012538128378</v>
      </c>
      <c r="AG21" s="2">
        <f t="shared" si="2"/>
        <v>2.7755263739100884</v>
      </c>
      <c r="AH21" s="2">
        <f t="shared" si="2"/>
        <v>8.1464693610306878</v>
      </c>
      <c r="AI21" s="2">
        <f t="shared" si="2"/>
        <v>-1.6807220506951339</v>
      </c>
      <c r="AJ21" s="2">
        <f t="shared" si="2"/>
        <v>2.2431956414875689</v>
      </c>
      <c r="AK21" s="2">
        <f t="shared" si="2"/>
        <v>71.791486666880203</v>
      </c>
      <c r="AL21" s="2">
        <f t="shared" si="2"/>
        <v>43.833839662799882</v>
      </c>
    </row>
    <row r="22" spans="1:38" x14ac:dyDescent="0.3">
      <c r="A22">
        <f t="shared" si="1"/>
        <v>2025</v>
      </c>
      <c r="B22">
        <v>45658</v>
      </c>
      <c r="C22" s="3">
        <v>44258.103454959914</v>
      </c>
      <c r="D22" s="3">
        <v>35079.725165707823</v>
      </c>
      <c r="E22" s="4">
        <v>0.51547049423109359</v>
      </c>
      <c r="F22" s="3">
        <v>89.821288328696994</v>
      </c>
      <c r="G22" s="3">
        <v>217.23516914731059</v>
      </c>
      <c r="H22" s="3">
        <v>9498.857</v>
      </c>
      <c r="I22" s="3">
        <v>7881.59</v>
      </c>
      <c r="J22" s="3">
        <v>1617.2670000000001</v>
      </c>
      <c r="K22" s="3">
        <v>688.33889999999997</v>
      </c>
      <c r="L22" s="3">
        <v>218.92400000000001</v>
      </c>
      <c r="M22" s="3">
        <v>0</v>
      </c>
      <c r="N22" s="3">
        <v>9977.6730000000007</v>
      </c>
      <c r="O22" s="3">
        <v>3693.5430000000001</v>
      </c>
      <c r="P22" s="3">
        <v>1619.0319999999999</v>
      </c>
      <c r="Q22" s="3">
        <v>1185.5070000000001</v>
      </c>
      <c r="R22" s="3">
        <v>3479.5909999999999</v>
      </c>
      <c r="S22" s="3">
        <v>-478.81569999999999</v>
      </c>
      <c r="T22" s="3">
        <v>1062.817</v>
      </c>
      <c r="U22" s="3">
        <v>32548.61</v>
      </c>
      <c r="V22" s="3">
        <v>20473.61</v>
      </c>
      <c r="W22" s="2">
        <f t="shared" si="3"/>
        <v>3.4276701568485546</v>
      </c>
      <c r="X22" s="2">
        <f t="shared" si="2"/>
        <v>21.462413114169451</v>
      </c>
      <c r="Y22" s="2">
        <f t="shared" si="2"/>
        <v>17.808241620703082</v>
      </c>
      <c r="Z22" s="2">
        <f t="shared" si="2"/>
        <v>3.6541714934663707</v>
      </c>
      <c r="AA22" s="2">
        <f t="shared" si="2"/>
        <v>1.5552833182300749</v>
      </c>
      <c r="AB22" s="2">
        <f t="shared" si="2"/>
        <v>0.49465291756749613</v>
      </c>
      <c r="AC22" s="2">
        <f t="shared" si="2"/>
        <v>0</v>
      </c>
      <c r="AD22" s="2">
        <f t="shared" si="2"/>
        <v>22.544285048621585</v>
      </c>
      <c r="AE22" s="2">
        <f t="shared" si="2"/>
        <v>8.3454615351035155</v>
      </c>
      <c r="AF22" s="2">
        <f t="shared" si="2"/>
        <v>3.6581594637186341</v>
      </c>
      <c r="AG22" s="2">
        <f t="shared" si="2"/>
        <v>2.6786213313601506</v>
      </c>
      <c r="AH22" s="2">
        <f t="shared" si="2"/>
        <v>7.8620427184392812</v>
      </c>
      <c r="AI22" s="2">
        <f t="shared" si="2"/>
        <v>-1.0818712566101611</v>
      </c>
      <c r="AJ22" s="2">
        <f t="shared" si="2"/>
        <v>2.4014065606801149</v>
      </c>
      <c r="AK22" s="2">
        <f t="shared" si="2"/>
        <v>73.542712992940835</v>
      </c>
      <c r="AL22" s="2">
        <f t="shared" si="2"/>
        <v>46.2595737317017</v>
      </c>
    </row>
    <row r="23" spans="1:38" x14ac:dyDescent="0.3">
      <c r="A23">
        <f t="shared" si="1"/>
        <v>2026</v>
      </c>
      <c r="B23">
        <v>46023</v>
      </c>
      <c r="C23" s="3">
        <v>45324.962950862988</v>
      </c>
      <c r="D23" s="3">
        <v>35198.44258560591</v>
      </c>
      <c r="E23" s="4">
        <v>0.5138703778811996</v>
      </c>
      <c r="F23" s="3">
        <v>91.37740327931202</v>
      </c>
      <c r="G23" s="3">
        <v>214.70905940368158</v>
      </c>
      <c r="H23" s="3">
        <v>9595.3989999999994</v>
      </c>
      <c r="I23" s="3">
        <v>7966.1019999999999</v>
      </c>
      <c r="J23" s="3">
        <v>1629.297</v>
      </c>
      <c r="K23" s="3">
        <v>704.52080000000001</v>
      </c>
      <c r="L23" s="3">
        <v>222.1353</v>
      </c>
      <c r="M23" s="3">
        <v>0</v>
      </c>
      <c r="N23" s="3">
        <v>9935.4040000000005</v>
      </c>
      <c r="O23" s="3">
        <v>3677.8960000000002</v>
      </c>
      <c r="P23" s="3">
        <v>1612.173</v>
      </c>
      <c r="Q23" s="3">
        <v>1180.4849999999999</v>
      </c>
      <c r="R23" s="3">
        <v>3464.85</v>
      </c>
      <c r="S23" s="3">
        <v>-340.00490000000002</v>
      </c>
      <c r="T23" s="3">
        <v>1147.5340000000001</v>
      </c>
      <c r="U23" s="3">
        <v>34036.15</v>
      </c>
      <c r="V23" s="3">
        <v>21961.15</v>
      </c>
      <c r="W23" s="2">
        <f t="shared" si="3"/>
        <v>3.5256006324079587</v>
      </c>
      <c r="X23" s="2">
        <f t="shared" si="2"/>
        <v>21.170230211555644</v>
      </c>
      <c r="Y23" s="2">
        <f t="shared" si="2"/>
        <v>17.575528983081771</v>
      </c>
      <c r="Z23" s="2">
        <f t="shared" si="2"/>
        <v>3.5947012284738742</v>
      </c>
      <c r="AA23" s="2">
        <f t="shared" si="2"/>
        <v>1.5543770013971647</v>
      </c>
      <c r="AB23" s="2">
        <f t="shared" si="2"/>
        <v>0.4900948297317263</v>
      </c>
      <c r="AC23" s="2">
        <f t="shared" si="2"/>
        <v>0</v>
      </c>
      <c r="AD23" s="2">
        <f t="shared" si="2"/>
        <v>21.920379749170497</v>
      </c>
      <c r="AE23" s="2">
        <f t="shared" si="2"/>
        <v>8.1145041508080773</v>
      </c>
      <c r="AF23" s="2">
        <f t="shared" si="2"/>
        <v>3.5569207232397839</v>
      </c>
      <c r="AG23" s="2">
        <f t="shared" si="2"/>
        <v>2.604491924857764</v>
      </c>
      <c r="AH23" s="2">
        <f t="shared" si="2"/>
        <v>7.6444629502648702</v>
      </c>
      <c r="AI23" s="2">
        <f t="shared" si="2"/>
        <v>-0.75014931698587606</v>
      </c>
      <c r="AJ23" s="2">
        <f t="shared" si="2"/>
        <v>2.5317924721616372</v>
      </c>
      <c r="AK23" s="2">
        <f t="shared" si="2"/>
        <v>75.093607990146083</v>
      </c>
      <c r="AL23" s="2">
        <f t="shared" si="2"/>
        <v>48.452659572624889</v>
      </c>
    </row>
    <row r="24" spans="1:38" x14ac:dyDescent="0.3">
      <c r="A24">
        <f t="shared" si="1"/>
        <v>2027</v>
      </c>
      <c r="B24">
        <v>46388</v>
      </c>
      <c r="C24" s="3">
        <v>46463.411393857365</v>
      </c>
      <c r="D24" s="3">
        <v>35375.038315569807</v>
      </c>
      <c r="E24" s="4">
        <v>0.51218068104662251</v>
      </c>
      <c r="F24" s="3">
        <v>93.036518205420236</v>
      </c>
      <c r="G24" s="3">
        <v>212.31531423156557</v>
      </c>
      <c r="H24" s="3">
        <v>9838.1830000000009</v>
      </c>
      <c r="I24" s="3">
        <v>8166.19</v>
      </c>
      <c r="J24" s="3">
        <v>1671.9929999999999</v>
      </c>
      <c r="K24" s="3">
        <v>721.40920000000006</v>
      </c>
      <c r="L24" s="3">
        <v>225.4111</v>
      </c>
      <c r="M24" s="3">
        <v>0</v>
      </c>
      <c r="N24" s="3">
        <v>10222.08</v>
      </c>
      <c r="O24" s="3">
        <v>3830.576</v>
      </c>
      <c r="P24" s="3">
        <v>1641.2570000000001</v>
      </c>
      <c r="Q24" s="3">
        <v>1198.367</v>
      </c>
      <c r="R24" s="3">
        <v>3551.8780000000002</v>
      </c>
      <c r="S24" s="3">
        <v>-383.89530000000002</v>
      </c>
      <c r="T24" s="3">
        <v>1226.645</v>
      </c>
      <c r="U24" s="3">
        <v>35646.69</v>
      </c>
      <c r="V24" s="3">
        <v>23571.69</v>
      </c>
      <c r="W24" s="2">
        <f t="shared" si="3"/>
        <v>3.6039475675127766</v>
      </c>
      <c r="X24" s="2">
        <f t="shared" si="2"/>
        <v>21.174043628877076</v>
      </c>
      <c r="Y24" s="2">
        <f t="shared" si="2"/>
        <v>17.575528259811765</v>
      </c>
      <c r="Z24" s="2">
        <f t="shared" si="2"/>
        <v>3.5985153690653107</v>
      </c>
      <c r="AA24" s="2">
        <f t="shared" si="2"/>
        <v>1.5526393313758557</v>
      </c>
      <c r="AB24" s="2">
        <f t="shared" si="2"/>
        <v>0.48513678448888103</v>
      </c>
      <c r="AC24" s="2">
        <f t="shared" si="2"/>
        <v>0</v>
      </c>
      <c r="AD24" s="2">
        <f t="shared" si="2"/>
        <v>22.000278699620832</v>
      </c>
      <c r="AE24" s="2">
        <f t="shared" si="2"/>
        <v>8.2442848794060275</v>
      </c>
      <c r="AF24" s="2">
        <f t="shared" si="2"/>
        <v>3.5323643933234319</v>
      </c>
      <c r="AG24" s="2">
        <f t="shared" si="2"/>
        <v>2.5791627520454266</v>
      </c>
      <c r="AH24" s="2">
        <f t="shared" si="2"/>
        <v>7.6444623703837022</v>
      </c>
      <c r="AI24" s="2">
        <f t="shared" si="2"/>
        <v>-0.82623141195085037</v>
      </c>
      <c r="AJ24" s="2">
        <f t="shared" si="2"/>
        <v>2.640023543691342</v>
      </c>
      <c r="AK24" s="2">
        <f t="shared" si="2"/>
        <v>76.719915586552531</v>
      </c>
      <c r="AL24" s="2">
        <f t="shared" si="2"/>
        <v>50.731724797797057</v>
      </c>
    </row>
    <row r="25" spans="1:38" x14ac:dyDescent="0.3">
      <c r="A25">
        <f t="shared" si="1"/>
        <v>2028</v>
      </c>
      <c r="B25">
        <v>46753</v>
      </c>
      <c r="C25" s="3">
        <v>47595.359528777793</v>
      </c>
      <c r="D25" s="3">
        <v>35526.331450220117</v>
      </c>
      <c r="E25" s="4">
        <v>0.51036303651049186</v>
      </c>
      <c r="F25" s="3">
        <v>94.651449454049768</v>
      </c>
      <c r="G25" s="3">
        <v>209.91875305928272</v>
      </c>
      <c r="H25" s="3">
        <v>10080.73</v>
      </c>
      <c r="I25" s="3">
        <v>8365.1360000000004</v>
      </c>
      <c r="J25" s="3">
        <v>1715.597</v>
      </c>
      <c r="K25" s="3">
        <v>738.82749999999999</v>
      </c>
      <c r="L25" s="3">
        <v>228.7355</v>
      </c>
      <c r="M25" s="3">
        <v>0</v>
      </c>
      <c r="N25" s="3">
        <v>10512.3</v>
      </c>
      <c r="O25" s="3">
        <v>3987.279</v>
      </c>
      <c r="P25" s="3">
        <v>1671.1980000000001</v>
      </c>
      <c r="Q25" s="3">
        <v>1215.4100000000001</v>
      </c>
      <c r="R25" s="3">
        <v>3638.41</v>
      </c>
      <c r="S25" s="3">
        <v>-431.56259999999997</v>
      </c>
      <c r="T25" s="3">
        <v>1307.03</v>
      </c>
      <c r="U25" s="3">
        <v>37385.279999999999</v>
      </c>
      <c r="V25" s="3">
        <v>25310.28</v>
      </c>
      <c r="W25" s="2">
        <f t="shared" si="3"/>
        <v>3.6666237454305013</v>
      </c>
      <c r="X25" s="2">
        <f t="shared" si="2"/>
        <v>21.18006902312576</v>
      </c>
      <c r="Y25" s="2">
        <f t="shared" si="2"/>
        <v>17.575528544840914</v>
      </c>
      <c r="Z25" s="2">
        <f t="shared" si="2"/>
        <v>3.6045467814203422</v>
      </c>
      <c r="AA25" s="2">
        <f t="shared" si="2"/>
        <v>1.5523099464208889</v>
      </c>
      <c r="AB25" s="2">
        <f t="shared" si="2"/>
        <v>0.48058361626977231</v>
      </c>
      <c r="AC25" s="2">
        <f t="shared" si="2"/>
        <v>0</v>
      </c>
      <c r="AD25" s="2">
        <f t="shared" si="2"/>
        <v>22.086817084854463</v>
      </c>
      <c r="AE25" s="2">
        <f t="shared" si="2"/>
        <v>8.3774532632517555</v>
      </c>
      <c r="AF25" s="2">
        <f t="shared" si="2"/>
        <v>3.5112624771529171</v>
      </c>
      <c r="AG25" s="2">
        <f t="shared" si="2"/>
        <v>2.5536313036255591</v>
      </c>
      <c r="AH25" s="2">
        <f t="shared" si="2"/>
        <v>7.6444637376887385</v>
      </c>
      <c r="AI25" s="2">
        <f t="shared" si="2"/>
        <v>-0.90673251399448374</v>
      </c>
      <c r="AJ25" s="2">
        <f t="shared" si="2"/>
        <v>2.7461290616151866</v>
      </c>
      <c r="AK25" s="2">
        <f t="shared" si="2"/>
        <v>78.548161774879702</v>
      </c>
      <c r="AL25" s="2">
        <f t="shared" si="2"/>
        <v>53.178041411151717</v>
      </c>
    </row>
    <row r="26" spans="1:38" x14ac:dyDescent="0.3">
      <c r="A26">
        <f t="shared" si="1"/>
        <v>2029</v>
      </c>
      <c r="B26">
        <v>47119</v>
      </c>
      <c r="C26" s="3">
        <v>48778.551055418196</v>
      </c>
      <c r="D26" s="3">
        <v>35695.57303192684</v>
      </c>
      <c r="E26" s="4">
        <v>0.5084149373588196</v>
      </c>
      <c r="F26" s="3">
        <v>96.253697660310053</v>
      </c>
      <c r="G26" s="3">
        <v>207.70615589111262</v>
      </c>
      <c r="H26" s="3">
        <v>10333.08</v>
      </c>
      <c r="I26" s="3">
        <v>8573.0879999999997</v>
      </c>
      <c r="J26" s="3">
        <v>1759.989</v>
      </c>
      <c r="K26" s="3">
        <v>756.70299999999997</v>
      </c>
      <c r="L26" s="3">
        <v>232.1095</v>
      </c>
      <c r="M26" s="3">
        <v>0</v>
      </c>
      <c r="N26" s="3">
        <v>10817.84</v>
      </c>
      <c r="O26" s="3">
        <v>4151.933</v>
      </c>
      <c r="P26" s="3">
        <v>1702.6579999999999</v>
      </c>
      <c r="Q26" s="3">
        <v>1234.3900000000001</v>
      </c>
      <c r="R26" s="3">
        <v>3728.8580000000002</v>
      </c>
      <c r="S26" s="3">
        <v>-484.76209999999998</v>
      </c>
      <c r="T26" s="3">
        <v>1389.5229999999999</v>
      </c>
      <c r="U26" s="3">
        <v>39259.56</v>
      </c>
      <c r="V26" s="3">
        <v>27184.560000000001</v>
      </c>
      <c r="W26" s="2">
        <f t="shared" si="3"/>
        <v>3.7167649941367293</v>
      </c>
      <c r="X26" s="2">
        <f t="shared" si="2"/>
        <v>21.183655062366245</v>
      </c>
      <c r="Y26" s="2">
        <f t="shared" si="2"/>
        <v>17.575528207592633</v>
      </c>
      <c r="Z26" s="2">
        <f t="shared" si="2"/>
        <v>3.6081207045294241</v>
      </c>
      <c r="AA26" s="2">
        <f t="shared" si="2"/>
        <v>1.5513027419373242</v>
      </c>
      <c r="AB26" s="2">
        <f t="shared" si="2"/>
        <v>0.47584336758239537</v>
      </c>
      <c r="AC26" s="2">
        <f t="shared" si="2"/>
        <v>0</v>
      </c>
      <c r="AD26" s="2">
        <f t="shared" si="2"/>
        <v>22.177452519468353</v>
      </c>
      <c r="AE26" s="2">
        <f t="shared" si="2"/>
        <v>8.5118005971167801</v>
      </c>
      <c r="AF26" s="2">
        <f t="shared" si="2"/>
        <v>3.4905874880653576</v>
      </c>
      <c r="AG26" s="2">
        <f t="shared" si="2"/>
        <v>2.5305999733316953</v>
      </c>
      <c r="AH26" s="2">
        <f t="shared" si="2"/>
        <v>7.6444624108731256</v>
      </c>
      <c r="AI26" s="2">
        <f t="shared" si="2"/>
        <v>-0.99380176227303874</v>
      </c>
      <c r="AJ26" s="2">
        <f t="shared" si="2"/>
        <v>2.8486352504020416</v>
      </c>
      <c r="AK26" s="2">
        <f t="shared" si="2"/>
        <v>80.485293536900059</v>
      </c>
      <c r="AL26" s="2">
        <f t="shared" si="2"/>
        <v>55.730560690732958</v>
      </c>
    </row>
    <row r="27" spans="1:38" x14ac:dyDescent="0.3">
      <c r="A27">
        <f t="shared" si="1"/>
        <v>2030</v>
      </c>
      <c r="B27">
        <v>47484</v>
      </c>
      <c r="C27" s="3">
        <v>49954.716576742307</v>
      </c>
      <c r="D27" s="3">
        <v>35839.486958662194</v>
      </c>
      <c r="E27" s="4">
        <v>0.50632465004796123</v>
      </c>
      <c r="F27" s="3">
        <v>97.859502558271259</v>
      </c>
      <c r="G27" s="3">
        <v>205.40149060684428</v>
      </c>
      <c r="H27" s="3">
        <v>10584.73</v>
      </c>
      <c r="I27" s="3">
        <v>8779.8060000000005</v>
      </c>
      <c r="J27" s="3">
        <v>1804.92</v>
      </c>
      <c r="K27" s="3">
        <v>774.79570000000001</v>
      </c>
      <c r="L27" s="3">
        <v>235.52969999999999</v>
      </c>
      <c r="M27" s="3">
        <v>0</v>
      </c>
      <c r="N27" s="3">
        <v>11125.79</v>
      </c>
      <c r="O27" s="3">
        <v>4319.1270000000004</v>
      </c>
      <c r="P27" s="3">
        <v>1735.2349999999999</v>
      </c>
      <c r="Q27" s="3">
        <v>1252.6600000000001</v>
      </c>
      <c r="R27" s="3">
        <v>3818.77</v>
      </c>
      <c r="S27" s="3">
        <v>-541.06560000000002</v>
      </c>
      <c r="T27" s="3">
        <v>1474.934</v>
      </c>
      <c r="U27" s="3">
        <v>41275.56</v>
      </c>
      <c r="V27" s="3">
        <v>29200.560000000001</v>
      </c>
      <c r="W27" s="2">
        <f t="shared" si="3"/>
        <v>3.756878579382958</v>
      </c>
      <c r="X27" s="2">
        <f t="shared" si="2"/>
        <v>21.188649892026394</v>
      </c>
      <c r="Y27" s="2">
        <f t="shared" si="2"/>
        <v>17.575529602919744</v>
      </c>
      <c r="Z27" s="2">
        <f t="shared" si="2"/>
        <v>3.6131122818547361</v>
      </c>
      <c r="AA27" s="2">
        <f t="shared" si="2"/>
        <v>1.5509960882467022</v>
      </c>
      <c r="AB27" s="2">
        <f t="shared" si="2"/>
        <v>0.47148641037362393</v>
      </c>
      <c r="AC27" s="2">
        <f t="shared" si="2"/>
        <v>0</v>
      </c>
      <c r="AD27" s="2">
        <f t="shared" si="2"/>
        <v>22.271750822383598</v>
      </c>
      <c r="AE27" s="2">
        <f t="shared" si="2"/>
        <v>8.646084486066087</v>
      </c>
      <c r="AF27" s="2">
        <f t="shared" si="2"/>
        <v>3.4736159444209176</v>
      </c>
      <c r="AG27" s="2">
        <f t="shared" si="2"/>
        <v>2.5075910461339861</v>
      </c>
      <c r="AH27" s="2">
        <f t="shared" si="2"/>
        <v>7.6444633493885661</v>
      </c>
      <c r="AI27" s="2">
        <f t="shared" si="2"/>
        <v>-1.0831121405098851</v>
      </c>
      <c r="AJ27" s="2">
        <f t="shared" si="2"/>
        <v>2.9525420242033626</v>
      </c>
      <c r="AK27" s="2">
        <f t="shared" si="2"/>
        <v>82.625951718875115</v>
      </c>
      <c r="AL27" s="2">
        <f t="shared" si="2"/>
        <v>58.454059998801128</v>
      </c>
    </row>
    <row r="28" spans="1:38" x14ac:dyDescent="0.3">
      <c r="A28">
        <f t="shared" si="1"/>
        <v>2031</v>
      </c>
      <c r="B28">
        <v>47849</v>
      </c>
      <c r="C28" s="3">
        <v>51191.328193467169</v>
      </c>
      <c r="D28" s="3">
        <v>36006.545333273483</v>
      </c>
      <c r="E28" s="4">
        <v>0.50409524098336767</v>
      </c>
      <c r="F28" s="3">
        <v>99.47782828940133</v>
      </c>
      <c r="G28" s="3">
        <v>203.2445486485596</v>
      </c>
      <c r="H28" s="3">
        <v>10847.91</v>
      </c>
      <c r="I28" s="3">
        <v>8997.1470000000008</v>
      </c>
      <c r="J28" s="3">
        <v>1850.761</v>
      </c>
      <c r="K28" s="3">
        <v>793.1866</v>
      </c>
      <c r="L28" s="3">
        <v>238.9973</v>
      </c>
      <c r="M28" s="3">
        <v>0</v>
      </c>
      <c r="N28" s="3">
        <v>11457.65</v>
      </c>
      <c r="O28" s="3">
        <v>4502.6840000000002</v>
      </c>
      <c r="P28" s="3">
        <v>1768.42</v>
      </c>
      <c r="Q28" s="3">
        <v>1273.2439999999999</v>
      </c>
      <c r="R28" s="3">
        <v>3913.3020000000001</v>
      </c>
      <c r="S28" s="3">
        <v>-609.74339999999995</v>
      </c>
      <c r="T28" s="3">
        <v>1563.9179999999999</v>
      </c>
      <c r="U28" s="3">
        <v>43449.22</v>
      </c>
      <c r="V28" s="3">
        <v>31374.22</v>
      </c>
      <c r="W28" s="2">
        <f t="shared" si="3"/>
        <v>3.7889685809229481</v>
      </c>
      <c r="X28" s="2">
        <f t="shared" si="2"/>
        <v>21.190913349625429</v>
      </c>
      <c r="Y28" s="2">
        <f t="shared" si="2"/>
        <v>17.575529523276131</v>
      </c>
      <c r="Z28" s="2">
        <f t="shared" si="2"/>
        <v>3.6153799194375793</v>
      </c>
      <c r="AA28" s="2">
        <f t="shared" si="2"/>
        <v>1.5494550112126673</v>
      </c>
      <c r="AB28" s="2">
        <f t="shared" si="2"/>
        <v>0.4668706760191072</v>
      </c>
      <c r="AC28" s="2">
        <f t="shared" si="2"/>
        <v>0</v>
      </c>
      <c r="AD28" s="2">
        <f t="shared" si="2"/>
        <v>22.382013525216912</v>
      </c>
      <c r="AE28" s="2">
        <f t="shared" si="2"/>
        <v>8.7957944419473275</v>
      </c>
      <c r="AF28" s="2">
        <f t="shared" si="2"/>
        <v>3.4545304105348036</v>
      </c>
      <c r="AG28" s="2">
        <f t="shared" si="2"/>
        <v>2.4872259519972491</v>
      </c>
      <c r="AH28" s="2">
        <f t="shared" si="2"/>
        <v>7.6444627207375326</v>
      </c>
      <c r="AI28" s="2">
        <f t="shared" si="2"/>
        <v>-1.1911068173414046</v>
      </c>
      <c r="AJ28" s="2">
        <f t="shared" si="2"/>
        <v>3.0550447804157206</v>
      </c>
      <c r="AK28" s="2">
        <f t="shared" si="2"/>
        <v>84.876133386874727</v>
      </c>
      <c r="AL28" s="2">
        <f t="shared" si="2"/>
        <v>61.288153886977781</v>
      </c>
    </row>
    <row r="29" spans="1:38" x14ac:dyDescent="0.3">
      <c r="A29">
        <f t="shared" si="1"/>
        <v>2032</v>
      </c>
      <c r="B29">
        <v>48214</v>
      </c>
      <c r="C29" s="3">
        <v>52503.988069149673</v>
      </c>
      <c r="D29" s="3">
        <v>36205.723559988095</v>
      </c>
      <c r="E29" s="4">
        <v>0.50172785926953001</v>
      </c>
      <c r="F29" s="3">
        <v>101.11422317888852</v>
      </c>
      <c r="G29" s="3">
        <v>201.23410386438775</v>
      </c>
      <c r="H29" s="3">
        <v>11125.99</v>
      </c>
      <c r="I29" s="3">
        <v>9227.8539999999994</v>
      </c>
      <c r="J29" s="3">
        <v>1898.134</v>
      </c>
      <c r="K29" s="3">
        <v>812.09979999999996</v>
      </c>
      <c r="L29" s="3">
        <v>242.51320000000001</v>
      </c>
      <c r="M29" s="3">
        <v>0</v>
      </c>
      <c r="N29" s="3">
        <v>11806.72</v>
      </c>
      <c r="O29" s="3">
        <v>4692.97</v>
      </c>
      <c r="P29" s="3">
        <v>1803.412</v>
      </c>
      <c r="Q29" s="3">
        <v>1296.691</v>
      </c>
      <c r="R29" s="3">
        <v>4013.6480000000001</v>
      </c>
      <c r="S29" s="3">
        <v>-680.73350000000005</v>
      </c>
      <c r="T29" s="3">
        <v>1657.432</v>
      </c>
      <c r="U29" s="3">
        <v>45787.39</v>
      </c>
      <c r="V29" s="3">
        <v>33712.39</v>
      </c>
      <c r="W29" s="2">
        <f t="shared" si="3"/>
        <v>3.8146415516780281</v>
      </c>
      <c r="X29" s="2">
        <f t="shared" si="2"/>
        <v>21.190752186951329</v>
      </c>
      <c r="Y29" s="2">
        <f t="shared" si="2"/>
        <v>17.575529668044602</v>
      </c>
      <c r="Z29" s="2">
        <f t="shared" si="2"/>
        <v>3.6152187096722788</v>
      </c>
      <c r="AA29" s="2">
        <f t="shared" si="2"/>
        <v>1.5467392666066335</v>
      </c>
      <c r="AB29" s="2">
        <f t="shared" si="2"/>
        <v>0.46189481774337071</v>
      </c>
      <c r="AC29" s="2">
        <f t="shared" si="2"/>
        <v>0</v>
      </c>
      <c r="AD29" s="2">
        <f t="shared" si="2"/>
        <v>22.487282269777523</v>
      </c>
      <c r="AE29" s="2">
        <f t="shared" si="2"/>
        <v>8.938311493251117</v>
      </c>
      <c r="AF29" s="2">
        <f t="shared" si="2"/>
        <v>3.4348095569899195</v>
      </c>
      <c r="AG29" s="2">
        <f t="shared" si="2"/>
        <v>2.4697000126775333</v>
      </c>
      <c r="AH29" s="2">
        <f t="shared" si="2"/>
        <v>7.6444631114761767</v>
      </c>
      <c r="AI29" s="2">
        <f t="shared" si="2"/>
        <v>-1.2965367489864754</v>
      </c>
      <c r="AJ29" s="2">
        <f t="shared" si="2"/>
        <v>3.156773534644838</v>
      </c>
      <c r="AK29" s="2">
        <f t="shared" si="2"/>
        <v>87.207451631476701</v>
      </c>
      <c r="AL29" s="2">
        <f t="shared" si="2"/>
        <v>64.209198652870995</v>
      </c>
    </row>
    <row r="30" spans="1:38" x14ac:dyDescent="0.3">
      <c r="A30">
        <f t="shared" si="1"/>
        <v>2033</v>
      </c>
      <c r="B30">
        <v>48580</v>
      </c>
      <c r="C30" s="3">
        <v>53824.899175348459</v>
      </c>
      <c r="D30" s="3">
        <v>36388.819510905509</v>
      </c>
      <c r="E30" s="4">
        <v>0.4992114127312558</v>
      </c>
      <c r="F30" s="3">
        <v>102.77161401217668</v>
      </c>
      <c r="G30" s="3">
        <v>199.10065648432132</v>
      </c>
      <c r="H30" s="3">
        <v>11406.92</v>
      </c>
      <c r="I30" s="3">
        <v>9460.0110000000004</v>
      </c>
      <c r="J30" s="3">
        <v>1946.905</v>
      </c>
      <c r="K30" s="3">
        <v>831.65509999999995</v>
      </c>
      <c r="L30" s="3">
        <v>246.07089999999999</v>
      </c>
      <c r="M30" s="3">
        <v>0</v>
      </c>
      <c r="N30" s="3">
        <v>12155.61</v>
      </c>
      <c r="O30" s="3">
        <v>4886.1549999999997</v>
      </c>
      <c r="P30" s="3">
        <v>1835.723</v>
      </c>
      <c r="Q30" s="3">
        <v>1319.1089999999999</v>
      </c>
      <c r="R30" s="3">
        <v>4114.6239999999998</v>
      </c>
      <c r="S30" s="3">
        <v>-748.69650000000001</v>
      </c>
      <c r="T30" s="3">
        <v>1756.028</v>
      </c>
      <c r="U30" s="3">
        <v>48292.11</v>
      </c>
      <c r="V30" s="3">
        <v>36217.11</v>
      </c>
      <c r="W30" s="2">
        <f t="shared" si="3"/>
        <v>3.8351782008103101</v>
      </c>
      <c r="X30" s="2">
        <f t="shared" si="2"/>
        <v>21.19264536444188</v>
      </c>
      <c r="Y30" s="2">
        <f t="shared" si="2"/>
        <v>17.575529438859849</v>
      </c>
      <c r="Z30" s="2">
        <f t="shared" si="2"/>
        <v>3.6171084940771667</v>
      </c>
      <c r="AA30" s="2">
        <f t="shared" si="2"/>
        <v>1.5451122301050104</v>
      </c>
      <c r="AB30" s="2">
        <f t="shared" si="2"/>
        <v>0.45716927253009937</v>
      </c>
      <c r="AC30" s="2">
        <f t="shared" si="2"/>
        <v>0</v>
      </c>
      <c r="AD30" s="2">
        <f t="shared" si="2"/>
        <v>22.583618708508812</v>
      </c>
      <c r="AE30" s="2">
        <f t="shared" si="2"/>
        <v>9.0778711616014238</v>
      </c>
      <c r="AF30" s="2">
        <f t="shared" si="2"/>
        <v>3.4105461006432356</v>
      </c>
      <c r="AG30" s="2">
        <f t="shared" si="2"/>
        <v>2.450741237252787</v>
      </c>
      <c r="AH30" s="2">
        <f t="shared" si="2"/>
        <v>7.6444620668875816</v>
      </c>
      <c r="AI30" s="2">
        <f t="shared" si="2"/>
        <v>-1.3909854202623371</v>
      </c>
      <c r="AJ30" s="2">
        <f t="shared" si="2"/>
        <v>3.2624826556187068</v>
      </c>
      <c r="AK30" s="2">
        <f t="shared" si="2"/>
        <v>89.720762583643719</v>
      </c>
      <c r="AL30" s="2">
        <f t="shared" si="2"/>
        <v>67.286907276896969</v>
      </c>
    </row>
    <row r="31" spans="1:38" x14ac:dyDescent="0.3">
      <c r="A31">
        <f t="shared" si="1"/>
        <v>2034</v>
      </c>
      <c r="B31">
        <v>48945</v>
      </c>
      <c r="C31" s="3">
        <v>55201.56954780376</v>
      </c>
      <c r="D31" s="3">
        <v>36587.770710511126</v>
      </c>
      <c r="E31" s="4">
        <v>0.4965715325575803</v>
      </c>
      <c r="F31" s="3">
        <v>104.44911860119811</v>
      </c>
      <c r="G31" s="3">
        <v>197.05337738353001</v>
      </c>
      <c r="H31" s="3">
        <v>11698.68</v>
      </c>
      <c r="I31" s="3">
        <v>9701.9680000000008</v>
      </c>
      <c r="J31" s="3">
        <v>1996.711</v>
      </c>
      <c r="K31" s="3">
        <v>851.79729999999995</v>
      </c>
      <c r="L31" s="3">
        <v>249.68119999999999</v>
      </c>
      <c r="M31" s="3">
        <v>0</v>
      </c>
      <c r="N31" s="3">
        <v>12518.74</v>
      </c>
      <c r="O31" s="3">
        <v>5086.4709999999995</v>
      </c>
      <c r="P31" s="3">
        <v>1868.934</v>
      </c>
      <c r="Q31" s="3">
        <v>1343.473</v>
      </c>
      <c r="R31" s="3">
        <v>4219.8630000000003</v>
      </c>
      <c r="S31" s="3">
        <v>-820.06230000000005</v>
      </c>
      <c r="T31" s="3">
        <v>1860.0229999999999</v>
      </c>
      <c r="U31" s="3">
        <v>50972.2</v>
      </c>
      <c r="V31" s="3">
        <v>38897.199999999997</v>
      </c>
      <c r="W31" s="2">
        <f t="shared" si="3"/>
        <v>3.8516084718601027</v>
      </c>
      <c r="X31" s="2">
        <f t="shared" si="2"/>
        <v>21.192658280973536</v>
      </c>
      <c r="Y31" s="2">
        <f t="shared" si="2"/>
        <v>17.575529245773051</v>
      </c>
      <c r="Z31" s="2">
        <f t="shared" si="2"/>
        <v>3.6171272236577936</v>
      </c>
      <c r="AA31" s="2">
        <f t="shared" si="2"/>
        <v>1.5430671754040541</v>
      </c>
      <c r="AB31" s="2">
        <f t="shared" si="2"/>
        <v>0.45230815363642818</v>
      </c>
      <c r="AC31" s="2">
        <f t="shared" si="2"/>
        <v>0</v>
      </c>
      <c r="AD31" s="2">
        <f t="shared" si="2"/>
        <v>22.678231982442007</v>
      </c>
      <c r="AE31" s="2">
        <f t="shared" si="2"/>
        <v>9.2143593772187753</v>
      </c>
      <c r="AF31" s="2">
        <f t="shared" si="2"/>
        <v>3.3856537328735374</v>
      </c>
      <c r="AG31" s="2">
        <f t="shared" si="2"/>
        <v>2.4337586974525638</v>
      </c>
      <c r="AH31" s="2">
        <f t="shared" si="2"/>
        <v>7.6444619864398247</v>
      </c>
      <c r="AI31" s="2">
        <f t="shared" si="2"/>
        <v>-1.4855778680166658</v>
      </c>
      <c r="AJ31" s="2">
        <f t="shared" si="2"/>
        <v>3.3695110759291853</v>
      </c>
      <c r="AK31" s="2">
        <f t="shared" si="2"/>
        <v>92.338316496343126</v>
      </c>
      <c r="AL31" s="2">
        <f t="shared" si="2"/>
        <v>70.463938468842969</v>
      </c>
    </row>
    <row r="32" spans="1:38" x14ac:dyDescent="0.3">
      <c r="A32">
        <f t="shared" si="1"/>
        <v>2035</v>
      </c>
      <c r="B32">
        <v>49310</v>
      </c>
      <c r="C32" s="3">
        <v>56572.521194210967</v>
      </c>
      <c r="D32" s="3">
        <v>36761.218829820376</v>
      </c>
      <c r="E32" s="4">
        <v>0.49380326539378999</v>
      </c>
      <c r="F32" s="3">
        <v>106.15056242365014</v>
      </c>
      <c r="G32" s="3">
        <v>194.88313453618503</v>
      </c>
      <c r="H32" s="3">
        <v>11990.42</v>
      </c>
      <c r="I32" s="3">
        <v>9942.92</v>
      </c>
      <c r="J32" s="3">
        <v>2047.502</v>
      </c>
      <c r="K32" s="3">
        <v>872.33</v>
      </c>
      <c r="L32" s="3">
        <v>253.34020000000001</v>
      </c>
      <c r="M32" s="3">
        <v>0</v>
      </c>
      <c r="N32" s="3">
        <v>12882.38</v>
      </c>
      <c r="O32" s="3">
        <v>5288.973</v>
      </c>
      <c r="P32" s="3">
        <v>1901.3240000000001</v>
      </c>
      <c r="Q32" s="3">
        <v>1367.4190000000001</v>
      </c>
      <c r="R32" s="3">
        <v>4324.665</v>
      </c>
      <c r="S32" s="3">
        <v>-891.95929999999998</v>
      </c>
      <c r="T32" s="3">
        <v>1969.9490000000001</v>
      </c>
      <c r="U32" s="3">
        <v>53834.11</v>
      </c>
      <c r="V32" s="3">
        <v>41759.11</v>
      </c>
      <c r="W32" s="2">
        <f t="shared" si="3"/>
        <v>3.8647517666492717</v>
      </c>
      <c r="X32" s="2">
        <f t="shared" si="2"/>
        <v>21.194777511925654</v>
      </c>
      <c r="Y32" s="2">
        <f t="shared" si="2"/>
        <v>17.575529232410194</v>
      </c>
      <c r="Z32" s="2">
        <f t="shared" si="2"/>
        <v>3.6192518148007156</v>
      </c>
      <c r="AA32" s="2">
        <f t="shared" si="2"/>
        <v>1.5419676931231854</v>
      </c>
      <c r="AB32" s="2">
        <f t="shared" si="2"/>
        <v>0.44781493674339579</v>
      </c>
      <c r="AC32" s="2">
        <f t="shared" si="2"/>
        <v>0</v>
      </c>
      <c r="AD32" s="2">
        <f t="shared" si="2"/>
        <v>22.771444029823876</v>
      </c>
      <c r="AE32" s="2">
        <f t="shared" si="2"/>
        <v>9.3490141297454112</v>
      </c>
      <c r="AF32" s="2">
        <f t="shared" si="2"/>
        <v>3.360861350818781</v>
      </c>
      <c r="AG32" s="2">
        <f t="shared" si="2"/>
        <v>2.4171081138592201</v>
      </c>
      <c r="AH32" s="2">
        <f t="shared" si="2"/>
        <v>7.6444622030430924</v>
      </c>
      <c r="AI32" s="2">
        <f t="shared" si="2"/>
        <v>-1.5766652805483832</v>
      </c>
      <c r="AJ32" s="2">
        <f t="shared" si="2"/>
        <v>3.4821658261212223</v>
      </c>
      <c r="AK32" s="2">
        <f t="shared" si="2"/>
        <v>95.159467641878422</v>
      </c>
      <c r="AL32" s="2">
        <f t="shared" si="2"/>
        <v>73.81518291653083</v>
      </c>
    </row>
    <row r="33" spans="1:38" x14ac:dyDescent="0.3">
      <c r="A33">
        <f t="shared" si="1"/>
        <v>2036</v>
      </c>
      <c r="B33">
        <v>49675</v>
      </c>
      <c r="C33" s="3">
        <v>58017.841319126586</v>
      </c>
      <c r="D33" s="3">
        <v>36961.180063148116</v>
      </c>
      <c r="E33" s="4">
        <v>0.49091403248665894</v>
      </c>
      <c r="F33" s="3">
        <v>107.87725880861613</v>
      </c>
      <c r="G33" s="3">
        <v>192.90463668725656</v>
      </c>
      <c r="H33" s="3">
        <v>12296.55</v>
      </c>
      <c r="I33" s="3">
        <v>10196.94</v>
      </c>
      <c r="J33" s="3">
        <v>2099.6060000000002</v>
      </c>
      <c r="K33" s="3">
        <v>893.27020000000005</v>
      </c>
      <c r="L33" s="3">
        <v>257.04989999999998</v>
      </c>
      <c r="M33" s="3">
        <v>0</v>
      </c>
      <c r="N33" s="3">
        <v>13270.9</v>
      </c>
      <c r="O33" s="3">
        <v>5501.973</v>
      </c>
      <c r="P33" s="3">
        <v>1939.539</v>
      </c>
      <c r="Q33" s="3">
        <v>1394.2360000000001</v>
      </c>
      <c r="R33" s="3">
        <v>4435.152</v>
      </c>
      <c r="S33" s="3">
        <v>-974.35149999999999</v>
      </c>
      <c r="T33" s="3">
        <v>2086.2159999999999</v>
      </c>
      <c r="U33" s="3">
        <v>56894.68</v>
      </c>
      <c r="V33" s="3">
        <v>44819.68</v>
      </c>
      <c r="W33" s="2">
        <f t="shared" si="3"/>
        <v>3.8752679295710464</v>
      </c>
      <c r="X33" s="2">
        <f t="shared" si="2"/>
        <v>21.19442867990028</v>
      </c>
      <c r="Y33" s="2">
        <f t="shared" si="2"/>
        <v>17.575524645792711</v>
      </c>
      <c r="Z33" s="2">
        <f t="shared" si="2"/>
        <v>3.6188971396766338</v>
      </c>
      <c r="AA33" s="2">
        <f t="shared" si="2"/>
        <v>1.5396474251542311</v>
      </c>
      <c r="AB33" s="2">
        <f t="shared" si="2"/>
        <v>0.44305319563011564</v>
      </c>
      <c r="AC33" s="2">
        <f t="shared" si="2"/>
        <v>0</v>
      </c>
      <c r="AD33" s="2">
        <f t="shared" si="2"/>
        <v>22.873825875395021</v>
      </c>
      <c r="AE33" s="2">
        <f t="shared" si="2"/>
        <v>9.4832432143354843</v>
      </c>
      <c r="AF33" s="2">
        <f t="shared" si="2"/>
        <v>3.3430044205395095</v>
      </c>
      <c r="AG33" s="2">
        <f t="shared" si="2"/>
        <v>2.403115952437834</v>
      </c>
      <c r="AH33" s="2">
        <f t="shared" si="2"/>
        <v>7.6444622880821926</v>
      </c>
      <c r="AI33" s="2">
        <f t="shared" si="2"/>
        <v>-1.6793997809063401</v>
      </c>
      <c r="AJ33" s="2">
        <f t="shared" si="2"/>
        <v>3.5958180321201341</v>
      </c>
      <c r="AK33" s="2">
        <f t="shared" si="2"/>
        <v>98.064110463971502</v>
      </c>
      <c r="AL33" s="2">
        <f t="shared" si="2"/>
        <v>77.251547077509784</v>
      </c>
    </row>
    <row r="34" spans="1:38" x14ac:dyDescent="0.3">
      <c r="A34">
        <f t="shared" si="1"/>
        <v>2037</v>
      </c>
      <c r="B34">
        <v>50041</v>
      </c>
      <c r="C34" s="3">
        <v>59553.953930535965</v>
      </c>
      <c r="D34" s="3">
        <v>37195.865742790877</v>
      </c>
      <c r="E34" s="4">
        <v>0.48790041459220196</v>
      </c>
      <c r="F34" s="3">
        <v>109.63180895309382</v>
      </c>
      <c r="G34" s="3">
        <v>191.10200013410787</v>
      </c>
      <c r="H34" s="3">
        <v>12619.94</v>
      </c>
      <c r="I34" s="3">
        <v>10466.92</v>
      </c>
      <c r="J34" s="3">
        <v>2153.0140000000001</v>
      </c>
      <c r="K34" s="3">
        <v>914.70579999999995</v>
      </c>
      <c r="L34" s="3">
        <v>260.80650000000003</v>
      </c>
      <c r="M34" s="3">
        <v>0</v>
      </c>
      <c r="N34" s="3">
        <v>13680.17</v>
      </c>
      <c r="O34" s="3">
        <v>5720.0150000000003</v>
      </c>
      <c r="P34" s="3">
        <v>1983.6590000000001</v>
      </c>
      <c r="Q34" s="3">
        <v>1423.9110000000001</v>
      </c>
      <c r="R34" s="3">
        <v>4552.58</v>
      </c>
      <c r="S34" s="3">
        <v>-1060.229</v>
      </c>
      <c r="T34" s="3">
        <v>2209.607</v>
      </c>
      <c r="U34" s="3">
        <v>60164.51</v>
      </c>
      <c r="V34" s="3">
        <v>48089.51</v>
      </c>
      <c r="W34" s="2">
        <f t="shared" si="3"/>
        <v>3.8836794582551479</v>
      </c>
      <c r="X34" s="2">
        <f t="shared" si="2"/>
        <v>21.190767643605934</v>
      </c>
      <c r="Y34" s="2">
        <f t="shared" si="2"/>
        <v>17.575524896648623</v>
      </c>
      <c r="Z34" s="2">
        <f t="shared" si="2"/>
        <v>3.6152326720595021</v>
      </c>
      <c r="AA34" s="2">
        <f t="shared" si="2"/>
        <v>1.5359279101214967</v>
      </c>
      <c r="AB34" s="2">
        <f t="shared" si="2"/>
        <v>0.43793313925756472</v>
      </c>
      <c r="AC34" s="2">
        <f t="shared" si="2"/>
        <v>0</v>
      </c>
      <c r="AD34" s="2">
        <f t="shared" si="2"/>
        <v>22.971052461028229</v>
      </c>
      <c r="AE34" s="2">
        <f t="shared" si="2"/>
        <v>9.6047610989387113</v>
      </c>
      <c r="AF34" s="2">
        <f t="shared" si="2"/>
        <v>3.3308602856390528</v>
      </c>
      <c r="AG34" s="2">
        <f t="shared" si="2"/>
        <v>2.3909596357965706</v>
      </c>
      <c r="AH34" s="2">
        <f t="shared" si="2"/>
        <v>7.6444630449057209</v>
      </c>
      <c r="AI34" s="2">
        <f t="shared" si="2"/>
        <v>-1.7802831382726605</v>
      </c>
      <c r="AJ34" s="2">
        <f t="shared" si="2"/>
        <v>3.7102607873480524</v>
      </c>
      <c r="AK34" s="2">
        <f t="shared" si="2"/>
        <v>101.02521500113357</v>
      </c>
      <c r="AL34" s="2">
        <f t="shared" si="2"/>
        <v>80.749483159576357</v>
      </c>
    </row>
    <row r="35" spans="1:38" x14ac:dyDescent="0.3">
      <c r="A35">
        <f t="shared" si="1"/>
        <v>2038</v>
      </c>
      <c r="B35">
        <v>50406</v>
      </c>
      <c r="C35" s="3">
        <v>61076.979414713758</v>
      </c>
      <c r="D35" s="3">
        <v>37399.13275824114</v>
      </c>
      <c r="E35" s="4">
        <v>0.48477001605390446</v>
      </c>
      <c r="F35" s="3">
        <v>111.4158341015021</v>
      </c>
      <c r="G35" s="3">
        <v>189.1380137752445</v>
      </c>
      <c r="H35" s="3">
        <v>12942.22</v>
      </c>
      <c r="I35" s="3">
        <v>10734.6</v>
      </c>
      <c r="J35" s="3">
        <v>2207.6129999999998</v>
      </c>
      <c r="K35" s="3">
        <v>936.6558</v>
      </c>
      <c r="L35" s="3">
        <v>264.61450000000002</v>
      </c>
      <c r="M35" s="3">
        <v>0</v>
      </c>
      <c r="N35" s="3">
        <v>14089.91</v>
      </c>
      <c r="O35" s="3">
        <v>5937.9040000000005</v>
      </c>
      <c r="P35" s="3">
        <v>2027.8440000000001</v>
      </c>
      <c r="Q35" s="3">
        <v>1455.15</v>
      </c>
      <c r="R35" s="3">
        <v>4669.0069999999996</v>
      </c>
      <c r="S35" s="3">
        <v>-1147.69</v>
      </c>
      <c r="T35" s="3">
        <v>2340.6460000000002</v>
      </c>
      <c r="U35" s="3">
        <v>63652.85</v>
      </c>
      <c r="V35" s="3">
        <v>51577.85</v>
      </c>
      <c r="W35" s="2">
        <f t="shared" si="3"/>
        <v>3.8904098113655374</v>
      </c>
      <c r="X35" s="2">
        <f t="shared" si="2"/>
        <v>21.19001319977221</v>
      </c>
      <c r="Y35" s="2">
        <f t="shared" si="2"/>
        <v>17.575525349922561</v>
      </c>
      <c r="Z35" s="2">
        <f t="shared" si="2"/>
        <v>3.6144763889030416</v>
      </c>
      <c r="AA35" s="2">
        <f t="shared" si="2"/>
        <v>1.533566016158217</v>
      </c>
      <c r="AB35" s="2">
        <f t="shared" si="2"/>
        <v>0.43324752228374447</v>
      </c>
      <c r="AC35" s="2">
        <f t="shared" si="2"/>
        <v>0</v>
      </c>
      <c r="AD35" s="2">
        <f t="shared" si="2"/>
        <v>23.069100887143197</v>
      </c>
      <c r="AE35" s="2">
        <f t="shared" si="2"/>
        <v>9.7220001003676497</v>
      </c>
      <c r="AF35" s="2">
        <f t="shared" si="2"/>
        <v>3.3201445445278224</v>
      </c>
      <c r="AG35" s="2">
        <f t="shared" si="2"/>
        <v>2.3824852079201659</v>
      </c>
      <c r="AH35" s="2">
        <f t="shared" si="2"/>
        <v>7.6444628479371257</v>
      </c>
      <c r="AI35" s="2">
        <f t="shared" si="2"/>
        <v>-1.8790876873709894</v>
      </c>
      <c r="AJ35" s="2">
        <f t="shared" si="2"/>
        <v>3.8322884046163659</v>
      </c>
      <c r="AK35" s="2">
        <f t="shared" si="2"/>
        <v>104.21741646356811</v>
      </c>
      <c r="AL35" s="2">
        <f t="shared" si="2"/>
        <v>84.447283566178839</v>
      </c>
    </row>
    <row r="36" spans="1:38" x14ac:dyDescent="0.3">
      <c r="A36">
        <f t="shared" si="1"/>
        <v>2039</v>
      </c>
      <c r="B36">
        <v>50771</v>
      </c>
      <c r="C36" s="3">
        <v>62685.997877095331</v>
      </c>
      <c r="D36" s="3">
        <v>37631.742459753601</v>
      </c>
      <c r="E36" s="4">
        <v>0.48151318075610072</v>
      </c>
      <c r="F36" s="3">
        <v>113.22701461677298</v>
      </c>
      <c r="G36" s="3">
        <v>187.3337118683813</v>
      </c>
      <c r="H36" s="3">
        <v>13280.44</v>
      </c>
      <c r="I36" s="3">
        <v>11017.4</v>
      </c>
      <c r="J36" s="3">
        <v>2263.0450000000001</v>
      </c>
      <c r="K36" s="3">
        <v>958.92150000000004</v>
      </c>
      <c r="L36" s="3">
        <v>268.46589999999998</v>
      </c>
      <c r="M36" s="3">
        <v>0</v>
      </c>
      <c r="N36" s="3">
        <v>14518.86</v>
      </c>
      <c r="O36" s="3">
        <v>6165.2250000000004</v>
      </c>
      <c r="P36" s="3">
        <v>2072.2269999999999</v>
      </c>
      <c r="Q36" s="3">
        <v>1489.4</v>
      </c>
      <c r="R36" s="3">
        <v>4792.0079999999998</v>
      </c>
      <c r="S36" s="3">
        <v>-1238.4190000000001</v>
      </c>
      <c r="T36" s="3">
        <v>2479.7840000000001</v>
      </c>
      <c r="U36" s="3">
        <v>67371.05</v>
      </c>
      <c r="V36" s="3">
        <v>55296.05</v>
      </c>
      <c r="W36" s="2">
        <f t="shared" si="3"/>
        <v>3.8957941396182578</v>
      </c>
      <c r="X36" s="2">
        <f t="shared" si="2"/>
        <v>21.185656206730826</v>
      </c>
      <c r="Y36" s="2">
        <f t="shared" si="2"/>
        <v>17.575535802430959</v>
      </c>
      <c r="Z36" s="2">
        <f t="shared" si="2"/>
        <v>3.6101283805627795</v>
      </c>
      <c r="AA36" s="2">
        <f t="shared" si="2"/>
        <v>1.5297219992893785</v>
      </c>
      <c r="AB36" s="2">
        <f t="shared" si="2"/>
        <v>0.42827092028807601</v>
      </c>
      <c r="AC36" s="2">
        <f t="shared" si="2"/>
        <v>0</v>
      </c>
      <c r="AD36" s="2">
        <f t="shared" si="2"/>
        <v>23.161248909949965</v>
      </c>
      <c r="AE36" s="2">
        <f t="shared" si="2"/>
        <v>9.8350911029410213</v>
      </c>
      <c r="AF36" s="2">
        <f t="shared" si="2"/>
        <v>3.3057254732753729</v>
      </c>
      <c r="AG36" s="2">
        <f t="shared" si="2"/>
        <v>2.3759691963748861</v>
      </c>
      <c r="AH36" s="2">
        <f t="shared" si="2"/>
        <v>7.6444631373586844</v>
      </c>
      <c r="AI36" s="2">
        <f t="shared" si="2"/>
        <v>-1.9755911079665571</v>
      </c>
      <c r="AJ36" s="2">
        <f t="shared" si="2"/>
        <v>3.9558818300411578</v>
      </c>
      <c r="AK36" s="2">
        <f t="shared" si="2"/>
        <v>107.47384149820886</v>
      </c>
      <c r="AL36" s="2">
        <f t="shared" si="2"/>
        <v>88.211166564526323</v>
      </c>
    </row>
    <row r="37" spans="1:38" x14ac:dyDescent="0.3">
      <c r="A37">
        <f t="shared" si="1"/>
        <v>2040</v>
      </c>
      <c r="B37">
        <v>51136</v>
      </c>
      <c r="C37" s="3">
        <v>64297.465621437397</v>
      </c>
      <c r="D37" s="3">
        <v>37842.297622449958</v>
      </c>
      <c r="E37" s="4">
        <v>0.47816045552671355</v>
      </c>
      <c r="F37" s="3">
        <v>115.06629995688375</v>
      </c>
      <c r="G37" s="3">
        <v>185.4289315710171</v>
      </c>
      <c r="H37" s="3">
        <v>13619.8</v>
      </c>
      <c r="I37" s="3">
        <v>11300.62</v>
      </c>
      <c r="J37" s="3">
        <v>2319.1799999999998</v>
      </c>
      <c r="K37" s="3">
        <v>981.41449999999998</v>
      </c>
      <c r="L37" s="3">
        <v>272.37310000000002</v>
      </c>
      <c r="M37" s="3">
        <v>0</v>
      </c>
      <c r="N37" s="3">
        <v>14951.31</v>
      </c>
      <c r="O37" s="3">
        <v>6393.12</v>
      </c>
      <c r="P37" s="3">
        <v>2119.0630000000001</v>
      </c>
      <c r="Q37" s="3">
        <v>1523.9280000000001</v>
      </c>
      <c r="R37" s="3">
        <v>4915.1959999999999</v>
      </c>
      <c r="S37" s="3">
        <v>-1331.5070000000001</v>
      </c>
      <c r="T37" s="3">
        <v>2627.5390000000002</v>
      </c>
      <c r="U37" s="3">
        <v>71330.100000000006</v>
      </c>
      <c r="V37" s="3">
        <v>59255.1</v>
      </c>
      <c r="W37" s="2">
        <f t="shared" si="3"/>
        <v>3.9001010077770797</v>
      </c>
      <c r="X37" s="2">
        <f t="shared" ref="X37:AL53" si="4">100*H37/$C37</f>
        <v>21.182483428178898</v>
      </c>
      <c r="Y37" s="2">
        <f t="shared" si="4"/>
        <v>17.575529440824901</v>
      </c>
      <c r="Z37" s="2">
        <f t="shared" si="4"/>
        <v>3.606953987353994</v>
      </c>
      <c r="AA37" s="2">
        <f t="shared" si="4"/>
        <v>1.5263657603213321</v>
      </c>
      <c r="AB37" s="2">
        <f t="shared" si="4"/>
        <v>0.42361405285185638</v>
      </c>
      <c r="AC37" s="2">
        <f t="shared" si="4"/>
        <v>0</v>
      </c>
      <c r="AD37" s="2">
        <f t="shared" si="4"/>
        <v>23.253342655880807</v>
      </c>
      <c r="AE37" s="2">
        <f t="shared" si="4"/>
        <v>9.9430357607570645</v>
      </c>
      <c r="AF37" s="2">
        <f t="shared" si="4"/>
        <v>3.2957177697739364</v>
      </c>
      <c r="AG37" s="2">
        <f t="shared" si="4"/>
        <v>2.3701214118957559</v>
      </c>
      <c r="AH37" s="2">
        <f t="shared" si="4"/>
        <v>7.6444630476402882</v>
      </c>
      <c r="AI37" s="2">
        <f t="shared" si="4"/>
        <v>-2.0708545618881482</v>
      </c>
      <c r="AJ37" s="2">
        <f t="shared" si="4"/>
        <v>4.0865358760329631</v>
      </c>
      <c r="AK37" s="2">
        <f t="shared" si="4"/>
        <v>110.93765409039366</v>
      </c>
      <c r="AL37" s="2">
        <f t="shared" si="4"/>
        <v>92.15775369572853</v>
      </c>
    </row>
    <row r="38" spans="1:38" x14ac:dyDescent="0.3">
      <c r="A38">
        <f t="shared" si="1"/>
        <v>2041</v>
      </c>
      <c r="B38">
        <v>51502</v>
      </c>
      <c r="C38" s="3">
        <v>65984.288656848526</v>
      </c>
      <c r="D38" s="3">
        <v>38073.591803892676</v>
      </c>
      <c r="E38" s="4">
        <v>0.47471423388758527</v>
      </c>
      <c r="F38" s="3">
        <v>116.93476050174353</v>
      </c>
      <c r="G38" s="3">
        <v>183.62285223615552</v>
      </c>
      <c r="H38" s="3">
        <v>13973.47</v>
      </c>
      <c r="I38" s="3">
        <v>11597.09</v>
      </c>
      <c r="J38" s="3">
        <v>2376.3829999999998</v>
      </c>
      <c r="K38" s="3">
        <v>1004.16</v>
      </c>
      <c r="L38" s="3">
        <v>276.3349</v>
      </c>
      <c r="M38" s="3">
        <v>0</v>
      </c>
      <c r="N38" s="3">
        <v>15401.41</v>
      </c>
      <c r="O38" s="3">
        <v>6628.5020000000004</v>
      </c>
      <c r="P38" s="3">
        <v>2167.6570000000002</v>
      </c>
      <c r="Q38" s="3">
        <v>1561.106</v>
      </c>
      <c r="R38" s="3">
        <v>5044.1440000000002</v>
      </c>
      <c r="S38" s="3">
        <v>-1427.9390000000001</v>
      </c>
      <c r="T38" s="3">
        <v>2784.404</v>
      </c>
      <c r="U38" s="3">
        <v>75542.44</v>
      </c>
      <c r="V38" s="3">
        <v>63467.44</v>
      </c>
      <c r="W38" s="2">
        <f t="shared" si="3"/>
        <v>3.9035470299354689</v>
      </c>
      <c r="X38" s="2">
        <f t="shared" si="4"/>
        <v>21.176965432891258</v>
      </c>
      <c r="Y38" s="2">
        <f t="shared" si="4"/>
        <v>17.575532351815898</v>
      </c>
      <c r="Z38" s="2">
        <f t="shared" si="4"/>
        <v>3.6014376276122126</v>
      </c>
      <c r="AA38" s="2">
        <f t="shared" si="4"/>
        <v>1.5218168149423219</v>
      </c>
      <c r="AB38" s="2">
        <f t="shared" si="4"/>
        <v>0.41878893540412387</v>
      </c>
      <c r="AC38" s="2">
        <f t="shared" si="4"/>
        <v>0</v>
      </c>
      <c r="AD38" s="2">
        <f t="shared" si="4"/>
        <v>23.34102604347995</v>
      </c>
      <c r="AE38" s="2">
        <f t="shared" si="4"/>
        <v>10.045576204468224</v>
      </c>
      <c r="AF38" s="2">
        <f t="shared" si="4"/>
        <v>3.2851108106551035</v>
      </c>
      <c r="AG38" s="2">
        <f t="shared" si="4"/>
        <v>2.3658753193787327</v>
      </c>
      <c r="AH38" s="2">
        <f t="shared" si="4"/>
        <v>7.6444621934656061</v>
      </c>
      <c r="AI38" s="2">
        <f t="shared" si="4"/>
        <v>-2.1640590950764063</v>
      </c>
      <c r="AJ38" s="2">
        <f t="shared" si="4"/>
        <v>4.2197984651775222</v>
      </c>
      <c r="AK38" s="2">
        <f t="shared" si="4"/>
        <v>114.48549577136258</v>
      </c>
      <c r="AL38" s="2">
        <f t="shared" si="4"/>
        <v>96.185684943975971</v>
      </c>
    </row>
    <row r="39" spans="1:38" x14ac:dyDescent="0.3">
      <c r="A39">
        <f t="shared" si="1"/>
        <v>2042</v>
      </c>
      <c r="B39">
        <v>51867</v>
      </c>
      <c r="C39" s="3">
        <v>67721.469538728707</v>
      </c>
      <c r="D39" s="3">
        <v>38309.775571886879</v>
      </c>
      <c r="E39" s="4">
        <v>0.47117887538127257</v>
      </c>
      <c r="F39" s="3">
        <v>118.83370022847552</v>
      </c>
      <c r="G39" s="3">
        <v>181.85640815892634</v>
      </c>
      <c r="H39" s="3">
        <v>14337.01</v>
      </c>
      <c r="I39" s="3">
        <v>11902.41</v>
      </c>
      <c r="J39" s="3">
        <v>2434.6</v>
      </c>
      <c r="K39" s="3">
        <v>1027.223</v>
      </c>
      <c r="L39" s="3">
        <v>280.35180000000003</v>
      </c>
      <c r="M39" s="3">
        <v>0</v>
      </c>
      <c r="N39" s="3">
        <v>15859.89</v>
      </c>
      <c r="O39" s="3">
        <v>6863.5950000000003</v>
      </c>
      <c r="P39" s="3">
        <v>2219.2080000000001</v>
      </c>
      <c r="Q39" s="3">
        <v>1600.146</v>
      </c>
      <c r="R39" s="3">
        <v>5176.9430000000002</v>
      </c>
      <c r="S39" s="3">
        <v>-1522.884</v>
      </c>
      <c r="T39" s="3">
        <v>2950.9169999999999</v>
      </c>
      <c r="U39" s="3">
        <v>80016.240000000005</v>
      </c>
      <c r="V39" s="3">
        <v>67941.240000000005</v>
      </c>
      <c r="W39" s="2">
        <f t="shared" si="3"/>
        <v>3.906303529512682</v>
      </c>
      <c r="X39" s="2">
        <f t="shared" si="4"/>
        <v>21.170553589066639</v>
      </c>
      <c r="Y39" s="2">
        <f t="shared" si="4"/>
        <v>17.575534141640595</v>
      </c>
      <c r="Z39" s="2">
        <f t="shared" si="4"/>
        <v>3.5950194474260417</v>
      </c>
      <c r="AA39" s="2">
        <f t="shared" si="4"/>
        <v>1.5168350701730553</v>
      </c>
      <c r="AB39" s="2">
        <f t="shared" si="4"/>
        <v>0.41397772657557558</v>
      </c>
      <c r="AC39" s="2">
        <f t="shared" si="4"/>
        <v>0</v>
      </c>
      <c r="AD39" s="2">
        <f t="shared" si="4"/>
        <v>23.419293922631155</v>
      </c>
      <c r="AE39" s="2">
        <f t="shared" si="4"/>
        <v>10.135035531198612</v>
      </c>
      <c r="AF39" s="2">
        <f t="shared" si="4"/>
        <v>3.2769637385539521</v>
      </c>
      <c r="AG39" s="2">
        <f t="shared" si="4"/>
        <v>2.3628341364992163</v>
      </c>
      <c r="AH39" s="2">
        <f t="shared" si="4"/>
        <v>7.6444634696525577</v>
      </c>
      <c r="AI39" s="2">
        <f t="shared" si="4"/>
        <v>-2.2487462401108846</v>
      </c>
      <c r="AJ39" s="2">
        <f t="shared" si="4"/>
        <v>4.3574320228128292</v>
      </c>
      <c r="AK39" s="2">
        <f t="shared" si="4"/>
        <v>118.15490795609529</v>
      </c>
      <c r="AL39" s="2">
        <f t="shared" si="4"/>
        <v>100.32452110500293</v>
      </c>
    </row>
    <row r="40" spans="1:38" x14ac:dyDescent="0.3">
      <c r="A40">
        <f t="shared" si="1"/>
        <v>2043</v>
      </c>
      <c r="B40">
        <v>52232</v>
      </c>
      <c r="C40" s="3">
        <v>69495.571281574725</v>
      </c>
      <c r="D40" s="3">
        <v>38542.526494393242</v>
      </c>
      <c r="E40" s="4">
        <v>0.46755918321060191</v>
      </c>
      <c r="F40" s="3">
        <v>120.76420789992423</v>
      </c>
      <c r="G40" s="3">
        <v>180.08569773038778</v>
      </c>
      <c r="H40" s="3">
        <v>14708.06</v>
      </c>
      <c r="I40" s="3">
        <v>12214.21</v>
      </c>
      <c r="J40" s="3">
        <v>2493.8449999999998</v>
      </c>
      <c r="K40" s="3">
        <v>1050.673</v>
      </c>
      <c r="L40" s="3">
        <v>284.42599999999999</v>
      </c>
      <c r="M40" s="3">
        <v>0</v>
      </c>
      <c r="N40" s="3">
        <v>16333.33</v>
      </c>
      <c r="O40" s="3">
        <v>7103.3339999999998</v>
      </c>
      <c r="P40" s="3">
        <v>2277.2130000000002</v>
      </c>
      <c r="Q40" s="3">
        <v>1640.2170000000001</v>
      </c>
      <c r="R40" s="3">
        <v>5312.5630000000001</v>
      </c>
      <c r="S40" s="3">
        <v>-1625.268</v>
      </c>
      <c r="T40" s="3">
        <v>3127.442</v>
      </c>
      <c r="U40" s="3">
        <v>84768.95</v>
      </c>
      <c r="V40" s="3">
        <v>72693.95</v>
      </c>
      <c r="W40" s="2">
        <f t="shared" si="3"/>
        <v>3.9085090726582501</v>
      </c>
      <c r="X40" s="2">
        <f t="shared" si="4"/>
        <v>21.164024884992248</v>
      </c>
      <c r="Y40" s="2">
        <f t="shared" si="4"/>
        <v>17.575522835134013</v>
      </c>
      <c r="Z40" s="2">
        <f t="shared" si="4"/>
        <v>3.5884948551551656</v>
      </c>
      <c r="AA40" s="2">
        <f t="shared" si="4"/>
        <v>1.5118560515791655</v>
      </c>
      <c r="AB40" s="2">
        <f t="shared" si="4"/>
        <v>0.40927212303585958</v>
      </c>
      <c r="AC40" s="2">
        <f t="shared" si="4"/>
        <v>0</v>
      </c>
      <c r="AD40" s="2">
        <f t="shared" si="4"/>
        <v>23.50269189646972</v>
      </c>
      <c r="AE40" s="2">
        <f t="shared" si="4"/>
        <v>10.221275786365538</v>
      </c>
      <c r="AF40" s="2">
        <f t="shared" si="4"/>
        <v>3.2767742720948823</v>
      </c>
      <c r="AG40" s="2">
        <f t="shared" si="4"/>
        <v>2.3601748568327388</v>
      </c>
      <c r="AH40" s="2">
        <f t="shared" si="4"/>
        <v>7.6444626643547195</v>
      </c>
      <c r="AI40" s="2">
        <f t="shared" si="4"/>
        <v>-2.3386641335962444</v>
      </c>
      <c r="AJ40" s="2">
        <f t="shared" si="4"/>
        <v>4.5002033112708215</v>
      </c>
      <c r="AK40" s="2">
        <f t="shared" si="4"/>
        <v>121.97748494870592</v>
      </c>
      <c r="AL40" s="2">
        <f t="shared" si="4"/>
        <v>104.60227703642643</v>
      </c>
    </row>
    <row r="41" spans="1:38" x14ac:dyDescent="0.3">
      <c r="A41">
        <f t="shared" si="1"/>
        <v>2044</v>
      </c>
      <c r="B41">
        <v>52597</v>
      </c>
      <c r="C41" s="3">
        <v>71291.493693562472</v>
      </c>
      <c r="D41" s="3">
        <v>38763.281950475808</v>
      </c>
      <c r="E41" s="4">
        <v>0.46387454545488288</v>
      </c>
      <c r="F41" s="3">
        <v>122.72669568291147</v>
      </c>
      <c r="G41" s="3">
        <v>178.27585986386944</v>
      </c>
      <c r="H41" s="3">
        <v>15083.59</v>
      </c>
      <c r="I41" s="3">
        <v>12529.86</v>
      </c>
      <c r="J41" s="3">
        <v>2553.732</v>
      </c>
      <c r="K41" s="3">
        <v>1074.338</v>
      </c>
      <c r="L41" s="3">
        <v>288.53809999999999</v>
      </c>
      <c r="M41" s="3">
        <v>0</v>
      </c>
      <c r="N41" s="3">
        <v>16813.439999999999</v>
      </c>
      <c r="O41" s="3">
        <v>7344.634</v>
      </c>
      <c r="P41" s="3">
        <v>2337.7289999999998</v>
      </c>
      <c r="Q41" s="3">
        <v>1681.23</v>
      </c>
      <c r="R41" s="3">
        <v>5449.8519999999999</v>
      </c>
      <c r="S41" s="3">
        <v>-1729.855</v>
      </c>
      <c r="T41" s="3">
        <v>3314.6970000000001</v>
      </c>
      <c r="U41" s="3">
        <v>89813.5</v>
      </c>
      <c r="V41" s="3">
        <v>77738.5</v>
      </c>
      <c r="W41" s="2">
        <f t="shared" si="3"/>
        <v>3.9102725703220345</v>
      </c>
      <c r="X41" s="2">
        <f t="shared" si="4"/>
        <v>21.15762935874919</v>
      </c>
      <c r="Y41" s="2">
        <f t="shared" si="4"/>
        <v>17.575532999572193</v>
      </c>
      <c r="Z41" s="2">
        <f t="shared" si="4"/>
        <v>3.5820991645607765</v>
      </c>
      <c r="AA41" s="2">
        <f t="shared" si="4"/>
        <v>1.5069651992675408</v>
      </c>
      <c r="AB41" s="2">
        <f t="shared" si="4"/>
        <v>0.40473005270480761</v>
      </c>
      <c r="AC41" s="2">
        <f t="shared" si="4"/>
        <v>0</v>
      </c>
      <c r="AD41" s="2">
        <f t="shared" si="4"/>
        <v>23.584075923939057</v>
      </c>
      <c r="AE41" s="2">
        <f t="shared" si="4"/>
        <v>10.302258543733123</v>
      </c>
      <c r="AF41" s="2">
        <f t="shared" si="4"/>
        <v>3.2791135083358394</v>
      </c>
      <c r="AG41" s="2">
        <f t="shared" si="4"/>
        <v>2.358247685518494</v>
      </c>
      <c r="AH41" s="2">
        <f t="shared" si="4"/>
        <v>7.6444631998110513</v>
      </c>
      <c r="AI41" s="2">
        <f t="shared" si="4"/>
        <v>-2.4264535786493187</v>
      </c>
      <c r="AJ41" s="2">
        <f t="shared" si="4"/>
        <v>4.649498598314981</v>
      </c>
      <c r="AK41" s="2">
        <f t="shared" si="4"/>
        <v>125.98066802478854</v>
      </c>
      <c r="AL41" s="2">
        <f t="shared" si="4"/>
        <v>109.04316345811068</v>
      </c>
    </row>
    <row r="42" spans="1:38" x14ac:dyDescent="0.3">
      <c r="A42">
        <f t="shared" si="1"/>
        <v>2045</v>
      </c>
      <c r="B42">
        <v>52963</v>
      </c>
      <c r="C42" s="3">
        <v>73129.18777620027</v>
      </c>
      <c r="D42" s="3">
        <v>38982.835308722453</v>
      </c>
      <c r="E42" s="4">
        <v>0.46017053200198305</v>
      </c>
      <c r="F42" s="3">
        <v>124.71919175932766</v>
      </c>
      <c r="G42" s="3">
        <v>176.47661220890683</v>
      </c>
      <c r="H42" s="3">
        <v>15467.04</v>
      </c>
      <c r="I42" s="3">
        <v>12852.84</v>
      </c>
      <c r="J42" s="3">
        <v>2614.1979999999999</v>
      </c>
      <c r="K42" s="3">
        <v>1098.2</v>
      </c>
      <c r="L42" s="3">
        <v>292.70530000000002</v>
      </c>
      <c r="M42" s="3">
        <v>0</v>
      </c>
      <c r="N42" s="3">
        <v>17304.45</v>
      </c>
      <c r="O42" s="3">
        <v>7590.585</v>
      </c>
      <c r="P42" s="3">
        <v>2401.2959999999998</v>
      </c>
      <c r="Q42" s="3">
        <v>1722.239</v>
      </c>
      <c r="R42" s="3">
        <v>5590.3339999999998</v>
      </c>
      <c r="S42" s="3">
        <v>-1837.413</v>
      </c>
      <c r="T42" s="3">
        <v>3513.22</v>
      </c>
      <c r="U42" s="3">
        <v>95164.14</v>
      </c>
      <c r="V42" s="3">
        <v>83089.14</v>
      </c>
      <c r="W42" s="2">
        <f t="shared" si="3"/>
        <v>3.911683655575164</v>
      </c>
      <c r="X42" s="2">
        <f t="shared" si="4"/>
        <v>21.150296441599085</v>
      </c>
      <c r="Y42" s="2">
        <f t="shared" si="4"/>
        <v>17.575526805157445</v>
      </c>
      <c r="Z42" s="2">
        <f t="shared" si="4"/>
        <v>3.5747669015555301</v>
      </c>
      <c r="AA42" s="2">
        <f t="shared" si="4"/>
        <v>1.5017259638666556</v>
      </c>
      <c r="AB42" s="2">
        <f t="shared" si="4"/>
        <v>0.40025782987741637</v>
      </c>
      <c r="AC42" s="2">
        <f t="shared" si="4"/>
        <v>0</v>
      </c>
      <c r="AD42" s="2">
        <f t="shared" si="4"/>
        <v>23.662849986734976</v>
      </c>
      <c r="AE42" s="2">
        <f t="shared" si="4"/>
        <v>10.379692747620449</v>
      </c>
      <c r="AF42" s="2">
        <f t="shared" si="4"/>
        <v>3.2836355400921002</v>
      </c>
      <c r="AG42" s="2">
        <f t="shared" si="4"/>
        <v>2.355063760957699</v>
      </c>
      <c r="AH42" s="2">
        <f t="shared" si="4"/>
        <v>7.6444634078369482</v>
      </c>
      <c r="AI42" s="2">
        <f t="shared" si="4"/>
        <v>-2.5125576474650546</v>
      </c>
      <c r="AJ42" s="2">
        <f t="shared" si="4"/>
        <v>4.8041282924563937</v>
      </c>
      <c r="AK42" s="2">
        <f t="shared" si="4"/>
        <v>130.13154240306079</v>
      </c>
      <c r="AL42" s="2">
        <f t="shared" si="4"/>
        <v>113.61966750441768</v>
      </c>
    </row>
    <row r="43" spans="1:38" x14ac:dyDescent="0.3">
      <c r="A43">
        <f t="shared" si="1"/>
        <v>2046</v>
      </c>
      <c r="B43">
        <v>53328</v>
      </c>
      <c r="C43" s="3">
        <v>75069.429307963757</v>
      </c>
      <c r="D43" s="3">
        <v>39232.47138198225</v>
      </c>
      <c r="E43" s="4">
        <v>0.45643100316371638</v>
      </c>
      <c r="F43" s="3">
        <v>126.74416097997005</v>
      </c>
      <c r="G43" s="3">
        <v>174.80158762377994</v>
      </c>
      <c r="H43" s="3">
        <v>15869.56</v>
      </c>
      <c r="I43" s="3">
        <v>13193.85</v>
      </c>
      <c r="J43" s="3">
        <v>2675.7080000000001</v>
      </c>
      <c r="K43" s="3">
        <v>1122.296</v>
      </c>
      <c r="L43" s="3">
        <v>296.9153</v>
      </c>
      <c r="M43" s="3">
        <v>0</v>
      </c>
      <c r="N43" s="3">
        <v>17816.13</v>
      </c>
      <c r="O43" s="3">
        <v>7846.2039999999997</v>
      </c>
      <c r="P43" s="3">
        <v>2464.991</v>
      </c>
      <c r="Q43" s="3">
        <v>1766.2840000000001</v>
      </c>
      <c r="R43" s="3">
        <v>5738.6549999999997</v>
      </c>
      <c r="S43" s="3">
        <v>-1946.577</v>
      </c>
      <c r="T43" s="3">
        <v>3723.5949999999998</v>
      </c>
      <c r="U43" s="3">
        <v>100834.3</v>
      </c>
      <c r="V43" s="3">
        <v>88759.31</v>
      </c>
      <c r="W43" s="2">
        <f t="shared" si="3"/>
        <v>3.9128131668084216</v>
      </c>
      <c r="X43" s="2">
        <f t="shared" si="4"/>
        <v>21.139843670446652</v>
      </c>
      <c r="Y43" s="2">
        <f t="shared" si="4"/>
        <v>17.575529908284953</v>
      </c>
      <c r="Z43" s="2">
        <f t="shared" si="4"/>
        <v>3.5643110979613466</v>
      </c>
      <c r="AA43" s="2">
        <f t="shared" si="4"/>
        <v>1.4950106992233936</v>
      </c>
      <c r="AB43" s="2">
        <f t="shared" si="4"/>
        <v>0.39552092341336298</v>
      </c>
      <c r="AC43" s="2">
        <f t="shared" si="4"/>
        <v>0</v>
      </c>
      <c r="AD43" s="2">
        <f t="shared" si="4"/>
        <v>23.7328699102152</v>
      </c>
      <c r="AE43" s="2">
        <f t="shared" si="4"/>
        <v>10.451929730026114</v>
      </c>
      <c r="AF43" s="2">
        <f t="shared" si="4"/>
        <v>3.2836149451565113</v>
      </c>
      <c r="AG43" s="2">
        <f t="shared" si="4"/>
        <v>2.35286722742226</v>
      </c>
      <c r="AH43" s="2">
        <f t="shared" si="4"/>
        <v>7.644463336011019</v>
      </c>
      <c r="AI43" s="2">
        <f t="shared" si="4"/>
        <v>-2.5930355644697793</v>
      </c>
      <c r="AJ43" s="2">
        <f t="shared" si="4"/>
        <v>4.9602015551821728</v>
      </c>
      <c r="AK43" s="2">
        <f t="shared" si="4"/>
        <v>134.32138878575833</v>
      </c>
      <c r="AL43" s="2">
        <f t="shared" si="4"/>
        <v>118.23629248049173</v>
      </c>
    </row>
    <row r="44" spans="1:38" x14ac:dyDescent="0.3">
      <c r="A44">
        <f t="shared" si="1"/>
        <v>2047</v>
      </c>
      <c r="B44">
        <v>53693</v>
      </c>
      <c r="C44" s="3">
        <v>77089.972784832091</v>
      </c>
      <c r="D44" s="3">
        <v>39498.473780611996</v>
      </c>
      <c r="E44" s="4">
        <v>0.45268161354589376</v>
      </c>
      <c r="F44" s="3">
        <v>128.80154426516802</v>
      </c>
      <c r="G44" s="3">
        <v>173.20074169210497</v>
      </c>
      <c r="H44" s="3">
        <v>16287.41</v>
      </c>
      <c r="I44" s="3">
        <v>13548.97</v>
      </c>
      <c r="J44" s="3">
        <v>2738.44</v>
      </c>
      <c r="K44" s="3">
        <v>1146.7950000000001</v>
      </c>
      <c r="L44" s="3">
        <v>301.18189999999998</v>
      </c>
      <c r="M44" s="3">
        <v>0</v>
      </c>
      <c r="N44" s="3">
        <v>18339.93</v>
      </c>
      <c r="O44" s="3">
        <v>8103.1139999999996</v>
      </c>
      <c r="P44" s="3">
        <v>2532.0459999999998</v>
      </c>
      <c r="Q44" s="3">
        <v>1811.653</v>
      </c>
      <c r="R44" s="3">
        <v>5893.1139999999996</v>
      </c>
      <c r="S44" s="3">
        <v>-2052.5169999999998</v>
      </c>
      <c r="T44" s="3">
        <v>3946.3690000000001</v>
      </c>
      <c r="U44" s="3">
        <v>106833.2</v>
      </c>
      <c r="V44" s="3">
        <v>94758.19</v>
      </c>
      <c r="W44" s="2">
        <f t="shared" si="3"/>
        <v>3.9137168602350592</v>
      </c>
      <c r="X44" s="2">
        <f t="shared" si="4"/>
        <v>21.127793163788279</v>
      </c>
      <c r="Y44" s="2">
        <f t="shared" si="4"/>
        <v>17.575528321714287</v>
      </c>
      <c r="Z44" s="2">
        <f t="shared" si="4"/>
        <v>3.5522648420739933</v>
      </c>
      <c r="AA44" s="2">
        <f t="shared" si="4"/>
        <v>1.4876059214612134</v>
      </c>
      <c r="AB44" s="2">
        <f t="shared" si="4"/>
        <v>0.39068881349930806</v>
      </c>
      <c r="AC44" s="2">
        <f t="shared" si="4"/>
        <v>0</v>
      </c>
      <c r="AD44" s="2">
        <f t="shared" si="4"/>
        <v>23.790292482251971</v>
      </c>
      <c r="AE44" s="2">
        <f t="shared" si="4"/>
        <v>10.511242522574006</v>
      </c>
      <c r="AF44" s="2">
        <f t="shared" si="4"/>
        <v>3.2845335243109526</v>
      </c>
      <c r="AG44" s="2">
        <f t="shared" si="4"/>
        <v>2.350050122674908</v>
      </c>
      <c r="AH44" s="2">
        <f t="shared" si="4"/>
        <v>7.6444624211354038</v>
      </c>
      <c r="AI44" s="2">
        <f t="shared" si="4"/>
        <v>-2.6624954269069927</v>
      </c>
      <c r="AJ44" s="2">
        <f t="shared" si="4"/>
        <v>5.1191729059430564</v>
      </c>
      <c r="AK44" s="2">
        <f t="shared" si="4"/>
        <v>138.5824850375613</v>
      </c>
      <c r="AL44" s="2">
        <f t="shared" si="4"/>
        <v>122.91895635309426</v>
      </c>
    </row>
    <row r="45" spans="1:38" x14ac:dyDescent="0.3">
      <c r="A45">
        <f t="shared" si="1"/>
        <v>2048</v>
      </c>
      <c r="B45">
        <v>54058</v>
      </c>
      <c r="C45" s="3">
        <v>79110.931710457429</v>
      </c>
      <c r="D45" s="3">
        <v>39739.166307698411</v>
      </c>
      <c r="E45" s="4">
        <v>0.44894224398343252</v>
      </c>
      <c r="F45" s="3">
        <v>130.89191877288468</v>
      </c>
      <c r="G45" s="3">
        <v>171.49522485493287</v>
      </c>
      <c r="H45" s="3">
        <v>16706.79</v>
      </c>
      <c r="I45" s="3">
        <v>13904.16</v>
      </c>
      <c r="J45" s="3">
        <v>2802.6280000000002</v>
      </c>
      <c r="K45" s="3">
        <v>1171.895</v>
      </c>
      <c r="L45" s="3">
        <v>305.51560000000001</v>
      </c>
      <c r="M45" s="3">
        <v>0</v>
      </c>
      <c r="N45" s="3">
        <v>18864.689999999999</v>
      </c>
      <c r="O45" s="3">
        <v>8360.5169999999998</v>
      </c>
      <c r="P45" s="3">
        <v>2599.7559999999999</v>
      </c>
      <c r="Q45" s="3">
        <v>1856.81</v>
      </c>
      <c r="R45" s="3">
        <v>6047.6059999999998</v>
      </c>
      <c r="S45" s="3">
        <v>-2157.8960000000002</v>
      </c>
      <c r="T45" s="3">
        <v>4181.92</v>
      </c>
      <c r="U45" s="3">
        <v>113173</v>
      </c>
      <c r="V45" s="3">
        <v>101098</v>
      </c>
      <c r="W45" s="2">
        <f t="shared" si="3"/>
        <v>3.9144385827626618</v>
      </c>
      <c r="X45" s="2">
        <f t="shared" si="4"/>
        <v>21.118181316769377</v>
      </c>
      <c r="Y45" s="2">
        <f t="shared" si="4"/>
        <v>17.575523002166907</v>
      </c>
      <c r="Z45" s="2">
        <f t="shared" si="4"/>
        <v>3.5426557865068466</v>
      </c>
      <c r="AA45" s="2">
        <f t="shared" si="4"/>
        <v>1.4813313086604576</v>
      </c>
      <c r="AB45" s="2">
        <f t="shared" si="4"/>
        <v>0.38618632519482116</v>
      </c>
      <c r="AC45" s="2">
        <f t="shared" si="4"/>
        <v>0</v>
      </c>
      <c r="AD45" s="2">
        <f t="shared" si="4"/>
        <v>23.845870086632203</v>
      </c>
      <c r="AE45" s="2">
        <f t="shared" si="4"/>
        <v>10.568093206889698</v>
      </c>
      <c r="AF45" s="2">
        <f t="shared" si="4"/>
        <v>3.2862158791341174</v>
      </c>
      <c r="AG45" s="2">
        <f t="shared" si="4"/>
        <v>2.3470966146573065</v>
      </c>
      <c r="AH45" s="2">
        <f t="shared" si="4"/>
        <v>7.6444631219032724</v>
      </c>
      <c r="AI45" s="2">
        <f t="shared" si="4"/>
        <v>-2.7276837136715892</v>
      </c>
      <c r="AJ45" s="2">
        <f t="shared" si="4"/>
        <v>5.2861468188816758</v>
      </c>
      <c r="AK45" s="2">
        <f t="shared" si="4"/>
        <v>143.05608283594518</v>
      </c>
      <c r="AL45" s="2">
        <f t="shared" si="4"/>
        <v>127.79270552648057</v>
      </c>
    </row>
    <row r="46" spans="1:38" x14ac:dyDescent="0.3">
      <c r="A46">
        <f t="shared" si="1"/>
        <v>2049</v>
      </c>
      <c r="B46">
        <v>54424</v>
      </c>
      <c r="C46" s="3">
        <v>81164.563908421434</v>
      </c>
      <c r="D46" s="3">
        <v>39971.317974523758</v>
      </c>
      <c r="E46" s="4">
        <v>0.44520620948237277</v>
      </c>
      <c r="F46" s="3">
        <v>133.01562165979581</v>
      </c>
      <c r="G46" s="3">
        <v>169.77050155931417</v>
      </c>
      <c r="H46" s="3">
        <v>17132.86</v>
      </c>
      <c r="I46" s="3">
        <v>14265.1</v>
      </c>
      <c r="J46" s="3">
        <v>2867.7620000000002</v>
      </c>
      <c r="K46" s="3">
        <v>1197.45</v>
      </c>
      <c r="L46" s="3">
        <v>309.90890000000002</v>
      </c>
      <c r="M46" s="3">
        <v>0</v>
      </c>
      <c r="N46" s="3">
        <v>19394.46</v>
      </c>
      <c r="O46" s="3">
        <v>8618.5220000000008</v>
      </c>
      <c r="P46" s="3">
        <v>2668.8110000000001</v>
      </c>
      <c r="Q46" s="3">
        <v>1902.5350000000001</v>
      </c>
      <c r="R46" s="3">
        <v>6204.5950000000003</v>
      </c>
      <c r="S46" s="3">
        <v>-2261.5990000000002</v>
      </c>
      <c r="T46" s="3">
        <v>4430.7430000000004</v>
      </c>
      <c r="U46" s="3">
        <v>119865.4</v>
      </c>
      <c r="V46" s="3">
        <v>107790.39999999999</v>
      </c>
      <c r="W46" s="2">
        <f t="shared" si="3"/>
        <v>3.9150177162397397</v>
      </c>
      <c r="X46" s="2">
        <f t="shared" si="4"/>
        <v>21.108793265163268</v>
      </c>
      <c r="Y46" s="2">
        <f t="shared" si="4"/>
        <v>17.575527192008838</v>
      </c>
      <c r="Z46" s="2">
        <f t="shared" si="4"/>
        <v>3.5332685372839761</v>
      </c>
      <c r="AA46" s="2">
        <f t="shared" si="4"/>
        <v>1.4753359623185944</v>
      </c>
      <c r="AB46" s="2">
        <f t="shared" si="4"/>
        <v>0.38182783850064478</v>
      </c>
      <c r="AC46" s="2">
        <f t="shared" si="4"/>
        <v>0</v>
      </c>
      <c r="AD46" s="2">
        <f t="shared" si="4"/>
        <v>23.895230955571829</v>
      </c>
      <c r="AE46" s="2">
        <f t="shared" si="4"/>
        <v>10.618577350731954</v>
      </c>
      <c r="AF46" s="2">
        <f t="shared" si="4"/>
        <v>3.2881480186491721</v>
      </c>
      <c r="AG46" s="2">
        <f t="shared" si="4"/>
        <v>2.3440463527243787</v>
      </c>
      <c r="AH46" s="2">
        <f t="shared" si="4"/>
        <v>7.6444629296606452</v>
      </c>
      <c r="AI46" s="2">
        <f t="shared" si="4"/>
        <v>-2.7864364583437902</v>
      </c>
      <c r="AJ46" s="2">
        <f t="shared" si="4"/>
        <v>5.4589623681083781</v>
      </c>
      <c r="AK46" s="2">
        <f t="shared" si="4"/>
        <v>147.68193683051757</v>
      </c>
      <c r="AL46" s="2">
        <f t="shared" si="4"/>
        <v>132.80475469765437</v>
      </c>
    </row>
    <row r="47" spans="1:38" x14ac:dyDescent="0.3">
      <c r="A47">
        <f t="shared" si="1"/>
        <v>2050</v>
      </c>
      <c r="B47">
        <v>54789</v>
      </c>
      <c r="C47" s="3">
        <v>83245.279779108343</v>
      </c>
      <c r="D47" s="3">
        <v>40192.178744302742</v>
      </c>
      <c r="E47" s="4">
        <v>0.44148470237133608</v>
      </c>
      <c r="F47" s="3">
        <v>135.17297174058345</v>
      </c>
      <c r="G47" s="3">
        <v>168.0185798953498</v>
      </c>
      <c r="H47" s="3">
        <v>17564.63</v>
      </c>
      <c r="I47" s="3">
        <v>14630.8</v>
      </c>
      <c r="J47" s="3">
        <v>2933.8319999999999</v>
      </c>
      <c r="K47" s="3">
        <v>1223.3520000000001</v>
      </c>
      <c r="L47" s="3">
        <v>314.3657</v>
      </c>
      <c r="M47" s="3">
        <v>0</v>
      </c>
      <c r="N47" s="3">
        <v>19931.97</v>
      </c>
      <c r="O47" s="3">
        <v>8880.5159999999996</v>
      </c>
      <c r="P47" s="3">
        <v>2738.8150000000001</v>
      </c>
      <c r="Q47" s="3">
        <v>1948.982</v>
      </c>
      <c r="R47" s="3">
        <v>6363.6540000000005</v>
      </c>
      <c r="S47" s="3">
        <v>-2367.3359999999998</v>
      </c>
      <c r="T47" s="3">
        <v>4693.3029999999999</v>
      </c>
      <c r="U47" s="3">
        <v>126926</v>
      </c>
      <c r="V47" s="3">
        <v>114851</v>
      </c>
      <c r="W47" s="2">
        <f t="shared" si="3"/>
        <v>3.9154776941469347</v>
      </c>
      <c r="X47" s="2">
        <f t="shared" si="4"/>
        <v>21.099851002492645</v>
      </c>
      <c r="Y47" s="2">
        <f t="shared" si="4"/>
        <v>17.575531055722177</v>
      </c>
      <c r="Z47" s="2">
        <f t="shared" si="4"/>
        <v>3.5243223493090952</v>
      </c>
      <c r="AA47" s="2">
        <f t="shared" si="4"/>
        <v>1.4695752158514803</v>
      </c>
      <c r="AB47" s="2">
        <f t="shared" si="4"/>
        <v>0.37763786827814205</v>
      </c>
      <c r="AC47" s="2">
        <f t="shared" si="4"/>
        <v>0</v>
      </c>
      <c r="AD47" s="2">
        <f t="shared" si="4"/>
        <v>23.943663896487053</v>
      </c>
      <c r="AE47" s="2">
        <f t="shared" si="4"/>
        <v>10.667891348992377</v>
      </c>
      <c r="AF47" s="2">
        <f t="shared" si="4"/>
        <v>3.2900544118146469</v>
      </c>
      <c r="AG47" s="2">
        <f t="shared" si="4"/>
        <v>2.3412522670013614</v>
      </c>
      <c r="AH47" s="2">
        <f t="shared" si="4"/>
        <v>7.6444622648707288</v>
      </c>
      <c r="AI47" s="2">
        <f t="shared" si="4"/>
        <v>-2.8438080889171551</v>
      </c>
      <c r="AJ47" s="2">
        <f t="shared" si="4"/>
        <v>5.6379208676500294</v>
      </c>
      <c r="AK47" s="2">
        <f t="shared" si="4"/>
        <v>152.4723087444701</v>
      </c>
      <c r="AL47" s="2">
        <f t="shared" si="4"/>
        <v>137.96698179735543</v>
      </c>
    </row>
    <row r="48" spans="1:38" x14ac:dyDescent="0.3">
      <c r="A48">
        <f t="shared" si="1"/>
        <v>2051</v>
      </c>
      <c r="B48">
        <v>55154</v>
      </c>
      <c r="C48" s="3">
        <v>85429.485612351724</v>
      </c>
      <c r="D48" s="3">
        <v>40437.975462654038</v>
      </c>
      <c r="E48" s="4">
        <v>0.43778515131031326</v>
      </c>
      <c r="F48" s="3">
        <v>137.36412054494772</v>
      </c>
      <c r="G48" s="3">
        <v>166.38533782082342</v>
      </c>
      <c r="H48" s="3">
        <v>18015.68</v>
      </c>
      <c r="I48" s="3">
        <v>15014.68</v>
      </c>
      <c r="J48" s="3">
        <v>3000.9940000000001</v>
      </c>
      <c r="K48" s="3">
        <v>1249.521</v>
      </c>
      <c r="L48" s="3">
        <v>318.88729999999998</v>
      </c>
      <c r="M48" s="3">
        <v>0</v>
      </c>
      <c r="N48" s="3">
        <v>20489.66</v>
      </c>
      <c r="O48" s="3">
        <v>9148.9779999999992</v>
      </c>
      <c r="P48" s="3">
        <v>2812.4110000000001</v>
      </c>
      <c r="Q48" s="3">
        <v>1997.644</v>
      </c>
      <c r="R48" s="3">
        <v>6530.625</v>
      </c>
      <c r="S48" s="3">
        <v>-2473.98</v>
      </c>
      <c r="T48" s="3">
        <v>4970.2309999999998</v>
      </c>
      <c r="U48" s="3">
        <v>134370.20000000001</v>
      </c>
      <c r="V48" s="3">
        <v>122295.2</v>
      </c>
      <c r="W48" s="2">
        <f t="shared" si="3"/>
        <v>3.9158493925594438</v>
      </c>
      <c r="X48" s="2">
        <f t="shared" si="4"/>
        <v>21.088362959070917</v>
      </c>
      <c r="Y48" s="2">
        <f t="shared" si="4"/>
        <v>17.5755242962965</v>
      </c>
      <c r="Z48" s="2">
        <f t="shared" si="4"/>
        <v>3.5128316394382049</v>
      </c>
      <c r="AA48" s="2">
        <f t="shared" si="4"/>
        <v>1.4626343481334731</v>
      </c>
      <c r="AB48" s="2">
        <f t="shared" si="4"/>
        <v>0.37327545368468662</v>
      </c>
      <c r="AC48" s="2">
        <f t="shared" si="4"/>
        <v>0</v>
      </c>
      <c r="AD48" s="2">
        <f t="shared" si="4"/>
        <v>23.984295179974168</v>
      </c>
      <c r="AE48" s="2">
        <f t="shared" si="4"/>
        <v>10.709391417285094</v>
      </c>
      <c r="AF48" s="2">
        <f t="shared" si="4"/>
        <v>3.2920846705804938</v>
      </c>
      <c r="AG48" s="2">
        <f t="shared" si="4"/>
        <v>2.3383542411393998</v>
      </c>
      <c r="AH48" s="2">
        <f t="shared" si="4"/>
        <v>7.6444625098571084</v>
      </c>
      <c r="AI48" s="2">
        <f t="shared" si="4"/>
        <v>-2.8959322209032505</v>
      </c>
      <c r="AJ48" s="2">
        <f t="shared" si="4"/>
        <v>5.8179338952748942</v>
      </c>
      <c r="AK48" s="2">
        <f t="shared" si="4"/>
        <v>157.28784861203971</v>
      </c>
      <c r="AL48" s="2">
        <f t="shared" si="4"/>
        <v>143.15338448241585</v>
      </c>
    </row>
    <row r="49" spans="1:38" x14ac:dyDescent="0.3">
      <c r="A49">
        <f t="shared" si="1"/>
        <v>2052</v>
      </c>
      <c r="B49">
        <v>55519</v>
      </c>
      <c r="C49" s="3">
        <v>87696.167495407703</v>
      </c>
      <c r="D49" s="3">
        <v>40696.971077173075</v>
      </c>
      <c r="E49" s="4">
        <v>0.43410464413966199</v>
      </c>
      <c r="F49" s="3">
        <v>139.59088095271059</v>
      </c>
      <c r="G49" s="3">
        <v>164.81077220810283</v>
      </c>
      <c r="H49" s="3">
        <v>18482.810000000001</v>
      </c>
      <c r="I49" s="3">
        <v>15413.07</v>
      </c>
      <c r="J49" s="3">
        <v>3069.748</v>
      </c>
      <c r="K49" s="3">
        <v>1276.088</v>
      </c>
      <c r="L49" s="3">
        <v>323.46749999999997</v>
      </c>
      <c r="M49" s="3">
        <v>0</v>
      </c>
      <c r="N49" s="3">
        <v>21059.89</v>
      </c>
      <c r="O49" s="3">
        <v>9418.0529999999999</v>
      </c>
      <c r="P49" s="3">
        <v>2888.83</v>
      </c>
      <c r="Q49" s="3">
        <v>2049.1010000000001</v>
      </c>
      <c r="R49" s="3">
        <v>6703.9009999999998</v>
      </c>
      <c r="S49" s="3">
        <v>-2577.0720000000001</v>
      </c>
      <c r="T49" s="3">
        <v>5262.1329999999998</v>
      </c>
      <c r="U49" s="3">
        <v>142209.4</v>
      </c>
      <c r="V49" s="3">
        <v>130134.39999999999</v>
      </c>
      <c r="W49" s="2">
        <f t="shared" si="3"/>
        <v>3.9161458418607689</v>
      </c>
      <c r="X49" s="2">
        <f t="shared" si="4"/>
        <v>21.075960931779456</v>
      </c>
      <c r="Y49" s="2">
        <f t="shared" si="4"/>
        <v>17.575534302348071</v>
      </c>
      <c r="Z49" s="2">
        <f t="shared" si="4"/>
        <v>3.5004357518368749</v>
      </c>
      <c r="AA49" s="2">
        <f t="shared" si="4"/>
        <v>1.4551240224572226</v>
      </c>
      <c r="AB49" s="2">
        <f t="shared" si="4"/>
        <v>0.36885021231622084</v>
      </c>
      <c r="AC49" s="2">
        <f t="shared" si="4"/>
        <v>0</v>
      </c>
      <c r="AD49" s="2">
        <f t="shared" si="4"/>
        <v>24.014607024990941</v>
      </c>
      <c r="AE49" s="2">
        <f t="shared" si="4"/>
        <v>10.739412301561737</v>
      </c>
      <c r="AF49" s="2">
        <f t="shared" si="4"/>
        <v>3.2941348322334343</v>
      </c>
      <c r="AG49" s="2">
        <f t="shared" si="4"/>
        <v>2.3365912770444655</v>
      </c>
      <c r="AH49" s="2">
        <f t="shared" si="4"/>
        <v>7.6444629126478718</v>
      </c>
      <c r="AI49" s="2">
        <f t="shared" si="4"/>
        <v>-2.9386369708059945</v>
      </c>
      <c r="AJ49" s="2">
        <f t="shared" si="4"/>
        <v>6.0004138724483669</v>
      </c>
      <c r="AK49" s="2">
        <f t="shared" si="4"/>
        <v>162.16147644929515</v>
      </c>
      <c r="AL49" s="2">
        <f t="shared" si="4"/>
        <v>148.39234565959183</v>
      </c>
    </row>
    <row r="50" spans="1:38" x14ac:dyDescent="0.3">
      <c r="A50">
        <f t="shared" si="1"/>
        <v>2053</v>
      </c>
      <c r="B50">
        <v>55885</v>
      </c>
      <c r="C50" s="3">
        <v>90005.396633352313</v>
      </c>
      <c r="D50" s="3">
        <v>40949.615296032294</v>
      </c>
      <c r="E50" s="4">
        <v>0.43048161828554898</v>
      </c>
      <c r="F50" s="3">
        <v>141.8543143185895</v>
      </c>
      <c r="G50" s="3">
        <v>163.21730564524697</v>
      </c>
      <c r="H50" s="3">
        <v>18959.41</v>
      </c>
      <c r="I50" s="3">
        <v>15818.92</v>
      </c>
      <c r="J50" s="3">
        <v>3140.489</v>
      </c>
      <c r="K50" s="3">
        <v>1303.3430000000001</v>
      </c>
      <c r="L50" s="3">
        <v>328.13080000000002</v>
      </c>
      <c r="M50" s="3">
        <v>0</v>
      </c>
      <c r="N50" s="3">
        <v>21636.66</v>
      </c>
      <c r="O50" s="3">
        <v>9688.6509999999998</v>
      </c>
      <c r="P50" s="3">
        <v>2966.701</v>
      </c>
      <c r="Q50" s="3">
        <v>2100.8829999999998</v>
      </c>
      <c r="R50" s="3">
        <v>6880.4290000000001</v>
      </c>
      <c r="S50" s="3">
        <v>-2677.25</v>
      </c>
      <c r="T50" s="3">
        <v>5569.4639999999999</v>
      </c>
      <c r="U50" s="3">
        <v>150456.1</v>
      </c>
      <c r="V50" s="3">
        <v>138381.1</v>
      </c>
      <c r="W50" s="2">
        <f t="shared" si="3"/>
        <v>3.9163824613562821</v>
      </c>
      <c r="X50" s="2">
        <f t="shared" si="4"/>
        <v>21.064748014203428</v>
      </c>
      <c r="Y50" s="2">
        <f t="shared" si="4"/>
        <v>17.575523903794625</v>
      </c>
      <c r="Z50" s="2">
        <f t="shared" si="4"/>
        <v>3.4892229993643111</v>
      </c>
      <c r="AA50" s="2">
        <f t="shared" si="4"/>
        <v>1.4480720587336811</v>
      </c>
      <c r="AB50" s="2">
        <f t="shared" si="4"/>
        <v>0.36456791734020111</v>
      </c>
      <c r="AC50" s="2">
        <f t="shared" si="4"/>
        <v>0</v>
      </c>
      <c r="AD50" s="2">
        <f t="shared" si="4"/>
        <v>24.039291875063345</v>
      </c>
      <c r="AE50" s="2">
        <f t="shared" si="4"/>
        <v>10.764522309109832</v>
      </c>
      <c r="AF50" s="2">
        <f t="shared" si="4"/>
        <v>3.2961367995357089</v>
      </c>
      <c r="AG50" s="2">
        <f t="shared" si="4"/>
        <v>2.3341744812904905</v>
      </c>
      <c r="AH50" s="2">
        <f t="shared" si="4"/>
        <v>7.6444627293052729</v>
      </c>
      <c r="AI50" s="2">
        <f t="shared" si="4"/>
        <v>-2.9745438608599173</v>
      </c>
      <c r="AJ50" s="2">
        <f t="shared" si="4"/>
        <v>6.1879222894687906</v>
      </c>
      <c r="AK50" s="2">
        <f t="shared" si="4"/>
        <v>167.16342089230585</v>
      </c>
      <c r="AL50" s="2">
        <f t="shared" si="4"/>
        <v>153.74755867552238</v>
      </c>
    </row>
    <row r="51" spans="1:38" x14ac:dyDescent="0.3">
      <c r="A51">
        <f t="shared" si="1"/>
        <v>2054</v>
      </c>
      <c r="B51">
        <v>56250</v>
      </c>
      <c r="C51" s="3">
        <v>92343.009901525889</v>
      </c>
      <c r="D51" s="3">
        <v>41189.379963692059</v>
      </c>
      <c r="E51" s="4">
        <v>0.42691543286957051</v>
      </c>
      <c r="F51" s="3">
        <v>144.15473279054447</v>
      </c>
      <c r="G51" s="3">
        <v>161.58710138094762</v>
      </c>
      <c r="H51" s="3">
        <v>19442.7</v>
      </c>
      <c r="I51" s="3">
        <v>16229.77</v>
      </c>
      <c r="J51" s="3">
        <v>3212.9259999999999</v>
      </c>
      <c r="K51" s="3">
        <v>1331.3050000000001</v>
      </c>
      <c r="L51" s="3">
        <v>332.87459999999999</v>
      </c>
      <c r="M51" s="3">
        <v>0</v>
      </c>
      <c r="N51" s="3">
        <v>22214.69</v>
      </c>
      <c r="O51" s="3">
        <v>9957.6059999999998</v>
      </c>
      <c r="P51" s="3">
        <v>3045.6759999999999</v>
      </c>
      <c r="Q51" s="3">
        <v>2152.2840000000001</v>
      </c>
      <c r="R51" s="3">
        <v>7059.1270000000004</v>
      </c>
      <c r="S51" s="3">
        <v>-2771.9940000000001</v>
      </c>
      <c r="T51" s="3">
        <v>5892.7219999999998</v>
      </c>
      <c r="U51" s="3">
        <v>159120.79999999999</v>
      </c>
      <c r="V51" s="3">
        <v>147045.79999999999</v>
      </c>
      <c r="W51" s="2">
        <f t="shared" si="3"/>
        <v>3.9165723423643173</v>
      </c>
      <c r="X51" s="2">
        <f t="shared" si="4"/>
        <v>21.054869254027562</v>
      </c>
      <c r="Y51" s="2">
        <f t="shared" si="4"/>
        <v>17.575526309254315</v>
      </c>
      <c r="Z51" s="2">
        <f t="shared" si="4"/>
        <v>3.4793386130972421</v>
      </c>
      <c r="AA51" s="2">
        <f t="shared" si="4"/>
        <v>1.4416954801664974</v>
      </c>
      <c r="AB51" s="2">
        <f t="shared" si="4"/>
        <v>0.36047622917530603</v>
      </c>
      <c r="AC51" s="2">
        <f t="shared" si="4"/>
        <v>0</v>
      </c>
      <c r="AD51" s="2">
        <f t="shared" si="4"/>
        <v>24.056709894652158</v>
      </c>
      <c r="AE51" s="2">
        <f t="shared" si="4"/>
        <v>10.783280738432438</v>
      </c>
      <c r="AF51" s="2">
        <f t="shared" si="4"/>
        <v>3.2982204102377568</v>
      </c>
      <c r="AG51" s="2">
        <f t="shared" si="4"/>
        <v>2.330749238404926</v>
      </c>
      <c r="AH51" s="2">
        <f t="shared" si="4"/>
        <v>7.6444627563340388</v>
      </c>
      <c r="AI51" s="2">
        <f t="shared" si="4"/>
        <v>-3.0018449723006002</v>
      </c>
      <c r="AJ51" s="2">
        <f t="shared" si="4"/>
        <v>6.3813406193754867</v>
      </c>
      <c r="AK51" s="2">
        <f t="shared" si="4"/>
        <v>172.31493771936348</v>
      </c>
      <c r="AL51" s="2">
        <f t="shared" si="4"/>
        <v>159.23869078645896</v>
      </c>
    </row>
    <row r="52" spans="1:38" x14ac:dyDescent="0.3">
      <c r="A52">
        <f t="shared" si="1"/>
        <v>2055</v>
      </c>
      <c r="B52">
        <v>56615</v>
      </c>
      <c r="C52" s="3">
        <v>94709.242419824237</v>
      </c>
      <c r="D52" s="3">
        <v>41416.490175945466</v>
      </c>
      <c r="E52" s="4">
        <v>0.42339489964351179</v>
      </c>
      <c r="F52" s="3">
        <v>146.49083044970681</v>
      </c>
      <c r="G52" s="3">
        <v>159.92779520381916</v>
      </c>
      <c r="H52" s="3">
        <v>19932.400000000001</v>
      </c>
      <c r="I52" s="3">
        <v>16645.650000000001</v>
      </c>
      <c r="J52" s="3">
        <v>3286.7489999999998</v>
      </c>
      <c r="K52" s="3">
        <v>1359.8</v>
      </c>
      <c r="L52" s="3">
        <v>337.68779999999998</v>
      </c>
      <c r="M52" s="3">
        <v>0</v>
      </c>
      <c r="N52" s="3">
        <v>22799.95</v>
      </c>
      <c r="O52" s="3">
        <v>10233.43</v>
      </c>
      <c r="P52" s="3">
        <v>3125.6080000000002</v>
      </c>
      <c r="Q52" s="3">
        <v>2200.8989999999999</v>
      </c>
      <c r="R52" s="3">
        <v>7240.0129999999999</v>
      </c>
      <c r="S52" s="3">
        <v>-2867.5479999999998</v>
      </c>
      <c r="T52" s="3">
        <v>6232.3230000000003</v>
      </c>
      <c r="U52" s="3">
        <v>168220.7</v>
      </c>
      <c r="V52" s="3">
        <v>156145.70000000001</v>
      </c>
      <c r="W52" s="2">
        <f t="shared" si="3"/>
        <v>3.916724274890524</v>
      </c>
      <c r="X52" s="2">
        <f t="shared" si="4"/>
        <v>21.045886854045637</v>
      </c>
      <c r="Y52" s="2">
        <f t="shared" si="4"/>
        <v>17.575528612311853</v>
      </c>
      <c r="Z52" s="2">
        <f t="shared" si="4"/>
        <v>3.4703571858706241</v>
      </c>
      <c r="AA52" s="2">
        <f t="shared" si="4"/>
        <v>1.4357627252177989</v>
      </c>
      <c r="AB52" s="2">
        <f t="shared" si="4"/>
        <v>0.35655210766348211</v>
      </c>
      <c r="AC52" s="2">
        <f t="shared" si="4"/>
        <v>0</v>
      </c>
      <c r="AD52" s="2">
        <f t="shared" si="4"/>
        <v>24.07362725903041</v>
      </c>
      <c r="AE52" s="2">
        <f t="shared" si="4"/>
        <v>10.805101739318708</v>
      </c>
      <c r="AF52" s="2">
        <f t="shared" si="4"/>
        <v>3.3002143403754629</v>
      </c>
      <c r="AG52" s="2">
        <f t="shared" si="4"/>
        <v>2.3238481733851506</v>
      </c>
      <c r="AH52" s="2">
        <f t="shared" si="4"/>
        <v>7.6444630059510894</v>
      </c>
      <c r="AI52" s="2">
        <f t="shared" si="4"/>
        <v>-3.027738293258456</v>
      </c>
      <c r="AJ52" s="2">
        <f t="shared" si="4"/>
        <v>6.5804802580655748</v>
      </c>
      <c r="AK52" s="2">
        <f t="shared" si="4"/>
        <v>177.61803991031459</v>
      </c>
      <c r="AL52" s="2">
        <f t="shared" si="4"/>
        <v>164.8684922510964</v>
      </c>
    </row>
    <row r="53" spans="1:38" x14ac:dyDescent="0.3">
      <c r="A53">
        <f t="shared" si="1"/>
        <v>2056</v>
      </c>
      <c r="B53">
        <v>56980</v>
      </c>
      <c r="C53" s="3">
        <v>97213.380178268126</v>
      </c>
      <c r="D53" s="3">
        <v>41678.00316037974</v>
      </c>
      <c r="E53" s="4">
        <v>0.41994187817211215</v>
      </c>
      <c r="F53" s="3">
        <v>148.86321483061022</v>
      </c>
      <c r="G53" s="3">
        <v>158.41105057015054</v>
      </c>
      <c r="H53" s="3">
        <v>20448.310000000001</v>
      </c>
      <c r="I53" s="3">
        <v>17085.77</v>
      </c>
      <c r="J53" s="3">
        <v>3362.547</v>
      </c>
      <c r="K53" s="3">
        <v>1388.883</v>
      </c>
      <c r="L53" s="3">
        <v>342.58600000000001</v>
      </c>
      <c r="M53" s="3">
        <v>0</v>
      </c>
      <c r="N53" s="3">
        <v>23415.360000000001</v>
      </c>
      <c r="O53" s="3">
        <v>10520.31</v>
      </c>
      <c r="P53" s="3">
        <v>3209.7139999999999</v>
      </c>
      <c r="Q53" s="3">
        <v>2253.8919999999998</v>
      </c>
      <c r="R53" s="3">
        <v>7431.4409999999998</v>
      </c>
      <c r="S53" s="3">
        <v>-2967.0419999999999</v>
      </c>
      <c r="T53" s="3">
        <v>6588.9440000000004</v>
      </c>
      <c r="U53" s="3">
        <v>177776.7</v>
      </c>
      <c r="V53" s="3">
        <v>165701.70000000001</v>
      </c>
      <c r="W53" s="2">
        <f t="shared" si="3"/>
        <v>3.9168449542773272</v>
      </c>
      <c r="X53" s="2">
        <f t="shared" si="4"/>
        <v>21.034460444130492</v>
      </c>
      <c r="Y53" s="2">
        <f t="shared" si="4"/>
        <v>17.575533294561332</v>
      </c>
      <c r="Z53" s="2">
        <f t="shared" si="4"/>
        <v>3.4589343502240357</v>
      </c>
      <c r="AA53" s="2">
        <f t="shared" si="4"/>
        <v>1.4286953066060371</v>
      </c>
      <c r="AB53" s="2">
        <f t="shared" si="4"/>
        <v>0.35240622162481339</v>
      </c>
      <c r="AC53" s="2">
        <f t="shared" si="4"/>
        <v>0</v>
      </c>
      <c r="AD53" s="2">
        <f t="shared" si="4"/>
        <v>24.086560879851454</v>
      </c>
      <c r="AE53" s="2">
        <f t="shared" si="4"/>
        <v>10.82187449989708</v>
      </c>
      <c r="AF53" s="2">
        <f t="shared" si="4"/>
        <v>3.3017203949848111</v>
      </c>
      <c r="AG53" s="2">
        <f t="shared" si="4"/>
        <v>2.3184997742768059</v>
      </c>
      <c r="AH53" s="2">
        <f t="shared" si="4"/>
        <v>7.644463124697813</v>
      </c>
      <c r="AI53" s="2">
        <f t="shared" si="4"/>
        <v>-3.0520922064011069</v>
      </c>
      <c r="AJ53" s="2">
        <f t="shared" si="4"/>
        <v>6.7778159631084884</v>
      </c>
      <c r="AK53" s="2">
        <f t="shared" si="4"/>
        <v>182.87266595811843</v>
      </c>
      <c r="AL53" s="2">
        <f t="shared" si="4"/>
        <v>170.45153629689582</v>
      </c>
    </row>
    <row r="54" spans="1:38" x14ac:dyDescent="0.3">
      <c r="A54">
        <f t="shared" si="1"/>
        <v>2057</v>
      </c>
      <c r="B54">
        <v>57346</v>
      </c>
      <c r="C54" s="3">
        <v>99825.718787889957</v>
      </c>
      <c r="D54" s="3">
        <v>41958.785437794439</v>
      </c>
      <c r="E54" s="4">
        <v>0.41655158891085298</v>
      </c>
      <c r="F54" s="3">
        <v>151.27456828447382</v>
      </c>
      <c r="G54" s="3">
        <v>156.97000633580987</v>
      </c>
      <c r="H54" s="3">
        <v>20985.79</v>
      </c>
      <c r="I54" s="3">
        <v>17544.900000000001</v>
      </c>
      <c r="J54" s="3">
        <v>3440.895</v>
      </c>
      <c r="K54" s="3">
        <v>1418.759</v>
      </c>
      <c r="L54" s="3">
        <v>347.565</v>
      </c>
      <c r="M54" s="3">
        <v>0</v>
      </c>
      <c r="N54" s="3">
        <v>24052.52</v>
      </c>
      <c r="O54" s="3">
        <v>10814.01</v>
      </c>
      <c r="P54" s="3">
        <v>3297.4490000000001</v>
      </c>
      <c r="Q54" s="3">
        <v>2309.9169999999999</v>
      </c>
      <c r="R54" s="3">
        <v>7631.14</v>
      </c>
      <c r="S54" s="3">
        <v>-3066.7269999999999</v>
      </c>
      <c r="T54" s="3">
        <v>6963.4089999999997</v>
      </c>
      <c r="U54" s="3">
        <v>187806.8</v>
      </c>
      <c r="V54" s="3">
        <v>175731.8</v>
      </c>
      <c r="W54" s="2">
        <f t="shared" si="3"/>
        <v>3.9169413089566847</v>
      </c>
      <c r="X54" s="2">
        <f t="shared" ref="X54:AL70" si="5">100*H54/$C54</f>
        <v>21.022428142581855</v>
      </c>
      <c r="Y54" s="2">
        <f t="shared" si="5"/>
        <v>17.575530848197015</v>
      </c>
      <c r="Z54" s="2">
        <f t="shared" si="5"/>
        <v>3.4469023031141162</v>
      </c>
      <c r="AA54" s="2">
        <f t="shared" si="5"/>
        <v>1.4212359472357861</v>
      </c>
      <c r="AB54" s="2">
        <f t="shared" si="5"/>
        <v>0.34817179802983172</v>
      </c>
      <c r="AC54" s="2">
        <f t="shared" si="5"/>
        <v>0</v>
      </c>
      <c r="AD54" s="2">
        <f t="shared" si="5"/>
        <v>24.094512207927981</v>
      </c>
      <c r="AE54" s="2">
        <f t="shared" si="5"/>
        <v>10.832889691460823</v>
      </c>
      <c r="AF54" s="2">
        <f t="shared" si="5"/>
        <v>3.303205867223888</v>
      </c>
      <c r="AG54" s="2">
        <f t="shared" si="5"/>
        <v>2.3139497797237198</v>
      </c>
      <c r="AH54" s="2">
        <f t="shared" si="5"/>
        <v>7.6444628625361304</v>
      </c>
      <c r="AI54" s="2">
        <f t="shared" si="5"/>
        <v>-3.0720810601085602</v>
      </c>
      <c r="AJ54" s="2">
        <f t="shared" si="5"/>
        <v>6.9755661011526255</v>
      </c>
      <c r="AK54" s="2">
        <f t="shared" si="5"/>
        <v>188.13468340664048</v>
      </c>
      <c r="AL54" s="2">
        <f t="shared" si="5"/>
        <v>176.03860220971268</v>
      </c>
    </row>
    <row r="55" spans="1:38" x14ac:dyDescent="0.3">
      <c r="A55">
        <f t="shared" si="1"/>
        <v>2058</v>
      </c>
      <c r="B55">
        <v>57711</v>
      </c>
      <c r="C55" s="3">
        <v>102514.6578197647</v>
      </c>
      <c r="D55" s="3">
        <v>42244.159973786947</v>
      </c>
      <c r="E55" s="4">
        <v>0.41321891021881108</v>
      </c>
      <c r="F55" s="3">
        <v>153.72453340649011</v>
      </c>
      <c r="G55" s="3">
        <v>155.54972418100954</v>
      </c>
      <c r="H55" s="3">
        <v>21539.43</v>
      </c>
      <c r="I55" s="3">
        <v>18017.490000000002</v>
      </c>
      <c r="J55" s="3">
        <v>3521.9360000000001</v>
      </c>
      <c r="K55" s="3">
        <v>1449.655</v>
      </c>
      <c r="L55" s="3">
        <v>352.61970000000002</v>
      </c>
      <c r="M55" s="3">
        <v>0</v>
      </c>
      <c r="N55" s="3">
        <v>24703.25</v>
      </c>
      <c r="O55" s="3">
        <v>11110.79</v>
      </c>
      <c r="P55" s="3">
        <v>3387.5030000000002</v>
      </c>
      <c r="Q55" s="3">
        <v>2368.268</v>
      </c>
      <c r="R55" s="3">
        <v>7836.6949999999997</v>
      </c>
      <c r="S55" s="3">
        <v>-3163.8220000000001</v>
      </c>
      <c r="T55" s="3">
        <v>7356.4290000000001</v>
      </c>
      <c r="U55" s="3">
        <v>198327.1</v>
      </c>
      <c r="V55" s="3">
        <v>186252.1</v>
      </c>
      <c r="W55" s="2">
        <f t="shared" si="3"/>
        <v>3.9170195115405835</v>
      </c>
      <c r="X55" s="2">
        <f t="shared" si="5"/>
        <v>21.011073399737011</v>
      </c>
      <c r="Y55" s="2">
        <f t="shared" si="5"/>
        <v>17.575525669389936</v>
      </c>
      <c r="Z55" s="2">
        <f t="shared" si="5"/>
        <v>3.4355438284660353</v>
      </c>
      <c r="AA55" s="2">
        <f t="shared" si="5"/>
        <v>1.4140953409303663</v>
      </c>
      <c r="AB55" s="2">
        <f t="shared" si="5"/>
        <v>0.34397003072473348</v>
      </c>
      <c r="AC55" s="2">
        <f t="shared" si="5"/>
        <v>0</v>
      </c>
      <c r="AD55" s="2">
        <f t="shared" si="5"/>
        <v>24.097285720283839</v>
      </c>
      <c r="AE55" s="2">
        <f t="shared" si="5"/>
        <v>10.838245219073299</v>
      </c>
      <c r="AF55" s="2">
        <f t="shared" si="5"/>
        <v>3.3044084348949494</v>
      </c>
      <c r="AG55" s="2">
        <f t="shared" si="5"/>
        <v>2.3101750036211901</v>
      </c>
      <c r="AH55" s="2">
        <f t="shared" si="5"/>
        <v>7.6444629155159651</v>
      </c>
      <c r="AI55" s="2">
        <f t="shared" si="5"/>
        <v>-3.0862142714873491</v>
      </c>
      <c r="AJ55" s="2">
        <f t="shared" si="5"/>
        <v>7.1759777152391662</v>
      </c>
      <c r="AK55" s="2">
        <f t="shared" si="5"/>
        <v>193.46218796212258</v>
      </c>
      <c r="AL55" s="2">
        <f t="shared" si="5"/>
        <v>181.68338456287645</v>
      </c>
    </row>
    <row r="56" spans="1:38" x14ac:dyDescent="0.3">
      <c r="A56">
        <f t="shared" si="1"/>
        <v>2059</v>
      </c>
      <c r="B56">
        <v>58076</v>
      </c>
      <c r="C56" s="3">
        <v>105269.89995949292</v>
      </c>
      <c r="D56" s="3">
        <v>42528.918792469602</v>
      </c>
      <c r="E56" s="4">
        <v>0.40997358933184991</v>
      </c>
      <c r="F56" s="3">
        <v>156.21328052622533</v>
      </c>
      <c r="G56" s="3">
        <v>154.12884340412839</v>
      </c>
      <c r="H56" s="3">
        <v>22107.21</v>
      </c>
      <c r="I56" s="3">
        <v>18501.740000000002</v>
      </c>
      <c r="J56" s="3">
        <v>3605.4690000000001</v>
      </c>
      <c r="K56" s="3">
        <v>1481.664</v>
      </c>
      <c r="L56" s="3">
        <v>357.77690000000001</v>
      </c>
      <c r="M56" s="3">
        <v>0</v>
      </c>
      <c r="N56" s="3">
        <v>25367.94</v>
      </c>
      <c r="O56" s="3">
        <v>11413.16</v>
      </c>
      <c r="P56" s="3">
        <v>3479.68</v>
      </c>
      <c r="Q56" s="3">
        <v>2427.7840000000001</v>
      </c>
      <c r="R56" s="3">
        <v>8047.3180000000002</v>
      </c>
      <c r="S56" s="3">
        <v>-3260.7310000000002</v>
      </c>
      <c r="T56" s="3">
        <v>7768.6329999999998</v>
      </c>
      <c r="U56" s="3">
        <v>209356.4</v>
      </c>
      <c r="V56" s="3">
        <v>197281.4</v>
      </c>
      <c r="W56" s="2">
        <f t="shared" si="3"/>
        <v>3.9170809233836419</v>
      </c>
      <c r="X56" s="2">
        <f t="shared" si="5"/>
        <v>21.000504425772885</v>
      </c>
      <c r="Y56" s="2">
        <f t="shared" si="5"/>
        <v>17.575527294240171</v>
      </c>
      <c r="Z56" s="2">
        <f t="shared" si="5"/>
        <v>3.4249761815935593</v>
      </c>
      <c r="AA56" s="2">
        <f t="shared" si="5"/>
        <v>1.4074906507654452</v>
      </c>
      <c r="AB56" s="2">
        <f t="shared" si="5"/>
        <v>0.33986628669512364</v>
      </c>
      <c r="AC56" s="2">
        <f t="shared" si="5"/>
        <v>0</v>
      </c>
      <c r="AD56" s="2">
        <f t="shared" si="5"/>
        <v>24.097999532403275</v>
      </c>
      <c r="AE56" s="2">
        <f t="shared" si="5"/>
        <v>10.841807586396206</v>
      </c>
      <c r="AF56" s="2">
        <f t="shared" si="5"/>
        <v>3.3054842850035531</v>
      </c>
      <c r="AG56" s="2">
        <f t="shared" si="5"/>
        <v>2.3062470857616408</v>
      </c>
      <c r="AH56" s="2">
        <f t="shared" si="5"/>
        <v>7.6444624751201902</v>
      </c>
      <c r="AI56" s="2">
        <f t="shared" si="5"/>
        <v>-3.0974960565695469</v>
      </c>
      <c r="AJ56" s="2">
        <f t="shared" si="5"/>
        <v>7.3797286812178147</v>
      </c>
      <c r="AK56" s="2">
        <f t="shared" si="5"/>
        <v>198.87584207884572</v>
      </c>
      <c r="AL56" s="2">
        <f t="shared" si="5"/>
        <v>187.40532676093775</v>
      </c>
    </row>
    <row r="57" spans="1:38" x14ac:dyDescent="0.3">
      <c r="A57">
        <f t="shared" si="1"/>
        <v>2060</v>
      </c>
      <c r="B57">
        <v>58441</v>
      </c>
      <c r="C57" s="3">
        <v>108056.36234873829</v>
      </c>
      <c r="D57" s="3">
        <v>42798.682777707931</v>
      </c>
      <c r="E57" s="4">
        <v>0.40680446624362254</v>
      </c>
      <c r="F57" s="3">
        <v>158.74296604944456</v>
      </c>
      <c r="G57" s="3">
        <v>152.65509621668721</v>
      </c>
      <c r="H57" s="3">
        <v>22682.6</v>
      </c>
      <c r="I57" s="3">
        <v>18991.48</v>
      </c>
      <c r="J57" s="3">
        <v>3691.1190000000001</v>
      </c>
      <c r="K57" s="3">
        <v>1514.577</v>
      </c>
      <c r="L57" s="3">
        <v>363.03019999999998</v>
      </c>
      <c r="M57" s="3">
        <v>0</v>
      </c>
      <c r="N57" s="3">
        <v>26047.87</v>
      </c>
      <c r="O57" s="3">
        <v>11727.9</v>
      </c>
      <c r="P57" s="3">
        <v>3572.3969999999999</v>
      </c>
      <c r="Q57" s="3">
        <v>2487.2429999999999</v>
      </c>
      <c r="R57" s="3">
        <v>8260.3279999999995</v>
      </c>
      <c r="S57" s="3">
        <v>-3365.2750000000001</v>
      </c>
      <c r="T57" s="3">
        <v>8200.7659999999996</v>
      </c>
      <c r="U57" s="3">
        <v>220922.5</v>
      </c>
      <c r="V57" s="3">
        <v>208847.5</v>
      </c>
      <c r="W57" s="2">
        <f t="shared" si="3"/>
        <v>3.9171317428079582</v>
      </c>
      <c r="X57" s="2">
        <f t="shared" si="5"/>
        <v>20.991452522522245</v>
      </c>
      <c r="Y57" s="2">
        <f t="shared" si="5"/>
        <v>17.575531497819068</v>
      </c>
      <c r="Z57" s="2">
        <f t="shared" si="5"/>
        <v>3.4159200992602168</v>
      </c>
      <c r="AA57" s="2">
        <f t="shared" si="5"/>
        <v>1.4016546245670327</v>
      </c>
      <c r="AB57" s="2">
        <f t="shared" si="5"/>
        <v>0.33596374346599395</v>
      </c>
      <c r="AC57" s="2">
        <f t="shared" si="5"/>
        <v>0</v>
      </c>
      <c r="AD57" s="2">
        <f t="shared" si="5"/>
        <v>24.105817958163151</v>
      </c>
      <c r="AE57" s="2">
        <f t="shared" si="5"/>
        <v>10.853502510245239</v>
      </c>
      <c r="AF57" s="2">
        <f t="shared" si="5"/>
        <v>3.306049659964065</v>
      </c>
      <c r="AG57" s="2">
        <f t="shared" si="5"/>
        <v>2.3018015283290185</v>
      </c>
      <c r="AH57" s="2">
        <f t="shared" si="5"/>
        <v>7.6444624087389066</v>
      </c>
      <c r="AI57" s="2">
        <f t="shared" si="5"/>
        <v>-3.1143700628557154</v>
      </c>
      <c r="AJ57" s="2">
        <f t="shared" si="5"/>
        <v>7.5893411750555337</v>
      </c>
      <c r="AK57" s="2">
        <f t="shared" si="5"/>
        <v>204.45117270096551</v>
      </c>
      <c r="AL57" s="2">
        <f t="shared" si="5"/>
        <v>193.27644893872238</v>
      </c>
    </row>
    <row r="58" spans="1:38" x14ac:dyDescent="0.3">
      <c r="A58">
        <f t="shared" si="1"/>
        <v>2061</v>
      </c>
      <c r="B58">
        <v>58807</v>
      </c>
      <c r="C58" s="3">
        <v>110992.92428497682</v>
      </c>
      <c r="D58" s="3">
        <v>43099.80286008976</v>
      </c>
      <c r="E58" s="4">
        <v>0.40371107223153813</v>
      </c>
      <c r="F58" s="3">
        <v>161.31341074460167</v>
      </c>
      <c r="G58" s="3">
        <v>151.28861502554091</v>
      </c>
      <c r="H58" s="3">
        <v>23287.1</v>
      </c>
      <c r="I58" s="3">
        <v>19507.59</v>
      </c>
      <c r="J58" s="3">
        <v>3779.5059999999999</v>
      </c>
      <c r="K58" s="3">
        <v>1548.423</v>
      </c>
      <c r="L58" s="3">
        <v>368.38330000000002</v>
      </c>
      <c r="M58" s="3">
        <v>0</v>
      </c>
      <c r="N58" s="3">
        <v>26760.49</v>
      </c>
      <c r="O58" s="3">
        <v>12055.94</v>
      </c>
      <c r="P58" s="3">
        <v>3669.808</v>
      </c>
      <c r="Q58" s="3">
        <v>2549.9299999999998</v>
      </c>
      <c r="R58" s="3">
        <v>8484.8130000000001</v>
      </c>
      <c r="S58" s="3">
        <v>-3473.3879999999999</v>
      </c>
      <c r="T58" s="3">
        <v>8653.9110000000001</v>
      </c>
      <c r="U58" s="3">
        <v>233049.8</v>
      </c>
      <c r="V58" s="3">
        <v>220974.8</v>
      </c>
      <c r="W58" s="2">
        <f t="shared" si="3"/>
        <v>3.9171705009675337</v>
      </c>
      <c r="X58" s="2">
        <f t="shared" si="5"/>
        <v>20.980706788308279</v>
      </c>
      <c r="Y58" s="2">
        <f t="shared" si="5"/>
        <v>17.575525760465439</v>
      </c>
      <c r="Z58" s="2">
        <f t="shared" si="5"/>
        <v>3.4051774240095103</v>
      </c>
      <c r="AA58" s="2">
        <f t="shared" si="5"/>
        <v>1.3950646043205324</v>
      </c>
      <c r="AB58" s="2">
        <f t="shared" si="5"/>
        <v>0.33189800374496636</v>
      </c>
      <c r="AC58" s="2">
        <f t="shared" si="5"/>
        <v>0</v>
      </c>
      <c r="AD58" s="2">
        <f t="shared" si="5"/>
        <v>24.110086451359585</v>
      </c>
      <c r="AE58" s="2">
        <f t="shared" si="5"/>
        <v>10.861899600956637</v>
      </c>
      <c r="AF58" s="2">
        <f t="shared" si="5"/>
        <v>3.3063440968342142</v>
      </c>
      <c r="AG58" s="2">
        <f t="shared" si="5"/>
        <v>2.297380681180178</v>
      </c>
      <c r="AH58" s="2">
        <f t="shared" si="5"/>
        <v>7.6444629733468892</v>
      </c>
      <c r="AI58" s="2">
        <f t="shared" si="5"/>
        <v>-3.1293778611346417</v>
      </c>
      <c r="AJ58" s="2">
        <f t="shared" si="5"/>
        <v>7.7968132254817339</v>
      </c>
      <c r="AK58" s="2">
        <f t="shared" si="5"/>
        <v>209.96815923296103</v>
      </c>
      <c r="AL58" s="2">
        <f t="shared" si="5"/>
        <v>199.08908736618403</v>
      </c>
    </row>
    <row r="59" spans="1:38" x14ac:dyDescent="0.3">
      <c r="A59">
        <f t="shared" si="1"/>
        <v>2062</v>
      </c>
      <c r="B59">
        <v>59172</v>
      </c>
      <c r="C59" s="3">
        <v>114057.0346648642</v>
      </c>
      <c r="D59" s="3">
        <v>43421.202533973541</v>
      </c>
      <c r="E59" s="4">
        <v>0.40069907724020226</v>
      </c>
      <c r="F59" s="3">
        <v>163.92461003970035</v>
      </c>
      <c r="G59" s="3">
        <v>149.9896490584571</v>
      </c>
      <c r="H59" s="3">
        <v>23917.17</v>
      </c>
      <c r="I59" s="3">
        <v>20046.13</v>
      </c>
      <c r="J59" s="3">
        <v>3871.038</v>
      </c>
      <c r="K59" s="3">
        <v>1583.421</v>
      </c>
      <c r="L59" s="3">
        <v>373.8467</v>
      </c>
      <c r="M59" s="3">
        <v>0</v>
      </c>
      <c r="N59" s="3">
        <v>27505.55</v>
      </c>
      <c r="O59" s="3">
        <v>12399.35</v>
      </c>
      <c r="P59" s="3">
        <v>3770.8049999999998</v>
      </c>
      <c r="Q59" s="3">
        <v>2616.3449999999998</v>
      </c>
      <c r="R59" s="3">
        <v>8719.0480000000007</v>
      </c>
      <c r="S59" s="3">
        <v>-3588.386</v>
      </c>
      <c r="T59" s="3">
        <v>9129.0319999999992</v>
      </c>
      <c r="U59" s="3">
        <v>245767.2</v>
      </c>
      <c r="V59" s="3">
        <v>233692.2</v>
      </c>
      <c r="W59" s="2">
        <f t="shared" si="3"/>
        <v>3.9172022460435496</v>
      </c>
      <c r="X59" s="2">
        <f t="shared" si="5"/>
        <v>20.969482566574033</v>
      </c>
      <c r="Y59" s="2">
        <f t="shared" si="5"/>
        <v>17.575531451349669</v>
      </c>
      <c r="Z59" s="2">
        <f t="shared" si="5"/>
        <v>3.3939493617156882</v>
      </c>
      <c r="AA59" s="2">
        <f t="shared" si="5"/>
        <v>1.3882712317154255</v>
      </c>
      <c r="AB59" s="2">
        <f t="shared" si="5"/>
        <v>0.32777171622818385</v>
      </c>
      <c r="AC59" s="2">
        <f t="shared" si="5"/>
        <v>0</v>
      </c>
      <c r="AD59" s="2">
        <f t="shared" si="5"/>
        <v>24.115610300425612</v>
      </c>
      <c r="AE59" s="2">
        <f t="shared" si="5"/>
        <v>10.871183909377645</v>
      </c>
      <c r="AF59" s="2">
        <f t="shared" si="5"/>
        <v>3.3060696440862443</v>
      </c>
      <c r="AG59" s="2">
        <f t="shared" si="5"/>
        <v>2.2938918302476057</v>
      </c>
      <c r="AH59" s="2">
        <f t="shared" si="5"/>
        <v>7.6444631632054376</v>
      </c>
      <c r="AI59" s="2">
        <f t="shared" si="5"/>
        <v>-3.1461329943776093</v>
      </c>
      <c r="AJ59" s="2">
        <f t="shared" si="5"/>
        <v>8.0039184139969937</v>
      </c>
      <c r="AK59" s="2">
        <f t="shared" si="5"/>
        <v>215.47745890653925</v>
      </c>
      <c r="AL59" s="2">
        <f t="shared" si="5"/>
        <v>204.89065026691421</v>
      </c>
    </row>
    <row r="60" spans="1:38" x14ac:dyDescent="0.3">
      <c r="A60">
        <f t="shared" si="1"/>
        <v>2063</v>
      </c>
      <c r="B60">
        <v>59537</v>
      </c>
      <c r="C60" s="3">
        <v>117260.1148424296</v>
      </c>
      <c r="D60" s="3">
        <v>43765.293040573953</v>
      </c>
      <c r="E60" s="4">
        <v>0.39775758868020178</v>
      </c>
      <c r="F60" s="3">
        <v>166.57897236414388</v>
      </c>
      <c r="G60" s="3">
        <v>148.767575378543</v>
      </c>
      <c r="H60" s="3">
        <v>24574.67</v>
      </c>
      <c r="I60" s="3">
        <v>20609.09</v>
      </c>
      <c r="J60" s="3">
        <v>3965.5819999999999</v>
      </c>
      <c r="K60" s="3">
        <v>1619.691</v>
      </c>
      <c r="L60" s="3">
        <v>379.41660000000002</v>
      </c>
      <c r="M60" s="3">
        <v>0</v>
      </c>
      <c r="N60" s="3">
        <v>28286.01</v>
      </c>
      <c r="O60" s="3">
        <v>12760.29</v>
      </c>
      <c r="P60" s="3">
        <v>3875.913</v>
      </c>
      <c r="Q60" s="3">
        <v>2685.8960000000002</v>
      </c>
      <c r="R60" s="3">
        <v>8963.9060000000009</v>
      </c>
      <c r="S60" s="3">
        <v>-3711.3420000000001</v>
      </c>
      <c r="T60" s="3">
        <v>9627.2610000000004</v>
      </c>
      <c r="U60" s="3">
        <v>259105.8</v>
      </c>
      <c r="V60" s="3">
        <v>247030.8</v>
      </c>
      <c r="W60" s="2">
        <f t="shared" si="3"/>
        <v>3.9172277667646456</v>
      </c>
      <c r="X60" s="2">
        <f t="shared" si="5"/>
        <v>20.957398884541991</v>
      </c>
      <c r="Y60" s="2">
        <f t="shared" si="5"/>
        <v>17.575532846521462</v>
      </c>
      <c r="Z60" s="2">
        <f t="shared" si="5"/>
        <v>3.3818677436303237</v>
      </c>
      <c r="AA60" s="2">
        <f t="shared" si="5"/>
        <v>1.3812804142111657</v>
      </c>
      <c r="AB60" s="2">
        <f t="shared" si="5"/>
        <v>0.32356833396406609</v>
      </c>
      <c r="AC60" s="2">
        <f t="shared" si="5"/>
        <v>0</v>
      </c>
      <c r="AD60" s="2">
        <f t="shared" si="5"/>
        <v>24.122447805897032</v>
      </c>
      <c r="AE60" s="2">
        <f t="shared" si="5"/>
        <v>10.882037781684652</v>
      </c>
      <c r="AF60" s="2">
        <f t="shared" si="5"/>
        <v>3.3053975814438936</v>
      </c>
      <c r="AG60" s="2">
        <f t="shared" si="5"/>
        <v>2.2905452579585326</v>
      </c>
      <c r="AH60" s="2">
        <f t="shared" si="5"/>
        <v>7.6444629207854797</v>
      </c>
      <c r="AI60" s="2">
        <f t="shared" si="5"/>
        <v>-3.165050626964832</v>
      </c>
      <c r="AJ60" s="2">
        <f t="shared" si="5"/>
        <v>8.2101753123274754</v>
      </c>
      <c r="AK60" s="2">
        <f t="shared" si="5"/>
        <v>220.96669472665801</v>
      </c>
      <c r="AL60" s="2">
        <f t="shared" si="5"/>
        <v>210.66907561190104</v>
      </c>
    </row>
    <row r="61" spans="1:38" x14ac:dyDescent="0.3">
      <c r="A61">
        <f t="shared" si="1"/>
        <v>2064</v>
      </c>
      <c r="B61">
        <v>59902</v>
      </c>
      <c r="C61" s="3">
        <v>120519.29688261039</v>
      </c>
      <c r="D61" s="3">
        <v>44099.7541442039</v>
      </c>
      <c r="E61" s="4">
        <v>0.39488849111088503</v>
      </c>
      <c r="F61" s="3">
        <v>169.27681346782353</v>
      </c>
      <c r="G61" s="3">
        <v>147.51432486371795</v>
      </c>
      <c r="H61" s="3">
        <v>25244.79</v>
      </c>
      <c r="I61" s="3">
        <v>21181.9</v>
      </c>
      <c r="J61" s="3">
        <v>4062.8809999999999</v>
      </c>
      <c r="K61" s="3">
        <v>1657.1610000000001</v>
      </c>
      <c r="L61" s="3">
        <v>385.10169999999999</v>
      </c>
      <c r="M61" s="3">
        <v>0</v>
      </c>
      <c r="N61" s="3">
        <v>29083.96</v>
      </c>
      <c r="O61" s="3">
        <v>13132.44</v>
      </c>
      <c r="P61" s="3">
        <v>3982.192</v>
      </c>
      <c r="Q61" s="3">
        <v>2756.2759999999998</v>
      </c>
      <c r="R61" s="3">
        <v>9213.0529999999999</v>
      </c>
      <c r="S61" s="3">
        <v>-3839.1790000000001</v>
      </c>
      <c r="T61" s="3">
        <v>10149.82</v>
      </c>
      <c r="U61" s="3">
        <v>273094.8</v>
      </c>
      <c r="V61" s="3">
        <v>261019.8</v>
      </c>
      <c r="W61" s="2">
        <f t="shared" si="3"/>
        <v>3.9172492472187037</v>
      </c>
      <c r="X61" s="2">
        <f t="shared" si="5"/>
        <v>20.946678791686963</v>
      </c>
      <c r="Y61" s="2">
        <f t="shared" si="5"/>
        <v>17.575525702437378</v>
      </c>
      <c r="Z61" s="2">
        <f t="shared" si="5"/>
        <v>3.3711456215657933</v>
      </c>
      <c r="AA61" s="2">
        <f t="shared" si="5"/>
        <v>1.3750171490082019</v>
      </c>
      <c r="AB61" s="2">
        <f t="shared" si="5"/>
        <v>0.31953530261224578</v>
      </c>
      <c r="AC61" s="2">
        <f t="shared" si="5"/>
        <v>0</v>
      </c>
      <c r="AD61" s="2">
        <f t="shared" si="5"/>
        <v>24.132201856710711</v>
      </c>
      <c r="AE61" s="2">
        <f t="shared" si="5"/>
        <v>10.896545482497638</v>
      </c>
      <c r="AF61" s="2">
        <f t="shared" si="5"/>
        <v>3.3041945173964806</v>
      </c>
      <c r="AG61" s="2">
        <f t="shared" si="5"/>
        <v>2.2869997347268791</v>
      </c>
      <c r="AH61" s="2">
        <f t="shared" si="5"/>
        <v>7.6444629518323577</v>
      </c>
      <c r="AI61" s="2">
        <f t="shared" si="5"/>
        <v>-3.1855305327075398</v>
      </c>
      <c r="AJ61" s="2">
        <f t="shared" si="5"/>
        <v>8.421738478848118</v>
      </c>
      <c r="AK61" s="2">
        <f t="shared" si="5"/>
        <v>226.59840130498188</v>
      </c>
      <c r="AL61" s="2">
        <f t="shared" si="5"/>
        <v>216.57925888353094</v>
      </c>
    </row>
    <row r="62" spans="1:38" x14ac:dyDescent="0.3">
      <c r="A62">
        <f t="shared" si="1"/>
        <v>2065</v>
      </c>
      <c r="B62">
        <v>60268</v>
      </c>
      <c r="C62" s="3">
        <v>123892.14996397197</v>
      </c>
      <c r="D62" s="3">
        <v>44445.015010933181</v>
      </c>
      <c r="E62" s="4">
        <v>0.3920924434582102</v>
      </c>
      <c r="F62" s="3">
        <v>172.01737569440215</v>
      </c>
      <c r="G62" s="3">
        <v>146.29631524459904</v>
      </c>
      <c r="H62" s="3">
        <v>25937.61</v>
      </c>
      <c r="I62" s="3">
        <v>21774.7</v>
      </c>
      <c r="J62" s="3">
        <v>4162.9049999999997</v>
      </c>
      <c r="K62" s="3">
        <v>1695.7149999999999</v>
      </c>
      <c r="L62" s="3">
        <v>390.91</v>
      </c>
      <c r="M62" s="3">
        <v>0</v>
      </c>
      <c r="N62" s="3">
        <v>29922.97</v>
      </c>
      <c r="O62" s="3">
        <v>13532.2</v>
      </c>
      <c r="P62" s="3">
        <v>4091.2280000000001</v>
      </c>
      <c r="Q62" s="3">
        <v>2828.652</v>
      </c>
      <c r="R62" s="3">
        <v>9470.8889999999992</v>
      </c>
      <c r="S62" s="3">
        <v>-3985.3609999999999</v>
      </c>
      <c r="T62" s="3">
        <v>10697.85</v>
      </c>
      <c r="U62" s="3">
        <v>287778</v>
      </c>
      <c r="V62" s="3">
        <v>275703</v>
      </c>
      <c r="W62" s="2">
        <f t="shared" si="3"/>
        <v>3.9172660922141325</v>
      </c>
      <c r="X62" s="2">
        <f t="shared" si="5"/>
        <v>20.935636364001027</v>
      </c>
      <c r="Y62" s="2">
        <f t="shared" si="5"/>
        <v>17.575528398152841</v>
      </c>
      <c r="Z62" s="2">
        <f t="shared" si="5"/>
        <v>3.3601039300799762</v>
      </c>
      <c r="AA62" s="2">
        <f t="shared" si="5"/>
        <v>1.3687025372415578</v>
      </c>
      <c r="AB62" s="2">
        <f t="shared" si="5"/>
        <v>0.31552443000922759</v>
      </c>
      <c r="AC62" s="2">
        <f t="shared" si="5"/>
        <v>0</v>
      </c>
      <c r="AD62" s="2">
        <f t="shared" si="5"/>
        <v>24.152434200796133</v>
      </c>
      <c r="AE62" s="2">
        <f t="shared" si="5"/>
        <v>10.922564507868485</v>
      </c>
      <c r="AF62" s="2">
        <f t="shared" si="5"/>
        <v>3.3022495785162622</v>
      </c>
      <c r="AG62" s="2">
        <f t="shared" si="5"/>
        <v>2.283156762411966</v>
      </c>
      <c r="AH62" s="2">
        <f t="shared" si="5"/>
        <v>7.6444625448457781</v>
      </c>
      <c r="AI62" s="2">
        <f t="shared" si="5"/>
        <v>-3.2167986439487479</v>
      </c>
      <c r="AJ62" s="2">
        <f t="shared" si="5"/>
        <v>8.6348085840071001</v>
      </c>
      <c r="AK62" s="2">
        <f t="shared" si="5"/>
        <v>232.28106065128927</v>
      </c>
      <c r="AL62" s="2">
        <f t="shared" si="5"/>
        <v>222.53468042985361</v>
      </c>
    </row>
    <row r="63" spans="1:38" x14ac:dyDescent="0.3">
      <c r="A63">
        <f t="shared" si="1"/>
        <v>2066</v>
      </c>
      <c r="B63">
        <v>60633</v>
      </c>
      <c r="C63" s="3">
        <v>127393.70999864758</v>
      </c>
      <c r="D63" s="3">
        <v>44805.078487494749</v>
      </c>
      <c r="E63" s="4">
        <v>0.38937320769816197</v>
      </c>
      <c r="F63" s="3">
        <v>174.80265980553449</v>
      </c>
      <c r="G63" s="3">
        <v>145.12424357079223</v>
      </c>
      <c r="H63" s="3">
        <v>26656.27</v>
      </c>
      <c r="I63" s="3">
        <v>22390.12</v>
      </c>
      <c r="J63" s="3">
        <v>4266.1499999999996</v>
      </c>
      <c r="K63" s="3">
        <v>1735.46</v>
      </c>
      <c r="L63" s="3">
        <v>396.85410000000002</v>
      </c>
      <c r="M63" s="3">
        <v>0</v>
      </c>
      <c r="N63" s="3">
        <v>30793.919999999998</v>
      </c>
      <c r="O63" s="3">
        <v>13945.66</v>
      </c>
      <c r="P63" s="3">
        <v>4204.0379999999996</v>
      </c>
      <c r="Q63" s="3">
        <v>2905.6559999999999</v>
      </c>
      <c r="R63" s="3">
        <v>9738.5650000000005</v>
      </c>
      <c r="S63" s="3">
        <v>-4137.6499999999996</v>
      </c>
      <c r="T63" s="3">
        <v>11273.06</v>
      </c>
      <c r="U63" s="3">
        <v>303188.7</v>
      </c>
      <c r="V63" s="3">
        <v>291113.7</v>
      </c>
      <c r="W63" s="2">
        <f t="shared" si="3"/>
        <v>3.9172765117555892</v>
      </c>
      <c r="X63" s="2">
        <f t="shared" si="5"/>
        <v>20.924321931030178</v>
      </c>
      <c r="Y63" s="2">
        <f t="shared" si="5"/>
        <v>17.575530220634672</v>
      </c>
      <c r="Z63" s="2">
        <f t="shared" si="5"/>
        <v>3.3487917103955045</v>
      </c>
      <c r="AA63" s="2">
        <f t="shared" si="5"/>
        <v>1.362280759402033</v>
      </c>
      <c r="AB63" s="2">
        <f t="shared" si="5"/>
        <v>0.31151781355940811</v>
      </c>
      <c r="AC63" s="2">
        <f t="shared" si="5"/>
        <v>0</v>
      </c>
      <c r="AD63" s="2">
        <f t="shared" si="5"/>
        <v>24.172245239052156</v>
      </c>
      <c r="AE63" s="2">
        <f t="shared" si="5"/>
        <v>10.946898398789115</v>
      </c>
      <c r="AF63" s="2">
        <f t="shared" si="5"/>
        <v>3.3000357710318897</v>
      </c>
      <c r="AG63" s="2">
        <f t="shared" si="5"/>
        <v>2.2808473040237596</v>
      </c>
      <c r="AH63" s="2">
        <f t="shared" si="5"/>
        <v>7.6444629802392798</v>
      </c>
      <c r="AI63" s="2">
        <f t="shared" si="5"/>
        <v>-3.2479233080219778</v>
      </c>
      <c r="AJ63" s="2">
        <f t="shared" si="5"/>
        <v>8.8489926230421236</v>
      </c>
      <c r="AK63" s="2">
        <f t="shared" si="5"/>
        <v>237.99346137514848</v>
      </c>
      <c r="AL63" s="2">
        <f t="shared" si="5"/>
        <v>228.51497142448437</v>
      </c>
    </row>
    <row r="64" spans="1:38" x14ac:dyDescent="0.3">
      <c r="A64">
        <f t="shared" si="1"/>
        <v>2067</v>
      </c>
      <c r="B64">
        <v>60998</v>
      </c>
      <c r="C64" s="3">
        <v>131035.41754724245</v>
      </c>
      <c r="D64" s="3">
        <v>45182.213490833536</v>
      </c>
      <c r="E64" s="4">
        <v>0.38672011240274251</v>
      </c>
      <c r="F64" s="3">
        <v>177.63258501661784</v>
      </c>
      <c r="G64" s="3">
        <v>144.0075791734269</v>
      </c>
      <c r="H64" s="3">
        <v>27402.9</v>
      </c>
      <c r="I64" s="3">
        <v>23030.17</v>
      </c>
      <c r="J64" s="3">
        <v>4372.7340000000004</v>
      </c>
      <c r="K64" s="3">
        <v>1776.498</v>
      </c>
      <c r="L64" s="3">
        <v>402.9314</v>
      </c>
      <c r="M64" s="3">
        <v>0</v>
      </c>
      <c r="N64" s="3">
        <v>31703.27</v>
      </c>
      <c r="O64" s="3">
        <v>14378.48</v>
      </c>
      <c r="P64" s="3">
        <v>4320.8310000000001</v>
      </c>
      <c r="Q64" s="3">
        <v>2987.009</v>
      </c>
      <c r="R64" s="3">
        <v>10016.950000000001</v>
      </c>
      <c r="S64" s="3">
        <v>-4300.3729999999996</v>
      </c>
      <c r="T64" s="3">
        <v>11876.77</v>
      </c>
      <c r="U64" s="3">
        <v>319365.90000000002</v>
      </c>
      <c r="V64" s="3">
        <v>307290.90000000002</v>
      </c>
      <c r="W64" s="2">
        <f t="shared" si="3"/>
        <v>3.9172864951761062</v>
      </c>
      <c r="X64" s="2">
        <f t="shared" si="5"/>
        <v>20.912590285081038</v>
      </c>
      <c r="Y64" s="2">
        <f t="shared" si="5"/>
        <v>17.575530670321928</v>
      </c>
      <c r="Z64" s="2">
        <f t="shared" si="5"/>
        <v>3.3370626673689117</v>
      </c>
      <c r="AA64" s="2">
        <f t="shared" si="5"/>
        <v>1.3557388019613215</v>
      </c>
      <c r="AB64" s="2">
        <f t="shared" si="5"/>
        <v>0.30749808528272926</v>
      </c>
      <c r="AC64" s="2">
        <f t="shared" si="5"/>
        <v>0</v>
      </c>
      <c r="AD64" s="2">
        <f t="shared" si="5"/>
        <v>24.194428188523883</v>
      </c>
      <c r="AE64" s="2">
        <f t="shared" si="5"/>
        <v>10.972972246084613</v>
      </c>
      <c r="AF64" s="2">
        <f t="shared" si="5"/>
        <v>3.2974527657319843</v>
      </c>
      <c r="AG64" s="2">
        <f t="shared" si="5"/>
        <v>2.2795432379364824</v>
      </c>
      <c r="AH64" s="2">
        <f t="shared" si="5"/>
        <v>7.6444599387708063</v>
      </c>
      <c r="AI64" s="2">
        <f t="shared" si="5"/>
        <v>-3.2818401929001961</v>
      </c>
      <c r="AJ64" s="2">
        <f t="shared" si="5"/>
        <v>9.0637861292104827</v>
      </c>
      <c r="AK64" s="2">
        <f t="shared" si="5"/>
        <v>243.7248691826837</v>
      </c>
      <c r="AL64" s="2">
        <f t="shared" si="5"/>
        <v>234.50980334321585</v>
      </c>
    </row>
    <row r="65" spans="1:38" x14ac:dyDescent="0.3">
      <c r="A65">
        <f t="shared" si="1"/>
        <v>2068</v>
      </c>
      <c r="B65">
        <v>61363</v>
      </c>
      <c r="C65" s="3">
        <v>134804.55667943432</v>
      </c>
      <c r="D65" s="3">
        <v>45570.466420164834</v>
      </c>
      <c r="E65" s="4">
        <v>0.38413995826246333</v>
      </c>
      <c r="F65" s="3">
        <v>180.50810449627056</v>
      </c>
      <c r="G65" s="3">
        <v>142.92658930811896</v>
      </c>
      <c r="H65" s="3">
        <v>28175.17</v>
      </c>
      <c r="I65" s="3">
        <v>23692.61</v>
      </c>
      <c r="J65" s="3">
        <v>4482.558</v>
      </c>
      <c r="K65" s="3">
        <v>1818.924</v>
      </c>
      <c r="L65" s="3">
        <v>409.15809999999999</v>
      </c>
      <c r="M65" s="3">
        <v>0</v>
      </c>
      <c r="N65" s="3">
        <v>32649.96</v>
      </c>
      <c r="O65" s="3">
        <v>14832.42</v>
      </c>
      <c r="P65" s="3">
        <v>4441.0410000000002</v>
      </c>
      <c r="Q65" s="3">
        <v>3071.415</v>
      </c>
      <c r="R65" s="3">
        <v>10305.08</v>
      </c>
      <c r="S65" s="3">
        <v>-4474.7870000000003</v>
      </c>
      <c r="T65" s="3">
        <v>12510.51</v>
      </c>
      <c r="U65" s="3">
        <v>336351.2</v>
      </c>
      <c r="V65" s="3">
        <v>324276.2</v>
      </c>
      <c r="W65" s="2">
        <f t="shared" si="3"/>
        <v>3.9172967433279506</v>
      </c>
      <c r="X65" s="2">
        <f t="shared" si="5"/>
        <v>20.900754910682025</v>
      </c>
      <c r="Y65" s="2">
        <f t="shared" si="5"/>
        <v>17.575526067966013</v>
      </c>
      <c r="Z65" s="2">
        <f t="shared" si="5"/>
        <v>3.325227359086635</v>
      </c>
      <c r="AA65" s="2">
        <f t="shared" si="5"/>
        <v>1.34930453747599</v>
      </c>
      <c r="AB65" s="2">
        <f t="shared" si="5"/>
        <v>0.30351948782634947</v>
      </c>
      <c r="AC65" s="2">
        <f t="shared" si="5"/>
        <v>0</v>
      </c>
      <c r="AD65" s="2">
        <f t="shared" si="5"/>
        <v>24.220219853281158</v>
      </c>
      <c r="AE65" s="2">
        <f t="shared" si="5"/>
        <v>11.002906997625862</v>
      </c>
      <c r="AF65" s="2">
        <f t="shared" si="5"/>
        <v>3.2944294387324091</v>
      </c>
      <c r="AG65" s="2">
        <f t="shared" si="5"/>
        <v>2.2784207564317245</v>
      </c>
      <c r="AH65" s="2">
        <f t="shared" si="5"/>
        <v>7.644459693232414</v>
      </c>
      <c r="AI65" s="2">
        <f t="shared" si="5"/>
        <v>-3.3194627171550724</v>
      </c>
      <c r="AJ65" s="2">
        <f t="shared" si="5"/>
        <v>9.2804800580666083</v>
      </c>
      <c r="AK65" s="2">
        <f t="shared" si="5"/>
        <v>249.51026010184825</v>
      </c>
      <c r="AL65" s="2">
        <f t="shared" si="5"/>
        <v>240.55284775805455</v>
      </c>
    </row>
    <row r="66" spans="1:38" x14ac:dyDescent="0.3">
      <c r="A66">
        <f t="shared" si="1"/>
        <v>2069</v>
      </c>
      <c r="B66">
        <v>61729</v>
      </c>
      <c r="C66" s="3">
        <v>138662.76117539388</v>
      </c>
      <c r="D66" s="3">
        <v>45955.587072622446</v>
      </c>
      <c r="E66" s="4">
        <v>0.38161097880484846</v>
      </c>
      <c r="F66" s="3">
        <v>183.43026999674402</v>
      </c>
      <c r="G66" s="3">
        <v>141.83579772703501</v>
      </c>
      <c r="H66" s="3">
        <v>28965.99</v>
      </c>
      <c r="I66" s="3">
        <v>24370.71</v>
      </c>
      <c r="J66" s="3">
        <v>4595.2740000000003</v>
      </c>
      <c r="K66" s="3">
        <v>1862.5329999999999</v>
      </c>
      <c r="L66" s="3">
        <v>415.51909999999998</v>
      </c>
      <c r="M66" s="3">
        <v>0</v>
      </c>
      <c r="N66" s="3">
        <v>33627.339999999997</v>
      </c>
      <c r="O66" s="3">
        <v>15306</v>
      </c>
      <c r="P66" s="3">
        <v>4564.3249999999998</v>
      </c>
      <c r="Q66" s="3">
        <v>3156.9929999999999</v>
      </c>
      <c r="R66" s="3">
        <v>10600.02</v>
      </c>
      <c r="S66" s="3">
        <v>-4661.3540000000003</v>
      </c>
      <c r="T66" s="3">
        <v>13175.89</v>
      </c>
      <c r="U66" s="3">
        <v>354188.4</v>
      </c>
      <c r="V66" s="3">
        <v>342113.4</v>
      </c>
      <c r="W66" s="2">
        <f t="shared" si="3"/>
        <v>3.9173013207623457</v>
      </c>
      <c r="X66" s="2">
        <f t="shared" si="5"/>
        <v>20.889523441236722</v>
      </c>
      <c r="Y66" s="2">
        <f t="shared" si="5"/>
        <v>17.575526257676064</v>
      </c>
      <c r="Z66" s="2">
        <f t="shared" si="5"/>
        <v>3.3139928565157155</v>
      </c>
      <c r="AA66" s="2">
        <f t="shared" si="5"/>
        <v>1.3432106675303332</v>
      </c>
      <c r="AB66" s="2">
        <f t="shared" si="5"/>
        <v>0.29966163696568238</v>
      </c>
      <c r="AC66" s="2">
        <f t="shared" si="5"/>
        <v>0</v>
      </c>
      <c r="AD66" s="2">
        <f t="shared" si="5"/>
        <v>24.251168601398994</v>
      </c>
      <c r="AE66" s="2">
        <f t="shared" si="5"/>
        <v>11.038291658305802</v>
      </c>
      <c r="AF66" s="2">
        <f t="shared" si="5"/>
        <v>3.2916732375079465</v>
      </c>
      <c r="AG66" s="2">
        <f t="shared" si="5"/>
        <v>2.2767417677531561</v>
      </c>
      <c r="AH66" s="2">
        <f t="shared" si="5"/>
        <v>7.6444604954837754</v>
      </c>
      <c r="AI66" s="2">
        <f t="shared" si="5"/>
        <v>-3.3616480448589043</v>
      </c>
      <c r="AJ66" s="2">
        <f t="shared" si="5"/>
        <v>9.502111373170969</v>
      </c>
      <c r="AK66" s="2">
        <f t="shared" si="5"/>
        <v>255.43152104982875</v>
      </c>
      <c r="AL66" s="2">
        <f t="shared" si="5"/>
        <v>246.72334309516768</v>
      </c>
    </row>
    <row r="67" spans="1:38" x14ac:dyDescent="0.3">
      <c r="A67">
        <f t="shared" si="1"/>
        <v>2070</v>
      </c>
      <c r="B67">
        <v>62094</v>
      </c>
      <c r="C67" s="3">
        <v>142653.98538170033</v>
      </c>
      <c r="D67" s="3">
        <v>46351.355746389891</v>
      </c>
      <c r="E67" s="4">
        <v>0.37915369384138947</v>
      </c>
      <c r="F67" s="3">
        <v>186.3982779845299</v>
      </c>
      <c r="G67" s="3">
        <v>140.7768842605727</v>
      </c>
      <c r="H67" s="3">
        <v>29783.51</v>
      </c>
      <c r="I67" s="3">
        <v>25072.19</v>
      </c>
      <c r="J67" s="3">
        <v>4711.3159999999998</v>
      </c>
      <c r="K67" s="3">
        <v>1907.4169999999999</v>
      </c>
      <c r="L67" s="3">
        <v>422.04500000000002</v>
      </c>
      <c r="M67" s="3">
        <v>0</v>
      </c>
      <c r="N67" s="3">
        <v>34653.410000000003</v>
      </c>
      <c r="O67" s="3">
        <v>15809.48</v>
      </c>
      <c r="P67" s="3">
        <v>4692.5150000000003</v>
      </c>
      <c r="Q67" s="3">
        <v>3246.28</v>
      </c>
      <c r="R67" s="3">
        <v>10905.13</v>
      </c>
      <c r="S67" s="3">
        <v>-4869.8990000000003</v>
      </c>
      <c r="T67" s="3">
        <v>13874.65</v>
      </c>
      <c r="U67" s="3">
        <v>372933</v>
      </c>
      <c r="V67" s="3">
        <v>360858</v>
      </c>
      <c r="W67" s="2">
        <f t="shared" si="3"/>
        <v>3.9173078508499994</v>
      </c>
      <c r="X67" s="2">
        <f t="shared" si="5"/>
        <v>20.878147862681889</v>
      </c>
      <c r="Y67" s="2">
        <f t="shared" si="5"/>
        <v>17.575527198146027</v>
      </c>
      <c r="Z67" s="2">
        <f t="shared" si="5"/>
        <v>3.3026178605483025</v>
      </c>
      <c r="AA67" s="2">
        <f t="shared" si="5"/>
        <v>1.3370933836137209</v>
      </c>
      <c r="AB67" s="2">
        <f t="shared" si="5"/>
        <v>0.29585223214811074</v>
      </c>
      <c r="AC67" s="2">
        <f t="shared" si="5"/>
        <v>0</v>
      </c>
      <c r="AD67" s="2">
        <f t="shared" si="5"/>
        <v>24.291932613924256</v>
      </c>
      <c r="AE67" s="2">
        <f t="shared" si="5"/>
        <v>11.08239630158138</v>
      </c>
      <c r="AF67" s="2">
        <f t="shared" si="5"/>
        <v>3.2894384180324181</v>
      </c>
      <c r="AG67" s="2">
        <f t="shared" si="5"/>
        <v>2.2756321818236653</v>
      </c>
      <c r="AH67" s="2">
        <f t="shared" si="5"/>
        <v>7.6444622075023441</v>
      </c>
      <c r="AI67" s="2">
        <f t="shared" si="5"/>
        <v>-3.4137840502454768</v>
      </c>
      <c r="AJ67" s="2">
        <f t="shared" si="5"/>
        <v>9.7260864902410518</v>
      </c>
      <c r="AK67" s="2">
        <f t="shared" si="5"/>
        <v>261.42487292040272</v>
      </c>
      <c r="AL67" s="2">
        <f t="shared" si="5"/>
        <v>252.96033548200532</v>
      </c>
    </row>
    <row r="68" spans="1:38" x14ac:dyDescent="0.3">
      <c r="A68">
        <f t="shared" si="1"/>
        <v>2071</v>
      </c>
      <c r="B68">
        <v>62459</v>
      </c>
      <c r="C68" s="3">
        <v>146779.05252377046</v>
      </c>
      <c r="D68" s="3">
        <v>46756.537246811131</v>
      </c>
      <c r="E68" s="4">
        <v>0.37674017956320521</v>
      </c>
      <c r="F68" s="3">
        <v>189.41370883843146</v>
      </c>
      <c r="G68" s="3">
        <v>139.74682889540276</v>
      </c>
      <c r="H68" s="3">
        <v>30628.06</v>
      </c>
      <c r="I68" s="3">
        <v>25797.200000000001</v>
      </c>
      <c r="J68" s="3">
        <v>4830.8680000000004</v>
      </c>
      <c r="K68" s="3">
        <v>1953.566</v>
      </c>
      <c r="L68" s="3">
        <v>428.71269999999998</v>
      </c>
      <c r="M68" s="3">
        <v>0</v>
      </c>
      <c r="N68" s="3">
        <v>35711.54</v>
      </c>
      <c r="O68" s="3">
        <v>16327.99</v>
      </c>
      <c r="P68" s="3">
        <v>4825.3530000000001</v>
      </c>
      <c r="Q68" s="3">
        <v>3337.7220000000002</v>
      </c>
      <c r="R68" s="3">
        <v>11220.47</v>
      </c>
      <c r="S68" s="3">
        <v>-5083.473</v>
      </c>
      <c r="T68" s="3">
        <v>14608.95</v>
      </c>
      <c r="U68" s="3">
        <v>392625.4</v>
      </c>
      <c r="V68" s="3">
        <v>380550.40000000002</v>
      </c>
      <c r="W68" s="2">
        <f t="shared" si="3"/>
        <v>3.9173122249841126</v>
      </c>
      <c r="X68" s="2">
        <f t="shared" si="5"/>
        <v>20.86677865360922</v>
      </c>
      <c r="Y68" s="2">
        <f t="shared" si="5"/>
        <v>17.575532445831954</v>
      </c>
      <c r="Z68" s="2">
        <f t="shared" si="5"/>
        <v>3.2912516581462841</v>
      </c>
      <c r="AA68" s="2">
        <f t="shared" si="5"/>
        <v>1.3309569495167748</v>
      </c>
      <c r="AB68" s="2">
        <f t="shared" si="5"/>
        <v>0.29208030207891628</v>
      </c>
      <c r="AC68" s="2">
        <f t="shared" si="5"/>
        <v>0</v>
      </c>
      <c r="AD68" s="2">
        <f t="shared" si="5"/>
        <v>24.330133888973439</v>
      </c>
      <c r="AE68" s="2">
        <f t="shared" si="5"/>
        <v>11.124196347674154</v>
      </c>
      <c r="AF68" s="2">
        <f t="shared" si="5"/>
        <v>3.2874943100062235</v>
      </c>
      <c r="AG68" s="2">
        <f t="shared" si="5"/>
        <v>2.2739770713940706</v>
      </c>
      <c r="AH68" s="2">
        <f t="shared" si="5"/>
        <v>7.6444627534183569</v>
      </c>
      <c r="AI68" s="2">
        <f t="shared" si="5"/>
        <v>-3.4633504662913297</v>
      </c>
      <c r="AJ68" s="2">
        <f t="shared" si="5"/>
        <v>9.9530210536235213</v>
      </c>
      <c r="AK68" s="2">
        <f t="shared" si="5"/>
        <v>267.49416435728483</v>
      </c>
      <c r="AL68" s="2">
        <f t="shared" si="5"/>
        <v>259.26751362451461</v>
      </c>
    </row>
    <row r="69" spans="1:38" x14ac:dyDescent="0.3">
      <c r="A69">
        <f t="shared" si="1"/>
        <v>2072</v>
      </c>
      <c r="B69">
        <v>62824</v>
      </c>
      <c r="C69" s="3">
        <v>151047.4805539083</v>
      </c>
      <c r="D69" s="3">
        <v>47172.779185347717</v>
      </c>
      <c r="E69" s="4">
        <v>0.37437412260250741</v>
      </c>
      <c r="F69" s="3">
        <v>192.47677767685332</v>
      </c>
      <c r="G69" s="3">
        <v>138.75234131323072</v>
      </c>
      <c r="H69" s="3">
        <v>31501.279999999999</v>
      </c>
      <c r="I69" s="3">
        <v>26547.39</v>
      </c>
      <c r="J69" s="3">
        <v>4953.8869999999997</v>
      </c>
      <c r="K69" s="3">
        <v>2001.1130000000001</v>
      </c>
      <c r="L69" s="3">
        <v>435.53429999999997</v>
      </c>
      <c r="M69" s="3">
        <v>0</v>
      </c>
      <c r="N69" s="3">
        <v>36799.81</v>
      </c>
      <c r="O69" s="3">
        <v>16857.900000000001</v>
      </c>
      <c r="P69" s="3">
        <v>4963.6679999999997</v>
      </c>
      <c r="Q69" s="3">
        <v>3431.4720000000002</v>
      </c>
      <c r="R69" s="3">
        <v>11546.77</v>
      </c>
      <c r="S69" s="3">
        <v>-5298.5309999999999</v>
      </c>
      <c r="T69" s="3">
        <v>15380.38</v>
      </c>
      <c r="U69" s="3">
        <v>413304.3</v>
      </c>
      <c r="V69" s="3">
        <v>401229.3</v>
      </c>
      <c r="W69" s="2">
        <f t="shared" si="3"/>
        <v>3.9173166076366939</v>
      </c>
      <c r="X69" s="2">
        <f t="shared" si="5"/>
        <v>20.855217104238495</v>
      </c>
      <c r="Y69" s="2">
        <f t="shared" si="5"/>
        <v>17.575526518315762</v>
      </c>
      <c r="Z69" s="2">
        <f t="shared" si="5"/>
        <v>3.2796885997922853</v>
      </c>
      <c r="AA69" s="2">
        <f t="shared" si="5"/>
        <v>1.3248238187500321</v>
      </c>
      <c r="AB69" s="2">
        <f t="shared" si="5"/>
        <v>0.28834264457960251</v>
      </c>
      <c r="AC69" s="2">
        <f t="shared" si="5"/>
        <v>0</v>
      </c>
      <c r="AD69" s="2">
        <f t="shared" si="5"/>
        <v>24.363074355858771</v>
      </c>
      <c r="AE69" s="2">
        <f t="shared" si="5"/>
        <v>11.160662818194758</v>
      </c>
      <c r="AF69" s="2">
        <f t="shared" si="5"/>
        <v>3.2861640470914604</v>
      </c>
      <c r="AG69" s="2">
        <f t="shared" si="5"/>
        <v>2.2717836718735076</v>
      </c>
      <c r="AH69" s="2">
        <f t="shared" si="5"/>
        <v>7.6444638186990472</v>
      </c>
      <c r="AI69" s="2">
        <f t="shared" si="5"/>
        <v>-3.5078579136637589</v>
      </c>
      <c r="AJ69" s="2">
        <f t="shared" si="5"/>
        <v>10.182480332408323</v>
      </c>
      <c r="AK69" s="2">
        <f t="shared" si="5"/>
        <v>273.62541797080365</v>
      </c>
      <c r="AL69" s="2">
        <f t="shared" si="5"/>
        <v>265.63124292351415</v>
      </c>
    </row>
    <row r="70" spans="1:38" x14ac:dyDescent="0.3">
      <c r="A70">
        <f t="shared" ref="A70:A89" si="6">YEAR(B70)</f>
        <v>2073</v>
      </c>
      <c r="B70">
        <v>63190</v>
      </c>
      <c r="C70" s="3">
        <v>155475.69633835793</v>
      </c>
      <c r="D70" s="3">
        <v>47603.659929796559</v>
      </c>
      <c r="E70" s="4">
        <v>0.37205816841593303</v>
      </c>
      <c r="F70" s="3">
        <v>195.58847101494078</v>
      </c>
      <c r="G70" s="3">
        <v>137.79872758326823</v>
      </c>
      <c r="H70" s="3">
        <v>32406.1</v>
      </c>
      <c r="I70" s="3">
        <v>27325.68</v>
      </c>
      <c r="J70" s="3">
        <v>5080.4250000000002</v>
      </c>
      <c r="K70" s="3">
        <v>2050.0810000000001</v>
      </c>
      <c r="L70" s="3">
        <v>442.51870000000002</v>
      </c>
      <c r="M70" s="3">
        <v>0</v>
      </c>
      <c r="N70" s="3">
        <v>37929.33</v>
      </c>
      <c r="O70" s="3">
        <v>17409.509999999998</v>
      </c>
      <c r="P70" s="3">
        <v>5107.5910000000003</v>
      </c>
      <c r="Q70" s="3">
        <v>3526.953</v>
      </c>
      <c r="R70" s="3">
        <v>11885.28</v>
      </c>
      <c r="S70" s="3">
        <v>-5523.23</v>
      </c>
      <c r="T70" s="3">
        <v>16190.45</v>
      </c>
      <c r="U70" s="3">
        <v>435018</v>
      </c>
      <c r="V70" s="3">
        <v>422943</v>
      </c>
      <c r="W70" s="2">
        <f t="shared" si="3"/>
        <v>3.917319514943348</v>
      </c>
      <c r="X70" s="2">
        <f t="shared" si="5"/>
        <v>20.843193349959598</v>
      </c>
      <c r="Y70" s="2">
        <f t="shared" si="5"/>
        <v>17.575531509781307</v>
      </c>
      <c r="Z70" s="2">
        <f t="shared" si="5"/>
        <v>3.267665056115006</v>
      </c>
      <c r="AA70" s="2">
        <f t="shared" si="5"/>
        <v>1.3185861509431411</v>
      </c>
      <c r="AB70" s="2">
        <f t="shared" si="5"/>
        <v>0.28462242679843508</v>
      </c>
      <c r="AC70" s="2">
        <f t="shared" si="5"/>
        <v>0</v>
      </c>
      <c r="AD70" s="2">
        <f t="shared" si="5"/>
        <v>24.39566497740929</v>
      </c>
      <c r="AE70" s="2">
        <f t="shared" si="5"/>
        <v>11.197576476590985</v>
      </c>
      <c r="AF70" s="2">
        <f t="shared" si="5"/>
        <v>3.2851378834698872</v>
      </c>
      <c r="AG70" s="2">
        <f t="shared" si="5"/>
        <v>2.2684915282993035</v>
      </c>
      <c r="AH70" s="2">
        <f t="shared" si="5"/>
        <v>7.6444616617984833</v>
      </c>
      <c r="AI70" s="2">
        <f t="shared" si="5"/>
        <v>-3.5524716274496888</v>
      </c>
      <c r="AJ70" s="2">
        <f t="shared" si="5"/>
        <v>10.413492514460346</v>
      </c>
      <c r="AK70" s="2">
        <f t="shared" si="5"/>
        <v>279.79807149619131</v>
      </c>
      <c r="AL70" s="2">
        <f t="shared" si="5"/>
        <v>272.03158433171416</v>
      </c>
    </row>
    <row r="71" spans="1:38" x14ac:dyDescent="0.3">
      <c r="A71">
        <f t="shared" si="6"/>
        <v>2074</v>
      </c>
      <c r="B71">
        <v>63555</v>
      </c>
      <c r="C71" s="3">
        <v>160024.06186252655</v>
      </c>
      <c r="D71" s="3">
        <v>48035.586426205831</v>
      </c>
      <c r="E71" s="4">
        <v>0.36976469282526869</v>
      </c>
      <c r="F71" s="3">
        <v>198.75073437102853</v>
      </c>
      <c r="G71" s="3">
        <v>136.84120271442717</v>
      </c>
      <c r="H71" s="3">
        <v>33335.56</v>
      </c>
      <c r="I71" s="3">
        <v>28125.08</v>
      </c>
      <c r="J71" s="3">
        <v>5210.4849999999997</v>
      </c>
      <c r="K71" s="3">
        <v>2100.3200000000002</v>
      </c>
      <c r="L71" s="3">
        <v>449.63979999999998</v>
      </c>
      <c r="M71" s="3">
        <v>0</v>
      </c>
      <c r="N71" s="3">
        <v>39096.67</v>
      </c>
      <c r="O71" s="3">
        <v>17982.46</v>
      </c>
      <c r="P71" s="3">
        <v>5256.4870000000001</v>
      </c>
      <c r="Q71" s="3">
        <v>3624.739</v>
      </c>
      <c r="R71" s="3">
        <v>12232.98</v>
      </c>
      <c r="S71" s="3">
        <v>-5761.1059999999998</v>
      </c>
      <c r="T71" s="3">
        <v>17041.05</v>
      </c>
      <c r="U71" s="3">
        <v>457820.1</v>
      </c>
      <c r="V71" s="3">
        <v>445745.1</v>
      </c>
      <c r="W71" s="2">
        <f t="shared" ref="W71:W88" si="7">100*T71/U70</f>
        <v>3.9173206625932719</v>
      </c>
      <c r="X71" s="2">
        <f t="shared" ref="X71:AL87" si="8">100*H71/$C71</f>
        <v>20.83159220682569</v>
      </c>
      <c r="Y71" s="2">
        <f t="shared" si="8"/>
        <v>17.575531874801236</v>
      </c>
      <c r="Z71" s="2">
        <f t="shared" si="8"/>
        <v>3.2560634565545663</v>
      </c>
      <c r="AA71" s="2">
        <f t="shared" si="8"/>
        <v>1.3125026171403791</v>
      </c>
      <c r="AB71" s="2">
        <f t="shared" si="8"/>
        <v>0.28098261896781279</v>
      </c>
      <c r="AC71" s="2">
        <f t="shared" si="8"/>
        <v>0</v>
      </c>
      <c r="AD71" s="2">
        <f t="shared" si="8"/>
        <v>24.431744542009664</v>
      </c>
      <c r="AE71" s="2">
        <f t="shared" si="8"/>
        <v>11.237347553050096</v>
      </c>
      <c r="AF71" s="2">
        <f t="shared" si="8"/>
        <v>3.2848103834008051</v>
      </c>
      <c r="AG71" s="2">
        <f t="shared" si="8"/>
        <v>2.2651212310270816</v>
      </c>
      <c r="AH71" s="2">
        <f t="shared" si="8"/>
        <v>7.6444628749075916</v>
      </c>
      <c r="AI71" s="2">
        <f t="shared" si="8"/>
        <v>-3.6001498355598858</v>
      </c>
      <c r="AJ71" s="2">
        <f t="shared" si="8"/>
        <v>10.649054774424876</v>
      </c>
      <c r="AK71" s="2">
        <f t="shared" si="8"/>
        <v>286.09453770352616</v>
      </c>
      <c r="AL71" s="2">
        <f t="shared" si="8"/>
        <v>278.5487974820503</v>
      </c>
    </row>
    <row r="72" spans="1:38" x14ac:dyDescent="0.3">
      <c r="A72">
        <f t="shared" si="6"/>
        <v>2075</v>
      </c>
      <c r="B72">
        <v>63920</v>
      </c>
      <c r="C72" s="3">
        <v>164738.9121566086</v>
      </c>
      <c r="D72" s="3">
        <v>48481.242393512148</v>
      </c>
      <c r="E72" s="4">
        <v>0.36750459100199651</v>
      </c>
      <c r="F72" s="3">
        <v>201.96297129066338</v>
      </c>
      <c r="G72" s="3">
        <v>135.91889374560267</v>
      </c>
      <c r="H72" s="3">
        <v>34298.080000000002</v>
      </c>
      <c r="I72" s="3">
        <v>28953.74</v>
      </c>
      <c r="J72" s="3">
        <v>5344.3429999999998</v>
      </c>
      <c r="K72" s="3">
        <v>2151.9780000000001</v>
      </c>
      <c r="L72" s="3">
        <v>456.91550000000001</v>
      </c>
      <c r="M72" s="3">
        <v>0</v>
      </c>
      <c r="N72" s="3">
        <v>40324.26</v>
      </c>
      <c r="O72" s="3">
        <v>18593.11</v>
      </c>
      <c r="P72" s="3">
        <v>5411.6790000000001</v>
      </c>
      <c r="Q72" s="3">
        <v>3726.07</v>
      </c>
      <c r="R72" s="3">
        <v>12593.4</v>
      </c>
      <c r="S72" s="3">
        <v>-6026.1850000000004</v>
      </c>
      <c r="T72" s="3">
        <v>17934.29</v>
      </c>
      <c r="U72" s="3">
        <v>481780.6</v>
      </c>
      <c r="V72" s="3">
        <v>469705.6</v>
      </c>
      <c r="W72" s="2">
        <f t="shared" si="7"/>
        <v>3.9173225465635957</v>
      </c>
      <c r="X72" s="2">
        <f t="shared" si="8"/>
        <v>20.819659150956774</v>
      </c>
      <c r="Y72" s="2">
        <f t="shared" si="8"/>
        <v>17.575531864915561</v>
      </c>
      <c r="Z72" s="2">
        <f t="shared" si="8"/>
        <v>3.2441291071045888</v>
      </c>
      <c r="AA72" s="2">
        <f t="shared" si="8"/>
        <v>1.3062961092970118</v>
      </c>
      <c r="AB72" s="2">
        <f t="shared" si="8"/>
        <v>0.27735736142632444</v>
      </c>
      <c r="AC72" s="2">
        <f t="shared" si="8"/>
        <v>0</v>
      </c>
      <c r="AD72" s="2">
        <f t="shared" si="8"/>
        <v>24.477677721743028</v>
      </c>
      <c r="AE72" s="2">
        <f t="shared" si="8"/>
        <v>11.286410573310397</v>
      </c>
      <c r="AF72" s="2">
        <f t="shared" si="8"/>
        <v>3.2850034816640057</v>
      </c>
      <c r="AG72" s="2">
        <f t="shared" si="8"/>
        <v>2.2618032080106381</v>
      </c>
      <c r="AH72" s="2">
        <f t="shared" si="8"/>
        <v>7.6444598517368618</v>
      </c>
      <c r="AI72" s="2">
        <f t="shared" si="8"/>
        <v>-3.6580216058918875</v>
      </c>
      <c r="AJ72" s="2">
        <f t="shared" si="8"/>
        <v>10.886492914892393</v>
      </c>
      <c r="AK72" s="2">
        <f t="shared" si="8"/>
        <v>292.45100243347281</v>
      </c>
      <c r="AL72" s="2">
        <f t="shared" si="8"/>
        <v>285.12122233360122</v>
      </c>
    </row>
    <row r="73" spans="1:38" x14ac:dyDescent="0.3">
      <c r="A73">
        <f t="shared" si="6"/>
        <v>2076</v>
      </c>
      <c r="B73">
        <v>64285</v>
      </c>
      <c r="C73" s="3">
        <v>169603.16091367748</v>
      </c>
      <c r="D73" s="3">
        <v>48934.066990292653</v>
      </c>
      <c r="E73" s="4">
        <v>0.36527318853557794</v>
      </c>
      <c r="F73" s="3">
        <v>205.22615423714288</v>
      </c>
      <c r="G73" s="3">
        <v>135.01131147270925</v>
      </c>
      <c r="H73" s="3">
        <v>35290.65</v>
      </c>
      <c r="I73" s="3">
        <v>29808.65</v>
      </c>
      <c r="J73" s="3">
        <v>5481.9979999999996</v>
      </c>
      <c r="K73" s="3">
        <v>2205.1019999999999</v>
      </c>
      <c r="L73" s="3">
        <v>464.34429999999998</v>
      </c>
      <c r="M73" s="3">
        <v>0</v>
      </c>
      <c r="N73" s="3">
        <v>41581.980000000003</v>
      </c>
      <c r="O73" s="3">
        <v>19211.490000000002</v>
      </c>
      <c r="P73" s="3">
        <v>5572.607</v>
      </c>
      <c r="Q73" s="3">
        <v>3832.6309999999999</v>
      </c>
      <c r="R73" s="3">
        <v>12965.25</v>
      </c>
      <c r="S73" s="3">
        <v>-6291.33</v>
      </c>
      <c r="T73" s="3">
        <v>18872.91</v>
      </c>
      <c r="U73" s="3">
        <v>506944.8</v>
      </c>
      <c r="V73" s="3">
        <v>494869.8</v>
      </c>
      <c r="W73" s="2">
        <f t="shared" si="7"/>
        <v>3.9173246079231916</v>
      </c>
      <c r="X73" s="2">
        <f t="shared" si="8"/>
        <v>20.807778469389376</v>
      </c>
      <c r="Y73" s="2">
        <f t="shared" si="8"/>
        <v>17.575527389593663</v>
      </c>
      <c r="Z73" s="2">
        <f t="shared" si="8"/>
        <v>3.2322499005724068</v>
      </c>
      <c r="AA73" s="2">
        <f t="shared" si="8"/>
        <v>1.3001538344691144</v>
      </c>
      <c r="AB73" s="2">
        <f t="shared" si="8"/>
        <v>0.2737828101189318</v>
      </c>
      <c r="AC73" s="2">
        <f t="shared" si="8"/>
        <v>0</v>
      </c>
      <c r="AD73" s="2">
        <f t="shared" si="8"/>
        <v>24.517219948019651</v>
      </c>
      <c r="AE73" s="2">
        <f t="shared" si="8"/>
        <v>11.327318368658252</v>
      </c>
      <c r="AF73" s="2">
        <f t="shared" si="8"/>
        <v>3.2856740228068486</v>
      </c>
      <c r="AG73" s="2">
        <f t="shared" si="8"/>
        <v>2.2597638978855383</v>
      </c>
      <c r="AH73" s="2">
        <f t="shared" si="8"/>
        <v>7.6444624794457061</v>
      </c>
      <c r="AI73" s="2">
        <f t="shared" si="8"/>
        <v>-3.7094414786302736</v>
      </c>
      <c r="AJ73" s="2">
        <f t="shared" si="8"/>
        <v>11.127687655305964</v>
      </c>
      <c r="AK73" s="2">
        <f t="shared" si="8"/>
        <v>298.90056132740267</v>
      </c>
      <c r="AL73" s="2">
        <f t="shared" si="8"/>
        <v>291.78100062172348</v>
      </c>
    </row>
    <row r="74" spans="1:38" x14ac:dyDescent="0.3">
      <c r="A74">
        <f t="shared" si="6"/>
        <v>2077</v>
      </c>
      <c r="B74">
        <v>64651</v>
      </c>
      <c r="C74" s="3">
        <v>174643.0987871718</v>
      </c>
      <c r="D74" s="3">
        <v>49400.185533661344</v>
      </c>
      <c r="E74" s="4">
        <v>0.36306360515584679</v>
      </c>
      <c r="F74" s="3">
        <v>208.54225604561327</v>
      </c>
      <c r="G74" s="3">
        <v>134.13229089195889</v>
      </c>
      <c r="H74" s="3">
        <v>36317.81</v>
      </c>
      <c r="I74" s="3">
        <v>30694.45</v>
      </c>
      <c r="J74" s="3">
        <v>5623.36</v>
      </c>
      <c r="K74" s="3">
        <v>2259.6439999999998</v>
      </c>
      <c r="L74" s="3">
        <v>471.92129999999997</v>
      </c>
      <c r="M74" s="3">
        <v>0</v>
      </c>
      <c r="N74" s="3">
        <v>42874.27</v>
      </c>
      <c r="O74" s="3">
        <v>19839.16</v>
      </c>
      <c r="P74" s="3">
        <v>5740.4</v>
      </c>
      <c r="Q74" s="3">
        <v>3944.1840000000002</v>
      </c>
      <c r="R74" s="3">
        <v>13350.53</v>
      </c>
      <c r="S74" s="3">
        <v>-6556.4639999999999</v>
      </c>
      <c r="T74" s="3">
        <v>19858.68</v>
      </c>
      <c r="U74" s="3">
        <v>533360</v>
      </c>
      <c r="V74" s="3">
        <v>521285</v>
      </c>
      <c r="W74" s="2">
        <f t="shared" si="7"/>
        <v>3.9173259100399096</v>
      </c>
      <c r="X74" s="2">
        <f t="shared" si="8"/>
        <v>20.795445255044733</v>
      </c>
      <c r="Y74" s="2">
        <f t="shared" si="8"/>
        <v>17.575529873874768</v>
      </c>
      <c r="Z74" s="2">
        <f t="shared" si="8"/>
        <v>3.2199153811699643</v>
      </c>
      <c r="AA74" s="2">
        <f t="shared" si="8"/>
        <v>1.293863894818831</v>
      </c>
      <c r="AB74" s="2">
        <f t="shared" si="8"/>
        <v>0.27022041138602632</v>
      </c>
      <c r="AC74" s="2">
        <f t="shared" si="8"/>
        <v>0</v>
      </c>
      <c r="AD74" s="2">
        <f t="shared" si="8"/>
        <v>24.549650285493719</v>
      </c>
      <c r="AE74" s="2">
        <f t="shared" si="8"/>
        <v>11.35983049875731</v>
      </c>
      <c r="AF74" s="2">
        <f t="shared" si="8"/>
        <v>3.2869320573586012</v>
      </c>
      <c r="AG74" s="2">
        <f t="shared" si="8"/>
        <v>2.2584253413909967</v>
      </c>
      <c r="AH74" s="2">
        <f t="shared" si="8"/>
        <v>7.6444646783721906</v>
      </c>
      <c r="AI74" s="2">
        <f t="shared" si="8"/>
        <v>-3.7542073208343676</v>
      </c>
      <c r="AJ74" s="2">
        <f t="shared" si="8"/>
        <v>11.37100757940668</v>
      </c>
      <c r="AK74" s="2">
        <f t="shared" si="8"/>
        <v>305.39998643174403</v>
      </c>
      <c r="AL74" s="2">
        <f t="shared" si="8"/>
        <v>298.48588556898096</v>
      </c>
    </row>
    <row r="75" spans="1:38" x14ac:dyDescent="0.3">
      <c r="A75">
        <f t="shared" si="6"/>
        <v>2078</v>
      </c>
      <c r="B75">
        <v>65016</v>
      </c>
      <c r="C75" s="3">
        <v>179867.32335051172</v>
      </c>
      <c r="D75" s="3">
        <v>49880.332583811432</v>
      </c>
      <c r="E75" s="4">
        <v>0.36088297497851413</v>
      </c>
      <c r="F75" s="3">
        <v>211.91162951896311</v>
      </c>
      <c r="G75" s="3">
        <v>133.28208867587603</v>
      </c>
      <c r="H75" s="3">
        <v>37381.29</v>
      </c>
      <c r="I75" s="3">
        <v>31612.63</v>
      </c>
      <c r="J75" s="3">
        <v>5768.6540000000005</v>
      </c>
      <c r="K75" s="3">
        <v>2315.6509999999998</v>
      </c>
      <c r="L75" s="3">
        <v>479.65929999999997</v>
      </c>
      <c r="M75" s="3">
        <v>0</v>
      </c>
      <c r="N75" s="3">
        <v>44207.91</v>
      </c>
      <c r="O75" s="3">
        <v>20482.79</v>
      </c>
      <c r="P75" s="3">
        <v>5914.7669999999998</v>
      </c>
      <c r="Q75" s="3">
        <v>4060.4540000000002</v>
      </c>
      <c r="R75" s="3">
        <v>13749.89</v>
      </c>
      <c r="S75" s="3">
        <v>-6826.6189999999997</v>
      </c>
      <c r="T75" s="3">
        <v>20893.45</v>
      </c>
      <c r="U75" s="3">
        <v>561080</v>
      </c>
      <c r="V75" s="3">
        <v>549005</v>
      </c>
      <c r="W75" s="2">
        <f t="shared" si="7"/>
        <v>3.9173260086995652</v>
      </c>
      <c r="X75" s="2">
        <f t="shared" si="8"/>
        <v>20.782702107127147</v>
      </c>
      <c r="Y75" s="2">
        <f t="shared" si="8"/>
        <v>17.575527011315845</v>
      </c>
      <c r="Z75" s="2">
        <f t="shared" si="8"/>
        <v>3.207171760019182</v>
      </c>
      <c r="AA75" s="2">
        <f t="shared" si="8"/>
        <v>1.2874217266731856</v>
      </c>
      <c r="AB75" s="2">
        <f t="shared" si="8"/>
        <v>0.26667395225828572</v>
      </c>
      <c r="AC75" s="2">
        <f t="shared" si="8"/>
        <v>0</v>
      </c>
      <c r="AD75" s="2">
        <f t="shared" si="8"/>
        <v>24.578066308270454</v>
      </c>
      <c r="AE75" s="2">
        <f t="shared" si="8"/>
        <v>11.387721581915521</v>
      </c>
      <c r="AF75" s="2">
        <f t="shared" si="8"/>
        <v>3.2884055257072751</v>
      </c>
      <c r="AG75" s="2">
        <f t="shared" si="8"/>
        <v>2.2574717432622808</v>
      </c>
      <c r="AH75" s="2">
        <f t="shared" si="8"/>
        <v>7.644462453697197</v>
      </c>
      <c r="AI75" s="2">
        <f t="shared" si="8"/>
        <v>-3.7953636451779547</v>
      </c>
      <c r="AJ75" s="2">
        <f t="shared" si="8"/>
        <v>11.616034313961762</v>
      </c>
      <c r="AK75" s="2">
        <f t="shared" si="8"/>
        <v>311.94104051162759</v>
      </c>
      <c r="AL75" s="2">
        <f t="shared" si="8"/>
        <v>305.227758868764</v>
      </c>
    </row>
    <row r="76" spans="1:38" x14ac:dyDescent="0.3">
      <c r="A76">
        <f t="shared" si="6"/>
        <v>2079</v>
      </c>
      <c r="B76">
        <v>65381</v>
      </c>
      <c r="C76" s="3">
        <v>185256.8369007413</v>
      </c>
      <c r="D76" s="3">
        <v>50367.588296320202</v>
      </c>
      <c r="E76" s="4">
        <v>0.35872399385411158</v>
      </c>
      <c r="F76" s="3">
        <v>215.33453748431958</v>
      </c>
      <c r="G76" s="3">
        <v>132.44249257926498</v>
      </c>
      <c r="H76" s="3">
        <v>38478.120000000003</v>
      </c>
      <c r="I76" s="3">
        <v>32559.87</v>
      </c>
      <c r="J76" s="3">
        <v>5918.2520000000004</v>
      </c>
      <c r="K76" s="3">
        <v>2373.1819999999998</v>
      </c>
      <c r="L76" s="3">
        <v>487.55059999999997</v>
      </c>
      <c r="M76" s="3">
        <v>0</v>
      </c>
      <c r="N76" s="3">
        <v>45583.7</v>
      </c>
      <c r="O76" s="3">
        <v>21146.55</v>
      </c>
      <c r="P76" s="3">
        <v>6095.4750000000004</v>
      </c>
      <c r="Q76" s="3">
        <v>4179.7839999999997</v>
      </c>
      <c r="R76" s="3">
        <v>14161.89</v>
      </c>
      <c r="S76" s="3">
        <v>-7105.58</v>
      </c>
      <c r="T76" s="3">
        <v>21979.34</v>
      </c>
      <c r="U76" s="3">
        <v>590165</v>
      </c>
      <c r="V76" s="3">
        <v>578090</v>
      </c>
      <c r="W76" s="2">
        <f t="shared" si="7"/>
        <v>3.9173272973551008</v>
      </c>
      <c r="X76" s="2">
        <f t="shared" si="8"/>
        <v>20.770148429456444</v>
      </c>
      <c r="Y76" s="2">
        <f t="shared" si="8"/>
        <v>17.575529489065627</v>
      </c>
      <c r="Z76" s="2">
        <f t="shared" si="8"/>
        <v>3.1946200199731032</v>
      </c>
      <c r="AA76" s="2">
        <f t="shared" si="8"/>
        <v>1.2810226276677315</v>
      </c>
      <c r="AB76" s="2">
        <f t="shared" si="8"/>
        <v>0.26317549633065612</v>
      </c>
      <c r="AC76" s="2">
        <f t="shared" si="8"/>
        <v>0</v>
      </c>
      <c r="AD76" s="2">
        <f t="shared" si="8"/>
        <v>24.605677589336839</v>
      </c>
      <c r="AE76" s="2">
        <f t="shared" si="8"/>
        <v>11.414720424774446</v>
      </c>
      <c r="AF76" s="2">
        <f t="shared" si="8"/>
        <v>3.2902834259584668</v>
      </c>
      <c r="AG76" s="2">
        <f t="shared" si="8"/>
        <v>2.2562103887369536</v>
      </c>
      <c r="AH76" s="2">
        <f t="shared" si="8"/>
        <v>7.6444628100758267</v>
      </c>
      <c r="AI76" s="2">
        <f t="shared" si="8"/>
        <v>-3.8355291598803971</v>
      </c>
      <c r="AJ76" s="2">
        <f t="shared" si="8"/>
        <v>11.864253091925727</v>
      </c>
      <c r="AK76" s="2">
        <f t="shared" si="8"/>
        <v>318.5658407393646</v>
      </c>
      <c r="AL76" s="2">
        <f t="shared" si="8"/>
        <v>312.04786267064173</v>
      </c>
    </row>
    <row r="77" spans="1:38" x14ac:dyDescent="0.3">
      <c r="A77">
        <f t="shared" si="6"/>
        <v>2080</v>
      </c>
      <c r="B77">
        <v>65746</v>
      </c>
      <c r="C77" s="3">
        <v>190842.54642912978</v>
      </c>
      <c r="D77" s="3">
        <v>50868.841581269793</v>
      </c>
      <c r="E77" s="4">
        <v>0.35661286750519927</v>
      </c>
      <c r="F77" s="3">
        <v>218.81238651668792</v>
      </c>
      <c r="G77" s="3">
        <v>131.63256508664747</v>
      </c>
      <c r="H77" s="3">
        <v>39613.980000000003</v>
      </c>
      <c r="I77" s="3">
        <v>33541.589999999997</v>
      </c>
      <c r="J77" s="3">
        <v>6072.3940000000002</v>
      </c>
      <c r="K77" s="3">
        <v>2432.511</v>
      </c>
      <c r="L77" s="3">
        <v>495.63339999999999</v>
      </c>
      <c r="M77" s="3">
        <v>0</v>
      </c>
      <c r="N77" s="3">
        <v>47015.41</v>
      </c>
      <c r="O77" s="3">
        <v>21839.67</v>
      </c>
      <c r="P77" s="3">
        <v>6282.44</v>
      </c>
      <c r="Q77" s="3">
        <v>4304.4059999999999</v>
      </c>
      <c r="R77" s="3">
        <v>14588.89</v>
      </c>
      <c r="S77" s="3">
        <v>-7401.424</v>
      </c>
      <c r="T77" s="3">
        <v>23118.69</v>
      </c>
      <c r="U77" s="3">
        <v>620685.1</v>
      </c>
      <c r="V77" s="3">
        <v>608610.1</v>
      </c>
      <c r="W77" s="2">
        <f t="shared" si="7"/>
        <v>3.9173265103826895</v>
      </c>
      <c r="X77" s="2">
        <f t="shared" si="8"/>
        <v>20.757415335951215</v>
      </c>
      <c r="Y77" s="2">
        <f t="shared" si="8"/>
        <v>17.575530523774379</v>
      </c>
      <c r="Z77" s="2">
        <f t="shared" si="8"/>
        <v>3.1818869081455117</v>
      </c>
      <c r="AA77" s="2">
        <f t="shared" si="8"/>
        <v>1.274616717034492</v>
      </c>
      <c r="AB77" s="2">
        <f t="shared" si="8"/>
        <v>0.25970802070808441</v>
      </c>
      <c r="AC77" s="2">
        <f t="shared" si="8"/>
        <v>0</v>
      </c>
      <c r="AD77" s="2">
        <f t="shared" si="8"/>
        <v>24.635706701523908</v>
      </c>
      <c r="AE77" s="2">
        <f t="shared" si="8"/>
        <v>11.443816071753297</v>
      </c>
      <c r="AF77" s="2">
        <f t="shared" si="8"/>
        <v>3.2919493674504139</v>
      </c>
      <c r="AG77" s="2">
        <f t="shared" si="8"/>
        <v>2.2554750397854599</v>
      </c>
      <c r="AH77" s="2">
        <f t="shared" si="8"/>
        <v>7.6444641265660582</v>
      </c>
      <c r="AI77" s="2">
        <f t="shared" si="8"/>
        <v>-3.878288221619675</v>
      </c>
      <c r="AJ77" s="2">
        <f t="shared" si="8"/>
        <v>12.114012536814073</v>
      </c>
      <c r="AK77" s="2">
        <f t="shared" si="8"/>
        <v>325.23413233248493</v>
      </c>
      <c r="AL77" s="2">
        <f t="shared" si="8"/>
        <v>318.90692688174227</v>
      </c>
    </row>
    <row r="78" spans="1:38" x14ac:dyDescent="0.3">
      <c r="A78">
        <f t="shared" si="6"/>
        <v>2081</v>
      </c>
      <c r="B78">
        <v>66112</v>
      </c>
      <c r="C78" s="3">
        <v>196578.28877040086</v>
      </c>
      <c r="D78" s="3">
        <v>51370.305340513994</v>
      </c>
      <c r="E78" s="4">
        <v>0.35451854932226928</v>
      </c>
      <c r="F78" s="3">
        <v>222.34609610086088</v>
      </c>
      <c r="G78" s="3">
        <v>130.81993429891631</v>
      </c>
      <c r="H78" s="3">
        <v>40780.44</v>
      </c>
      <c r="I78" s="3">
        <v>34549.67</v>
      </c>
      <c r="J78" s="3">
        <v>6230.7610000000004</v>
      </c>
      <c r="K78" s="3">
        <v>2493.462</v>
      </c>
      <c r="L78" s="3">
        <v>503.86939999999998</v>
      </c>
      <c r="M78" s="3">
        <v>0</v>
      </c>
      <c r="N78" s="3">
        <v>48473.87</v>
      </c>
      <c r="O78" s="3">
        <v>22538.77</v>
      </c>
      <c r="P78" s="3">
        <v>6475.6170000000002</v>
      </c>
      <c r="Q78" s="3">
        <v>4432.1260000000002</v>
      </c>
      <c r="R78" s="3">
        <v>15027.35</v>
      </c>
      <c r="S78" s="3">
        <v>-7693.43</v>
      </c>
      <c r="T78" s="3">
        <v>24314.27</v>
      </c>
      <c r="U78" s="3">
        <v>652692.80000000005</v>
      </c>
      <c r="V78" s="3">
        <v>640617.80000000005</v>
      </c>
      <c r="W78" s="2">
        <f t="shared" si="7"/>
        <v>3.9173278043890534</v>
      </c>
      <c r="X78" s="2">
        <f t="shared" si="8"/>
        <v>20.745139381913464</v>
      </c>
      <c r="Y78" s="2">
        <f t="shared" si="8"/>
        <v>17.575526888604294</v>
      </c>
      <c r="Z78" s="2">
        <f t="shared" si="8"/>
        <v>3.1696079149805771</v>
      </c>
      <c r="AA78" s="2">
        <f t="shared" si="8"/>
        <v>1.2684320407897687</v>
      </c>
      <c r="AB78" s="2">
        <f t="shared" si="8"/>
        <v>0.25631996450457883</v>
      </c>
      <c r="AC78" s="2">
        <f t="shared" si="8"/>
        <v>0</v>
      </c>
      <c r="AD78" s="2">
        <f t="shared" si="8"/>
        <v>24.658811663894593</v>
      </c>
      <c r="AE78" s="2">
        <f t="shared" si="8"/>
        <v>11.465543901607969</v>
      </c>
      <c r="AF78" s="2">
        <f t="shared" si="8"/>
        <v>3.294166940054799</v>
      </c>
      <c r="AG78" s="2">
        <f t="shared" si="8"/>
        <v>2.2546365764617202</v>
      </c>
      <c r="AH78" s="2">
        <f t="shared" si="8"/>
        <v>7.6444606848478651</v>
      </c>
      <c r="AI78" s="2">
        <f t="shared" si="8"/>
        <v>-3.9136722819811287</v>
      </c>
      <c r="AJ78" s="2">
        <f t="shared" si="8"/>
        <v>12.368746392130076</v>
      </c>
      <c r="AK78" s="2">
        <f t="shared" si="8"/>
        <v>332.02690087628702</v>
      </c>
      <c r="AL78" s="2">
        <f t="shared" si="8"/>
        <v>325.88431001565368</v>
      </c>
    </row>
    <row r="79" spans="1:38" x14ac:dyDescent="0.3">
      <c r="A79">
        <f t="shared" si="6"/>
        <v>2082</v>
      </c>
      <c r="B79">
        <v>66477</v>
      </c>
      <c r="C79" s="3">
        <v>202553.16260326229</v>
      </c>
      <c r="D79" s="3">
        <v>51893.78920747056</v>
      </c>
      <c r="E79" s="4">
        <v>0.35246104611742324</v>
      </c>
      <c r="F79" s="3">
        <v>225.9366773980683</v>
      </c>
      <c r="G79" s="3">
        <v>130.05394874548765</v>
      </c>
      <c r="H79" s="3">
        <v>41993.61</v>
      </c>
      <c r="I79" s="3">
        <v>35599.79</v>
      </c>
      <c r="J79" s="3">
        <v>6393.8209999999999</v>
      </c>
      <c r="K79" s="3">
        <v>2556.1619999999998</v>
      </c>
      <c r="L79" s="3">
        <v>512.28740000000005</v>
      </c>
      <c r="M79" s="3">
        <v>0</v>
      </c>
      <c r="N79" s="3">
        <v>49979.56</v>
      </c>
      <c r="O79" s="3">
        <v>23252.44</v>
      </c>
      <c r="P79" s="3">
        <v>6676.6120000000001</v>
      </c>
      <c r="Q79" s="3">
        <v>4566.4080000000004</v>
      </c>
      <c r="R79" s="3">
        <v>15484.1</v>
      </c>
      <c r="S79" s="3">
        <v>-7985.9480000000003</v>
      </c>
      <c r="T79" s="3">
        <v>25568.12</v>
      </c>
      <c r="U79" s="3">
        <v>686246.8</v>
      </c>
      <c r="V79" s="3">
        <v>674171.8</v>
      </c>
      <c r="W79" s="2">
        <f t="shared" si="7"/>
        <v>3.9173283357806303</v>
      </c>
      <c r="X79" s="2">
        <f t="shared" si="8"/>
        <v>20.732142347365976</v>
      </c>
      <c r="Y79" s="2">
        <f t="shared" si="8"/>
        <v>17.57552908207548</v>
      </c>
      <c r="Z79" s="2">
        <f t="shared" si="8"/>
        <v>3.1566137589880428</v>
      </c>
      <c r="AA79" s="2">
        <f t="shared" si="8"/>
        <v>1.26197091526372</v>
      </c>
      <c r="AB79" s="2">
        <f t="shared" si="8"/>
        <v>0.25291503396735865</v>
      </c>
      <c r="AC79" s="2">
        <f t="shared" si="8"/>
        <v>0</v>
      </c>
      <c r="AD79" s="2">
        <f t="shared" si="8"/>
        <v>24.674786291979149</v>
      </c>
      <c r="AE79" s="2">
        <f t="shared" si="8"/>
        <v>11.479672645518841</v>
      </c>
      <c r="AF79" s="2">
        <f t="shared" si="8"/>
        <v>3.296226982679789</v>
      </c>
      <c r="AG79" s="2">
        <f t="shared" si="8"/>
        <v>2.2544244391504034</v>
      </c>
      <c r="AH79" s="2">
        <f t="shared" si="8"/>
        <v>7.6444622246301162</v>
      </c>
      <c r="AI79" s="2">
        <f t="shared" si="8"/>
        <v>-3.942642957218077</v>
      </c>
      <c r="AJ79" s="2">
        <f t="shared" si="8"/>
        <v>12.622918186708285</v>
      </c>
      <c r="AK79" s="2">
        <f t="shared" si="8"/>
        <v>338.79836344206626</v>
      </c>
      <c r="AL79" s="2">
        <f t="shared" si="8"/>
        <v>332.83696553308812</v>
      </c>
    </row>
    <row r="80" spans="1:38" x14ac:dyDescent="0.3">
      <c r="A80">
        <f t="shared" si="6"/>
        <v>2083</v>
      </c>
      <c r="B80">
        <v>66842</v>
      </c>
      <c r="C80" s="3">
        <v>208740.89372645167</v>
      </c>
      <c r="D80" s="3">
        <v>52430.458638488511</v>
      </c>
      <c r="E80" s="4">
        <v>0.35040427870489166</v>
      </c>
      <c r="F80" s="3">
        <v>229.58464867515542</v>
      </c>
      <c r="G80" s="3">
        <v>129.31214501907627</v>
      </c>
      <c r="H80" s="3">
        <v>43248.92</v>
      </c>
      <c r="I80" s="3">
        <v>36687.32</v>
      </c>
      <c r="J80" s="3">
        <v>6561.5990000000002</v>
      </c>
      <c r="K80" s="3">
        <v>2620.444</v>
      </c>
      <c r="L80" s="3">
        <v>520.83849999999995</v>
      </c>
      <c r="M80" s="3">
        <v>0</v>
      </c>
      <c r="N80" s="3">
        <v>51534.5</v>
      </c>
      <c r="O80" s="3">
        <v>23983.75</v>
      </c>
      <c r="P80" s="3">
        <v>6885.4740000000002</v>
      </c>
      <c r="Q80" s="3">
        <v>4708.152</v>
      </c>
      <c r="R80" s="3">
        <v>15957.12</v>
      </c>
      <c r="S80" s="3">
        <v>-8285.5840000000007</v>
      </c>
      <c r="T80" s="3">
        <v>26882.54</v>
      </c>
      <c r="U80" s="3">
        <v>721415</v>
      </c>
      <c r="V80" s="3">
        <v>709340</v>
      </c>
      <c r="W80" s="2">
        <f t="shared" si="7"/>
        <v>3.9173282848094879</v>
      </c>
      <c r="X80" s="2">
        <f t="shared" si="8"/>
        <v>20.718949328959155</v>
      </c>
      <c r="Y80" s="2">
        <f t="shared" si="8"/>
        <v>17.575530766902613</v>
      </c>
      <c r="Z80" s="2">
        <f t="shared" si="8"/>
        <v>3.143418082993727</v>
      </c>
      <c r="AA80" s="2">
        <f t="shared" si="8"/>
        <v>1.2553572772539763</v>
      </c>
      <c r="AB80" s="2">
        <f t="shared" si="8"/>
        <v>0.24951435758560195</v>
      </c>
      <c r="AC80" s="2">
        <f t="shared" si="8"/>
        <v>0</v>
      </c>
      <c r="AD80" s="2">
        <f t="shared" si="8"/>
        <v>24.688262601545784</v>
      </c>
      <c r="AE80" s="2">
        <f t="shared" si="8"/>
        <v>11.489722771537974</v>
      </c>
      <c r="AF80" s="2">
        <f t="shared" si="8"/>
        <v>3.2985745519625858</v>
      </c>
      <c r="AG80" s="2">
        <f t="shared" si="8"/>
        <v>2.2555005470896776</v>
      </c>
      <c r="AH80" s="2">
        <f t="shared" si="8"/>
        <v>7.6444628147042906</v>
      </c>
      <c r="AI80" s="2">
        <f t="shared" si="8"/>
        <v>-3.9693151888378879</v>
      </c>
      <c r="AJ80" s="2">
        <f t="shared" si="8"/>
        <v>12.878425266890309</v>
      </c>
      <c r="AK80" s="2">
        <f t="shared" si="8"/>
        <v>345.60310015027125</v>
      </c>
      <c r="AL80" s="2">
        <f t="shared" si="8"/>
        <v>339.81841666806679</v>
      </c>
    </row>
    <row r="81" spans="1:44" x14ac:dyDescent="0.3">
      <c r="A81">
        <f t="shared" si="6"/>
        <v>2084</v>
      </c>
      <c r="B81">
        <v>67207</v>
      </c>
      <c r="C81" s="3">
        <v>215162.15545295129</v>
      </c>
      <c r="D81" s="3">
        <v>52983.644650051312</v>
      </c>
      <c r="E81" s="4">
        <v>0.34840496979926916</v>
      </c>
      <c r="F81" s="3">
        <v>233.29012559100389</v>
      </c>
      <c r="G81" s="3">
        <v>128.60175292902431</v>
      </c>
      <c r="H81" s="3">
        <v>44550.68</v>
      </c>
      <c r="I81" s="3">
        <v>37815.89</v>
      </c>
      <c r="J81" s="3">
        <v>6734.7889999999998</v>
      </c>
      <c r="K81" s="3">
        <v>2686.85</v>
      </c>
      <c r="L81" s="3">
        <v>529.60659999999996</v>
      </c>
      <c r="M81" s="3">
        <v>0</v>
      </c>
      <c r="N81" s="3">
        <v>53150.26</v>
      </c>
      <c r="O81" s="3">
        <v>24743.55</v>
      </c>
      <c r="P81" s="3">
        <v>7102.1549999999997</v>
      </c>
      <c r="Q81" s="3">
        <v>4856.567</v>
      </c>
      <c r="R81" s="3">
        <v>16447.990000000002</v>
      </c>
      <c r="S81" s="3">
        <v>-8599.5849999999991</v>
      </c>
      <c r="T81" s="3">
        <v>28260.19</v>
      </c>
      <c r="U81" s="3">
        <v>758274.7</v>
      </c>
      <c r="V81" s="3">
        <v>746199.7</v>
      </c>
      <c r="W81" s="2">
        <f t="shared" si="7"/>
        <v>3.9173277517101806</v>
      </c>
      <c r="X81" s="2">
        <f t="shared" si="8"/>
        <v>20.705630089182542</v>
      </c>
      <c r="Y81" s="2">
        <f t="shared" si="8"/>
        <v>17.575530380977735</v>
      </c>
      <c r="Z81" s="2">
        <f t="shared" si="8"/>
        <v>3.1300992434390591</v>
      </c>
      <c r="AA81" s="2">
        <f t="shared" si="8"/>
        <v>1.2487558485105079</v>
      </c>
      <c r="AB81" s="2">
        <f t="shared" si="8"/>
        <v>0.24614300729842198</v>
      </c>
      <c r="AC81" s="2">
        <f t="shared" si="8"/>
        <v>0</v>
      </c>
      <c r="AD81" s="2">
        <f t="shared" si="8"/>
        <v>24.702420315556918</v>
      </c>
      <c r="AE81" s="2">
        <f t="shared" si="8"/>
        <v>11.499954510081388</v>
      </c>
      <c r="AF81" s="2">
        <f t="shared" si="8"/>
        <v>3.3008383770132856</v>
      </c>
      <c r="AG81" s="2">
        <f t="shared" si="8"/>
        <v>2.2571659917498677</v>
      </c>
      <c r="AH81" s="2">
        <f t="shared" si="8"/>
        <v>7.6444623662438733</v>
      </c>
      <c r="AI81" s="2">
        <f t="shared" si="8"/>
        <v>-3.9967925502031134</v>
      </c>
      <c r="AJ81" s="2">
        <f t="shared" si="8"/>
        <v>13.13436832816055</v>
      </c>
      <c r="AK81" s="2">
        <f t="shared" si="8"/>
        <v>352.42010771072103</v>
      </c>
      <c r="AL81" s="2">
        <f t="shared" si="8"/>
        <v>346.80806131037701</v>
      </c>
    </row>
    <row r="82" spans="1:44" x14ac:dyDescent="0.3">
      <c r="A82">
        <f t="shared" si="6"/>
        <v>2085</v>
      </c>
      <c r="B82">
        <v>67573</v>
      </c>
      <c r="C82" s="3">
        <v>221806.99797587987</v>
      </c>
      <c r="D82" s="3">
        <v>53548.96307694773</v>
      </c>
      <c r="E82" s="4">
        <v>0.3464436200128127</v>
      </c>
      <c r="F82" s="3">
        <v>237.05526347870037</v>
      </c>
      <c r="G82" s="3">
        <v>127.91142633182369</v>
      </c>
      <c r="H82" s="3">
        <v>45897.01</v>
      </c>
      <c r="I82" s="3">
        <v>38983.75</v>
      </c>
      <c r="J82" s="3">
        <v>6913.2520000000004</v>
      </c>
      <c r="K82" s="3">
        <v>2755.2710000000002</v>
      </c>
      <c r="L82" s="3">
        <v>538.56420000000003</v>
      </c>
      <c r="M82" s="3">
        <v>0</v>
      </c>
      <c r="N82" s="3">
        <v>54821.34</v>
      </c>
      <c r="O82" s="3">
        <v>25527.96</v>
      </c>
      <c r="P82" s="3">
        <v>7326.6090000000004</v>
      </c>
      <c r="Q82" s="3">
        <v>5010.82</v>
      </c>
      <c r="R82" s="3">
        <v>16955.95</v>
      </c>
      <c r="S82" s="3">
        <v>-8924.3379999999997</v>
      </c>
      <c r="T82" s="3">
        <v>29704.11</v>
      </c>
      <c r="U82" s="3">
        <v>796903.2</v>
      </c>
      <c r="V82" s="3">
        <v>784828.2</v>
      </c>
      <c r="W82" s="2">
        <f t="shared" si="7"/>
        <v>3.9173283771699099</v>
      </c>
      <c r="X82" s="2">
        <f t="shared" si="8"/>
        <v>20.692318285192702</v>
      </c>
      <c r="Y82" s="2">
        <f t="shared" si="8"/>
        <v>17.575527533283346</v>
      </c>
      <c r="Z82" s="2">
        <f t="shared" si="8"/>
        <v>3.1167871451701328</v>
      </c>
      <c r="AA82" s="2">
        <f t="shared" si="8"/>
        <v>1.242192998933072</v>
      </c>
      <c r="AB82" s="2">
        <f t="shared" si="8"/>
        <v>0.24280757817143603</v>
      </c>
      <c r="AC82" s="2">
        <f t="shared" si="8"/>
        <v>0</v>
      </c>
      <c r="AD82" s="2">
        <f t="shared" si="8"/>
        <v>24.71578466877834</v>
      </c>
      <c r="AE82" s="2">
        <f t="shared" si="8"/>
        <v>11.509086833579527</v>
      </c>
      <c r="AF82" s="2">
        <f t="shared" si="8"/>
        <v>3.3031460084035418</v>
      </c>
      <c r="AG82" s="2">
        <f t="shared" si="8"/>
        <v>2.2590901304858271</v>
      </c>
      <c r="AH82" s="2">
        <f t="shared" si="8"/>
        <v>7.6444612454670402</v>
      </c>
      <c r="AI82" s="2">
        <f t="shared" si="8"/>
        <v>-4.0234699903248616</v>
      </c>
      <c r="AJ82" s="2">
        <f t="shared" si="8"/>
        <v>13.39187233543918</v>
      </c>
      <c r="AK82" s="2">
        <f t="shared" si="8"/>
        <v>359.27775375538795</v>
      </c>
      <c r="AL82" s="2">
        <f t="shared" si="8"/>
        <v>353.83383173751133</v>
      </c>
    </row>
    <row r="83" spans="1:44" x14ac:dyDescent="0.3">
      <c r="A83">
        <f t="shared" si="6"/>
        <v>2086</v>
      </c>
      <c r="B83">
        <v>67938</v>
      </c>
      <c r="C83" s="3">
        <v>228631.9002985917</v>
      </c>
      <c r="D83" s="3">
        <v>54114.363069795436</v>
      </c>
      <c r="E83" s="4">
        <v>0.34452422722374487</v>
      </c>
      <c r="F83" s="3">
        <v>240.8807290223254</v>
      </c>
      <c r="G83" s="3">
        <v>127.21363776535463</v>
      </c>
      <c r="H83" s="3">
        <v>47279.95</v>
      </c>
      <c r="I83" s="3">
        <v>40183.269999999997</v>
      </c>
      <c r="J83" s="3">
        <v>7096.6819999999998</v>
      </c>
      <c r="K83" s="3">
        <v>2825.6379999999999</v>
      </c>
      <c r="L83" s="3">
        <v>547.71960000000001</v>
      </c>
      <c r="M83" s="3">
        <v>0</v>
      </c>
      <c r="N83" s="3">
        <v>56523.24</v>
      </c>
      <c r="O83" s="3">
        <v>26322.66</v>
      </c>
      <c r="P83" s="3">
        <v>7556.7060000000001</v>
      </c>
      <c r="Q83" s="3">
        <v>5166.2</v>
      </c>
      <c r="R83" s="3">
        <v>17477.68</v>
      </c>
      <c r="S83" s="3">
        <v>-9243.2950000000001</v>
      </c>
      <c r="T83" s="3">
        <v>31217.32</v>
      </c>
      <c r="U83" s="3">
        <v>837363.8</v>
      </c>
      <c r="V83" s="3">
        <v>825288.8</v>
      </c>
      <c r="W83" s="2">
        <f t="shared" si="7"/>
        <v>3.9173289804834517</v>
      </c>
      <c r="X83" s="2">
        <f t="shared" si="8"/>
        <v>20.679507075894794</v>
      </c>
      <c r="Y83" s="2">
        <f t="shared" si="8"/>
        <v>17.57553077567956</v>
      </c>
      <c r="Z83" s="2">
        <f t="shared" si="8"/>
        <v>3.1039771749837977</v>
      </c>
      <c r="AA83" s="2">
        <f t="shared" si="8"/>
        <v>1.2358896533291006</v>
      </c>
      <c r="AB83" s="2">
        <f t="shared" si="8"/>
        <v>0.23956394505083584</v>
      </c>
      <c r="AC83" s="2">
        <f t="shared" si="8"/>
        <v>0</v>
      </c>
      <c r="AD83" s="2">
        <f t="shared" si="8"/>
        <v>24.722376853877797</v>
      </c>
      <c r="AE83" s="2">
        <f t="shared" si="8"/>
        <v>11.513117795733136</v>
      </c>
      <c r="AF83" s="2">
        <f t="shared" si="8"/>
        <v>3.3051844428231552</v>
      </c>
      <c r="AG83" s="2">
        <f t="shared" si="8"/>
        <v>2.2596146877373533</v>
      </c>
      <c r="AH83" s="2">
        <f t="shared" si="8"/>
        <v>7.6444625518898581</v>
      </c>
      <c r="AI83" s="2">
        <f t="shared" si="8"/>
        <v>-4.0428719649044247</v>
      </c>
      <c r="AJ83" s="2">
        <f t="shared" si="8"/>
        <v>13.653965155006976</v>
      </c>
      <c r="AK83" s="2">
        <f t="shared" si="8"/>
        <v>366.24976606781843</v>
      </c>
      <c r="AL83" s="2">
        <f t="shared" si="8"/>
        <v>360.96835083913419</v>
      </c>
    </row>
    <row r="84" spans="1:44" x14ac:dyDescent="0.3">
      <c r="A84">
        <f t="shared" si="6"/>
        <v>2087</v>
      </c>
      <c r="B84">
        <v>68303</v>
      </c>
      <c r="C84" s="3">
        <v>235684.76567129942</v>
      </c>
      <c r="D84" s="3">
        <v>54689.884618513941</v>
      </c>
      <c r="E84" s="4">
        <v>0.34262841384832077</v>
      </c>
      <c r="F84" s="3">
        <v>244.76730522254243</v>
      </c>
      <c r="G84" s="3">
        <v>126.53024335216212</v>
      </c>
      <c r="H84" s="3">
        <v>48708.3</v>
      </c>
      <c r="I84" s="3">
        <v>41422.839999999997</v>
      </c>
      <c r="J84" s="3">
        <v>7285.4520000000002</v>
      </c>
      <c r="K84" s="3">
        <v>2897.826</v>
      </c>
      <c r="L84" s="3">
        <v>557.04520000000002</v>
      </c>
      <c r="M84" s="3">
        <v>0</v>
      </c>
      <c r="N84" s="3">
        <v>58272.97</v>
      </c>
      <c r="O84" s="3">
        <v>27134.35</v>
      </c>
      <c r="P84" s="3">
        <v>7794.8019999999997</v>
      </c>
      <c r="Q84" s="3">
        <v>5326.9859999999999</v>
      </c>
      <c r="R84" s="3">
        <v>18016.830000000002</v>
      </c>
      <c r="S84" s="3">
        <v>-9564.6779999999999</v>
      </c>
      <c r="T84" s="3">
        <v>32802.29</v>
      </c>
      <c r="U84" s="3">
        <v>879730.8</v>
      </c>
      <c r="V84" s="3">
        <v>867655.8</v>
      </c>
      <c r="W84" s="2">
        <f t="shared" si="7"/>
        <v>3.9173284061240765</v>
      </c>
      <c r="X84" s="2">
        <f t="shared" si="8"/>
        <v>20.666715500793806</v>
      </c>
      <c r="Y84" s="2">
        <f t="shared" si="8"/>
        <v>17.575527158921613</v>
      </c>
      <c r="Z84" s="2">
        <f t="shared" si="8"/>
        <v>3.0911849475076991</v>
      </c>
      <c r="AA84" s="2">
        <f t="shared" si="8"/>
        <v>1.2295347099529919</v>
      </c>
      <c r="AB84" s="2">
        <f t="shared" si="8"/>
        <v>0.23635180594442401</v>
      </c>
      <c r="AC84" s="2">
        <f t="shared" si="8"/>
        <v>0</v>
      </c>
      <c r="AD84" s="2">
        <f t="shared" si="8"/>
        <v>24.724962529513299</v>
      </c>
      <c r="AE84" s="2">
        <f t="shared" si="8"/>
        <v>11.512984270626658</v>
      </c>
      <c r="AF84" s="2">
        <f t="shared" si="8"/>
        <v>3.307299891784738</v>
      </c>
      <c r="AG84" s="2">
        <f t="shared" si="8"/>
        <v>2.2602165162551677</v>
      </c>
      <c r="AH84" s="2">
        <f t="shared" si="8"/>
        <v>7.6444610022556105</v>
      </c>
      <c r="AI84" s="2">
        <f t="shared" si="8"/>
        <v>-4.0582504230839822</v>
      </c>
      <c r="AJ84" s="2">
        <f t="shared" si="8"/>
        <v>13.91786605577558</v>
      </c>
      <c r="AK84" s="2">
        <f t="shared" si="8"/>
        <v>373.26587380150278</v>
      </c>
      <c r="AL84" s="2">
        <f t="shared" si="8"/>
        <v>368.14250489574982</v>
      </c>
    </row>
    <row r="85" spans="1:44" x14ac:dyDescent="0.3">
      <c r="A85">
        <f t="shared" si="6"/>
        <v>2088</v>
      </c>
      <c r="B85">
        <v>68668</v>
      </c>
      <c r="C85" s="3">
        <v>243020.84921098489</v>
      </c>
      <c r="D85" s="3">
        <v>55286.462430732303</v>
      </c>
      <c r="E85" s="4">
        <v>0.34079777442969145</v>
      </c>
      <c r="F85" s="3">
        <v>248.71654760754319</v>
      </c>
      <c r="G85" s="3">
        <v>125.88573215329704</v>
      </c>
      <c r="H85" s="3">
        <v>50192.43</v>
      </c>
      <c r="I85" s="3">
        <v>42712.2</v>
      </c>
      <c r="J85" s="3">
        <v>7480.23</v>
      </c>
      <c r="K85" s="3">
        <v>2972.2579999999998</v>
      </c>
      <c r="L85" s="3">
        <v>566.60979999999995</v>
      </c>
      <c r="M85" s="3">
        <v>0</v>
      </c>
      <c r="N85" s="3">
        <v>60096.480000000003</v>
      </c>
      <c r="O85" s="3">
        <v>27982.21</v>
      </c>
      <c r="P85" s="3">
        <v>8042.5519999999997</v>
      </c>
      <c r="Q85" s="3">
        <v>5494.08</v>
      </c>
      <c r="R85" s="3">
        <v>18577.64</v>
      </c>
      <c r="S85" s="3">
        <v>-9904.0529999999999</v>
      </c>
      <c r="T85" s="3">
        <v>34461.949999999997</v>
      </c>
      <c r="U85" s="3">
        <v>924096.8</v>
      </c>
      <c r="V85" s="3">
        <v>912021.8</v>
      </c>
      <c r="W85" s="2">
        <f t="shared" si="7"/>
        <v>3.9173290283800446</v>
      </c>
      <c r="X85" s="2">
        <f t="shared" si="8"/>
        <v>20.653548929221351</v>
      </c>
      <c r="Y85" s="2">
        <f t="shared" si="8"/>
        <v>17.575529070313753</v>
      </c>
      <c r="Z85" s="2">
        <f t="shared" si="8"/>
        <v>3.0780198589075964</v>
      </c>
      <c r="AA85" s="2">
        <f t="shared" si="8"/>
        <v>1.2230465038905187</v>
      </c>
      <c r="AB85" s="2">
        <f t="shared" si="8"/>
        <v>0.23315275287680479</v>
      </c>
      <c r="AC85" s="2">
        <f t="shared" si="8"/>
        <v>0</v>
      </c>
      <c r="AD85" s="2">
        <f t="shared" si="8"/>
        <v>24.728940004577826</v>
      </c>
      <c r="AE85" s="2">
        <f t="shared" si="8"/>
        <v>11.514324837086926</v>
      </c>
      <c r="AF85" s="2">
        <f t="shared" si="8"/>
        <v>3.3094082364174642</v>
      </c>
      <c r="AG85" s="2">
        <f t="shared" si="8"/>
        <v>2.2607443015023665</v>
      </c>
      <c r="AH85" s="2">
        <f t="shared" si="8"/>
        <v>7.6444634525457271</v>
      </c>
      <c r="AI85" s="2">
        <f t="shared" si="8"/>
        <v>-4.0753923098184623</v>
      </c>
      <c r="AJ85" s="2">
        <f t="shared" si="8"/>
        <v>14.180655738751433</v>
      </c>
      <c r="AK85" s="2">
        <f t="shared" si="8"/>
        <v>380.25412346317711</v>
      </c>
      <c r="AL85" s="2">
        <f t="shared" si="8"/>
        <v>375.28541397211745</v>
      </c>
    </row>
    <row r="86" spans="1:44" x14ac:dyDescent="0.3">
      <c r="A86">
        <f t="shared" si="6"/>
        <v>2089</v>
      </c>
      <c r="B86">
        <v>69034</v>
      </c>
      <c r="C86" s="3">
        <v>250614.08400042602</v>
      </c>
      <c r="D86" s="3">
        <v>55895.985774412758</v>
      </c>
      <c r="E86" s="4">
        <v>0.33900774927126165</v>
      </c>
      <c r="F86" s="3">
        <v>252.72871944212253</v>
      </c>
      <c r="G86" s="3">
        <v>125.25993690038632</v>
      </c>
      <c r="H86" s="3">
        <v>51727.86</v>
      </c>
      <c r="I86" s="3">
        <v>44046.75</v>
      </c>
      <c r="J86" s="3">
        <v>7681.107</v>
      </c>
      <c r="K86" s="3">
        <v>3048.9290000000001</v>
      </c>
      <c r="L86" s="3">
        <v>576.37819999999999</v>
      </c>
      <c r="M86" s="3">
        <v>0</v>
      </c>
      <c r="N86" s="3">
        <v>61990.07</v>
      </c>
      <c r="O86" s="3">
        <v>28866.42</v>
      </c>
      <c r="P86" s="3">
        <v>8298.4689999999991</v>
      </c>
      <c r="Q86" s="3">
        <v>5667.0720000000001</v>
      </c>
      <c r="R86" s="3">
        <v>19158.099999999999</v>
      </c>
      <c r="S86" s="3">
        <v>-10262.209999999999</v>
      </c>
      <c r="T86" s="3">
        <v>36199.910000000003</v>
      </c>
      <c r="U86" s="3">
        <v>970558.9</v>
      </c>
      <c r="V86" s="3">
        <v>958483.9</v>
      </c>
      <c r="W86" s="2">
        <f t="shared" si="7"/>
        <v>3.9173287906634893</v>
      </c>
      <c r="X86" s="2">
        <f t="shared" si="8"/>
        <v>20.640444133982538</v>
      </c>
      <c r="Y86" s="2">
        <f t="shared" si="8"/>
        <v>17.575528596359781</v>
      </c>
      <c r="Z86" s="2">
        <f t="shared" si="8"/>
        <v>3.0649143405631354</v>
      </c>
      <c r="AA86" s="2">
        <f t="shared" si="8"/>
        <v>1.2165832627326791</v>
      </c>
      <c r="AB86" s="2">
        <f t="shared" si="8"/>
        <v>0.22998635623328345</v>
      </c>
      <c r="AC86" s="2">
        <f t="shared" si="8"/>
        <v>0</v>
      </c>
      <c r="AD86" s="2">
        <f t="shared" si="8"/>
        <v>24.735269866115992</v>
      </c>
      <c r="AE86" s="2">
        <f t="shared" si="8"/>
        <v>11.518275245836115</v>
      </c>
      <c r="AF86" s="2">
        <f t="shared" si="8"/>
        <v>3.3112540474724046</v>
      </c>
      <c r="AG86" s="2">
        <f t="shared" si="8"/>
        <v>2.2612743504033741</v>
      </c>
      <c r="AH86" s="2">
        <f t="shared" si="8"/>
        <v>7.6444626312252391</v>
      </c>
      <c r="AI86" s="2">
        <f t="shared" si="8"/>
        <v>-4.0948257321334554</v>
      </c>
      <c r="AJ86" s="2">
        <f t="shared" si="8"/>
        <v>14.444483495164809</v>
      </c>
      <c r="AK86" s="2">
        <f t="shared" si="8"/>
        <v>387.27228913373841</v>
      </c>
      <c r="AL86" s="2">
        <f t="shared" si="8"/>
        <v>382.45412416581132</v>
      </c>
    </row>
    <row r="87" spans="1:44" x14ac:dyDescent="0.3">
      <c r="A87">
        <f t="shared" si="6"/>
        <v>2090</v>
      </c>
      <c r="B87">
        <v>69399</v>
      </c>
      <c r="C87" s="3">
        <v>258490.77972866388</v>
      </c>
      <c r="D87" s="3">
        <v>56522.329275141332</v>
      </c>
      <c r="E87" s="4">
        <v>0.33727244125734523</v>
      </c>
      <c r="F87" s="3">
        <v>256.80449002525012</v>
      </c>
      <c r="G87" s="3">
        <v>124.66007894215814</v>
      </c>
      <c r="H87" s="3">
        <v>53319.48</v>
      </c>
      <c r="I87" s="3">
        <v>45431.12</v>
      </c>
      <c r="J87" s="3">
        <v>7888.3609999999999</v>
      </c>
      <c r="K87" s="3">
        <v>3128.0210000000002</v>
      </c>
      <c r="L87" s="3">
        <v>586.37789999999995</v>
      </c>
      <c r="M87" s="3">
        <v>0</v>
      </c>
      <c r="N87" s="3">
        <v>63952.5</v>
      </c>
      <c r="O87" s="3">
        <v>29782.880000000001</v>
      </c>
      <c r="P87" s="3">
        <v>8562.8790000000008</v>
      </c>
      <c r="Q87" s="3">
        <v>5846.5079999999998</v>
      </c>
      <c r="R87" s="3">
        <v>19760.23</v>
      </c>
      <c r="S87" s="3">
        <v>-10633.02</v>
      </c>
      <c r="T87" s="3">
        <v>38019.99</v>
      </c>
      <c r="U87" s="3">
        <v>1019212</v>
      </c>
      <c r="V87" s="3">
        <v>1007137</v>
      </c>
      <c r="W87" s="2">
        <f t="shared" si="7"/>
        <v>3.9173294892252288</v>
      </c>
      <c r="X87" s="2">
        <f t="shared" si="8"/>
        <v>20.627227035319834</v>
      </c>
      <c r="Y87" s="2">
        <f t="shared" si="8"/>
        <v>17.575528244252563</v>
      </c>
      <c r="Z87" s="2">
        <f t="shared" si="8"/>
        <v>3.0516991779282656</v>
      </c>
      <c r="AA87" s="2">
        <f t="shared" si="8"/>
        <v>1.2101093134863317</v>
      </c>
      <c r="AB87" s="2">
        <f t="shared" si="8"/>
        <v>0.22684673728614888</v>
      </c>
      <c r="AC87" s="2">
        <f t="shared" si="8"/>
        <v>0</v>
      </c>
      <c r="AD87" s="2">
        <f t="shared" si="8"/>
        <v>24.740727722331346</v>
      </c>
      <c r="AE87" s="2">
        <f t="shared" si="8"/>
        <v>11.521834562634265</v>
      </c>
      <c r="AF87" s="2">
        <f t="shared" si="8"/>
        <v>3.3126438819165624</v>
      </c>
      <c r="AG87" s="2">
        <f t="shared" si="8"/>
        <v>2.2617858966331572</v>
      </c>
      <c r="AH87" s="2">
        <f t="shared" si="8"/>
        <v>7.64446222056438</v>
      </c>
      <c r="AI87" s="2">
        <f t="shared" si="8"/>
        <v>-4.1135006870115109</v>
      </c>
      <c r="AJ87" s="2">
        <f t="shared" si="8"/>
        <v>14.708451125378375</v>
      </c>
      <c r="AK87" s="2">
        <f t="shared" si="8"/>
        <v>394.29336747324618</v>
      </c>
      <c r="AL87" s="2">
        <f t="shared" si="8"/>
        <v>389.6220209700266</v>
      </c>
    </row>
    <row r="88" spans="1:44" x14ac:dyDescent="0.3">
      <c r="A88">
        <f t="shared" si="6"/>
        <v>2091</v>
      </c>
      <c r="B88">
        <v>69764</v>
      </c>
      <c r="C88" s="3">
        <v>266596.9276430537</v>
      </c>
      <c r="D88" s="3">
        <v>57151.793555695702</v>
      </c>
      <c r="E88" s="4">
        <v>0.33557296159915401</v>
      </c>
      <c r="F88" s="3">
        <v>260.94634975919041</v>
      </c>
      <c r="G88" s="3">
        <v>124.05246843428114</v>
      </c>
      <c r="H88" s="3">
        <v>54957.45</v>
      </c>
      <c r="I88" s="3">
        <v>46855.82</v>
      </c>
      <c r="J88" s="3">
        <v>8101.6289999999999</v>
      </c>
      <c r="K88" s="3">
        <v>3209.3409999999999</v>
      </c>
      <c r="L88" s="3">
        <v>596.58159999999998</v>
      </c>
      <c r="M88" s="3">
        <v>0</v>
      </c>
      <c r="N88" s="3">
        <v>65971.990000000005</v>
      </c>
      <c r="O88" s="3">
        <v>30725.21</v>
      </c>
      <c r="P88" s="3">
        <v>8835.7109999999993</v>
      </c>
      <c r="Q88" s="3">
        <v>6031.1689999999999</v>
      </c>
      <c r="R88" s="3">
        <v>20379.900000000001</v>
      </c>
      <c r="S88" s="3">
        <v>-11014.54</v>
      </c>
      <c r="T88" s="3">
        <v>39925.89</v>
      </c>
      <c r="U88" s="3">
        <v>1070152</v>
      </c>
      <c r="V88" s="3">
        <v>1058077</v>
      </c>
      <c r="W88" s="2">
        <f t="shared" si="7"/>
        <v>3.9173292700635391</v>
      </c>
      <c r="X88" s="2">
        <f t="shared" ref="X88:AL88" si="9">100*H88/$C88</f>
        <v>20.614434864599215</v>
      </c>
      <c r="Y88" s="2">
        <f t="shared" si="9"/>
        <v>17.57552887583731</v>
      </c>
      <c r="Z88" s="2">
        <f t="shared" si="9"/>
        <v>3.0389056136638084</v>
      </c>
      <c r="AA88" s="2">
        <f t="shared" si="9"/>
        <v>1.2038176990160152</v>
      </c>
      <c r="AB88" s="2">
        <f t="shared" si="9"/>
        <v>0.22377662236181595</v>
      </c>
      <c r="AC88" s="2">
        <f t="shared" si="9"/>
        <v>0</v>
      </c>
      <c r="AD88" s="2">
        <f t="shared" si="9"/>
        <v>24.745967848635459</v>
      </c>
      <c r="AE88" s="2">
        <f t="shared" si="9"/>
        <v>11.524967774999247</v>
      </c>
      <c r="AF88" s="2">
        <f t="shared" si="9"/>
        <v>3.3142583742863394</v>
      </c>
      <c r="AG88" s="2">
        <f t="shared" si="9"/>
        <v>2.2622800094962554</v>
      </c>
      <c r="AH88" s="2">
        <f t="shared" si="9"/>
        <v>7.6444616898536148</v>
      </c>
      <c r="AI88" s="2">
        <f t="shared" si="9"/>
        <v>-4.1315329840362427</v>
      </c>
      <c r="AJ88" s="2">
        <f t="shared" si="9"/>
        <v>14.976125326341617</v>
      </c>
      <c r="AK88" s="2">
        <f t="shared" si="9"/>
        <v>401.41197779774313</v>
      </c>
      <c r="AL88" s="2">
        <f t="shared" si="9"/>
        <v>396.88266828665706</v>
      </c>
    </row>
    <row r="89" spans="1:44" x14ac:dyDescent="0.3">
      <c r="A89">
        <f t="shared" si="6"/>
        <v>2092</v>
      </c>
      <c r="B89">
        <v>70129</v>
      </c>
      <c r="C89" s="3">
        <v>274995.64879082679</v>
      </c>
      <c r="D89" s="3">
        <v>57796.363426961034</v>
      </c>
      <c r="E89" s="4">
        <v>0.33392846952997474</v>
      </c>
      <c r="F89" s="3">
        <v>265.15426835057065</v>
      </c>
      <c r="G89" s="3">
        <v>123.46521851330245</v>
      </c>
      <c r="H89" s="3">
        <v>56653.52</v>
      </c>
      <c r="I89" s="3">
        <v>48331.94</v>
      </c>
      <c r="J89" s="3">
        <v>8321.5840000000007</v>
      </c>
      <c r="K89" s="3">
        <v>3293.127</v>
      </c>
      <c r="L89" s="3">
        <v>607.0299</v>
      </c>
      <c r="M89" s="3">
        <v>0</v>
      </c>
      <c r="N89" s="3">
        <v>68067.490000000005</v>
      </c>
      <c r="O89" s="3">
        <v>31705.81</v>
      </c>
      <c r="P89" s="3">
        <v>9117.1990000000005</v>
      </c>
      <c r="Q89" s="3">
        <v>6222.5420000000004</v>
      </c>
      <c r="R89" s="3">
        <v>21021.94</v>
      </c>
      <c r="S89" s="3">
        <v>-11413.97</v>
      </c>
      <c r="T89" s="3">
        <v>41921.39</v>
      </c>
      <c r="U89" s="3">
        <v>1123488</v>
      </c>
      <c r="V89" s="3">
        <v>1111413</v>
      </c>
      <c r="W89" s="2">
        <f>100*T89/U88</f>
        <v>3.9173304353026488</v>
      </c>
      <c r="X89" s="2">
        <f t="shared" ref="X89:AL91" si="10">100*H89/$C89</f>
        <v>20.601605970534116</v>
      </c>
      <c r="Y89" s="2">
        <f t="shared" si="10"/>
        <v>17.575528999283659</v>
      </c>
      <c r="Z89" s="2">
        <f t="shared" si="10"/>
        <v>3.0260784258189282</v>
      </c>
      <c r="AA89" s="2">
        <f t="shared" si="10"/>
        <v>1.1975196751221655</v>
      </c>
      <c r="AB89" s="2">
        <f t="shared" si="10"/>
        <v>0.22074163815651221</v>
      </c>
      <c r="AC89" s="2">
        <f t="shared" si="10"/>
        <v>0</v>
      </c>
      <c r="AD89" s="2">
        <f t="shared" si="10"/>
        <v>24.752206189187739</v>
      </c>
      <c r="AE89" s="2">
        <f t="shared" si="10"/>
        <v>11.529567882041933</v>
      </c>
      <c r="AF89" s="2">
        <f t="shared" si="10"/>
        <v>3.3153975490481029</v>
      </c>
      <c r="AG89" s="2">
        <f t="shared" si="10"/>
        <v>2.2627783484432973</v>
      </c>
      <c r="AH89" s="2">
        <f t="shared" si="10"/>
        <v>7.6444627732965218</v>
      </c>
      <c r="AI89" s="2">
        <f t="shared" si="10"/>
        <v>-4.1506002186536213</v>
      </c>
      <c r="AJ89" s="2">
        <f t="shared" si="10"/>
        <v>15.244383023633645</v>
      </c>
      <c r="AK89" s="2">
        <f t="shared" si="10"/>
        <v>408.54755518498115</v>
      </c>
      <c r="AL89" s="2">
        <f t="shared" si="10"/>
        <v>404.15657661746758</v>
      </c>
      <c r="AM89" s="8"/>
      <c r="AN89" s="8"/>
      <c r="AO89" s="8"/>
      <c r="AP89" s="8"/>
      <c r="AQ89" s="8"/>
      <c r="AR89" s="8"/>
    </row>
    <row r="90" spans="1:44" x14ac:dyDescent="0.3">
      <c r="A90">
        <v>2093</v>
      </c>
      <c r="B90">
        <v>70495</v>
      </c>
      <c r="C90" s="3">
        <v>283678.97919165221</v>
      </c>
      <c r="D90" s="3">
        <v>58452.303748609105</v>
      </c>
      <c r="E90" s="4">
        <v>0.33233942006089573</v>
      </c>
      <c r="F90" s="3">
        <v>269.42991002956751</v>
      </c>
      <c r="G90" s="3">
        <v>122.88902651189966</v>
      </c>
      <c r="H90" s="3">
        <v>58406.51</v>
      </c>
      <c r="I90" s="3">
        <v>49858.080000000002</v>
      </c>
      <c r="J90" s="3">
        <v>8548.4290000000001</v>
      </c>
      <c r="K90" s="3">
        <v>3379.4639999999999</v>
      </c>
      <c r="L90" s="3">
        <v>617.73090000000002</v>
      </c>
      <c r="M90" s="3">
        <v>0</v>
      </c>
      <c r="N90" s="3">
        <v>70244.3</v>
      </c>
      <c r="O90" s="3">
        <v>32730.13</v>
      </c>
      <c r="P90" s="3">
        <v>9408.3670000000002</v>
      </c>
      <c r="Q90" s="3">
        <v>6420.0709999999999</v>
      </c>
      <c r="R90" s="3">
        <v>21685.73</v>
      </c>
      <c r="S90" s="3">
        <v>-11837.79</v>
      </c>
      <c r="T90" s="3">
        <v>44010.71</v>
      </c>
      <c r="U90" s="3">
        <v>1179336</v>
      </c>
      <c r="V90" s="3">
        <v>1167261</v>
      </c>
      <c r="W90" s="2">
        <f>100*T90/U89</f>
        <v>3.9173279999430344</v>
      </c>
      <c r="X90" s="2">
        <f t="shared" si="10"/>
        <v>20.588945351689535</v>
      </c>
      <c r="Y90" s="2">
        <f t="shared" si="10"/>
        <v>17.575528557692714</v>
      </c>
      <c r="Z90" s="2">
        <f t="shared" si="10"/>
        <v>3.0134164414856839</v>
      </c>
      <c r="AA90" s="2">
        <f t="shared" si="10"/>
        <v>1.1912987030726905</v>
      </c>
      <c r="AB90" s="2">
        <f t="shared" si="10"/>
        <v>0.21775702301250313</v>
      </c>
      <c r="AC90" s="2">
        <f t="shared" si="10"/>
        <v>0</v>
      </c>
      <c r="AD90" s="2">
        <f t="shared" si="10"/>
        <v>24.761898185111303</v>
      </c>
      <c r="AE90" s="2">
        <f t="shared" si="10"/>
        <v>11.537735398394704</v>
      </c>
      <c r="AF90" s="2">
        <f t="shared" si="10"/>
        <v>3.3165541651374002</v>
      </c>
      <c r="AG90" s="2">
        <f t="shared" si="10"/>
        <v>2.2631465391951475</v>
      </c>
      <c r="AH90" s="2">
        <f t="shared" si="10"/>
        <v>7.6444613773617753</v>
      </c>
      <c r="AI90" s="2">
        <f t="shared" si="10"/>
        <v>-4.1729528334217685</v>
      </c>
      <c r="AJ90" s="2">
        <f t="shared" si="10"/>
        <v>15.514265500182361</v>
      </c>
      <c r="AK90" s="2">
        <f t="shared" si="10"/>
        <v>415.72907635262112</v>
      </c>
      <c r="AL90" s="2">
        <f t="shared" si="10"/>
        <v>411.47250435197168</v>
      </c>
      <c r="AM90" s="8"/>
      <c r="AN90" s="8"/>
      <c r="AO90" s="8"/>
      <c r="AP90" s="8"/>
      <c r="AQ90" s="8"/>
      <c r="AR90" s="8"/>
    </row>
    <row r="91" spans="1:44" x14ac:dyDescent="0.3">
      <c r="A91">
        <v>2094</v>
      </c>
      <c r="B91">
        <v>70860</v>
      </c>
      <c r="C91" s="3">
        <v>292685.90205841872</v>
      </c>
      <c r="D91" s="3">
        <v>59125.667706700711</v>
      </c>
      <c r="E91" s="4">
        <v>0.33080352151183606</v>
      </c>
      <c r="F91" s="3">
        <v>273.77385136029051</v>
      </c>
      <c r="G91" s="3">
        <v>122.33599265992326</v>
      </c>
      <c r="H91" s="3">
        <v>60223.54</v>
      </c>
      <c r="I91" s="3">
        <v>51441.1</v>
      </c>
      <c r="J91" s="3">
        <v>8782.4390000000003</v>
      </c>
      <c r="K91" s="3">
        <v>3468.4920000000002</v>
      </c>
      <c r="L91" s="3">
        <v>628.68949999999995</v>
      </c>
      <c r="M91" s="3">
        <v>0</v>
      </c>
      <c r="N91" s="3">
        <v>72508.570000000007</v>
      </c>
      <c r="O91" s="3">
        <v>33799.5</v>
      </c>
      <c r="P91" s="3">
        <v>9709.4699999999993</v>
      </c>
      <c r="Q91" s="3">
        <v>6625.3440000000001</v>
      </c>
      <c r="R91" s="3">
        <v>22374.26</v>
      </c>
      <c r="S91" s="3">
        <v>-12285.04</v>
      </c>
      <c r="T91" s="3">
        <v>46198.48</v>
      </c>
      <c r="U91" s="3">
        <v>1237820</v>
      </c>
      <c r="V91" s="3">
        <v>1225745</v>
      </c>
      <c r="W91" s="2">
        <f>100*T91/U90</f>
        <v>3.9173297516568644</v>
      </c>
      <c r="X91" s="2">
        <f t="shared" si="10"/>
        <v>20.576167002392779</v>
      </c>
      <c r="Y91" s="2">
        <f t="shared" si="10"/>
        <v>17.575530504961801</v>
      </c>
      <c r="Z91" s="2">
        <f t="shared" si="10"/>
        <v>3.000636155767785</v>
      </c>
      <c r="AA91" s="2">
        <f t="shared" si="10"/>
        <v>1.1850560534711732</v>
      </c>
      <c r="AB91" s="2">
        <f t="shared" si="10"/>
        <v>0.21480006231202639</v>
      </c>
      <c r="AC91" s="2">
        <f t="shared" si="10"/>
        <v>0</v>
      </c>
      <c r="AD91" s="2">
        <f t="shared" si="10"/>
        <v>24.773509584868094</v>
      </c>
      <c r="AE91" s="2">
        <f t="shared" si="10"/>
        <v>11.548045109891826</v>
      </c>
      <c r="AF91" s="2">
        <f t="shared" si="10"/>
        <v>3.3173685277338825</v>
      </c>
      <c r="AG91" s="2">
        <f t="shared" si="10"/>
        <v>2.2636361893090475</v>
      </c>
      <c r="AH91" s="2">
        <f t="shared" si="10"/>
        <v>7.6444611245861109</v>
      </c>
      <c r="AI91" s="2">
        <f t="shared" si="10"/>
        <v>-4.1973459991072488</v>
      </c>
      <c r="AJ91" s="2">
        <f t="shared" si="10"/>
        <v>15.784320213270471</v>
      </c>
      <c r="AK91" s="2">
        <f t="shared" si="10"/>
        <v>422.91753422169853</v>
      </c>
      <c r="AL91" s="2">
        <f t="shared" si="10"/>
        <v>418.79195115976137</v>
      </c>
      <c r="AM91" s="8"/>
      <c r="AN91" s="8"/>
      <c r="AO91" s="8"/>
      <c r="AP91" s="8"/>
      <c r="AQ91" s="8"/>
      <c r="AR91" s="8"/>
    </row>
    <row r="92" spans="1:44" x14ac:dyDescent="0.3">
      <c r="A92">
        <v>2095</v>
      </c>
      <c r="B92">
        <v>71225</v>
      </c>
      <c r="C92" s="3">
        <v>301948.38956481317</v>
      </c>
      <c r="D92" s="3">
        <v>59800.778516562437</v>
      </c>
      <c r="E92" s="4">
        <v>0.32931927933562022</v>
      </c>
      <c r="F92" s="3">
        <v>278.18751767996906</v>
      </c>
      <c r="G92" s="3">
        <v>121.77291189708426</v>
      </c>
      <c r="H92" s="3">
        <v>62091.91</v>
      </c>
      <c r="I92" s="3">
        <v>53069.03</v>
      </c>
      <c r="J92" s="3">
        <v>9022.8870000000006</v>
      </c>
      <c r="K92" s="3">
        <v>3560.0819999999999</v>
      </c>
      <c r="L92" s="3">
        <v>639.91290000000004</v>
      </c>
      <c r="M92" s="3">
        <v>0</v>
      </c>
      <c r="N92" s="3">
        <v>74838.8</v>
      </c>
      <c r="O92" s="3">
        <v>34901.47</v>
      </c>
      <c r="P92" s="3">
        <v>10019.02</v>
      </c>
      <c r="Q92" s="3">
        <v>6835.9759999999997</v>
      </c>
      <c r="R92" s="3">
        <v>23082.33</v>
      </c>
      <c r="S92" s="3">
        <v>-12746.89</v>
      </c>
      <c r="T92" s="3">
        <v>48489.48</v>
      </c>
      <c r="U92" s="3">
        <v>1299056</v>
      </c>
      <c r="V92" s="3">
        <v>1286981</v>
      </c>
      <c r="W92" s="2">
        <f>100*T92/U91</f>
        <v>3.9173288523371732</v>
      </c>
      <c r="X92" s="2">
        <f t="shared" ref="X92" si="11">100*H92/$C92</f>
        <v>20.563749351169161</v>
      </c>
      <c r="Y92" s="2">
        <f t="shared" ref="Y92" si="12">100*I92/$C92</f>
        <v>17.575530068726774</v>
      </c>
      <c r="Z92" s="2">
        <f t="shared" ref="Z92" si="13">100*J92/$C92</f>
        <v>2.9882216007193638</v>
      </c>
      <c r="AA92" s="2">
        <f t="shared" ref="AA92" si="14">100*K92/$C92</f>
        <v>1.1790365913628524</v>
      </c>
      <c r="AB92" s="2">
        <f t="shared" ref="AB92" si="15">100*L92/$C92</f>
        <v>0.21192790626314728</v>
      </c>
      <c r="AC92" s="2">
        <f t="shared" ref="AC92" si="16">100*M92/$C92</f>
        <v>0</v>
      </c>
      <c r="AD92" s="2">
        <f t="shared" ref="AD92" si="17">100*N92/$C92</f>
        <v>24.785295297604449</v>
      </c>
      <c r="AE92" s="2">
        <f t="shared" ref="AE92" si="18">100*O92/$C92</f>
        <v>11.558753484428969</v>
      </c>
      <c r="AF92" s="2">
        <f t="shared" ref="AF92" si="19">100*P92/$C92</f>
        <v>3.318123343674737</v>
      </c>
      <c r="AG92" s="2">
        <f t="shared" ref="AG92" si="20">100*Q92/$C92</f>
        <v>2.2639551116177286</v>
      </c>
      <c r="AH92" s="2">
        <f t="shared" ref="AH92" si="21">100*R92/$C92</f>
        <v>7.644462033153312</v>
      </c>
      <c r="AI92" s="2">
        <f t="shared" ref="AI92" si="22">100*S92/$C92</f>
        <v>-4.2215459464352874</v>
      </c>
      <c r="AJ92" s="2">
        <f t="shared" ref="AJ92" si="23">100*T92/$C92</f>
        <v>16.058863592511972</v>
      </c>
      <c r="AK92" s="2">
        <f t="shared" ref="AK92" si="24">100*U92/$C92</f>
        <v>430.22451680311343</v>
      </c>
      <c r="AL92" s="2">
        <f t="shared" ref="AL92" si="25">100*V92/$C92</f>
        <v>426.22548901647633</v>
      </c>
      <c r="AM92" s="8"/>
      <c r="AN92" s="8"/>
      <c r="AO92" s="8"/>
      <c r="AP92" s="8"/>
      <c r="AQ92" s="8"/>
      <c r="AR92" s="8"/>
    </row>
    <row r="93" spans="1:44" x14ac:dyDescent="0.3">
      <c r="A93">
        <v>2096</v>
      </c>
      <c r="B93">
        <v>71590</v>
      </c>
      <c r="C93" s="3">
        <v>311590.25862874481</v>
      </c>
      <c r="D93" s="3">
        <v>60500.343117179989</v>
      </c>
      <c r="E93" s="4">
        <v>0.32787295179869042</v>
      </c>
      <c r="F93" s="3">
        <v>282.67207235182696</v>
      </c>
      <c r="G93" s="3">
        <v>121.2457746291678</v>
      </c>
      <c r="H93" s="3">
        <v>64035.15</v>
      </c>
      <c r="I93" s="3">
        <v>54763.64</v>
      </c>
      <c r="J93" s="3">
        <v>9271.5130000000008</v>
      </c>
      <c r="K93" s="3">
        <v>3654.38</v>
      </c>
      <c r="L93" s="3">
        <v>651.3845</v>
      </c>
      <c r="M93" s="3">
        <v>0</v>
      </c>
      <c r="N93" s="3">
        <v>77261.47</v>
      </c>
      <c r="O93" s="3">
        <v>36046.65</v>
      </c>
      <c r="P93" s="3">
        <v>10340.11</v>
      </c>
      <c r="Q93" s="3">
        <v>7055.308</v>
      </c>
      <c r="R93" s="3">
        <v>23819.4</v>
      </c>
      <c r="S93" s="3">
        <v>-13226.32</v>
      </c>
      <c r="T93" s="3">
        <v>50888.31</v>
      </c>
      <c r="U93" s="3">
        <v>1363171</v>
      </c>
      <c r="V93" s="3">
        <v>1351096</v>
      </c>
      <c r="W93" s="2">
        <f>100*T93/U92</f>
        <v>3.9173299688389109</v>
      </c>
      <c r="X93" s="2">
        <f t="shared" ref="X93" si="26">100*H93/$C93</f>
        <v>20.551075724192309</v>
      </c>
      <c r="Y93" s="2">
        <f t="shared" ref="Y93" si="27">100*I93/$C93</f>
        <v>17.575530198217805</v>
      </c>
      <c r="Z93" s="2">
        <f t="shared" ref="Z93" si="28">100*J93/$C93</f>
        <v>2.9755464887773888</v>
      </c>
      <c r="AA93" s="2">
        <f t="shared" ref="AA93" si="29">100*K93/$C93</f>
        <v>1.1728158691745687</v>
      </c>
      <c r="AB93" s="2">
        <f t="shared" ref="AB93" si="30">100*L93/$C93</f>
        <v>0.20905162531929952</v>
      </c>
      <c r="AC93" s="2">
        <f t="shared" ref="AC93" si="31">100*M93/$C93</f>
        <v>0</v>
      </c>
      <c r="AD93" s="2">
        <f t="shared" ref="AD93" si="32">100*N93/$C93</f>
        <v>24.795855409605696</v>
      </c>
      <c r="AE93" s="2">
        <f t="shared" ref="AE93" si="33">100*O93/$C93</f>
        <v>11.568606206957533</v>
      </c>
      <c r="AF93" s="2">
        <f t="shared" ref="AF93" si="34">100*P93/$C93</f>
        <v>3.3184959136736327</v>
      </c>
      <c r="AG93" s="2">
        <f t="shared" ref="AG93" si="35">100*Q93/$C93</f>
        <v>2.2642902993980618</v>
      </c>
      <c r="AH93" s="2">
        <f t="shared" ref="AH93" si="36">100*R93/$C93</f>
        <v>7.6444623477078801</v>
      </c>
      <c r="AI93" s="2">
        <f t="shared" ref="AI93" si="37">100*S93/$C93</f>
        <v>-4.2447796854133895</v>
      </c>
      <c r="AJ93" s="2">
        <f t="shared" ref="AJ93" si="38">100*T93/$C93</f>
        <v>16.331803896550138</v>
      </c>
      <c r="AK93" s="2">
        <f t="shared" ref="AK93" si="39">100*U93/$C93</f>
        <v>437.48832392870088</v>
      </c>
      <c r="AL93" s="2">
        <f t="shared" ref="AL93" si="40">100*V93/$C93</f>
        <v>433.61304231587383</v>
      </c>
      <c r="AM93" s="8"/>
      <c r="AN93" s="8"/>
      <c r="AO93" s="8"/>
      <c r="AP93" s="8"/>
      <c r="AQ93" s="8"/>
      <c r="AR93" s="8"/>
    </row>
    <row r="94" spans="1:44" x14ac:dyDescent="0.3"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</row>
    <row r="95" spans="1:44" x14ac:dyDescent="0.3">
      <c r="A95" t="s">
        <v>63</v>
      </c>
    </row>
    <row r="96" spans="1:44" x14ac:dyDescent="0.3">
      <c r="A96" s="10" t="s">
        <v>327</v>
      </c>
    </row>
  </sheetData>
  <mergeCells count="1">
    <mergeCell ref="C1:AL1"/>
  </mergeCells>
  <hyperlinks>
    <hyperlink ref="A96" r:id="rId1" xr:uid="{00000000-0004-0000-0200-000000000000}"/>
  </hyperlinks>
  <pageMargins left="0.7" right="0.7" top="0.75" bottom="0.75" header="0.3" footer="0.3"/>
  <pageSetup orientation="portrait" horizontalDpi="300" verticalDpi="300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R96"/>
  <sheetViews>
    <sheetView zoomScale="70" zoomScaleNormal="70" workbookViewId="0"/>
  </sheetViews>
  <sheetFormatPr defaultRowHeight="14.4" x14ac:dyDescent="0.3"/>
  <cols>
    <col min="2" max="2" width="9.109375" hidden="1" customWidth="1"/>
    <col min="3" max="38" width="15" customWidth="1"/>
  </cols>
  <sheetData>
    <row r="1" spans="1:38" x14ac:dyDescent="0.3">
      <c r="C1" s="40" t="s">
        <v>96</v>
      </c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  <c r="AG1" s="40"/>
      <c r="AH1" s="40"/>
      <c r="AI1" s="40"/>
      <c r="AJ1" s="40"/>
      <c r="AK1" s="40"/>
      <c r="AL1" s="40"/>
    </row>
    <row r="2" spans="1:38" s="5" customFormat="1" ht="100.8" x14ac:dyDescent="0.3">
      <c r="A2" s="9"/>
      <c r="B2" s="9"/>
      <c r="C2" s="17" t="s">
        <v>1</v>
      </c>
      <c r="D2" s="17" t="s">
        <v>2</v>
      </c>
      <c r="E2" s="17" t="s">
        <v>3</v>
      </c>
      <c r="F2" s="17" t="s">
        <v>4</v>
      </c>
      <c r="G2" s="17" t="s">
        <v>5</v>
      </c>
      <c r="H2" s="17" t="s">
        <v>6</v>
      </c>
      <c r="I2" s="17" t="s">
        <v>65</v>
      </c>
      <c r="J2" s="17" t="s">
        <v>66</v>
      </c>
      <c r="K2" s="17" t="s">
        <v>13</v>
      </c>
      <c r="L2" s="17" t="s">
        <v>14</v>
      </c>
      <c r="M2" s="17" t="s">
        <v>15</v>
      </c>
      <c r="N2" s="17" t="s">
        <v>7</v>
      </c>
      <c r="O2" s="17" t="s">
        <v>68</v>
      </c>
      <c r="P2" s="17" t="s">
        <v>69</v>
      </c>
      <c r="Q2" s="17" t="s">
        <v>70</v>
      </c>
      <c r="R2" s="17" t="s">
        <v>71</v>
      </c>
      <c r="S2" s="17" t="s">
        <v>24</v>
      </c>
      <c r="T2" s="17" t="s">
        <v>25</v>
      </c>
      <c r="U2" s="17" t="s">
        <v>72</v>
      </c>
      <c r="V2" s="17" t="s">
        <v>27</v>
      </c>
      <c r="W2" s="17" t="s">
        <v>28</v>
      </c>
      <c r="X2" s="17" t="s">
        <v>6</v>
      </c>
      <c r="Y2" s="17" t="s">
        <v>65</v>
      </c>
      <c r="Z2" s="17" t="s">
        <v>66</v>
      </c>
      <c r="AA2" s="17" t="s">
        <v>13</v>
      </c>
      <c r="AB2" s="17" t="s">
        <v>14</v>
      </c>
      <c r="AC2" s="17" t="s">
        <v>15</v>
      </c>
      <c r="AD2" s="17" t="s">
        <v>7</v>
      </c>
      <c r="AE2" s="17" t="s">
        <v>68</v>
      </c>
      <c r="AF2" s="17" t="s">
        <v>69</v>
      </c>
      <c r="AG2" s="17" t="s">
        <v>70</v>
      </c>
      <c r="AH2" s="17" t="s">
        <v>71</v>
      </c>
      <c r="AI2" s="17" t="s">
        <v>24</v>
      </c>
      <c r="AJ2" s="17" t="s">
        <v>25</v>
      </c>
      <c r="AK2" s="17" t="s">
        <v>72</v>
      </c>
      <c r="AL2" s="17" t="s">
        <v>27</v>
      </c>
    </row>
    <row r="3" spans="1:38" s="5" customFormat="1" x14ac:dyDescent="0.3">
      <c r="C3" s="6" t="s">
        <v>29</v>
      </c>
      <c r="D3" s="6" t="s">
        <v>29</v>
      </c>
      <c r="E3" s="6" t="s">
        <v>73</v>
      </c>
      <c r="F3" s="6" t="s">
        <v>74</v>
      </c>
      <c r="G3" s="6" t="s">
        <v>32</v>
      </c>
      <c r="H3" s="6" t="s">
        <v>29</v>
      </c>
      <c r="I3" s="6" t="s">
        <v>29</v>
      </c>
      <c r="J3" s="6" t="s">
        <v>29</v>
      </c>
      <c r="K3" s="6" t="s">
        <v>29</v>
      </c>
      <c r="L3" s="6" t="s">
        <v>29</v>
      </c>
      <c r="M3" s="6" t="s">
        <v>29</v>
      </c>
      <c r="N3" s="6" t="s">
        <v>29</v>
      </c>
      <c r="O3" s="6" t="s">
        <v>29</v>
      </c>
      <c r="P3" s="6" t="s">
        <v>29</v>
      </c>
      <c r="Q3" s="6" t="s">
        <v>29</v>
      </c>
      <c r="R3" s="6" t="s">
        <v>29</v>
      </c>
      <c r="S3" s="6" t="s">
        <v>29</v>
      </c>
      <c r="T3" s="6" t="s">
        <v>29</v>
      </c>
      <c r="U3" s="6" t="s">
        <v>29</v>
      </c>
      <c r="V3" s="6" t="s">
        <v>29</v>
      </c>
      <c r="W3" s="6" t="s">
        <v>33</v>
      </c>
      <c r="X3" s="7" t="s">
        <v>34</v>
      </c>
      <c r="Y3" s="7" t="s">
        <v>34</v>
      </c>
      <c r="Z3" s="7" t="s">
        <v>34</v>
      </c>
      <c r="AA3" s="7" t="s">
        <v>34</v>
      </c>
      <c r="AB3" s="7" t="s">
        <v>34</v>
      </c>
      <c r="AC3" s="7" t="s">
        <v>34</v>
      </c>
      <c r="AD3" s="7" t="s">
        <v>34</v>
      </c>
      <c r="AE3" s="7" t="s">
        <v>34</v>
      </c>
      <c r="AF3" s="7" t="s">
        <v>34</v>
      </c>
      <c r="AG3" s="7" t="s">
        <v>34</v>
      </c>
      <c r="AH3" s="7" t="s">
        <v>34</v>
      </c>
      <c r="AI3" s="7" t="s">
        <v>34</v>
      </c>
      <c r="AJ3" s="7" t="s">
        <v>34</v>
      </c>
      <c r="AK3" s="7" t="s">
        <v>34</v>
      </c>
      <c r="AL3" s="7" t="s">
        <v>34</v>
      </c>
    </row>
    <row r="4" spans="1:38" x14ac:dyDescent="0.3">
      <c r="B4" t="s">
        <v>35</v>
      </c>
      <c r="C4" t="s">
        <v>97</v>
      </c>
      <c r="D4" t="s">
        <v>98</v>
      </c>
      <c r="E4" t="s">
        <v>99</v>
      </c>
      <c r="F4" t="s">
        <v>100</v>
      </c>
      <c r="G4" t="s">
        <v>101</v>
      </c>
      <c r="H4" t="s">
        <v>102</v>
      </c>
      <c r="I4" t="s">
        <v>103</v>
      </c>
      <c r="J4" t="s">
        <v>104</v>
      </c>
      <c r="K4" t="s">
        <v>105</v>
      </c>
      <c r="L4" t="s">
        <v>106</v>
      </c>
      <c r="M4" t="s">
        <v>107</v>
      </c>
      <c r="N4" t="s">
        <v>108</v>
      </c>
      <c r="O4" t="s">
        <v>109</v>
      </c>
      <c r="P4" t="s">
        <v>110</v>
      </c>
      <c r="Q4" t="s">
        <v>111</v>
      </c>
      <c r="R4" t="s">
        <v>112</v>
      </c>
      <c r="S4" t="s">
        <v>113</v>
      </c>
      <c r="T4" t="s">
        <v>114</v>
      </c>
      <c r="U4" t="s">
        <v>115</v>
      </c>
      <c r="V4" t="s">
        <v>116</v>
      </c>
    </row>
    <row r="5" spans="1:38" x14ac:dyDescent="0.3">
      <c r="A5">
        <f>YEAR(B5)</f>
        <v>2008</v>
      </c>
      <c r="B5">
        <v>39448</v>
      </c>
      <c r="C5" s="3">
        <v>4761</v>
      </c>
      <c r="D5" s="3">
        <v>5284</v>
      </c>
      <c r="E5" s="4">
        <v>0.13874900000000001</v>
      </c>
      <c r="F5" s="3">
        <v>42.464180949635058</v>
      </c>
      <c r="G5" s="3">
        <v>68.758333333333326</v>
      </c>
      <c r="H5" s="3">
        <v>1678</v>
      </c>
      <c r="I5" s="3">
        <v>1058</v>
      </c>
      <c r="J5" s="3">
        <v>620</v>
      </c>
      <c r="K5" s="3">
        <v>100</v>
      </c>
      <c r="L5" s="3">
        <v>44</v>
      </c>
      <c r="M5" s="3">
        <v>328</v>
      </c>
      <c r="N5" s="3">
        <v>1546</v>
      </c>
      <c r="O5" s="3">
        <v>435</v>
      </c>
      <c r="P5" s="3">
        <v>336</v>
      </c>
      <c r="Q5" s="3">
        <v>117</v>
      </c>
      <c r="R5" s="3">
        <v>658</v>
      </c>
      <c r="S5" s="3">
        <v>132</v>
      </c>
      <c r="T5" s="3">
        <v>131</v>
      </c>
      <c r="U5" s="3">
        <v>2226</v>
      </c>
      <c r="V5" s="3">
        <v>1481</v>
      </c>
      <c r="W5" s="2"/>
      <c r="X5" s="2">
        <f>100*H5/$C5</f>
        <v>35.244696492333546</v>
      </c>
      <c r="Y5" s="2">
        <f t="shared" ref="Y5:AL20" si="0">100*I5/$C5</f>
        <v>22.222222222222221</v>
      </c>
      <c r="Z5" s="2">
        <f t="shared" si="0"/>
        <v>13.022474270111321</v>
      </c>
      <c r="AA5" s="2">
        <f t="shared" si="0"/>
        <v>2.1003990758244067</v>
      </c>
      <c r="AB5" s="2">
        <f t="shared" si="0"/>
        <v>0.92417559336273891</v>
      </c>
      <c r="AC5" s="2">
        <f t="shared" si="0"/>
        <v>6.8893089687040536</v>
      </c>
      <c r="AD5" s="2">
        <f t="shared" si="0"/>
        <v>32.472169712245325</v>
      </c>
      <c r="AE5" s="2">
        <f t="shared" si="0"/>
        <v>9.1367359798361694</v>
      </c>
      <c r="AF5" s="2">
        <f t="shared" si="0"/>
        <v>7.0573408947700065</v>
      </c>
      <c r="AG5" s="2">
        <f t="shared" si="0"/>
        <v>2.4574669187145557</v>
      </c>
      <c r="AH5" s="2">
        <f t="shared" si="0"/>
        <v>13.820625918924595</v>
      </c>
      <c r="AI5" s="2">
        <f t="shared" si="0"/>
        <v>2.7725267800882167</v>
      </c>
      <c r="AJ5" s="2">
        <f t="shared" si="0"/>
        <v>2.7515227893299725</v>
      </c>
      <c r="AK5" s="2">
        <f t="shared" si="0"/>
        <v>46.75488342785129</v>
      </c>
      <c r="AL5" s="2">
        <f t="shared" si="0"/>
        <v>31.106910312959464</v>
      </c>
    </row>
    <row r="6" spans="1:38" x14ac:dyDescent="0.3">
      <c r="A6">
        <f t="shared" ref="A6:A69" si="1">YEAR(B6)</f>
        <v>2009</v>
      </c>
      <c r="B6">
        <v>39814</v>
      </c>
      <c r="C6" s="3">
        <v>4937</v>
      </c>
      <c r="D6" s="3">
        <v>5305</v>
      </c>
      <c r="E6" s="4">
        <v>0.13989100000000002</v>
      </c>
      <c r="F6" s="3">
        <v>43.123078353474028</v>
      </c>
      <c r="G6" s="3">
        <v>67.933333333333323</v>
      </c>
      <c r="H6" s="3">
        <v>1876</v>
      </c>
      <c r="I6" s="3">
        <v>1135</v>
      </c>
      <c r="J6" s="3">
        <v>741</v>
      </c>
      <c r="K6" s="3">
        <v>106</v>
      </c>
      <c r="L6" s="3">
        <v>44</v>
      </c>
      <c r="M6" s="3">
        <v>338</v>
      </c>
      <c r="N6" s="3">
        <v>1855</v>
      </c>
      <c r="O6" s="3">
        <v>480</v>
      </c>
      <c r="P6" s="3">
        <v>357</v>
      </c>
      <c r="Q6" s="3">
        <v>133</v>
      </c>
      <c r="R6" s="3">
        <v>885</v>
      </c>
      <c r="S6" s="3">
        <v>21</v>
      </c>
      <c r="T6" s="3">
        <v>147</v>
      </c>
      <c r="U6" s="3">
        <v>2384</v>
      </c>
      <c r="V6" s="3">
        <v>1633</v>
      </c>
      <c r="W6" s="2">
        <f>100*T6/U5</f>
        <v>6.6037735849056602</v>
      </c>
      <c r="X6" s="2">
        <f t="shared" ref="X6:AL36" si="2">100*H6/$C6</f>
        <v>37.998784687056919</v>
      </c>
      <c r="Y6" s="2">
        <f t="shared" si="0"/>
        <v>22.989669839983797</v>
      </c>
      <c r="Z6" s="2">
        <f t="shared" si="0"/>
        <v>15.009114847073121</v>
      </c>
      <c r="AA6" s="2">
        <f t="shared" si="0"/>
        <v>2.1470528661130239</v>
      </c>
      <c r="AB6" s="2">
        <f t="shared" si="0"/>
        <v>0.89122949159408549</v>
      </c>
      <c r="AC6" s="2">
        <f t="shared" si="0"/>
        <v>6.8462629127000199</v>
      </c>
      <c r="AD6" s="2">
        <f t="shared" si="0"/>
        <v>37.573425156977919</v>
      </c>
      <c r="AE6" s="2">
        <f t="shared" si="0"/>
        <v>9.7225035446627501</v>
      </c>
      <c r="AF6" s="2">
        <f t="shared" si="0"/>
        <v>7.2311120113429208</v>
      </c>
      <c r="AG6" s="2">
        <f t="shared" si="0"/>
        <v>2.693943690500304</v>
      </c>
      <c r="AH6" s="2">
        <f t="shared" si="0"/>
        <v>17.925865910471945</v>
      </c>
      <c r="AI6" s="2">
        <f t="shared" si="0"/>
        <v>0.42535953007899535</v>
      </c>
      <c r="AJ6" s="2">
        <f t="shared" si="0"/>
        <v>2.9775167105529672</v>
      </c>
      <c r="AK6" s="2">
        <f t="shared" si="0"/>
        <v>48.288434271824997</v>
      </c>
      <c r="AL6" s="2">
        <f t="shared" si="0"/>
        <v>33.076767267571398</v>
      </c>
    </row>
    <row r="7" spans="1:38" x14ac:dyDescent="0.3">
      <c r="A7">
        <f t="shared" si="1"/>
        <v>2010</v>
      </c>
      <c r="B7">
        <v>40179</v>
      </c>
      <c r="C7" s="3">
        <v>5231</v>
      </c>
      <c r="D7" s="3">
        <v>5412</v>
      </c>
      <c r="E7" s="4">
        <v>0.141654</v>
      </c>
      <c r="F7" s="3">
        <v>44.146162537859595</v>
      </c>
      <c r="G7" s="3">
        <v>69.38333333333334</v>
      </c>
      <c r="H7" s="3">
        <v>1902</v>
      </c>
      <c r="I7" s="3">
        <v>1144</v>
      </c>
      <c r="J7" s="3">
        <v>758</v>
      </c>
      <c r="K7" s="3">
        <v>113</v>
      </c>
      <c r="L7" s="3">
        <v>46</v>
      </c>
      <c r="M7" s="3">
        <v>344</v>
      </c>
      <c r="N7" s="3">
        <v>1838</v>
      </c>
      <c r="O7" s="3">
        <v>536</v>
      </c>
      <c r="P7" s="3">
        <v>367</v>
      </c>
      <c r="Q7" s="3">
        <v>142</v>
      </c>
      <c r="R7" s="3">
        <v>793</v>
      </c>
      <c r="S7" s="3">
        <v>64</v>
      </c>
      <c r="T7" s="3">
        <v>136</v>
      </c>
      <c r="U7" s="3">
        <v>2646</v>
      </c>
      <c r="V7" s="3">
        <v>1746</v>
      </c>
      <c r="W7" s="2">
        <f t="shared" ref="W7:W70" si="3">100*T7/U6</f>
        <v>5.7046979865771812</v>
      </c>
      <c r="X7" s="2">
        <f t="shared" si="2"/>
        <v>36.360160581150829</v>
      </c>
      <c r="Y7" s="2">
        <f t="shared" si="0"/>
        <v>21.869623398967693</v>
      </c>
      <c r="Z7" s="2">
        <f t="shared" si="0"/>
        <v>14.490537182183139</v>
      </c>
      <c r="AA7" s="2">
        <f t="shared" si="0"/>
        <v>2.1601988147581723</v>
      </c>
      <c r="AB7" s="2">
        <f t="shared" si="0"/>
        <v>0.87937296883961003</v>
      </c>
      <c r="AC7" s="2">
        <f t="shared" si="0"/>
        <v>6.5761804626266489</v>
      </c>
      <c r="AD7" s="2">
        <f t="shared" si="0"/>
        <v>35.136685146243551</v>
      </c>
      <c r="AE7" s="2">
        <f t="shared" si="0"/>
        <v>10.246606767348499</v>
      </c>
      <c r="AF7" s="2">
        <f t="shared" si="0"/>
        <v>7.0158669470464536</v>
      </c>
      <c r="AG7" s="2">
        <f t="shared" si="0"/>
        <v>2.7145861212005351</v>
      </c>
      <c r="AH7" s="2">
        <f t="shared" si="0"/>
        <v>15.15962531064806</v>
      </c>
      <c r="AI7" s="2">
        <f t="shared" si="0"/>
        <v>1.2234754349072836</v>
      </c>
      <c r="AJ7" s="2">
        <f t="shared" si="0"/>
        <v>2.5998852991779775</v>
      </c>
      <c r="AK7" s="2">
        <f t="shared" si="0"/>
        <v>50.583062511948</v>
      </c>
      <c r="AL7" s="2">
        <f t="shared" si="0"/>
        <v>33.377939208564328</v>
      </c>
    </row>
    <row r="8" spans="1:38" x14ac:dyDescent="0.3">
      <c r="A8">
        <f t="shared" si="1"/>
        <v>2011</v>
      </c>
      <c r="B8">
        <v>40544</v>
      </c>
      <c r="C8" s="3">
        <v>5432</v>
      </c>
      <c r="D8" s="3">
        <v>5527</v>
      </c>
      <c r="E8" s="4">
        <v>0.14396300000000001</v>
      </c>
      <c r="F8" s="3">
        <v>42.713412152390553</v>
      </c>
      <c r="G8" s="3">
        <v>71.674999999999997</v>
      </c>
      <c r="H8" s="3">
        <v>1822</v>
      </c>
      <c r="I8" s="3">
        <v>1179</v>
      </c>
      <c r="J8" s="3">
        <v>643</v>
      </c>
      <c r="K8" s="3">
        <v>118</v>
      </c>
      <c r="L8" s="3">
        <v>47</v>
      </c>
      <c r="M8" s="3">
        <v>346</v>
      </c>
      <c r="N8" s="3">
        <v>1860</v>
      </c>
      <c r="O8" s="3">
        <v>558</v>
      </c>
      <c r="P8" s="3">
        <v>393</v>
      </c>
      <c r="Q8" s="3">
        <v>148</v>
      </c>
      <c r="R8" s="3">
        <v>761</v>
      </c>
      <c r="S8" s="3">
        <v>-38</v>
      </c>
      <c r="T8" s="3">
        <v>142</v>
      </c>
      <c r="U8" s="3">
        <v>2966</v>
      </c>
      <c r="V8" s="3">
        <v>2021</v>
      </c>
      <c r="W8" s="2">
        <f t="shared" si="3"/>
        <v>5.3665910808767956</v>
      </c>
      <c r="X8" s="2">
        <f t="shared" si="2"/>
        <v>33.541973490427097</v>
      </c>
      <c r="Y8" s="2">
        <f t="shared" si="0"/>
        <v>21.704712812960235</v>
      </c>
      <c r="Z8" s="2">
        <f t="shared" si="0"/>
        <v>11.837260677466864</v>
      </c>
      <c r="AA8" s="2">
        <f t="shared" si="0"/>
        <v>2.1723122238586154</v>
      </c>
      <c r="AB8" s="2">
        <f t="shared" si="0"/>
        <v>0.86524300441826218</v>
      </c>
      <c r="AC8" s="2">
        <f t="shared" si="0"/>
        <v>6.3696612665684826</v>
      </c>
      <c r="AD8" s="2">
        <f t="shared" si="0"/>
        <v>34.241531664212076</v>
      </c>
      <c r="AE8" s="2">
        <f t="shared" si="0"/>
        <v>10.272459499263624</v>
      </c>
      <c r="AF8" s="2">
        <f t="shared" si="0"/>
        <v>7.2349042709867453</v>
      </c>
      <c r="AG8" s="2">
        <f t="shared" si="0"/>
        <v>2.7245949926362298</v>
      </c>
      <c r="AH8" s="2">
        <f t="shared" si="0"/>
        <v>14.009572901325479</v>
      </c>
      <c r="AI8" s="2">
        <f t="shared" si="0"/>
        <v>-0.69955817378497787</v>
      </c>
      <c r="AJ8" s="2">
        <f t="shared" si="0"/>
        <v>2.614138438880707</v>
      </c>
      <c r="AK8" s="2">
        <f t="shared" si="0"/>
        <v>54.602356406480119</v>
      </c>
      <c r="AL8" s="2">
        <f t="shared" si="0"/>
        <v>37.205449189985274</v>
      </c>
    </row>
    <row r="9" spans="1:38" x14ac:dyDescent="0.3">
      <c r="A9">
        <f t="shared" si="1"/>
        <v>2012</v>
      </c>
      <c r="B9">
        <v>40909</v>
      </c>
      <c r="C9" s="3">
        <v>5586</v>
      </c>
      <c r="D9" s="3">
        <v>5586</v>
      </c>
      <c r="E9" s="4">
        <v>0.14452999999999999</v>
      </c>
      <c r="F9" s="3">
        <v>42.567439760309327</v>
      </c>
      <c r="G9" s="3">
        <v>72.483333333333334</v>
      </c>
      <c r="H9" s="3">
        <v>1866</v>
      </c>
      <c r="I9" s="3">
        <v>1228</v>
      </c>
      <c r="J9" s="3">
        <v>638</v>
      </c>
      <c r="K9" s="3">
        <v>123</v>
      </c>
      <c r="L9" s="3">
        <v>48</v>
      </c>
      <c r="M9" s="3">
        <v>331</v>
      </c>
      <c r="N9" s="3">
        <v>1812</v>
      </c>
      <c r="O9" s="3">
        <v>579</v>
      </c>
      <c r="P9" s="3">
        <v>358</v>
      </c>
      <c r="Q9" s="3">
        <v>143</v>
      </c>
      <c r="R9" s="3">
        <v>732</v>
      </c>
      <c r="S9" s="3">
        <v>54</v>
      </c>
      <c r="T9" s="3">
        <v>138</v>
      </c>
      <c r="U9" s="3">
        <v>3055</v>
      </c>
      <c r="V9" s="3">
        <v>2075</v>
      </c>
      <c r="W9" s="2">
        <f t="shared" si="3"/>
        <v>4.6527309507754548</v>
      </c>
      <c r="X9" s="2">
        <f t="shared" si="2"/>
        <v>33.404940923737918</v>
      </c>
      <c r="Y9" s="2">
        <f t="shared" si="0"/>
        <v>21.983530254206947</v>
      </c>
      <c r="Z9" s="2">
        <f t="shared" si="0"/>
        <v>11.421410669530971</v>
      </c>
      <c r="AA9" s="2">
        <f t="shared" si="0"/>
        <v>2.2019334049409238</v>
      </c>
      <c r="AB9" s="2">
        <f t="shared" si="0"/>
        <v>0.85929108485499461</v>
      </c>
      <c r="AC9" s="2">
        <f t="shared" si="0"/>
        <v>5.9255281059792342</v>
      </c>
      <c r="AD9" s="2">
        <f t="shared" si="0"/>
        <v>32.43823845327605</v>
      </c>
      <c r="AE9" s="2">
        <f t="shared" si="0"/>
        <v>10.365198711063373</v>
      </c>
      <c r="AF9" s="2">
        <f t="shared" si="0"/>
        <v>6.4088793412101683</v>
      </c>
      <c r="AG9" s="2">
        <f t="shared" si="0"/>
        <v>2.559971356963838</v>
      </c>
      <c r="AH9" s="2">
        <f t="shared" si="0"/>
        <v>13.104189044038668</v>
      </c>
      <c r="AI9" s="2">
        <f t="shared" si="0"/>
        <v>0.96670247046186897</v>
      </c>
      <c r="AJ9" s="2">
        <f t="shared" si="0"/>
        <v>2.4704618689581097</v>
      </c>
      <c r="AK9" s="2">
        <f t="shared" si="0"/>
        <v>54.690297171500177</v>
      </c>
      <c r="AL9" s="2">
        <f t="shared" si="0"/>
        <v>37.146437522377369</v>
      </c>
    </row>
    <row r="10" spans="1:38" x14ac:dyDescent="0.3">
      <c r="A10">
        <f t="shared" si="1"/>
        <v>2013</v>
      </c>
      <c r="B10">
        <v>41275</v>
      </c>
      <c r="C10" s="3">
        <v>5766</v>
      </c>
      <c r="D10" s="3">
        <v>5684</v>
      </c>
      <c r="E10" s="4">
        <v>0.144094</v>
      </c>
      <c r="F10" s="3">
        <v>43.100222606124106</v>
      </c>
      <c r="G10" s="3">
        <v>73.208333333333329</v>
      </c>
      <c r="H10" s="3">
        <v>1985</v>
      </c>
      <c r="I10" s="3">
        <v>1277</v>
      </c>
      <c r="J10" s="3">
        <v>708</v>
      </c>
      <c r="K10" s="3">
        <v>128</v>
      </c>
      <c r="L10" s="3">
        <v>49</v>
      </c>
      <c r="M10" s="3">
        <v>337</v>
      </c>
      <c r="N10" s="3">
        <v>1855</v>
      </c>
      <c r="O10" s="3">
        <v>606</v>
      </c>
      <c r="P10" s="3">
        <v>399</v>
      </c>
      <c r="Q10" s="3">
        <v>158</v>
      </c>
      <c r="R10" s="3">
        <v>692</v>
      </c>
      <c r="S10" s="3">
        <v>130</v>
      </c>
      <c r="T10" s="3">
        <v>145</v>
      </c>
      <c r="U10" s="3">
        <v>3076</v>
      </c>
      <c r="V10" s="3">
        <v>2013</v>
      </c>
      <c r="W10" s="2">
        <f t="shared" si="3"/>
        <v>4.7463175122749588</v>
      </c>
      <c r="X10" s="2">
        <f t="shared" si="2"/>
        <v>34.425945195976411</v>
      </c>
      <c r="Y10" s="2">
        <f t="shared" si="0"/>
        <v>22.147069025320846</v>
      </c>
      <c r="Z10" s="2">
        <f t="shared" si="0"/>
        <v>12.278876170655566</v>
      </c>
      <c r="AA10" s="2">
        <f t="shared" si="0"/>
        <v>2.2199098161637183</v>
      </c>
      <c r="AB10" s="2">
        <f t="shared" si="0"/>
        <v>0.84980922650017343</v>
      </c>
      <c r="AC10" s="2">
        <f t="shared" si="0"/>
        <v>5.8446063128685397</v>
      </c>
      <c r="AD10" s="2">
        <f t="shared" si="0"/>
        <v>32.17134928893514</v>
      </c>
      <c r="AE10" s="2">
        <f t="shared" si="0"/>
        <v>10.509885535900104</v>
      </c>
      <c r="AF10" s="2">
        <f t="shared" si="0"/>
        <v>6.9198751300728407</v>
      </c>
      <c r="AG10" s="2">
        <f t="shared" si="0"/>
        <v>2.74020117932709</v>
      </c>
      <c r="AH10" s="2">
        <f t="shared" si="0"/>
        <v>12.001387443635103</v>
      </c>
      <c r="AI10" s="2">
        <f t="shared" si="0"/>
        <v>2.2545959070412764</v>
      </c>
      <c r="AJ10" s="2">
        <f t="shared" si="0"/>
        <v>2.5147415886229623</v>
      </c>
      <c r="AK10" s="2">
        <f t="shared" si="0"/>
        <v>53.34720776968436</v>
      </c>
      <c r="AL10" s="2">
        <f t="shared" si="0"/>
        <v>34.911550468262227</v>
      </c>
    </row>
    <row r="11" spans="1:38" x14ac:dyDescent="0.3">
      <c r="A11">
        <f t="shared" si="1"/>
        <v>2014</v>
      </c>
      <c r="B11">
        <v>41640</v>
      </c>
      <c r="C11" s="3">
        <v>5858</v>
      </c>
      <c r="D11" s="3">
        <v>5690</v>
      </c>
      <c r="E11" s="4">
        <v>0.14428299999999999</v>
      </c>
      <c r="F11" s="3">
        <v>42.448598281864186</v>
      </c>
      <c r="G11" s="3">
        <v>72.8</v>
      </c>
      <c r="H11" s="3">
        <v>1991</v>
      </c>
      <c r="I11" s="3">
        <v>1309</v>
      </c>
      <c r="J11" s="3">
        <v>682</v>
      </c>
      <c r="K11" s="3">
        <v>133</v>
      </c>
      <c r="L11" s="3">
        <v>50</v>
      </c>
      <c r="M11" s="3">
        <v>355</v>
      </c>
      <c r="N11" s="3">
        <v>1823</v>
      </c>
      <c r="O11" s="3">
        <v>624</v>
      </c>
      <c r="P11" s="3">
        <v>384</v>
      </c>
      <c r="Q11" s="3">
        <v>156</v>
      </c>
      <c r="R11" s="3">
        <v>659</v>
      </c>
      <c r="S11" s="3">
        <v>168</v>
      </c>
      <c r="T11" s="3">
        <v>146</v>
      </c>
      <c r="U11" s="3">
        <v>3291</v>
      </c>
      <c r="V11" s="3">
        <v>2335</v>
      </c>
      <c r="W11" s="2">
        <f t="shared" si="3"/>
        <v>4.7464239271781539</v>
      </c>
      <c r="X11" s="2">
        <f t="shared" si="2"/>
        <v>33.987709115739158</v>
      </c>
      <c r="Y11" s="2">
        <f t="shared" si="0"/>
        <v>22.345510413110276</v>
      </c>
      <c r="Z11" s="2">
        <f t="shared" si="0"/>
        <v>11.642198702628884</v>
      </c>
      <c r="AA11" s="2">
        <f t="shared" si="0"/>
        <v>2.2703994537384773</v>
      </c>
      <c r="AB11" s="2">
        <f t="shared" si="0"/>
        <v>0.85353362922499143</v>
      </c>
      <c r="AC11" s="2">
        <f t="shared" si="0"/>
        <v>6.0600887674974393</v>
      </c>
      <c r="AD11" s="2">
        <f t="shared" si="0"/>
        <v>31.119836121543187</v>
      </c>
      <c r="AE11" s="2">
        <f t="shared" si="0"/>
        <v>10.652099692727894</v>
      </c>
      <c r="AF11" s="2">
        <f t="shared" si="0"/>
        <v>6.5551382724479348</v>
      </c>
      <c r="AG11" s="2">
        <f t="shared" si="0"/>
        <v>2.6630249231819736</v>
      </c>
      <c r="AH11" s="2">
        <f t="shared" si="0"/>
        <v>11.249573233185387</v>
      </c>
      <c r="AI11" s="2">
        <f t="shared" si="0"/>
        <v>2.8678729941959715</v>
      </c>
      <c r="AJ11" s="2">
        <f t="shared" si="0"/>
        <v>2.4923181973369752</v>
      </c>
      <c r="AK11" s="2">
        <f t="shared" si="0"/>
        <v>56.179583475588942</v>
      </c>
      <c r="AL11" s="2">
        <f t="shared" si="0"/>
        <v>39.860020484807102</v>
      </c>
    </row>
    <row r="12" spans="1:38" x14ac:dyDescent="0.3">
      <c r="A12">
        <f t="shared" si="1"/>
        <v>2015</v>
      </c>
      <c r="B12">
        <v>42005</v>
      </c>
      <c r="C12" s="3">
        <v>6088</v>
      </c>
      <c r="D12" s="3">
        <v>5770</v>
      </c>
      <c r="E12" s="4">
        <v>0.14454600000000001</v>
      </c>
      <c r="F12" s="3">
        <v>44.972731246898199</v>
      </c>
      <c r="G12" s="3">
        <v>72.125</v>
      </c>
      <c r="H12" s="3">
        <v>2013</v>
      </c>
      <c r="I12" s="3">
        <v>1337</v>
      </c>
      <c r="J12" s="3">
        <v>676</v>
      </c>
      <c r="K12" s="3">
        <v>140</v>
      </c>
      <c r="L12" s="3">
        <v>51</v>
      </c>
      <c r="M12" s="3">
        <v>363</v>
      </c>
      <c r="N12" s="3">
        <v>1858</v>
      </c>
      <c r="O12" s="3">
        <v>652</v>
      </c>
      <c r="P12" s="3">
        <v>402</v>
      </c>
      <c r="Q12" s="3">
        <v>158</v>
      </c>
      <c r="R12" s="3">
        <v>646</v>
      </c>
      <c r="S12" s="3">
        <v>155</v>
      </c>
      <c r="T12" s="3">
        <v>144</v>
      </c>
      <c r="U12" s="3">
        <v>3134</v>
      </c>
      <c r="V12" s="3">
        <v>2190</v>
      </c>
      <c r="W12" s="2">
        <f t="shared" si="3"/>
        <v>4.3755697356426619</v>
      </c>
      <c r="X12" s="2">
        <f t="shared" si="2"/>
        <v>33.065045992115635</v>
      </c>
      <c r="Y12" s="2">
        <f t="shared" si="0"/>
        <v>21.961235216819972</v>
      </c>
      <c r="Z12" s="2">
        <f t="shared" si="0"/>
        <v>11.103810775295663</v>
      </c>
      <c r="AA12" s="2">
        <f t="shared" si="0"/>
        <v>2.2996057818659659</v>
      </c>
      <c r="AB12" s="2">
        <f t="shared" si="0"/>
        <v>0.8377135348226018</v>
      </c>
      <c r="AC12" s="2">
        <f t="shared" si="0"/>
        <v>5.9625492772667545</v>
      </c>
      <c r="AD12" s="2">
        <f t="shared" si="0"/>
        <v>30.519053876478317</v>
      </c>
      <c r="AE12" s="2">
        <f t="shared" si="0"/>
        <v>10.709592641261498</v>
      </c>
      <c r="AF12" s="2">
        <f t="shared" si="0"/>
        <v>6.603153745072273</v>
      </c>
      <c r="AG12" s="2">
        <f t="shared" si="0"/>
        <v>2.59526938239159</v>
      </c>
      <c r="AH12" s="2">
        <f t="shared" si="0"/>
        <v>10.611038107752957</v>
      </c>
      <c r="AI12" s="2">
        <f t="shared" si="0"/>
        <v>2.5459921156373193</v>
      </c>
      <c r="AJ12" s="2">
        <f t="shared" si="0"/>
        <v>2.3653088042049935</v>
      </c>
      <c r="AK12" s="2">
        <f t="shared" si="0"/>
        <v>51.478318002628122</v>
      </c>
      <c r="AL12" s="2">
        <f t="shared" si="0"/>
        <v>35.972404730617612</v>
      </c>
    </row>
    <row r="13" spans="1:38" x14ac:dyDescent="0.3">
      <c r="A13">
        <f t="shared" si="1"/>
        <v>2016</v>
      </c>
      <c r="B13">
        <v>42370</v>
      </c>
      <c r="C13" s="3">
        <v>6376</v>
      </c>
      <c r="D13" s="3">
        <v>5894</v>
      </c>
      <c r="E13" s="4">
        <v>0.14696900000000002</v>
      </c>
      <c r="F13" s="3">
        <v>45.895718382204855</v>
      </c>
      <c r="G13" s="3">
        <v>71.083333333333329</v>
      </c>
      <c r="H13" s="3">
        <v>2206</v>
      </c>
      <c r="I13" s="3">
        <v>1445</v>
      </c>
      <c r="J13" s="3">
        <v>761</v>
      </c>
      <c r="K13" s="3">
        <v>149</v>
      </c>
      <c r="L13" s="3">
        <v>53</v>
      </c>
      <c r="M13" s="3">
        <v>371</v>
      </c>
      <c r="N13" s="3">
        <v>1937</v>
      </c>
      <c r="O13" s="3">
        <v>669</v>
      </c>
      <c r="P13" s="3">
        <v>417</v>
      </c>
      <c r="Q13" s="3">
        <v>159</v>
      </c>
      <c r="R13" s="3">
        <v>692</v>
      </c>
      <c r="S13" s="3">
        <v>269</v>
      </c>
      <c r="T13" s="3">
        <v>138</v>
      </c>
      <c r="U13" s="3">
        <v>2991</v>
      </c>
      <c r="V13" s="3">
        <v>2027</v>
      </c>
      <c r="W13" s="2">
        <f t="shared" si="3"/>
        <v>4.4033184428844923</v>
      </c>
      <c r="X13" s="2">
        <f t="shared" si="2"/>
        <v>34.598494353826851</v>
      </c>
      <c r="Y13" s="2">
        <f t="shared" si="0"/>
        <v>22.663111668757843</v>
      </c>
      <c r="Z13" s="2">
        <f t="shared" si="0"/>
        <v>11.935382685069008</v>
      </c>
      <c r="AA13" s="2">
        <f t="shared" si="0"/>
        <v>2.3368883312421582</v>
      </c>
      <c r="AB13" s="2">
        <f t="shared" si="0"/>
        <v>0.83124215809284818</v>
      </c>
      <c r="AC13" s="2">
        <f t="shared" si="0"/>
        <v>5.8186951066499368</v>
      </c>
      <c r="AD13" s="2">
        <f t="shared" si="0"/>
        <v>30.379548306148056</v>
      </c>
      <c r="AE13" s="2">
        <f t="shared" si="0"/>
        <v>10.492471769134253</v>
      </c>
      <c r="AF13" s="2">
        <f t="shared" si="0"/>
        <v>6.5401505646173153</v>
      </c>
      <c r="AG13" s="2">
        <f t="shared" si="0"/>
        <v>2.4937264742785445</v>
      </c>
      <c r="AH13" s="2">
        <f t="shared" si="0"/>
        <v>10.853199498117942</v>
      </c>
      <c r="AI13" s="2">
        <f t="shared" si="0"/>
        <v>4.2189460476787959</v>
      </c>
      <c r="AJ13" s="2">
        <f t="shared" si="0"/>
        <v>2.164366373902133</v>
      </c>
      <c r="AK13" s="2">
        <f t="shared" si="0"/>
        <v>46.910288582183185</v>
      </c>
      <c r="AL13" s="2">
        <f t="shared" si="0"/>
        <v>31.791091593475532</v>
      </c>
    </row>
    <row r="14" spans="1:38" x14ac:dyDescent="0.3">
      <c r="A14">
        <f t="shared" si="1"/>
        <v>2017</v>
      </c>
      <c r="B14">
        <v>42736</v>
      </c>
      <c r="C14" s="3">
        <v>6790</v>
      </c>
      <c r="D14" s="3">
        <v>6170</v>
      </c>
      <c r="E14" s="4">
        <v>0.15040200000000001</v>
      </c>
      <c r="F14" s="3">
        <v>46.299173825251863</v>
      </c>
      <c r="G14" s="3">
        <v>73.550000000000011</v>
      </c>
      <c r="H14" s="3">
        <v>2377</v>
      </c>
      <c r="I14" s="3">
        <v>1539</v>
      </c>
      <c r="J14" s="3">
        <v>838</v>
      </c>
      <c r="K14" s="3">
        <v>155</v>
      </c>
      <c r="L14" s="3">
        <v>55</v>
      </c>
      <c r="M14" s="3">
        <v>392</v>
      </c>
      <c r="N14" s="3">
        <v>2081</v>
      </c>
      <c r="O14" s="3">
        <v>697</v>
      </c>
      <c r="P14" s="3">
        <v>418</v>
      </c>
      <c r="Q14" s="3">
        <v>161</v>
      </c>
      <c r="R14" s="3">
        <v>805</v>
      </c>
      <c r="S14" s="3">
        <v>296</v>
      </c>
      <c r="T14" s="3">
        <v>142</v>
      </c>
      <c r="U14" s="3">
        <v>3018</v>
      </c>
      <c r="V14" s="3">
        <v>2019</v>
      </c>
      <c r="W14" s="2">
        <f t="shared" si="3"/>
        <v>4.7475760615178872</v>
      </c>
      <c r="X14" s="2">
        <f t="shared" si="2"/>
        <v>35.007363770250372</v>
      </c>
      <c r="Y14" s="2">
        <f t="shared" si="0"/>
        <v>22.665684830633285</v>
      </c>
      <c r="Z14" s="2">
        <f t="shared" si="0"/>
        <v>12.341678939617085</v>
      </c>
      <c r="AA14" s="2">
        <f t="shared" si="0"/>
        <v>2.2827687776141383</v>
      </c>
      <c r="AB14" s="2">
        <f t="shared" si="0"/>
        <v>0.81001472754050075</v>
      </c>
      <c r="AC14" s="2">
        <f t="shared" si="0"/>
        <v>5.7731958762886597</v>
      </c>
      <c r="AD14" s="2">
        <f t="shared" si="0"/>
        <v>30.648011782032402</v>
      </c>
      <c r="AE14" s="2">
        <f t="shared" si="0"/>
        <v>10.265095729013256</v>
      </c>
      <c r="AF14" s="2">
        <f t="shared" si="0"/>
        <v>6.1561119293078059</v>
      </c>
      <c r="AG14" s="2">
        <f t="shared" si="0"/>
        <v>2.3711340206185567</v>
      </c>
      <c r="AH14" s="2">
        <f t="shared" si="0"/>
        <v>11.855670103092784</v>
      </c>
      <c r="AI14" s="2">
        <f t="shared" si="0"/>
        <v>4.3593519882179672</v>
      </c>
      <c r="AJ14" s="2">
        <f t="shared" si="0"/>
        <v>2.0913107511045657</v>
      </c>
      <c r="AK14" s="2">
        <f t="shared" si="0"/>
        <v>44.447717231222384</v>
      </c>
      <c r="AL14" s="2">
        <f t="shared" si="0"/>
        <v>29.734904270986746</v>
      </c>
    </row>
    <row r="15" spans="1:38" x14ac:dyDescent="0.3">
      <c r="A15">
        <f t="shared" si="1"/>
        <v>2018</v>
      </c>
      <c r="B15">
        <v>43101</v>
      </c>
      <c r="C15" s="3">
        <v>6983</v>
      </c>
      <c r="D15" s="3">
        <v>6277</v>
      </c>
      <c r="E15" s="4">
        <v>0.153396</v>
      </c>
      <c r="F15" s="3">
        <v>44.755929873295443</v>
      </c>
      <c r="G15" s="3">
        <v>76.61666666666666</v>
      </c>
      <c r="H15" s="3">
        <v>2460</v>
      </c>
      <c r="I15" s="3">
        <v>1586</v>
      </c>
      <c r="J15" s="3">
        <v>874</v>
      </c>
      <c r="K15" s="3">
        <v>159</v>
      </c>
      <c r="L15" s="3">
        <v>56</v>
      </c>
      <c r="M15" s="3">
        <v>415</v>
      </c>
      <c r="N15" s="3">
        <v>2188</v>
      </c>
      <c r="O15" s="3">
        <v>715</v>
      </c>
      <c r="P15" s="3">
        <v>457</v>
      </c>
      <c r="Q15" s="3">
        <v>181</v>
      </c>
      <c r="R15" s="3">
        <v>835</v>
      </c>
      <c r="S15" s="3">
        <v>272</v>
      </c>
      <c r="T15" s="3">
        <v>142</v>
      </c>
      <c r="U15" s="3">
        <v>3093</v>
      </c>
      <c r="V15" s="3">
        <v>2119</v>
      </c>
      <c r="W15" s="2">
        <f t="shared" si="3"/>
        <v>4.7051027170311466</v>
      </c>
      <c r="X15" s="2">
        <f t="shared" si="2"/>
        <v>35.228411857367895</v>
      </c>
      <c r="Y15" s="2">
        <f t="shared" si="0"/>
        <v>22.712301303164828</v>
      </c>
      <c r="Z15" s="2">
        <f t="shared" si="0"/>
        <v>12.516110554203065</v>
      </c>
      <c r="AA15" s="2">
        <f t="shared" si="0"/>
        <v>2.2769583273664615</v>
      </c>
      <c r="AB15" s="2">
        <f t="shared" si="0"/>
        <v>0.80194758699699265</v>
      </c>
      <c r="AC15" s="2">
        <f t="shared" si="0"/>
        <v>5.9430044393527135</v>
      </c>
      <c r="AD15" s="2">
        <f t="shared" si="0"/>
        <v>31.3332378633825</v>
      </c>
      <c r="AE15" s="2">
        <f t="shared" si="0"/>
        <v>10.239152226836604</v>
      </c>
      <c r="AF15" s="2">
        <f t="shared" si="0"/>
        <v>6.5444651296004581</v>
      </c>
      <c r="AG15" s="2">
        <f t="shared" si="0"/>
        <v>2.5920091651152801</v>
      </c>
      <c r="AH15" s="2">
        <f t="shared" si="0"/>
        <v>11.957611341830159</v>
      </c>
      <c r="AI15" s="2">
        <f t="shared" si="0"/>
        <v>3.8951739939853929</v>
      </c>
      <c r="AJ15" s="2">
        <f t="shared" si="0"/>
        <v>2.0335099527423743</v>
      </c>
      <c r="AK15" s="2">
        <f t="shared" si="0"/>
        <v>44.293283688958901</v>
      </c>
      <c r="AL15" s="2">
        <f t="shared" si="0"/>
        <v>30.345123872261205</v>
      </c>
    </row>
    <row r="16" spans="1:38" x14ac:dyDescent="0.3">
      <c r="A16">
        <f t="shared" si="1"/>
        <v>2019</v>
      </c>
      <c r="B16">
        <v>43466</v>
      </c>
      <c r="C16" s="3">
        <v>7444</v>
      </c>
      <c r="D16" s="3">
        <v>6570</v>
      </c>
      <c r="E16" s="4">
        <v>0.157419</v>
      </c>
      <c r="F16" s="3">
        <v>45.45956944724292</v>
      </c>
      <c r="G16" s="3">
        <v>79.208333333333343</v>
      </c>
      <c r="H16" s="3">
        <v>2729</v>
      </c>
      <c r="I16" s="3">
        <v>1664</v>
      </c>
      <c r="J16" s="3">
        <v>1065</v>
      </c>
      <c r="K16" s="3">
        <v>167</v>
      </c>
      <c r="L16" s="3">
        <v>57</v>
      </c>
      <c r="M16" s="3">
        <v>439</v>
      </c>
      <c r="N16" s="3">
        <v>2399</v>
      </c>
      <c r="O16" s="3">
        <v>756</v>
      </c>
      <c r="P16" s="3">
        <v>485</v>
      </c>
      <c r="Q16" s="3">
        <v>216</v>
      </c>
      <c r="R16" s="3">
        <v>942</v>
      </c>
      <c r="S16" s="3">
        <v>330</v>
      </c>
      <c r="T16" s="3">
        <v>142</v>
      </c>
      <c r="U16" s="3">
        <v>3447</v>
      </c>
      <c r="V16" s="3">
        <v>2181</v>
      </c>
      <c r="W16" s="2">
        <f t="shared" si="3"/>
        <v>4.5910119624959584</v>
      </c>
      <c r="X16" s="2">
        <f t="shared" si="2"/>
        <v>36.660397635679743</v>
      </c>
      <c r="Y16" s="2">
        <f t="shared" si="0"/>
        <v>22.353573347662547</v>
      </c>
      <c r="Z16" s="2">
        <f t="shared" si="0"/>
        <v>14.306824288017195</v>
      </c>
      <c r="AA16" s="2">
        <f t="shared" si="0"/>
        <v>2.2434175174637292</v>
      </c>
      <c r="AB16" s="2">
        <f t="shared" si="0"/>
        <v>0.7657173562600752</v>
      </c>
      <c r="AC16" s="2">
        <f t="shared" si="0"/>
        <v>5.8973670069854913</v>
      </c>
      <c r="AD16" s="2">
        <f t="shared" si="0"/>
        <v>32.227297152068779</v>
      </c>
      <c r="AE16" s="2">
        <f t="shared" si="0"/>
        <v>10.15583019881784</v>
      </c>
      <c r="AF16" s="2">
        <f t="shared" si="0"/>
        <v>6.5153143471252015</v>
      </c>
      <c r="AG16" s="2">
        <f t="shared" si="0"/>
        <v>2.9016657710908116</v>
      </c>
      <c r="AH16" s="2">
        <f t="shared" si="0"/>
        <v>12.654486835034927</v>
      </c>
      <c r="AI16" s="2">
        <f t="shared" si="0"/>
        <v>4.4331004836109615</v>
      </c>
      <c r="AJ16" s="2">
        <f t="shared" si="0"/>
        <v>1.9075765717356261</v>
      </c>
      <c r="AK16" s="2">
        <f t="shared" si="0"/>
        <v>46.305749596990864</v>
      </c>
      <c r="AL16" s="2">
        <f t="shared" si="0"/>
        <v>29.298764105319719</v>
      </c>
    </row>
    <row r="17" spans="1:38" x14ac:dyDescent="0.3">
      <c r="A17">
        <f t="shared" si="1"/>
        <v>2020</v>
      </c>
      <c r="B17">
        <v>43831</v>
      </c>
      <c r="C17" s="3">
        <v>7508</v>
      </c>
      <c r="D17" s="3">
        <v>6457</v>
      </c>
      <c r="E17" s="4">
        <v>0.161329</v>
      </c>
      <c r="F17" s="3">
        <v>48.425668148289162</v>
      </c>
      <c r="G17" s="3">
        <v>76.674999999999997</v>
      </c>
      <c r="H17" s="3">
        <v>3014</v>
      </c>
      <c r="I17" s="3">
        <v>1698</v>
      </c>
      <c r="J17" s="3">
        <v>1316</v>
      </c>
      <c r="K17" s="3">
        <v>176</v>
      </c>
      <c r="L17" s="3">
        <v>59</v>
      </c>
      <c r="M17" s="3">
        <v>451</v>
      </c>
      <c r="N17" s="3">
        <v>2468</v>
      </c>
      <c r="O17" s="3">
        <v>793</v>
      </c>
      <c r="P17" s="3">
        <v>486</v>
      </c>
      <c r="Q17" s="3">
        <v>218</v>
      </c>
      <c r="R17" s="3">
        <v>971</v>
      </c>
      <c r="S17" s="3">
        <v>546</v>
      </c>
      <c r="T17" s="3">
        <v>140</v>
      </c>
      <c r="U17" s="3">
        <v>3407</v>
      </c>
      <c r="V17" s="3">
        <v>1994</v>
      </c>
      <c r="W17" s="2">
        <f t="shared" si="3"/>
        <v>4.0615027560197277</v>
      </c>
      <c r="X17" s="2">
        <f t="shared" si="2"/>
        <v>40.14384656366542</v>
      </c>
      <c r="Y17" s="2">
        <f t="shared" si="0"/>
        <v>22.615876398508259</v>
      </c>
      <c r="Z17" s="2">
        <f t="shared" si="0"/>
        <v>17.527970165157164</v>
      </c>
      <c r="AA17" s="2">
        <f t="shared" si="0"/>
        <v>2.3441662226957911</v>
      </c>
      <c r="AB17" s="2">
        <f t="shared" si="0"/>
        <v>0.78582844965370269</v>
      </c>
      <c r="AC17" s="2">
        <f t="shared" si="0"/>
        <v>6.0069259456579651</v>
      </c>
      <c r="AD17" s="2">
        <f t="shared" si="0"/>
        <v>32.871603622802347</v>
      </c>
      <c r="AE17" s="2">
        <f t="shared" si="0"/>
        <v>10.562067128396377</v>
      </c>
      <c r="AF17" s="2">
        <f t="shared" si="0"/>
        <v>6.4730953649440597</v>
      </c>
      <c r="AG17" s="2">
        <f t="shared" si="0"/>
        <v>2.9035695258391048</v>
      </c>
      <c r="AH17" s="2">
        <f t="shared" si="0"/>
        <v>12.932871603622802</v>
      </c>
      <c r="AI17" s="2">
        <f t="shared" si="0"/>
        <v>7.2722429408630793</v>
      </c>
      <c r="AJ17" s="2">
        <f t="shared" si="0"/>
        <v>1.8646776771443794</v>
      </c>
      <c r="AK17" s="2">
        <f t="shared" si="0"/>
        <v>45.378263185935005</v>
      </c>
      <c r="AL17" s="2">
        <f t="shared" si="0"/>
        <v>26.558337773042087</v>
      </c>
    </row>
    <row r="18" spans="1:38" x14ac:dyDescent="0.3">
      <c r="A18">
        <f t="shared" si="1"/>
        <v>2021</v>
      </c>
      <c r="B18">
        <v>44197</v>
      </c>
      <c r="C18" s="3">
        <v>8150</v>
      </c>
      <c r="D18" s="3">
        <v>6656</v>
      </c>
      <c r="E18" s="4">
        <v>0.16431799999999999</v>
      </c>
      <c r="F18" s="3">
        <v>46.756404678122401</v>
      </c>
      <c r="G18" s="3">
        <v>79.541666666666671</v>
      </c>
      <c r="H18" s="3">
        <v>2985.3719999999998</v>
      </c>
      <c r="I18" s="3">
        <v>1768.184</v>
      </c>
      <c r="J18" s="3">
        <v>1217.1880000000001</v>
      </c>
      <c r="K18" s="3">
        <v>200.5085</v>
      </c>
      <c r="L18" s="3">
        <v>65.296120000000002</v>
      </c>
      <c r="M18" s="3">
        <v>481.7765</v>
      </c>
      <c r="N18" s="3">
        <v>2764.694</v>
      </c>
      <c r="O18" s="3">
        <v>874.39390000000003</v>
      </c>
      <c r="P18" s="3">
        <v>518.86350000000004</v>
      </c>
      <c r="Q18" s="3">
        <v>244.8151</v>
      </c>
      <c r="R18" s="3">
        <v>1126.6220000000001</v>
      </c>
      <c r="S18" s="3">
        <v>220.67789999999999</v>
      </c>
      <c r="T18" s="3">
        <v>125.7495</v>
      </c>
      <c r="U18" s="3">
        <v>3312.0720000000001</v>
      </c>
      <c r="V18" s="3">
        <v>1899.0719999999999</v>
      </c>
      <c r="W18" s="2">
        <f t="shared" si="3"/>
        <v>3.6909157616671555</v>
      </c>
      <c r="X18" s="2">
        <f t="shared" si="2"/>
        <v>36.630331288343562</v>
      </c>
      <c r="Y18" s="2">
        <f t="shared" si="0"/>
        <v>21.695509202453987</v>
      </c>
      <c r="Z18" s="2">
        <f t="shared" si="0"/>
        <v>14.934822085889573</v>
      </c>
      <c r="AA18" s="2">
        <f t="shared" si="0"/>
        <v>2.4602269938650303</v>
      </c>
      <c r="AB18" s="2">
        <f t="shared" si="0"/>
        <v>0.80117938650306753</v>
      </c>
      <c r="AC18" s="2">
        <f t="shared" si="0"/>
        <v>5.9113680981595094</v>
      </c>
      <c r="AD18" s="2">
        <f t="shared" si="0"/>
        <v>33.922625766871171</v>
      </c>
      <c r="AE18" s="2">
        <f t="shared" si="0"/>
        <v>10.728759509202455</v>
      </c>
      <c r="AF18" s="2">
        <f t="shared" si="0"/>
        <v>6.3664233128834367</v>
      </c>
      <c r="AG18" s="2">
        <f t="shared" si="0"/>
        <v>3.0038662576687116</v>
      </c>
      <c r="AH18" s="2">
        <f t="shared" si="0"/>
        <v>13.823582822085891</v>
      </c>
      <c r="AI18" s="2">
        <f t="shared" si="0"/>
        <v>2.7077042944785279</v>
      </c>
      <c r="AJ18" s="2">
        <f t="shared" si="0"/>
        <v>1.5429386503067484</v>
      </c>
      <c r="AK18" s="2">
        <f t="shared" si="0"/>
        <v>40.638920245398772</v>
      </c>
      <c r="AL18" s="2">
        <f t="shared" si="0"/>
        <v>23.301496932515334</v>
      </c>
    </row>
    <row r="19" spans="1:38" x14ac:dyDescent="0.3">
      <c r="A19">
        <f t="shared" si="1"/>
        <v>2022</v>
      </c>
      <c r="B19">
        <v>44562</v>
      </c>
      <c r="C19" s="3">
        <v>8583</v>
      </c>
      <c r="D19" s="3">
        <v>6810</v>
      </c>
      <c r="E19" s="4">
        <v>0.16724792497280119</v>
      </c>
      <c r="F19" s="3">
        <v>44.866622157758989</v>
      </c>
      <c r="G19" s="3">
        <v>83.65789259651136</v>
      </c>
      <c r="H19" s="3">
        <v>2968.413</v>
      </c>
      <c r="I19" s="3">
        <v>1791.6559999999999</v>
      </c>
      <c r="J19" s="3">
        <v>1176.7570000000001</v>
      </c>
      <c r="K19" s="3">
        <v>202.6782</v>
      </c>
      <c r="L19" s="3">
        <v>67.469930000000005</v>
      </c>
      <c r="M19" s="3">
        <v>508.17489999999998</v>
      </c>
      <c r="N19" s="3">
        <v>2928.6950000000002</v>
      </c>
      <c r="O19" s="3">
        <v>917.35749999999996</v>
      </c>
      <c r="P19" s="3">
        <v>552.32330000000002</v>
      </c>
      <c r="Q19" s="3">
        <v>248.005</v>
      </c>
      <c r="R19" s="3">
        <v>1211.009</v>
      </c>
      <c r="S19" s="3">
        <v>39.71801</v>
      </c>
      <c r="T19" s="3">
        <v>116.3693</v>
      </c>
      <c r="U19" s="3">
        <v>3388.723</v>
      </c>
      <c r="V19" s="3">
        <v>1975.723</v>
      </c>
      <c r="W19" s="2">
        <f t="shared" si="3"/>
        <v>3.5134894410507984</v>
      </c>
      <c r="X19" s="2">
        <f t="shared" si="2"/>
        <v>34.584795526039848</v>
      </c>
      <c r="Y19" s="2">
        <f t="shared" si="0"/>
        <v>20.874472795060004</v>
      </c>
      <c r="Z19" s="2">
        <f t="shared" si="0"/>
        <v>13.710322730979845</v>
      </c>
      <c r="AA19" s="2">
        <f t="shared" si="0"/>
        <v>2.3613911219853199</v>
      </c>
      <c r="AB19" s="2">
        <f t="shared" si="0"/>
        <v>0.78608796458114882</v>
      </c>
      <c r="AC19" s="2">
        <f t="shared" si="0"/>
        <v>5.9207142024933006</v>
      </c>
      <c r="AD19" s="2">
        <f t="shared" si="0"/>
        <v>34.122043574507749</v>
      </c>
      <c r="AE19" s="2">
        <f t="shared" si="0"/>
        <v>10.688075265058837</v>
      </c>
      <c r="AF19" s="2">
        <f t="shared" si="0"/>
        <v>6.4350844692997784</v>
      </c>
      <c r="AG19" s="2">
        <f t="shared" si="0"/>
        <v>2.8894908540137481</v>
      </c>
      <c r="AH19" s="2">
        <f t="shared" si="0"/>
        <v>14.109390655947804</v>
      </c>
      <c r="AI19" s="2">
        <f t="shared" si="0"/>
        <v>0.46275206804147734</v>
      </c>
      <c r="AJ19" s="2">
        <f t="shared" si="0"/>
        <v>1.35581148782477</v>
      </c>
      <c r="AK19" s="2">
        <f t="shared" si="0"/>
        <v>39.481801234999416</v>
      </c>
      <c r="AL19" s="2">
        <f t="shared" si="0"/>
        <v>23.019025981591518</v>
      </c>
    </row>
    <row r="20" spans="1:38" x14ac:dyDescent="0.3">
      <c r="A20">
        <f t="shared" si="1"/>
        <v>2023</v>
      </c>
      <c r="B20">
        <v>44927</v>
      </c>
      <c r="C20" s="3">
        <v>8917</v>
      </c>
      <c r="D20" s="3">
        <v>6959</v>
      </c>
      <c r="E20" s="4">
        <v>0.16982625973570328</v>
      </c>
      <c r="F20" s="3">
        <v>44.888182977772487</v>
      </c>
      <c r="G20" s="3">
        <v>85.223238059402959</v>
      </c>
      <c r="H20" s="3">
        <v>3143.886</v>
      </c>
      <c r="I20" s="3">
        <v>1905.038</v>
      </c>
      <c r="J20" s="3">
        <v>1238.848</v>
      </c>
      <c r="K20" s="3">
        <v>211.27019999999999</v>
      </c>
      <c r="L20" s="3">
        <v>69.677090000000007</v>
      </c>
      <c r="M20" s="3">
        <v>564.22230000000002</v>
      </c>
      <c r="N20" s="3">
        <v>3024.96</v>
      </c>
      <c r="O20" s="3">
        <v>951.78729999999996</v>
      </c>
      <c r="P20" s="3">
        <v>583.61339999999996</v>
      </c>
      <c r="Q20" s="3">
        <v>251.27010000000001</v>
      </c>
      <c r="R20" s="3">
        <v>1238.289</v>
      </c>
      <c r="S20" s="3">
        <v>118.9259</v>
      </c>
      <c r="T20" s="3">
        <v>118.38</v>
      </c>
      <c r="U20" s="3">
        <v>3388.1770000000001</v>
      </c>
      <c r="V20" s="3">
        <v>1975.1769999999999</v>
      </c>
      <c r="W20" s="2">
        <f t="shared" si="3"/>
        <v>3.4933513302798724</v>
      </c>
      <c r="X20" s="2">
        <f t="shared" si="2"/>
        <v>35.257216552652231</v>
      </c>
      <c r="Y20" s="2">
        <f t="shared" si="0"/>
        <v>21.364113491084446</v>
      </c>
      <c r="Z20" s="2">
        <f t="shared" si="0"/>
        <v>13.893103061567791</v>
      </c>
      <c r="AA20" s="2">
        <f t="shared" si="0"/>
        <v>2.369296848715936</v>
      </c>
      <c r="AB20" s="2">
        <f t="shared" si="0"/>
        <v>0.78139609734215554</v>
      </c>
      <c r="AC20" s="2">
        <f t="shared" si="0"/>
        <v>6.3274901872827192</v>
      </c>
      <c r="AD20" s="2">
        <f t="shared" si="0"/>
        <v>33.923516877873723</v>
      </c>
      <c r="AE20" s="2">
        <f t="shared" si="0"/>
        <v>10.673851070988</v>
      </c>
      <c r="AF20" s="2">
        <f t="shared" si="0"/>
        <v>6.5449523382303463</v>
      </c>
      <c r="AG20" s="2">
        <f t="shared" si="0"/>
        <v>2.8178770887069646</v>
      </c>
      <c r="AH20" s="2">
        <f t="shared" si="0"/>
        <v>13.886834137041605</v>
      </c>
      <c r="AI20" s="2">
        <f t="shared" si="0"/>
        <v>1.3336985533251093</v>
      </c>
      <c r="AJ20" s="2">
        <f t="shared" si="0"/>
        <v>1.3275765391947965</v>
      </c>
      <c r="AK20" s="2">
        <f t="shared" si="0"/>
        <v>37.99682628686778</v>
      </c>
      <c r="AL20" s="2">
        <f t="shared" si="0"/>
        <v>22.150689693843219</v>
      </c>
    </row>
    <row r="21" spans="1:38" x14ac:dyDescent="0.3">
      <c r="A21">
        <f t="shared" si="1"/>
        <v>2024</v>
      </c>
      <c r="B21">
        <v>45292</v>
      </c>
      <c r="C21" s="3">
        <v>9284.0211174894721</v>
      </c>
      <c r="D21" s="3">
        <v>7102.3388525376768</v>
      </c>
      <c r="E21" s="4">
        <v>0.17238003909206398</v>
      </c>
      <c r="F21" s="3">
        <v>45.379950049689612</v>
      </c>
      <c r="G21" s="3">
        <v>86.212898797834711</v>
      </c>
      <c r="H21" s="3">
        <v>3314.4850000000001</v>
      </c>
      <c r="I21" s="3">
        <v>2023.694</v>
      </c>
      <c r="J21" s="3">
        <v>1290.7909999999999</v>
      </c>
      <c r="K21" s="3">
        <v>223.72190000000001</v>
      </c>
      <c r="L21" s="3">
        <v>71.947710000000001</v>
      </c>
      <c r="M21" s="3">
        <v>617.96439999999996</v>
      </c>
      <c r="N21" s="3">
        <v>3124.2220000000002</v>
      </c>
      <c r="O21" s="3">
        <v>989.85950000000003</v>
      </c>
      <c r="P21" s="3">
        <v>605.49239999999998</v>
      </c>
      <c r="Q21" s="3">
        <v>258.92770000000002</v>
      </c>
      <c r="R21" s="3">
        <v>1269.942</v>
      </c>
      <c r="S21" s="3">
        <v>190.26329999999999</v>
      </c>
      <c r="T21" s="3">
        <v>120.90260000000001</v>
      </c>
      <c r="U21" s="3">
        <v>3318.8159999999998</v>
      </c>
      <c r="V21" s="3">
        <v>1905.816</v>
      </c>
      <c r="W21" s="2">
        <f t="shared" si="3"/>
        <v>3.5683672960414996</v>
      </c>
      <c r="X21" s="2">
        <f t="shared" si="2"/>
        <v>35.700963602464128</v>
      </c>
      <c r="Y21" s="2">
        <f t="shared" si="2"/>
        <v>21.797602293123983</v>
      </c>
      <c r="Z21" s="2">
        <f t="shared" si="2"/>
        <v>13.903361309340147</v>
      </c>
      <c r="AA21" s="2">
        <f t="shared" si="2"/>
        <v>2.4097521663166739</v>
      </c>
      <c r="AB21" s="2">
        <f t="shared" si="2"/>
        <v>0.77496279994950779</v>
      </c>
      <c r="AC21" s="2">
        <f t="shared" si="2"/>
        <v>6.6562149329439064</v>
      </c>
      <c r="AD21" s="2">
        <f t="shared" si="2"/>
        <v>33.651603765899587</v>
      </c>
      <c r="AE21" s="2">
        <f t="shared" si="2"/>
        <v>10.661969500858607</v>
      </c>
      <c r="AF21" s="2">
        <f t="shared" si="2"/>
        <v>6.5218765913765342</v>
      </c>
      <c r="AG21" s="2">
        <f t="shared" si="2"/>
        <v>2.7889606962679729</v>
      </c>
      <c r="AH21" s="2">
        <f t="shared" si="2"/>
        <v>13.67879266891855</v>
      </c>
      <c r="AI21" s="2">
        <f t="shared" si="2"/>
        <v>2.0493630679229842</v>
      </c>
      <c r="AJ21" s="2">
        <f t="shared" si="2"/>
        <v>1.3022654566375409</v>
      </c>
      <c r="AK21" s="2">
        <f t="shared" si="2"/>
        <v>35.747613647150487</v>
      </c>
      <c r="AL21" s="2">
        <f t="shared" si="2"/>
        <v>20.527915392283802</v>
      </c>
    </row>
    <row r="22" spans="1:38" x14ac:dyDescent="0.3">
      <c r="A22">
        <f t="shared" si="1"/>
        <v>2025</v>
      </c>
      <c r="B22">
        <v>45658</v>
      </c>
      <c r="C22" s="3">
        <v>9681.4205509306685</v>
      </c>
      <c r="D22" s="3">
        <v>7256.8757075957974</v>
      </c>
      <c r="E22" s="4">
        <v>0.1749438977156911</v>
      </c>
      <c r="F22" s="3">
        <v>45.919292152268682</v>
      </c>
      <c r="G22" s="3">
        <v>87.244520454370701</v>
      </c>
      <c r="H22" s="3">
        <v>3475.3069999999998</v>
      </c>
      <c r="I22" s="3">
        <v>2110.3180000000002</v>
      </c>
      <c r="J22" s="3">
        <v>1364.989</v>
      </c>
      <c r="K22" s="3">
        <v>233.6131</v>
      </c>
      <c r="L22" s="3">
        <v>74.29992</v>
      </c>
      <c r="M22" s="3">
        <v>687.7047</v>
      </c>
      <c r="N22" s="3">
        <v>3265.1550000000002</v>
      </c>
      <c r="O22" s="3">
        <v>1042.5050000000001</v>
      </c>
      <c r="P22" s="3">
        <v>629.78809999999999</v>
      </c>
      <c r="Q22" s="3">
        <v>268.56060000000002</v>
      </c>
      <c r="R22" s="3">
        <v>1324.3019999999999</v>
      </c>
      <c r="S22" s="3">
        <v>210.15170000000001</v>
      </c>
      <c r="T22" s="3">
        <v>120.6477</v>
      </c>
      <c r="U22" s="3">
        <v>3229.3119999999999</v>
      </c>
      <c r="V22" s="3">
        <v>1816.3119999999999</v>
      </c>
      <c r="W22" s="2">
        <f t="shared" si="3"/>
        <v>3.6352632987185793</v>
      </c>
      <c r="X22" s="2">
        <f t="shared" si="2"/>
        <v>35.896663942213735</v>
      </c>
      <c r="Y22" s="2">
        <f t="shared" si="2"/>
        <v>21.797606961688455</v>
      </c>
      <c r="Z22" s="2">
        <f t="shared" si="2"/>
        <v>14.099056980525285</v>
      </c>
      <c r="AA22" s="2">
        <f t="shared" si="2"/>
        <v>2.4130043599597886</v>
      </c>
      <c r="AB22" s="2">
        <f t="shared" si="2"/>
        <v>0.76744853308595917</v>
      </c>
      <c r="AC22" s="2">
        <f t="shared" si="2"/>
        <v>7.1033449727983502</v>
      </c>
      <c r="AD22" s="2">
        <f t="shared" si="2"/>
        <v>33.72599075541784</v>
      </c>
      <c r="AE22" s="2">
        <f t="shared" si="2"/>
        <v>10.768099521302014</v>
      </c>
      <c r="AF22" s="2">
        <f t="shared" si="2"/>
        <v>6.505120779403172</v>
      </c>
      <c r="AG22" s="2">
        <f t="shared" si="2"/>
        <v>2.773979279044783</v>
      </c>
      <c r="AH22" s="2">
        <f t="shared" si="2"/>
        <v>13.678798406011767</v>
      </c>
      <c r="AI22" s="2">
        <f t="shared" si="2"/>
        <v>2.1706700880770877</v>
      </c>
      <c r="AJ22" s="2">
        <f t="shared" si="2"/>
        <v>1.246177659211408</v>
      </c>
      <c r="AK22" s="2">
        <f t="shared" si="2"/>
        <v>33.355766160675344</v>
      </c>
      <c r="AL22" s="2">
        <f t="shared" si="2"/>
        <v>18.760800550342779</v>
      </c>
    </row>
    <row r="23" spans="1:38" x14ac:dyDescent="0.3">
      <c r="A23">
        <f t="shared" si="1"/>
        <v>2026</v>
      </c>
      <c r="B23">
        <v>46023</v>
      </c>
      <c r="C23" s="3">
        <v>10085.023941880941</v>
      </c>
      <c r="D23" s="3">
        <v>7406.4507612852622</v>
      </c>
      <c r="E23" s="4">
        <v>0.17749201790664165</v>
      </c>
      <c r="F23" s="3">
        <v>46.484346523998092</v>
      </c>
      <c r="G23" s="3">
        <v>88.145383067974493</v>
      </c>
      <c r="H23" s="3">
        <v>3606.5070000000001</v>
      </c>
      <c r="I23" s="3">
        <v>2198.2939999999999</v>
      </c>
      <c r="J23" s="3">
        <v>1408.213</v>
      </c>
      <c r="K23" s="3">
        <v>243.34309999999999</v>
      </c>
      <c r="L23" s="3">
        <v>76.726050000000001</v>
      </c>
      <c r="M23" s="3">
        <v>731.25189999999998</v>
      </c>
      <c r="N23" s="3">
        <v>3411.509</v>
      </c>
      <c r="O23" s="3">
        <v>1096.768</v>
      </c>
      <c r="P23" s="3">
        <v>657.01980000000003</v>
      </c>
      <c r="Q23" s="3">
        <v>278.21199999999999</v>
      </c>
      <c r="R23" s="3">
        <v>1379.51</v>
      </c>
      <c r="S23" s="3">
        <v>194.9974</v>
      </c>
      <c r="T23" s="3">
        <v>119.1221</v>
      </c>
      <c r="U23" s="3">
        <v>3153.4369999999999</v>
      </c>
      <c r="V23" s="3">
        <v>1740.4369999999999</v>
      </c>
      <c r="W23" s="2">
        <f t="shared" si="3"/>
        <v>3.6887764328748665</v>
      </c>
      <c r="X23" s="2">
        <f t="shared" si="2"/>
        <v>35.76101574754771</v>
      </c>
      <c r="Y23" s="2">
        <f t="shared" si="2"/>
        <v>21.797608143208826</v>
      </c>
      <c r="Z23" s="2">
        <f t="shared" si="2"/>
        <v>13.963407604338878</v>
      </c>
      <c r="AA23" s="2">
        <f t="shared" si="2"/>
        <v>2.4129154417715188</v>
      </c>
      <c r="AB23" s="2">
        <f t="shared" si="2"/>
        <v>0.76079194697171892</v>
      </c>
      <c r="AC23" s="2">
        <f t="shared" si="2"/>
        <v>7.2508692514181119</v>
      </c>
      <c r="AD23" s="2">
        <f t="shared" si="2"/>
        <v>33.82747546917301</v>
      </c>
      <c r="AE23" s="2">
        <f t="shared" si="2"/>
        <v>10.875214638265337</v>
      </c>
      <c r="AF23" s="2">
        <f t="shared" si="2"/>
        <v>6.5148065466809433</v>
      </c>
      <c r="AG23" s="2">
        <f t="shared" si="2"/>
        <v>2.7586647449060107</v>
      </c>
      <c r="AH23" s="2">
        <f t="shared" si="2"/>
        <v>13.678797471875013</v>
      </c>
      <c r="AI23" s="2">
        <f t="shared" si="2"/>
        <v>1.9335343289589788</v>
      </c>
      <c r="AJ23" s="2">
        <f t="shared" si="2"/>
        <v>1.1811781576968943</v>
      </c>
      <c r="AK23" s="2">
        <f t="shared" si="2"/>
        <v>31.268512778680204</v>
      </c>
      <c r="AL23" s="2">
        <f t="shared" si="2"/>
        <v>17.257638752569921</v>
      </c>
    </row>
    <row r="24" spans="1:38" x14ac:dyDescent="0.3">
      <c r="A24">
        <f t="shared" si="1"/>
        <v>2027</v>
      </c>
      <c r="B24">
        <v>46388</v>
      </c>
      <c r="C24" s="3">
        <v>10521.385541682934</v>
      </c>
      <c r="D24" s="3">
        <v>7575.4071110725245</v>
      </c>
      <c r="E24" s="4">
        <v>0.18003551433486553</v>
      </c>
      <c r="F24" s="3">
        <v>47.094845841623354</v>
      </c>
      <c r="G24" s="3">
        <v>89.145797436102029</v>
      </c>
      <c r="H24" s="3">
        <v>3748.701</v>
      </c>
      <c r="I24" s="3">
        <v>2293.41</v>
      </c>
      <c r="J24" s="3">
        <v>1455.2909999999999</v>
      </c>
      <c r="K24" s="3">
        <v>253.58099999999999</v>
      </c>
      <c r="L24" s="3">
        <v>79.233770000000007</v>
      </c>
      <c r="M24" s="3">
        <v>762.3075</v>
      </c>
      <c r="N24" s="3">
        <v>3573.6379999999999</v>
      </c>
      <c r="O24" s="3">
        <v>1157.1489999999999</v>
      </c>
      <c r="P24" s="3">
        <v>688.32950000000005</v>
      </c>
      <c r="Q24" s="3">
        <v>288.96050000000002</v>
      </c>
      <c r="R24" s="3">
        <v>1439.1990000000001</v>
      </c>
      <c r="S24" s="3">
        <v>175.06319999999999</v>
      </c>
      <c r="T24" s="3">
        <v>117.6733</v>
      </c>
      <c r="U24" s="3">
        <v>3096.047</v>
      </c>
      <c r="V24" s="3">
        <v>1683.047</v>
      </c>
      <c r="W24" s="2">
        <f t="shared" si="3"/>
        <v>3.7315887395245251</v>
      </c>
      <c r="X24" s="2">
        <f t="shared" si="2"/>
        <v>35.629347343547508</v>
      </c>
      <c r="Y24" s="2">
        <f t="shared" si="2"/>
        <v>21.797604421148897</v>
      </c>
      <c r="Z24" s="2">
        <f t="shared" si="2"/>
        <v>13.831742922398613</v>
      </c>
      <c r="AA24" s="2">
        <f t="shared" si="2"/>
        <v>2.4101483497147731</v>
      </c>
      <c r="AB24" s="2">
        <f t="shared" si="2"/>
        <v>0.75307353471742733</v>
      </c>
      <c r="AC24" s="2">
        <f t="shared" si="2"/>
        <v>7.2453147637251787</v>
      </c>
      <c r="AD24" s="2">
        <f t="shared" si="2"/>
        <v>33.965469527204334</v>
      </c>
      <c r="AE24" s="2">
        <f t="shared" si="2"/>
        <v>10.998066703436377</v>
      </c>
      <c r="AF24" s="2">
        <f t="shared" si="2"/>
        <v>6.5421944407703867</v>
      </c>
      <c r="AG24" s="2">
        <f t="shared" si="2"/>
        <v>2.746411096287797</v>
      </c>
      <c r="AH24" s="2">
        <f t="shared" si="2"/>
        <v>13.678797286709777</v>
      </c>
      <c r="AI24" s="2">
        <f t="shared" si="2"/>
        <v>1.6638797172334967</v>
      </c>
      <c r="AJ24" s="2">
        <f t="shared" si="2"/>
        <v>1.1184201884229947</v>
      </c>
      <c r="AK24" s="2">
        <f t="shared" si="2"/>
        <v>29.426228967033712</v>
      </c>
      <c r="AL24" s="2">
        <f t="shared" si="2"/>
        <v>15.996438808674153</v>
      </c>
    </row>
    <row r="25" spans="1:38" x14ac:dyDescent="0.3">
      <c r="A25">
        <f t="shared" si="1"/>
        <v>2028</v>
      </c>
      <c r="B25">
        <v>46753</v>
      </c>
      <c r="C25" s="3">
        <v>10960.397081766101</v>
      </c>
      <c r="D25" s="3">
        <v>7736.7623401403725</v>
      </c>
      <c r="E25" s="4">
        <v>0.18251527003974247</v>
      </c>
      <c r="F25" s="3">
        <v>47.675934286079759</v>
      </c>
      <c r="G25" s="3">
        <v>90.077974712938811</v>
      </c>
      <c r="H25" s="3">
        <v>3890.2930000000001</v>
      </c>
      <c r="I25" s="3">
        <v>2389.1039999999998</v>
      </c>
      <c r="J25" s="3">
        <v>1501.1890000000001</v>
      </c>
      <c r="K25" s="3">
        <v>264.21839999999997</v>
      </c>
      <c r="L25" s="3">
        <v>81.800039999999996</v>
      </c>
      <c r="M25" s="3">
        <v>791.54970000000003</v>
      </c>
      <c r="N25" s="3">
        <v>3736.127</v>
      </c>
      <c r="O25" s="3">
        <v>1218.7090000000001</v>
      </c>
      <c r="P25" s="3">
        <v>718.80809999999997</v>
      </c>
      <c r="Q25" s="3">
        <v>299.35919999999999</v>
      </c>
      <c r="R25" s="3">
        <v>1499.25</v>
      </c>
      <c r="S25" s="3">
        <v>154.16630000000001</v>
      </c>
      <c r="T25" s="3">
        <v>116.5921</v>
      </c>
      <c r="U25" s="3">
        <v>3058.473</v>
      </c>
      <c r="V25" s="3">
        <v>1645.473</v>
      </c>
      <c r="W25" s="2">
        <f t="shared" si="3"/>
        <v>3.7658375341201218</v>
      </c>
      <c r="X25" s="2">
        <f t="shared" si="2"/>
        <v>35.494088133649427</v>
      </c>
      <c r="Y25" s="2">
        <f t="shared" si="2"/>
        <v>21.797604431453976</v>
      </c>
      <c r="Z25" s="2">
        <f t="shared" si="2"/>
        <v>13.696483702195453</v>
      </c>
      <c r="AA25" s="2">
        <f t="shared" si="2"/>
        <v>2.410664486230687</v>
      </c>
      <c r="AB25" s="2">
        <f t="shared" si="2"/>
        <v>0.74632369055391168</v>
      </c>
      <c r="AC25" s="2">
        <f t="shared" si="2"/>
        <v>7.2219071452879682</v>
      </c>
      <c r="AD25" s="2">
        <f t="shared" si="2"/>
        <v>34.087515006326576</v>
      </c>
      <c r="AE25" s="2">
        <f t="shared" si="2"/>
        <v>11.119204814463014</v>
      </c>
      <c r="AF25" s="2">
        <f t="shared" si="2"/>
        <v>6.5582304604257553</v>
      </c>
      <c r="AG25" s="2">
        <f t="shared" si="2"/>
        <v>2.7312806075066289</v>
      </c>
      <c r="AH25" s="2">
        <f t="shared" si="2"/>
        <v>13.678792737301254</v>
      </c>
      <c r="AI25" s="2">
        <f t="shared" si="2"/>
        <v>1.4065758644499626</v>
      </c>
      <c r="AJ25" s="2">
        <f t="shared" si="2"/>
        <v>1.0637579928008682</v>
      </c>
      <c r="AK25" s="2">
        <f t="shared" si="2"/>
        <v>27.904764555365666</v>
      </c>
      <c r="AL25" s="2">
        <f t="shared" si="2"/>
        <v>15.012895862481443</v>
      </c>
    </row>
    <row r="26" spans="1:38" x14ac:dyDescent="0.3">
      <c r="A26">
        <f t="shared" si="1"/>
        <v>2029</v>
      </c>
      <c r="B26">
        <v>47119</v>
      </c>
      <c r="C26" s="3">
        <v>11418.890381494328</v>
      </c>
      <c r="D26" s="3">
        <v>7902.3558558114337</v>
      </c>
      <c r="E26" s="4">
        <v>0.18494043778858021</v>
      </c>
      <c r="F26" s="3">
        <v>48.243785594853748</v>
      </c>
      <c r="G26" s="3">
        <v>91.053797223704024</v>
      </c>
      <c r="H26" s="3">
        <v>4043.0790000000002</v>
      </c>
      <c r="I26" s="3">
        <v>2489.0450000000001</v>
      </c>
      <c r="J26" s="3">
        <v>1554.0340000000001</v>
      </c>
      <c r="K26" s="3">
        <v>275.25740000000002</v>
      </c>
      <c r="L26" s="3">
        <v>84.431880000000007</v>
      </c>
      <c r="M26" s="3">
        <v>827.1146</v>
      </c>
      <c r="N26" s="3">
        <v>3906.7489999999998</v>
      </c>
      <c r="O26" s="3">
        <v>1285.116</v>
      </c>
      <c r="P26" s="3">
        <v>749.14449999999999</v>
      </c>
      <c r="Q26" s="3">
        <v>310.52140000000003</v>
      </c>
      <c r="R26" s="3">
        <v>1561.9659999999999</v>
      </c>
      <c r="S26" s="3">
        <v>136.33019999999999</v>
      </c>
      <c r="T26" s="3">
        <v>116.01519999999999</v>
      </c>
      <c r="U26" s="3">
        <v>3038.1579999999999</v>
      </c>
      <c r="V26" s="3">
        <v>1625.1579999999999</v>
      </c>
      <c r="W26" s="2">
        <f t="shared" si="3"/>
        <v>3.7932393060197027</v>
      </c>
      <c r="X26" s="2">
        <f t="shared" si="2"/>
        <v>35.406934167196241</v>
      </c>
      <c r="Y26" s="2">
        <f t="shared" si="2"/>
        <v>21.79760832132861</v>
      </c>
      <c r="Z26" s="2">
        <f t="shared" si="2"/>
        <v>13.609325845867629</v>
      </c>
      <c r="AA26" s="2">
        <f t="shared" si="2"/>
        <v>2.41054420179116</v>
      </c>
      <c r="AB26" s="2">
        <f t="shared" si="2"/>
        <v>0.73940529402779731</v>
      </c>
      <c r="AC26" s="2">
        <f t="shared" si="2"/>
        <v>7.2433885637472954</v>
      </c>
      <c r="AD26" s="2">
        <f t="shared" si="2"/>
        <v>34.213035325493202</v>
      </c>
      <c r="AE26" s="2">
        <f t="shared" si="2"/>
        <v>11.254298421873667</v>
      </c>
      <c r="AF26" s="2">
        <f t="shared" si="2"/>
        <v>6.5605717803726176</v>
      </c>
      <c r="AG26" s="2">
        <f t="shared" si="2"/>
        <v>2.7193658019805231</v>
      </c>
      <c r="AH26" s="2">
        <f t="shared" si="2"/>
        <v>13.678789688106226</v>
      </c>
      <c r="AI26" s="2">
        <f t="shared" si="2"/>
        <v>1.1939005931867015</v>
      </c>
      <c r="AJ26" s="2">
        <f t="shared" si="2"/>
        <v>1.0159936396973952</v>
      </c>
      <c r="AK26" s="2">
        <f t="shared" si="2"/>
        <v>26.606420575887977</v>
      </c>
      <c r="AL26" s="2">
        <f t="shared" si="2"/>
        <v>14.232188467574415</v>
      </c>
    </row>
    <row r="27" spans="1:38" x14ac:dyDescent="0.3">
      <c r="A27">
        <f t="shared" si="1"/>
        <v>2030</v>
      </c>
      <c r="B27">
        <v>47484</v>
      </c>
      <c r="C27" s="3">
        <v>11882.757299278081</v>
      </c>
      <c r="D27" s="3">
        <v>8062.1287249016505</v>
      </c>
      <c r="E27" s="4">
        <v>0.18730702723060424</v>
      </c>
      <c r="F27" s="3">
        <v>48.806647041016198</v>
      </c>
      <c r="G27" s="3">
        <v>91.94878423110967</v>
      </c>
      <c r="H27" s="3">
        <v>4194.0450000000001</v>
      </c>
      <c r="I27" s="3">
        <v>2590.1570000000002</v>
      </c>
      <c r="J27" s="3">
        <v>1603.8879999999999</v>
      </c>
      <c r="K27" s="3">
        <v>286.62380000000002</v>
      </c>
      <c r="L27" s="3">
        <v>87.130600000000001</v>
      </c>
      <c r="M27" s="3">
        <v>859.13430000000005</v>
      </c>
      <c r="N27" s="3">
        <v>4078.5010000000002</v>
      </c>
      <c r="O27" s="3">
        <v>1352.4179999999999</v>
      </c>
      <c r="P27" s="3">
        <v>778.69899999999996</v>
      </c>
      <c r="Q27" s="3">
        <v>321.96559999999999</v>
      </c>
      <c r="R27" s="3">
        <v>1625.4179999999999</v>
      </c>
      <c r="S27" s="3">
        <v>115.5441</v>
      </c>
      <c r="T27" s="3">
        <v>115.9105</v>
      </c>
      <c r="U27" s="3">
        <v>3038.5239999999999</v>
      </c>
      <c r="V27" s="3">
        <v>1625.5239999999999</v>
      </c>
      <c r="W27" s="2">
        <f t="shared" si="3"/>
        <v>3.8151570787299409</v>
      </c>
      <c r="X27" s="2">
        <f t="shared" si="2"/>
        <v>35.295217215745062</v>
      </c>
      <c r="Y27" s="2">
        <f t="shared" si="2"/>
        <v>21.79760921446541</v>
      </c>
      <c r="Z27" s="2">
        <f t="shared" si="2"/>
        <v>13.49760800127965</v>
      </c>
      <c r="AA27" s="2">
        <f t="shared" si="2"/>
        <v>2.4120984110094836</v>
      </c>
      <c r="AB27" s="2">
        <f t="shared" si="2"/>
        <v>0.73325237405373489</v>
      </c>
      <c r="AC27" s="2">
        <f t="shared" si="2"/>
        <v>7.2300921272893079</v>
      </c>
      <c r="AD27" s="2">
        <f t="shared" si="2"/>
        <v>34.32285030552449</v>
      </c>
      <c r="AE27" s="2">
        <f t="shared" si="2"/>
        <v>11.381348334718274</v>
      </c>
      <c r="AF27" s="2">
        <f t="shared" si="2"/>
        <v>6.553184419977244</v>
      </c>
      <c r="AG27" s="2">
        <f t="shared" si="2"/>
        <v>2.7095192798355017</v>
      </c>
      <c r="AH27" s="2">
        <f t="shared" si="2"/>
        <v>13.678794904771385</v>
      </c>
      <c r="AI27" s="2">
        <f t="shared" si="2"/>
        <v>0.97236775177609414</v>
      </c>
      <c r="AJ27" s="2">
        <f t="shared" si="2"/>
        <v>0.9754512112019823</v>
      </c>
      <c r="AK27" s="2">
        <f t="shared" si="2"/>
        <v>25.570866453567984</v>
      </c>
      <c r="AL27" s="2">
        <f t="shared" si="2"/>
        <v>13.679686953622761</v>
      </c>
    </row>
    <row r="28" spans="1:38" x14ac:dyDescent="0.3">
      <c r="A28">
        <f t="shared" si="1"/>
        <v>2031</v>
      </c>
      <c r="B28">
        <v>47849</v>
      </c>
      <c r="C28" s="3">
        <v>12376.858280355804</v>
      </c>
      <c r="D28" s="3">
        <v>8232.7076109737664</v>
      </c>
      <c r="E28" s="4">
        <v>0.18958099668409933</v>
      </c>
      <c r="F28" s="3">
        <v>49.368994024034244</v>
      </c>
      <c r="G28" s="3">
        <v>92.935702493828884</v>
      </c>
      <c r="H28" s="3">
        <v>4353.6310000000003</v>
      </c>
      <c r="I28" s="3">
        <v>2697.8589999999999</v>
      </c>
      <c r="J28" s="3">
        <v>1655.7719999999999</v>
      </c>
      <c r="K28" s="3">
        <v>298.303</v>
      </c>
      <c r="L28" s="3">
        <v>89.88252</v>
      </c>
      <c r="M28" s="3">
        <v>892.51739999999995</v>
      </c>
      <c r="N28" s="3">
        <v>4263.1570000000002</v>
      </c>
      <c r="O28" s="3">
        <v>1424.5530000000001</v>
      </c>
      <c r="P28" s="3">
        <v>810.67150000000004</v>
      </c>
      <c r="Q28" s="3">
        <v>334.92809999999997</v>
      </c>
      <c r="R28" s="3">
        <v>1693.0050000000001</v>
      </c>
      <c r="S28" s="3">
        <v>90.473619999999997</v>
      </c>
      <c r="T28" s="3">
        <v>116.45740000000001</v>
      </c>
      <c r="U28" s="3">
        <v>3064.5079999999998</v>
      </c>
      <c r="V28" s="3">
        <v>1651.508</v>
      </c>
      <c r="W28" s="2">
        <f t="shared" si="3"/>
        <v>3.8326964012790428</v>
      </c>
      <c r="X28" s="2">
        <f t="shared" si="2"/>
        <v>35.175574458261018</v>
      </c>
      <c r="Y28" s="2">
        <f t="shared" si="2"/>
        <v>21.797607590627134</v>
      </c>
      <c r="Z28" s="2">
        <f t="shared" si="2"/>
        <v>13.37796686763388</v>
      </c>
      <c r="AA28" s="2">
        <f t="shared" si="2"/>
        <v>2.4101673723893082</v>
      </c>
      <c r="AB28" s="2">
        <f t="shared" si="2"/>
        <v>0.72621434263862406</v>
      </c>
      <c r="AC28" s="2">
        <f t="shared" si="2"/>
        <v>7.2111789582060419</v>
      </c>
      <c r="AD28" s="2">
        <f t="shared" si="2"/>
        <v>34.444581196880641</v>
      </c>
      <c r="AE28" s="2">
        <f t="shared" si="2"/>
        <v>11.509811033879332</v>
      </c>
      <c r="AF28" s="2">
        <f t="shared" si="2"/>
        <v>6.5498972488573672</v>
      </c>
      <c r="AG28" s="2">
        <f t="shared" si="2"/>
        <v>2.7060833404838149</v>
      </c>
      <c r="AH28" s="2">
        <f t="shared" si="2"/>
        <v>13.678794421417019</v>
      </c>
      <c r="AI28" s="2">
        <f t="shared" si="2"/>
        <v>0.73099019113434582</v>
      </c>
      <c r="AJ28" s="2">
        <f t="shared" si="2"/>
        <v>0.94092860532173883</v>
      </c>
      <c r="AK28" s="2">
        <f t="shared" si="2"/>
        <v>24.759982950308959</v>
      </c>
      <c r="AL28" s="2">
        <f t="shared" si="2"/>
        <v>13.343515475338572</v>
      </c>
    </row>
    <row r="29" spans="1:38" x14ac:dyDescent="0.3">
      <c r="A29">
        <f t="shared" si="1"/>
        <v>2032</v>
      </c>
      <c r="B29">
        <v>48214</v>
      </c>
      <c r="C29" s="3">
        <v>12887.323520308744</v>
      </c>
      <c r="D29" s="3">
        <v>8404.1711079282595</v>
      </c>
      <c r="E29" s="4">
        <v>0.19177008781460439</v>
      </c>
      <c r="F29" s="3">
        <v>49.933527207416056</v>
      </c>
      <c r="G29" s="3">
        <v>93.879262555297629</v>
      </c>
      <c r="H29" s="3">
        <v>4519.692</v>
      </c>
      <c r="I29" s="3">
        <v>2809.1280000000002</v>
      </c>
      <c r="J29" s="3">
        <v>1710.5640000000001</v>
      </c>
      <c r="K29" s="3">
        <v>310.40019999999998</v>
      </c>
      <c r="L29" s="3">
        <v>92.69323</v>
      </c>
      <c r="M29" s="3">
        <v>927.86</v>
      </c>
      <c r="N29" s="3">
        <v>4455.3230000000003</v>
      </c>
      <c r="O29" s="3">
        <v>1502.3620000000001</v>
      </c>
      <c r="P29" s="3">
        <v>841.65639999999996</v>
      </c>
      <c r="Q29" s="3">
        <v>348.4744</v>
      </c>
      <c r="R29" s="3">
        <v>1762.83</v>
      </c>
      <c r="S29" s="3">
        <v>64.368629999999996</v>
      </c>
      <c r="T29" s="3">
        <v>117.8831</v>
      </c>
      <c r="U29" s="3">
        <v>3118.0230000000001</v>
      </c>
      <c r="V29" s="3">
        <v>1705.0229999999999</v>
      </c>
      <c r="W29" s="2">
        <f t="shared" si="3"/>
        <v>3.8467218881464822</v>
      </c>
      <c r="X29" s="2">
        <f t="shared" si="2"/>
        <v>35.070835250450209</v>
      </c>
      <c r="Y29" s="2">
        <f t="shared" si="2"/>
        <v>21.797605961960837</v>
      </c>
      <c r="Z29" s="2">
        <f t="shared" si="2"/>
        <v>13.273229288489373</v>
      </c>
      <c r="AA29" s="2">
        <f t="shared" si="2"/>
        <v>2.4085699370458857</v>
      </c>
      <c r="AB29" s="2">
        <f t="shared" si="2"/>
        <v>0.71925896679731471</v>
      </c>
      <c r="AC29" s="2">
        <f t="shared" si="2"/>
        <v>7.1997882146577092</v>
      </c>
      <c r="AD29" s="2">
        <f t="shared" si="2"/>
        <v>34.57135993349582</v>
      </c>
      <c r="AE29" s="2">
        <f t="shared" si="2"/>
        <v>11.657672732685519</v>
      </c>
      <c r="AF29" s="2">
        <f t="shared" si="2"/>
        <v>6.5308859413179086</v>
      </c>
      <c r="AG29" s="2">
        <f t="shared" si="2"/>
        <v>2.7040090942921524</v>
      </c>
      <c r="AH29" s="2">
        <f t="shared" si="2"/>
        <v>13.678790613287619</v>
      </c>
      <c r="AI29" s="2">
        <f t="shared" si="2"/>
        <v>0.49947244591604623</v>
      </c>
      <c r="AJ29" s="2">
        <f t="shared" si="2"/>
        <v>0.914721352453297</v>
      </c>
      <c r="AK29" s="2">
        <f t="shared" si="2"/>
        <v>24.194496204633968</v>
      </c>
      <c r="AL29" s="2">
        <f t="shared" si="2"/>
        <v>13.230233549372029</v>
      </c>
    </row>
    <row r="30" spans="1:38" x14ac:dyDescent="0.3">
      <c r="A30">
        <f t="shared" si="1"/>
        <v>2033</v>
      </c>
      <c r="B30">
        <v>48580</v>
      </c>
      <c r="C30" s="3">
        <v>13402.41759164285</v>
      </c>
      <c r="D30" s="3">
        <v>8568.7032717357943</v>
      </c>
      <c r="E30" s="4">
        <v>0.19386125044466787</v>
      </c>
      <c r="F30" s="3">
        <v>50.50160551834712</v>
      </c>
      <c r="G30" s="3">
        <v>94.693080831983309</v>
      </c>
      <c r="H30" s="3">
        <v>4688.0649999999996</v>
      </c>
      <c r="I30" s="3">
        <v>2921.4059999999999</v>
      </c>
      <c r="J30" s="3">
        <v>1766.6590000000001</v>
      </c>
      <c r="K30" s="3">
        <v>322.96080000000001</v>
      </c>
      <c r="L30" s="3">
        <v>95.557950000000005</v>
      </c>
      <c r="M30" s="3">
        <v>963.63649999999996</v>
      </c>
      <c r="N30" s="3">
        <v>4649.7479999999996</v>
      </c>
      <c r="O30" s="3">
        <v>1582.432</v>
      </c>
      <c r="P30" s="3">
        <v>872.09270000000004</v>
      </c>
      <c r="Q30" s="3">
        <v>361.93369999999999</v>
      </c>
      <c r="R30" s="3">
        <v>1833.289</v>
      </c>
      <c r="S30" s="3">
        <v>38.317500000000003</v>
      </c>
      <c r="T30" s="3">
        <v>120.2916</v>
      </c>
      <c r="U30" s="3">
        <v>3199.9969999999998</v>
      </c>
      <c r="V30" s="3">
        <v>1786.9970000000001</v>
      </c>
      <c r="W30" s="2">
        <f t="shared" si="3"/>
        <v>3.8579446014349474</v>
      </c>
      <c r="X30" s="2">
        <f t="shared" si="2"/>
        <v>34.979248840323166</v>
      </c>
      <c r="Y30" s="2">
        <f t="shared" si="2"/>
        <v>21.797604648743807</v>
      </c>
      <c r="Z30" s="2">
        <f t="shared" si="2"/>
        <v>13.181644191579361</v>
      </c>
      <c r="AA30" s="2">
        <f t="shared" si="2"/>
        <v>2.4097204686517451</v>
      </c>
      <c r="AB30" s="2">
        <f t="shared" si="2"/>
        <v>0.71299039405835019</v>
      </c>
      <c r="AC30" s="2">
        <f t="shared" si="2"/>
        <v>7.1900199602859765</v>
      </c>
      <c r="AD30" s="2">
        <f t="shared" si="2"/>
        <v>34.693352659742331</v>
      </c>
      <c r="AE30" s="2">
        <f t="shared" si="2"/>
        <v>11.807063831429444</v>
      </c>
      <c r="AF30" s="2">
        <f t="shared" si="2"/>
        <v>6.5069805058439467</v>
      </c>
      <c r="AG30" s="2">
        <f t="shared" si="2"/>
        <v>2.7005105424090474</v>
      </c>
      <c r="AH30" s="2">
        <f t="shared" si="2"/>
        <v>13.678793303255654</v>
      </c>
      <c r="AI30" s="2">
        <f t="shared" si="2"/>
        <v>0.28589991125103492</v>
      </c>
      <c r="AJ30" s="2">
        <f t="shared" si="2"/>
        <v>0.89753657634879602</v>
      </c>
      <c r="AK30" s="2">
        <f t="shared" si="2"/>
        <v>23.876266935566726</v>
      </c>
      <c r="AL30" s="2">
        <f t="shared" si="2"/>
        <v>13.333392932886166</v>
      </c>
    </row>
    <row r="31" spans="1:38" x14ac:dyDescent="0.3">
      <c r="A31">
        <f t="shared" si="1"/>
        <v>2034</v>
      </c>
      <c r="B31">
        <v>48945</v>
      </c>
      <c r="C31" s="3">
        <v>13924.3632361829</v>
      </c>
      <c r="D31" s="3">
        <v>8727.8461642070342</v>
      </c>
      <c r="E31" s="4">
        <v>0.19589099026600493</v>
      </c>
      <c r="F31" s="3">
        <v>51.072697965916653</v>
      </c>
      <c r="G31" s="3">
        <v>95.411653343198594</v>
      </c>
      <c r="H31" s="3">
        <v>4860.0789999999997</v>
      </c>
      <c r="I31" s="3">
        <v>3035.1779999999999</v>
      </c>
      <c r="J31" s="3">
        <v>1824.9010000000001</v>
      </c>
      <c r="K31" s="3">
        <v>336.02289999999999</v>
      </c>
      <c r="L31" s="3">
        <v>98.495980000000003</v>
      </c>
      <c r="M31" s="3">
        <v>1000.794</v>
      </c>
      <c r="N31" s="3">
        <v>4847.1229999999996</v>
      </c>
      <c r="O31" s="3">
        <v>1664.7929999999999</v>
      </c>
      <c r="P31" s="3">
        <v>902.44399999999996</v>
      </c>
      <c r="Q31" s="3">
        <v>375.2013</v>
      </c>
      <c r="R31" s="3">
        <v>1904.6849999999999</v>
      </c>
      <c r="S31" s="3">
        <v>12.9558</v>
      </c>
      <c r="T31" s="3">
        <v>123.7415</v>
      </c>
      <c r="U31" s="3">
        <v>3310.7820000000002</v>
      </c>
      <c r="V31" s="3">
        <v>1897.7819999999999</v>
      </c>
      <c r="W31" s="2">
        <f t="shared" si="3"/>
        <v>3.8669255002426564</v>
      </c>
      <c r="X31" s="2">
        <f t="shared" si="2"/>
        <v>34.903420124598085</v>
      </c>
      <c r="Y31" s="2">
        <f t="shared" si="2"/>
        <v>21.797607176125609</v>
      </c>
      <c r="Z31" s="2">
        <f t="shared" si="2"/>
        <v>13.105812948472479</v>
      </c>
      <c r="AA31" s="2">
        <f t="shared" si="2"/>
        <v>2.4132011949159287</v>
      </c>
      <c r="AB31" s="2">
        <f t="shared" si="2"/>
        <v>0.70736433924716258</v>
      </c>
      <c r="AC31" s="2">
        <f t="shared" si="2"/>
        <v>7.1873591849385612</v>
      </c>
      <c r="AD31" s="2">
        <f t="shared" si="2"/>
        <v>34.810374577162683</v>
      </c>
      <c r="AE31" s="2">
        <f t="shared" si="2"/>
        <v>11.955972217630622</v>
      </c>
      <c r="AF31" s="2">
        <f t="shared" si="2"/>
        <v>6.4810432239728604</v>
      </c>
      <c r="AG31" s="2">
        <f t="shared" si="2"/>
        <v>2.6945670235391983</v>
      </c>
      <c r="AH31" s="2">
        <f t="shared" si="2"/>
        <v>13.678794266517089</v>
      </c>
      <c r="AI31" s="2">
        <f t="shared" si="2"/>
        <v>9.3044111104010424E-2</v>
      </c>
      <c r="AJ31" s="2">
        <f t="shared" si="2"/>
        <v>0.88866900339437982</v>
      </c>
      <c r="AK31" s="2">
        <f t="shared" si="2"/>
        <v>23.77690055798622</v>
      </c>
      <c r="AL31" s="2">
        <f t="shared" si="2"/>
        <v>13.629219288595927</v>
      </c>
    </row>
    <row r="32" spans="1:38" x14ac:dyDescent="0.3">
      <c r="A32">
        <f t="shared" si="1"/>
        <v>2035</v>
      </c>
      <c r="B32">
        <v>49310</v>
      </c>
      <c r="C32" s="3">
        <v>14465.590022526818</v>
      </c>
      <c r="D32" s="3">
        <v>8889.3035574300629</v>
      </c>
      <c r="E32" s="4">
        <v>0.19782431221412744</v>
      </c>
      <c r="F32" s="3">
        <v>51.648573779945437</v>
      </c>
      <c r="G32" s="3">
        <v>96.127242194106941</v>
      </c>
      <c r="H32" s="3">
        <v>5038.8990000000003</v>
      </c>
      <c r="I32" s="3">
        <v>3153.152</v>
      </c>
      <c r="J32" s="3">
        <v>1885.7470000000001</v>
      </c>
      <c r="K32" s="3">
        <v>349.46730000000002</v>
      </c>
      <c r="L32" s="3">
        <v>101.4915</v>
      </c>
      <c r="M32" s="3">
        <v>1039.8409999999999</v>
      </c>
      <c r="N32" s="3">
        <v>5050.8580000000002</v>
      </c>
      <c r="O32" s="3">
        <v>1749.4490000000001</v>
      </c>
      <c r="P32" s="3">
        <v>933.70759999999996</v>
      </c>
      <c r="Q32" s="3">
        <v>388.98309999999998</v>
      </c>
      <c r="R32" s="3">
        <v>1978.7180000000001</v>
      </c>
      <c r="S32" s="3">
        <v>-11.958780000000001</v>
      </c>
      <c r="T32" s="3">
        <v>128.26329999999999</v>
      </c>
      <c r="U32" s="3">
        <v>3451.0039999999999</v>
      </c>
      <c r="V32" s="3">
        <v>2038.0039999999999</v>
      </c>
      <c r="W32" s="2">
        <f t="shared" si="3"/>
        <v>3.8741088963272112</v>
      </c>
      <c r="X32" s="2">
        <f t="shared" si="2"/>
        <v>34.833691485470538</v>
      </c>
      <c r="Y32" s="2">
        <f t="shared" si="2"/>
        <v>21.797603796939452</v>
      </c>
      <c r="Z32" s="2">
        <f t="shared" si="2"/>
        <v>13.036087688531088</v>
      </c>
      <c r="AA32" s="2">
        <f t="shared" si="2"/>
        <v>2.415852374191342</v>
      </c>
      <c r="AB32" s="2">
        <f t="shared" si="2"/>
        <v>0.7016063626990009</v>
      </c>
      <c r="AC32" s="2">
        <f t="shared" si="2"/>
        <v>7.1883759900611555</v>
      </c>
      <c r="AD32" s="2">
        <f t="shared" si="2"/>
        <v>34.916363536741017</v>
      </c>
      <c r="AE32" s="2">
        <f t="shared" si="2"/>
        <v>12.093865492355562</v>
      </c>
      <c r="AF32" s="2">
        <f t="shared" si="2"/>
        <v>6.454680372843181</v>
      </c>
      <c r="AG32" s="2">
        <f t="shared" si="2"/>
        <v>2.6890233954802296</v>
      </c>
      <c r="AH32" s="2">
        <f t="shared" si="2"/>
        <v>13.678792202174979</v>
      </c>
      <c r="AI32" s="2">
        <f t="shared" si="2"/>
        <v>-8.2670530419961863E-2</v>
      </c>
      <c r="AJ32" s="2">
        <f t="shared" si="2"/>
        <v>0.88667866157038522</v>
      </c>
      <c r="AK32" s="2">
        <f t="shared" si="2"/>
        <v>23.856641828130464</v>
      </c>
      <c r="AL32" s="2">
        <f t="shared" si="2"/>
        <v>14.088633763477874</v>
      </c>
    </row>
    <row r="33" spans="1:38" x14ac:dyDescent="0.3">
      <c r="A33">
        <f t="shared" si="1"/>
        <v>2036</v>
      </c>
      <c r="B33">
        <v>49675</v>
      </c>
      <c r="C33" s="3">
        <v>15047.707495472412</v>
      </c>
      <c r="D33" s="3">
        <v>9065.7099404362161</v>
      </c>
      <c r="E33" s="4">
        <v>0.19967726934084465</v>
      </c>
      <c r="F33" s="3">
        <v>52.22975025261681</v>
      </c>
      <c r="G33" s="3">
        <v>96.993143870829584</v>
      </c>
      <c r="H33" s="3">
        <v>5230.1459999999997</v>
      </c>
      <c r="I33" s="3">
        <v>3280.04</v>
      </c>
      <c r="J33" s="3">
        <v>1950.106</v>
      </c>
      <c r="K33" s="3">
        <v>363.334</v>
      </c>
      <c r="L33" s="3">
        <v>104.554</v>
      </c>
      <c r="M33" s="3">
        <v>1081.499</v>
      </c>
      <c r="N33" s="3">
        <v>5269.13</v>
      </c>
      <c r="O33" s="3">
        <v>1838.817</v>
      </c>
      <c r="P33" s="3">
        <v>967.92160000000001</v>
      </c>
      <c r="Q33" s="3">
        <v>404.04750000000001</v>
      </c>
      <c r="R33" s="3">
        <v>2058.3449999999998</v>
      </c>
      <c r="S33" s="3">
        <v>-38.984540000000003</v>
      </c>
      <c r="T33" s="3">
        <v>133.8939</v>
      </c>
      <c r="U33" s="3">
        <v>3623.8829999999998</v>
      </c>
      <c r="V33" s="3">
        <v>2210.8829999999998</v>
      </c>
      <c r="W33" s="2">
        <f t="shared" si="3"/>
        <v>3.8798535150929991</v>
      </c>
      <c r="X33" s="2">
        <f t="shared" si="2"/>
        <v>34.757095069622117</v>
      </c>
      <c r="Y33" s="2">
        <f t="shared" si="2"/>
        <v>21.797606053858409</v>
      </c>
      <c r="Z33" s="2">
        <f t="shared" si="2"/>
        <v>12.959489015763712</v>
      </c>
      <c r="AA33" s="2">
        <f t="shared" si="2"/>
        <v>2.4145472000257899</v>
      </c>
      <c r="AB33" s="2">
        <f t="shared" si="2"/>
        <v>0.69481680203750928</v>
      </c>
      <c r="AC33" s="2">
        <f t="shared" si="2"/>
        <v>7.187134653736484</v>
      </c>
      <c r="AD33" s="2">
        <f t="shared" si="2"/>
        <v>35.016164432923674</v>
      </c>
      <c r="AE33" s="2">
        <f t="shared" si="2"/>
        <v>12.219914565413154</v>
      </c>
      <c r="AF33" s="2">
        <f t="shared" si="2"/>
        <v>6.4323525712553256</v>
      </c>
      <c r="AG33" s="2">
        <f t="shared" si="2"/>
        <v>2.6851100084286639</v>
      </c>
      <c r="AH33" s="2">
        <f t="shared" si="2"/>
        <v>13.678794597910141</v>
      </c>
      <c r="AI33" s="2">
        <f t="shared" si="2"/>
        <v>-0.25907295188805179</v>
      </c>
      <c r="AJ33" s="2">
        <f t="shared" si="2"/>
        <v>0.8897960040776064</v>
      </c>
      <c r="AK33" s="2">
        <f t="shared" si="2"/>
        <v>24.082625217763979</v>
      </c>
      <c r="AL33" s="2">
        <f t="shared" si="2"/>
        <v>14.692490538277776</v>
      </c>
    </row>
    <row r="34" spans="1:38" x14ac:dyDescent="0.3">
      <c r="A34">
        <f t="shared" si="1"/>
        <v>2037</v>
      </c>
      <c r="B34">
        <v>50041</v>
      </c>
      <c r="C34" s="3">
        <v>15626.49532749639</v>
      </c>
      <c r="D34" s="3">
        <v>9229.812394088669</v>
      </c>
      <c r="E34" s="4">
        <v>0.20146098773908086</v>
      </c>
      <c r="F34" s="3">
        <v>52.817353921126639</v>
      </c>
      <c r="G34" s="3">
        <v>97.69083026911504</v>
      </c>
      <c r="H34" s="3">
        <v>5422.8670000000002</v>
      </c>
      <c r="I34" s="3">
        <v>3406.2020000000002</v>
      </c>
      <c r="J34" s="3">
        <v>2016.665</v>
      </c>
      <c r="K34" s="3">
        <v>377.69499999999999</v>
      </c>
      <c r="L34" s="3">
        <v>107.69070000000001</v>
      </c>
      <c r="M34" s="3">
        <v>1124.442</v>
      </c>
      <c r="N34" s="3">
        <v>5486.1580000000004</v>
      </c>
      <c r="O34" s="3">
        <v>1928.47</v>
      </c>
      <c r="P34" s="3">
        <v>1001.162</v>
      </c>
      <c r="Q34" s="3">
        <v>419.01049999999998</v>
      </c>
      <c r="R34" s="3">
        <v>2137.5160000000001</v>
      </c>
      <c r="S34" s="3">
        <v>-63.291060000000002</v>
      </c>
      <c r="T34" s="3">
        <v>140.7679</v>
      </c>
      <c r="U34" s="3">
        <v>3827.942</v>
      </c>
      <c r="V34" s="3">
        <v>2414.942</v>
      </c>
      <c r="W34" s="2">
        <f t="shared" si="3"/>
        <v>3.8844493599820966</v>
      </c>
      <c r="X34" s="2">
        <f t="shared" si="2"/>
        <v>34.703027686943479</v>
      </c>
      <c r="Y34" s="2">
        <f t="shared" si="2"/>
        <v>21.797606748113541</v>
      </c>
      <c r="Z34" s="2">
        <f t="shared" si="2"/>
        <v>12.905420938829932</v>
      </c>
      <c r="AA34" s="2">
        <f t="shared" si="2"/>
        <v>2.4170166891830678</v>
      </c>
      <c r="AB34" s="2">
        <f t="shared" si="2"/>
        <v>0.68915452725031312</v>
      </c>
      <c r="AC34" s="2">
        <f t="shared" si="2"/>
        <v>7.1957401607603666</v>
      </c>
      <c r="AD34" s="2">
        <f t="shared" si="2"/>
        <v>35.108051325792509</v>
      </c>
      <c r="AE34" s="2">
        <f t="shared" si="2"/>
        <v>12.34102695187617</v>
      </c>
      <c r="AF34" s="2">
        <f t="shared" si="2"/>
        <v>6.4068236608265883</v>
      </c>
      <c r="AG34" s="2">
        <f t="shared" si="2"/>
        <v>2.6814105864333433</v>
      </c>
      <c r="AH34" s="2">
        <f t="shared" si="2"/>
        <v>13.678793326350187</v>
      </c>
      <c r="AI34" s="2">
        <f t="shared" si="2"/>
        <v>-0.40502402281228739</v>
      </c>
      <c r="AJ34" s="2">
        <f t="shared" si="2"/>
        <v>0.90082834986233107</v>
      </c>
      <c r="AK34" s="2">
        <f t="shared" si="2"/>
        <v>24.496484462925935</v>
      </c>
      <c r="AL34" s="2">
        <f t="shared" si="2"/>
        <v>15.454149823029523</v>
      </c>
    </row>
    <row r="35" spans="1:38" x14ac:dyDescent="0.3">
      <c r="A35">
        <f t="shared" si="1"/>
        <v>2038</v>
      </c>
      <c r="B35">
        <v>50406</v>
      </c>
      <c r="C35" s="3">
        <v>16232.791461728937</v>
      </c>
      <c r="D35" s="3">
        <v>9399.9253923063025</v>
      </c>
      <c r="E35" s="4">
        <v>0.20318570215235141</v>
      </c>
      <c r="F35" s="3">
        <v>53.412018226753098</v>
      </c>
      <c r="G35" s="3">
        <v>98.419250213480922</v>
      </c>
      <c r="H35" s="3">
        <v>5622.4340000000002</v>
      </c>
      <c r="I35" s="3">
        <v>3538.36</v>
      </c>
      <c r="J35" s="3">
        <v>2084.0740000000001</v>
      </c>
      <c r="K35" s="3">
        <v>392.58839999999998</v>
      </c>
      <c r="L35" s="3">
        <v>110.9101</v>
      </c>
      <c r="M35" s="3">
        <v>1167.3140000000001</v>
      </c>
      <c r="N35" s="3">
        <v>5715.799</v>
      </c>
      <c r="O35" s="3">
        <v>2023.1389999999999</v>
      </c>
      <c r="P35" s="3">
        <v>1037.3150000000001</v>
      </c>
      <c r="Q35" s="3">
        <v>434.89510000000001</v>
      </c>
      <c r="R35" s="3">
        <v>2220.4499999999998</v>
      </c>
      <c r="S35" s="3">
        <v>-93.365229999999997</v>
      </c>
      <c r="T35" s="3">
        <v>148.83529999999999</v>
      </c>
      <c r="U35" s="3">
        <v>4070.1419999999998</v>
      </c>
      <c r="V35" s="3">
        <v>2657.1419999999998</v>
      </c>
      <c r="W35" s="2">
        <f t="shared" si="3"/>
        <v>3.8881283990196294</v>
      </c>
      <c r="X35" s="2">
        <f t="shared" si="2"/>
        <v>34.636273208188932</v>
      </c>
      <c r="Y35" s="2">
        <f t="shared" si="2"/>
        <v>21.797606458150934</v>
      </c>
      <c r="Z35" s="2">
        <f t="shared" si="2"/>
        <v>12.838666750037996</v>
      </c>
      <c r="AA35" s="2">
        <f t="shared" si="2"/>
        <v>2.418489764533609</v>
      </c>
      <c r="AB35" s="2">
        <f t="shared" si="2"/>
        <v>0.68324724223486755</v>
      </c>
      <c r="AC35" s="2">
        <f t="shared" si="2"/>
        <v>7.1910860356464577</v>
      </c>
      <c r="AD35" s="2">
        <f t="shared" si="2"/>
        <v>35.211436144398157</v>
      </c>
      <c r="AE35" s="2">
        <f t="shared" si="2"/>
        <v>12.463284609857961</v>
      </c>
      <c r="AF35" s="2">
        <f t="shared" si="2"/>
        <v>6.3902441083261268</v>
      </c>
      <c r="AG35" s="2">
        <f t="shared" si="2"/>
        <v>2.6791146860065669</v>
      </c>
      <c r="AH35" s="2">
        <f t="shared" si="2"/>
        <v>13.678793356244483</v>
      </c>
      <c r="AI35" s="2">
        <f t="shared" si="2"/>
        <v>-0.57516435309429992</v>
      </c>
      <c r="AJ35" s="2">
        <f t="shared" si="2"/>
        <v>0.9168805029677114</v>
      </c>
      <c r="AK35" s="2">
        <f t="shared" si="2"/>
        <v>25.073580287136227</v>
      </c>
      <c r="AL35" s="2">
        <f t="shared" si="2"/>
        <v>16.3689776109339</v>
      </c>
    </row>
    <row r="36" spans="1:38" x14ac:dyDescent="0.3">
      <c r="A36">
        <f t="shared" si="1"/>
        <v>2039</v>
      </c>
      <c r="B36">
        <v>50771</v>
      </c>
      <c r="C36" s="3">
        <v>16858.695919104655</v>
      </c>
      <c r="D36" s="3">
        <v>9570.9484688339489</v>
      </c>
      <c r="E36" s="4">
        <v>0.20480803283830146</v>
      </c>
      <c r="F36" s="3">
        <v>54.012482949694615</v>
      </c>
      <c r="G36" s="3">
        <v>99.129502962770616</v>
      </c>
      <c r="H36" s="3">
        <v>5829.0320000000002</v>
      </c>
      <c r="I36" s="3">
        <v>3674.7919999999999</v>
      </c>
      <c r="J36" s="3">
        <v>2154.2399999999998</v>
      </c>
      <c r="K36" s="3">
        <v>407.87009999999998</v>
      </c>
      <c r="L36" s="3">
        <v>114.19</v>
      </c>
      <c r="M36" s="3">
        <v>1212.259</v>
      </c>
      <c r="N36" s="3">
        <v>5951.567</v>
      </c>
      <c r="O36" s="3">
        <v>2121.5810000000001</v>
      </c>
      <c r="P36" s="3">
        <v>1072.6489999999999</v>
      </c>
      <c r="Q36" s="3">
        <v>451.27109999999999</v>
      </c>
      <c r="R36" s="3">
        <v>2306.0659999999998</v>
      </c>
      <c r="S36" s="3">
        <v>-122.5348</v>
      </c>
      <c r="T36" s="3">
        <v>158.37209999999999</v>
      </c>
      <c r="U36" s="3">
        <v>4351.049</v>
      </c>
      <c r="V36" s="3">
        <v>2938.049</v>
      </c>
      <c r="W36" s="2">
        <f t="shared" si="3"/>
        <v>3.8910706309509595</v>
      </c>
      <c r="X36" s="2">
        <f t="shared" si="2"/>
        <v>34.575817892263004</v>
      </c>
      <c r="Y36" s="2">
        <f t="shared" si="2"/>
        <v>21.797605328628311</v>
      </c>
      <c r="Z36" s="2">
        <f t="shared" si="2"/>
        <v>12.778212563634689</v>
      </c>
      <c r="AA36" s="2">
        <f t="shared" si="2"/>
        <v>2.4193454936083896</v>
      </c>
      <c r="AB36" s="2">
        <f t="shared" si="2"/>
        <v>0.6773359015900946</v>
      </c>
      <c r="AC36" s="2">
        <f t="shared" si="2"/>
        <v>7.1907044638383963</v>
      </c>
      <c r="AD36" s="2">
        <f t="shared" si="2"/>
        <v>35.302653470696683</v>
      </c>
      <c r="AE36" s="2">
        <f t="shared" si="2"/>
        <v>12.584490580886369</v>
      </c>
      <c r="AF36" s="2">
        <f t="shared" si="2"/>
        <v>6.3625858438104332</v>
      </c>
      <c r="AG36" s="2">
        <f t="shared" si="2"/>
        <v>2.6767853347933594</v>
      </c>
      <c r="AH36" s="2">
        <f t="shared" si="2"/>
        <v>13.678792304372212</v>
      </c>
      <c r="AI36" s="2">
        <f t="shared" si="2"/>
        <v>-0.7268343921023025</v>
      </c>
      <c r="AJ36" s="2">
        <f t="shared" si="2"/>
        <v>0.93940895998087937</v>
      </c>
      <c r="AK36" s="2">
        <f t="shared" si="2"/>
        <v>25.808929829912248</v>
      </c>
      <c r="AL36" s="2">
        <f t="shared" si="2"/>
        <v>17.427498627996112</v>
      </c>
    </row>
    <row r="37" spans="1:38" x14ac:dyDescent="0.3">
      <c r="A37">
        <f t="shared" si="1"/>
        <v>2040</v>
      </c>
      <c r="B37">
        <v>51136</v>
      </c>
      <c r="C37" s="3">
        <v>17492.655563128435</v>
      </c>
      <c r="D37" s="3">
        <v>9736.1353618450248</v>
      </c>
      <c r="E37" s="4">
        <v>0.20633937909860883</v>
      </c>
      <c r="F37" s="3">
        <v>54.619063152738718</v>
      </c>
      <c r="G37" s="3">
        <v>99.751843241731791</v>
      </c>
      <c r="H37" s="3">
        <v>6038.8950000000004</v>
      </c>
      <c r="I37" s="3">
        <v>3812.98</v>
      </c>
      <c r="J37" s="3">
        <v>2225.915</v>
      </c>
      <c r="K37" s="3">
        <v>423.50729999999999</v>
      </c>
      <c r="L37" s="3">
        <v>117.5365</v>
      </c>
      <c r="M37" s="3">
        <v>1258.069</v>
      </c>
      <c r="N37" s="3">
        <v>6191.1139999999996</v>
      </c>
      <c r="O37" s="3">
        <v>2221.9859999999999</v>
      </c>
      <c r="P37" s="3">
        <v>1108.3989999999999</v>
      </c>
      <c r="Q37" s="3">
        <v>467.94439999999997</v>
      </c>
      <c r="R37" s="3">
        <v>2392.7840000000001</v>
      </c>
      <c r="S37" s="3">
        <v>-152.21860000000001</v>
      </c>
      <c r="T37" s="3">
        <v>169.40479999999999</v>
      </c>
      <c r="U37" s="3">
        <v>4672.6729999999998</v>
      </c>
      <c r="V37" s="3">
        <v>3259.6729999999998</v>
      </c>
      <c r="W37" s="2">
        <f t="shared" si="3"/>
        <v>3.8934243213533102</v>
      </c>
      <c r="X37" s="2">
        <f t="shared" ref="X37:AL53" si="4">100*H37/$C37</f>
        <v>34.522459887273897</v>
      </c>
      <c r="Y37" s="2">
        <f t="shared" si="4"/>
        <v>21.797605207737114</v>
      </c>
      <c r="Z37" s="2">
        <f t="shared" si="4"/>
        <v>12.724854679536783</v>
      </c>
      <c r="AA37" s="2">
        <f t="shared" si="4"/>
        <v>2.4210577889196072</v>
      </c>
      <c r="AB37" s="2">
        <f t="shared" si="4"/>
        <v>0.67191913529554137</v>
      </c>
      <c r="AC37" s="2">
        <f t="shared" si="4"/>
        <v>7.1919840613096904</v>
      </c>
      <c r="AD37" s="2">
        <f t="shared" si="4"/>
        <v>35.392647946775</v>
      </c>
      <c r="AE37" s="2">
        <f t="shared" si="4"/>
        <v>12.702393824546407</v>
      </c>
      <c r="AF37" s="2">
        <f t="shared" si="4"/>
        <v>6.3363678316305379</v>
      </c>
      <c r="AG37" s="2">
        <f t="shared" si="4"/>
        <v>2.6750906876960849</v>
      </c>
      <c r="AH37" s="2">
        <f t="shared" si="4"/>
        <v>13.678792172891033</v>
      </c>
      <c r="AI37" s="2">
        <f t="shared" si="4"/>
        <v>-0.87018577282714649</v>
      </c>
      <c r="AJ37" s="2">
        <f t="shared" si="4"/>
        <v>0.96843386293546363</v>
      </c>
      <c r="AK37" s="2">
        <f t="shared" si="4"/>
        <v>26.71219920347146</v>
      </c>
      <c r="AL37" s="2">
        <f t="shared" si="4"/>
        <v>18.634523433199245</v>
      </c>
    </row>
    <row r="38" spans="1:38" x14ac:dyDescent="0.3">
      <c r="A38">
        <f t="shared" si="1"/>
        <v>2041</v>
      </c>
      <c r="B38">
        <v>51502</v>
      </c>
      <c r="C38" s="3">
        <v>18137.824650409511</v>
      </c>
      <c r="D38" s="3">
        <v>9897.2770080557148</v>
      </c>
      <c r="E38" s="4">
        <v>0.2077909698001853</v>
      </c>
      <c r="F38" s="3">
        <v>55.232123632249049</v>
      </c>
      <c r="G38" s="3">
        <v>100.29999689919671</v>
      </c>
      <c r="H38" s="3">
        <v>6253.01</v>
      </c>
      <c r="I38" s="3">
        <v>3953.6120000000001</v>
      </c>
      <c r="J38" s="3">
        <v>2299.3980000000001</v>
      </c>
      <c r="K38" s="3">
        <v>439.53899999999999</v>
      </c>
      <c r="L38" s="3">
        <v>120.9567</v>
      </c>
      <c r="M38" s="3">
        <v>1304.8679999999999</v>
      </c>
      <c r="N38" s="3">
        <v>6434.4549999999999</v>
      </c>
      <c r="O38" s="3">
        <v>2324.1880000000001</v>
      </c>
      <c r="P38" s="3">
        <v>1144.53</v>
      </c>
      <c r="Q38" s="3">
        <v>484.70150000000001</v>
      </c>
      <c r="R38" s="3">
        <v>2481.0360000000001</v>
      </c>
      <c r="S38" s="3">
        <v>-181.44589999999999</v>
      </c>
      <c r="T38" s="3">
        <v>182.01490000000001</v>
      </c>
      <c r="U38" s="3">
        <v>5036.134</v>
      </c>
      <c r="V38" s="3">
        <v>3623.134</v>
      </c>
      <c r="W38" s="2">
        <f t="shared" si="3"/>
        <v>3.8953057489792249</v>
      </c>
      <c r="X38" s="2">
        <f t="shared" si="4"/>
        <v>34.474972167397269</v>
      </c>
      <c r="Y38" s="2">
        <f t="shared" si="4"/>
        <v>21.797608457476937</v>
      </c>
      <c r="Z38" s="2">
        <f t="shared" si="4"/>
        <v>12.677363709920334</v>
      </c>
      <c r="AA38" s="2">
        <f t="shared" si="4"/>
        <v>2.4233280918286759</v>
      </c>
      <c r="AB38" s="2">
        <f t="shared" si="4"/>
        <v>0.6668754513362718</v>
      </c>
      <c r="AC38" s="2">
        <f t="shared" si="4"/>
        <v>7.194181359397688</v>
      </c>
      <c r="AD38" s="2">
        <f t="shared" si="4"/>
        <v>35.475340202137879</v>
      </c>
      <c r="AE38" s="2">
        <f t="shared" si="4"/>
        <v>12.814039416504809</v>
      </c>
      <c r="AF38" s="2">
        <f t="shared" si="4"/>
        <v>6.3101833988353127</v>
      </c>
      <c r="AG38" s="2">
        <f t="shared" si="4"/>
        <v>2.6723243241248147</v>
      </c>
      <c r="AH38" s="2">
        <f t="shared" si="4"/>
        <v>13.678795819343108</v>
      </c>
      <c r="AI38" s="2">
        <f t="shared" si="4"/>
        <v>-1.0003729967469024</v>
      </c>
      <c r="AJ38" s="2">
        <f t="shared" si="4"/>
        <v>1.0035100873901686</v>
      </c>
      <c r="AK38" s="2">
        <f t="shared" si="4"/>
        <v>27.765920649620437</v>
      </c>
      <c r="AL38" s="2">
        <f t="shared" si="4"/>
        <v>19.975570774515113</v>
      </c>
    </row>
    <row r="39" spans="1:38" x14ac:dyDescent="0.3">
      <c r="A39">
        <f t="shared" si="1"/>
        <v>2042</v>
      </c>
      <c r="B39">
        <v>51867</v>
      </c>
      <c r="C39" s="3">
        <v>18795.585282437081</v>
      </c>
      <c r="D39" s="3">
        <v>10055.097923766645</v>
      </c>
      <c r="E39" s="4">
        <v>0.20916587852962237</v>
      </c>
      <c r="F39" s="3">
        <v>55.852130563395498</v>
      </c>
      <c r="G39" s="3">
        <v>100.79421507536131</v>
      </c>
      <c r="H39" s="3">
        <v>6470.8950000000004</v>
      </c>
      <c r="I39" s="3">
        <v>4096.9880000000003</v>
      </c>
      <c r="J39" s="3">
        <v>2373.9070000000002</v>
      </c>
      <c r="K39" s="3">
        <v>456.00510000000003</v>
      </c>
      <c r="L39" s="3">
        <v>124.4539</v>
      </c>
      <c r="M39" s="3">
        <v>1351.883</v>
      </c>
      <c r="N39" s="3">
        <v>6680.4250000000002</v>
      </c>
      <c r="O39" s="3">
        <v>2426.3690000000001</v>
      </c>
      <c r="P39" s="3">
        <v>1181.444</v>
      </c>
      <c r="Q39" s="3">
        <v>501.6026</v>
      </c>
      <c r="R39" s="3">
        <v>2571.009</v>
      </c>
      <c r="S39" s="3">
        <v>-209.53</v>
      </c>
      <c r="T39" s="3">
        <v>196.24870000000001</v>
      </c>
      <c r="U39" s="3">
        <v>5441.9120000000003</v>
      </c>
      <c r="V39" s="3">
        <v>4028.9119999999998</v>
      </c>
      <c r="W39" s="2">
        <f t="shared" si="3"/>
        <v>3.8968125153143269</v>
      </c>
      <c r="X39" s="2">
        <f t="shared" si="4"/>
        <v>34.427738762923845</v>
      </c>
      <c r="Y39" s="2">
        <f t="shared" si="4"/>
        <v>21.797607993768072</v>
      </c>
      <c r="Z39" s="2">
        <f t="shared" si="4"/>
        <v>12.630130769155775</v>
      </c>
      <c r="AA39" s="2">
        <f t="shared" si="4"/>
        <v>2.4261287592150644</v>
      </c>
      <c r="AB39" s="2">
        <f t="shared" si="4"/>
        <v>0.6621443180930997</v>
      </c>
      <c r="AC39" s="2">
        <f t="shared" si="4"/>
        <v>7.1925560161365283</v>
      </c>
      <c r="AD39" s="2">
        <f t="shared" si="4"/>
        <v>35.542521818899168</v>
      </c>
      <c r="AE39" s="2">
        <f t="shared" si="4"/>
        <v>12.909249504814523</v>
      </c>
      <c r="AF39" s="2">
        <f t="shared" si="4"/>
        <v>6.2857526501394005</v>
      </c>
      <c r="AG39" s="2">
        <f t="shared" si="4"/>
        <v>2.6687256207376855</v>
      </c>
      <c r="AH39" s="2">
        <f t="shared" si="4"/>
        <v>13.678791915048238</v>
      </c>
      <c r="AI39" s="2">
        <f t="shared" si="4"/>
        <v>-1.1147830559753222</v>
      </c>
      <c r="AJ39" s="2">
        <f t="shared" si="4"/>
        <v>1.044121250022356</v>
      </c>
      <c r="AK39" s="2">
        <f t="shared" si="4"/>
        <v>28.953139358129043</v>
      </c>
      <c r="AL39" s="2">
        <f t="shared" si="4"/>
        <v>21.435416559039979</v>
      </c>
    </row>
    <row r="40" spans="1:38" x14ac:dyDescent="0.3">
      <c r="A40">
        <f t="shared" si="1"/>
        <v>2043</v>
      </c>
      <c r="B40">
        <v>52232</v>
      </c>
      <c r="C40" s="3">
        <v>19497.043919783187</v>
      </c>
      <c r="D40" s="3">
        <v>10225.841022172584</v>
      </c>
      <c r="E40" s="4">
        <v>0.21048249346187153</v>
      </c>
      <c r="F40" s="3">
        <v>56.479438999435843</v>
      </c>
      <c r="G40" s="3">
        <v>101.39496003597613</v>
      </c>
      <c r="H40" s="3">
        <v>6700.7060000000001</v>
      </c>
      <c r="I40" s="3">
        <v>4249.8890000000001</v>
      </c>
      <c r="J40" s="3">
        <v>2450.817</v>
      </c>
      <c r="K40" s="3">
        <v>472.98480000000001</v>
      </c>
      <c r="L40" s="3">
        <v>128.04089999999999</v>
      </c>
      <c r="M40" s="3">
        <v>1400.402</v>
      </c>
      <c r="N40" s="3">
        <v>6945.4639999999999</v>
      </c>
      <c r="O40" s="3">
        <v>2535.683</v>
      </c>
      <c r="P40" s="3">
        <v>1223.3499999999999</v>
      </c>
      <c r="Q40" s="3">
        <v>519.46979999999996</v>
      </c>
      <c r="R40" s="3">
        <v>2666.96</v>
      </c>
      <c r="S40" s="3">
        <v>-244.7578</v>
      </c>
      <c r="T40" s="3">
        <v>212.1267</v>
      </c>
      <c r="U40" s="3">
        <v>5898.7969999999996</v>
      </c>
      <c r="V40" s="3">
        <v>4485.7969999999996</v>
      </c>
      <c r="W40" s="2">
        <f t="shared" si="3"/>
        <v>3.8980178290277383</v>
      </c>
      <c r="X40" s="2">
        <f t="shared" si="4"/>
        <v>34.367804819893507</v>
      </c>
      <c r="Y40" s="2">
        <f t="shared" si="4"/>
        <v>21.797606947419034</v>
      </c>
      <c r="Z40" s="2">
        <f t="shared" si="4"/>
        <v>12.570197872474475</v>
      </c>
      <c r="AA40" s="2">
        <f t="shared" si="4"/>
        <v>2.4259308331355482</v>
      </c>
      <c r="AB40" s="2">
        <f t="shared" si="4"/>
        <v>0.65671955465043574</v>
      </c>
      <c r="AC40" s="2">
        <f t="shared" si="4"/>
        <v>7.1826375616820837</v>
      </c>
      <c r="AD40" s="2">
        <f t="shared" si="4"/>
        <v>35.623164355457</v>
      </c>
      <c r="AE40" s="2">
        <f t="shared" si="4"/>
        <v>13.005474114089175</v>
      </c>
      <c r="AF40" s="2">
        <f t="shared" si="4"/>
        <v>6.2745409254512454</v>
      </c>
      <c r="AG40" s="2">
        <f t="shared" si="4"/>
        <v>2.6643515916425993</v>
      </c>
      <c r="AH40" s="2">
        <f t="shared" si="4"/>
        <v>13.678791569494795</v>
      </c>
      <c r="AI40" s="2">
        <f t="shared" si="4"/>
        <v>-1.2553585097669604</v>
      </c>
      <c r="AJ40" s="2">
        <f t="shared" si="4"/>
        <v>1.0879941640012416</v>
      </c>
      <c r="AK40" s="2">
        <f t="shared" si="4"/>
        <v>30.25482747163856</v>
      </c>
      <c r="AL40" s="2">
        <f t="shared" si="4"/>
        <v>23.007574986525871</v>
      </c>
    </row>
    <row r="41" spans="1:38" x14ac:dyDescent="0.3">
      <c r="A41">
        <f t="shared" si="1"/>
        <v>2044</v>
      </c>
      <c r="B41">
        <v>52597</v>
      </c>
      <c r="C41" s="3">
        <v>20200.663548931108</v>
      </c>
      <c r="D41" s="3">
        <v>10387.132645857057</v>
      </c>
      <c r="E41" s="4">
        <v>0.21183564724336193</v>
      </c>
      <c r="F41" s="3">
        <v>57.114080773648531</v>
      </c>
      <c r="G41" s="3">
        <v>101.88117686799848</v>
      </c>
      <c r="H41" s="3">
        <v>6933.9350000000004</v>
      </c>
      <c r="I41" s="3">
        <v>4403.2610000000004</v>
      </c>
      <c r="J41" s="3">
        <v>2530.674</v>
      </c>
      <c r="K41" s="3">
        <v>490.61329999999998</v>
      </c>
      <c r="L41" s="3">
        <v>131.7655</v>
      </c>
      <c r="M41" s="3">
        <v>1450.865</v>
      </c>
      <c r="N41" s="3">
        <v>7212.3180000000002</v>
      </c>
      <c r="O41" s="3">
        <v>2645.529</v>
      </c>
      <c r="P41" s="3">
        <v>1266.4580000000001</v>
      </c>
      <c r="Q41" s="3">
        <v>537.12419999999997</v>
      </c>
      <c r="R41" s="3">
        <v>2763.2069999999999</v>
      </c>
      <c r="S41" s="3">
        <v>-278.38330000000002</v>
      </c>
      <c r="T41" s="3">
        <v>229.99299999999999</v>
      </c>
      <c r="U41" s="3">
        <v>6407.1729999999998</v>
      </c>
      <c r="V41" s="3">
        <v>4994.1729999999998</v>
      </c>
      <c r="W41" s="2">
        <f t="shared" si="3"/>
        <v>3.898981436384402</v>
      </c>
      <c r="X41" s="2">
        <f t="shared" si="4"/>
        <v>34.325283341333112</v>
      </c>
      <c r="Y41" s="2">
        <f t="shared" si="4"/>
        <v>21.797605753564433</v>
      </c>
      <c r="Z41" s="2">
        <f t="shared" si="4"/>
        <v>12.527677587768681</v>
      </c>
      <c r="AA41" s="2">
        <f t="shared" si="4"/>
        <v>2.4286989326445179</v>
      </c>
      <c r="AB41" s="2">
        <f t="shared" si="4"/>
        <v>0.65228302862839482</v>
      </c>
      <c r="AC41" s="2">
        <f t="shared" si="4"/>
        <v>7.1822640701165019</v>
      </c>
      <c r="AD41" s="2">
        <f t="shared" si="4"/>
        <v>35.703371735933054</v>
      </c>
      <c r="AE41" s="2">
        <f t="shared" si="4"/>
        <v>13.096248019733912</v>
      </c>
      <c r="AF41" s="2">
        <f t="shared" si="4"/>
        <v>6.2693881165453744</v>
      </c>
      <c r="AG41" s="2">
        <f t="shared" si="4"/>
        <v>2.6589433495535904</v>
      </c>
      <c r="AH41" s="2">
        <f t="shared" si="4"/>
        <v>13.678793240166666</v>
      </c>
      <c r="AI41" s="2">
        <f t="shared" si="4"/>
        <v>-1.378089879699671</v>
      </c>
      <c r="AJ41" s="2">
        <f t="shared" si="4"/>
        <v>1.1385418080099146</v>
      </c>
      <c r="AK41" s="2">
        <f t="shared" si="4"/>
        <v>31.717636326550405</v>
      </c>
      <c r="AL41" s="2">
        <f t="shared" si="4"/>
        <v>24.722816594132425</v>
      </c>
    </row>
    <row r="42" spans="1:38" x14ac:dyDescent="0.3">
      <c r="A42">
        <f t="shared" si="1"/>
        <v>2045</v>
      </c>
      <c r="B42">
        <v>52963</v>
      </c>
      <c r="C42" s="3">
        <v>20930.884050495697</v>
      </c>
      <c r="D42" s="3">
        <v>10551.579160837311</v>
      </c>
      <c r="E42" s="4">
        <v>0.21317515481276508</v>
      </c>
      <c r="F42" s="3">
        <v>57.754981718053159</v>
      </c>
      <c r="G42" s="3">
        <v>102.3777213639146</v>
      </c>
      <c r="H42" s="3">
        <v>7173.8159999999998</v>
      </c>
      <c r="I42" s="3">
        <v>4562.4319999999998</v>
      </c>
      <c r="J42" s="3">
        <v>2611.384</v>
      </c>
      <c r="K42" s="3">
        <v>508.7441</v>
      </c>
      <c r="L42" s="3">
        <v>135.59649999999999</v>
      </c>
      <c r="M42" s="3">
        <v>1501.3720000000001</v>
      </c>
      <c r="N42" s="3">
        <v>7489.625</v>
      </c>
      <c r="O42" s="3">
        <v>2759.9090000000001</v>
      </c>
      <c r="P42" s="3">
        <v>1311.126</v>
      </c>
      <c r="Q42" s="3">
        <v>555.4982</v>
      </c>
      <c r="R42" s="3">
        <v>2863.0920000000001</v>
      </c>
      <c r="S42" s="3">
        <v>-315.80939999999998</v>
      </c>
      <c r="T42" s="3">
        <v>249.8639</v>
      </c>
      <c r="U42" s="3">
        <v>6972.8459999999995</v>
      </c>
      <c r="V42" s="3">
        <v>5559.8459999999995</v>
      </c>
      <c r="W42" s="2">
        <f t="shared" si="3"/>
        <v>3.8997526678302585</v>
      </c>
      <c r="X42" s="2">
        <f t="shared" si="4"/>
        <v>34.273831830003878</v>
      </c>
      <c r="Y42" s="2">
        <f t="shared" si="4"/>
        <v>21.797607731203065</v>
      </c>
      <c r="Z42" s="2">
        <f t="shared" si="4"/>
        <v>12.476224098800813</v>
      </c>
      <c r="AA42" s="2">
        <f t="shared" si="4"/>
        <v>2.4305905989095176</v>
      </c>
      <c r="AB42" s="2">
        <f t="shared" si="4"/>
        <v>0.64782977953952559</v>
      </c>
      <c r="AC42" s="2">
        <f t="shared" si="4"/>
        <v>7.1729985048789366</v>
      </c>
      <c r="AD42" s="2">
        <f t="shared" si="4"/>
        <v>35.782650087455941</v>
      </c>
      <c r="AE42" s="2">
        <f t="shared" si="4"/>
        <v>13.185821455709791</v>
      </c>
      <c r="AF42" s="2">
        <f t="shared" si="4"/>
        <v>6.2640736857407093</v>
      </c>
      <c r="AG42" s="2">
        <f t="shared" si="4"/>
        <v>2.653964345986831</v>
      </c>
      <c r="AH42" s="2">
        <f t="shared" si="4"/>
        <v>13.678791555544423</v>
      </c>
      <c r="AI42" s="2">
        <f t="shared" si="4"/>
        <v>-1.5088201685036844</v>
      </c>
      <c r="AJ42" s="2">
        <f t="shared" si="4"/>
        <v>1.1937570309844727</v>
      </c>
      <c r="AK42" s="2">
        <f t="shared" si="4"/>
        <v>33.313671716770436</v>
      </c>
      <c r="AL42" s="2">
        <f t="shared" si="4"/>
        <v>26.562881847641446</v>
      </c>
    </row>
    <row r="43" spans="1:38" x14ac:dyDescent="0.3">
      <c r="A43">
        <f t="shared" si="1"/>
        <v>2046</v>
      </c>
      <c r="B43">
        <v>53328</v>
      </c>
      <c r="C43" s="3">
        <v>21685.311704594591</v>
      </c>
      <c r="D43" s="3">
        <v>10717.548012933945</v>
      </c>
      <c r="E43" s="4">
        <v>0.21451362807014704</v>
      </c>
      <c r="F43" s="3">
        <v>58.403131854563448</v>
      </c>
      <c r="G43" s="3">
        <v>102.85310185151231</v>
      </c>
      <c r="H43" s="3">
        <v>7422.2309999999998</v>
      </c>
      <c r="I43" s="3">
        <v>4726.8789999999999</v>
      </c>
      <c r="J43" s="3">
        <v>2695.3519999999999</v>
      </c>
      <c r="K43" s="3">
        <v>527.45699999999999</v>
      </c>
      <c r="L43" s="3">
        <v>139.5444</v>
      </c>
      <c r="M43" s="3">
        <v>1554.077</v>
      </c>
      <c r="N43" s="3">
        <v>7771.41</v>
      </c>
      <c r="O43" s="3">
        <v>2875.6509999999998</v>
      </c>
      <c r="P43" s="3">
        <v>1355.162</v>
      </c>
      <c r="Q43" s="3">
        <v>574.30740000000003</v>
      </c>
      <c r="R43" s="3">
        <v>2966.2890000000002</v>
      </c>
      <c r="S43" s="3">
        <v>-349.17910000000001</v>
      </c>
      <c r="T43" s="3">
        <v>271.96679999999998</v>
      </c>
      <c r="U43" s="3">
        <v>7593.9920000000002</v>
      </c>
      <c r="V43" s="3">
        <v>6180.9920000000002</v>
      </c>
      <c r="W43" s="2">
        <f t="shared" si="3"/>
        <v>3.9003700927856428</v>
      </c>
      <c r="X43" s="2">
        <f t="shared" si="4"/>
        <v>34.22699706192099</v>
      </c>
      <c r="Y43" s="2">
        <f t="shared" si="4"/>
        <v>21.797606898122147</v>
      </c>
      <c r="Z43" s="2">
        <f t="shared" si="4"/>
        <v>12.429390163798846</v>
      </c>
      <c r="AA43" s="2">
        <f t="shared" si="4"/>
        <v>2.4323238106291303</v>
      </c>
      <c r="AB43" s="2">
        <f t="shared" si="4"/>
        <v>0.64349732160148709</v>
      </c>
      <c r="AC43" s="2">
        <f t="shared" si="4"/>
        <v>7.1664960189192435</v>
      </c>
      <c r="AD43" s="2">
        <f t="shared" si="4"/>
        <v>35.837206796310092</v>
      </c>
      <c r="AE43" s="2">
        <f t="shared" si="4"/>
        <v>13.260823912393748</v>
      </c>
      <c r="AF43" s="2">
        <f t="shared" si="4"/>
        <v>6.2492161443677761</v>
      </c>
      <c r="AG43" s="2">
        <f t="shared" si="4"/>
        <v>2.6483705091419933</v>
      </c>
      <c r="AH43" s="2">
        <f t="shared" si="4"/>
        <v>13.678793463556788</v>
      </c>
      <c r="AI43" s="2">
        <f t="shared" si="4"/>
        <v>-1.6102101955307262</v>
      </c>
      <c r="AJ43" s="2">
        <f t="shared" si="4"/>
        <v>1.2541521362700856</v>
      </c>
      <c r="AK43" s="2">
        <f t="shared" si="4"/>
        <v>35.019058538093404</v>
      </c>
      <c r="AL43" s="2">
        <f t="shared" si="4"/>
        <v>28.503127297406561</v>
      </c>
    </row>
    <row r="44" spans="1:38" x14ac:dyDescent="0.3">
      <c r="A44">
        <f t="shared" si="1"/>
        <v>2047</v>
      </c>
      <c r="B44">
        <v>53693</v>
      </c>
      <c r="C44" s="3">
        <v>22451.188499040694</v>
      </c>
      <c r="D44" s="3">
        <v>10878.498971829898</v>
      </c>
      <c r="E44" s="4">
        <v>0.21583689908966039</v>
      </c>
      <c r="F44" s="3">
        <v>59.058343137008613</v>
      </c>
      <c r="G44" s="3">
        <v>103.25441834411433</v>
      </c>
      <c r="H44" s="3">
        <v>7674.75</v>
      </c>
      <c r="I44" s="3">
        <v>4893.8220000000001</v>
      </c>
      <c r="J44" s="3">
        <v>2780.9279999999999</v>
      </c>
      <c r="K44" s="3">
        <v>546.78740000000005</v>
      </c>
      <c r="L44" s="3">
        <v>143.60239999999999</v>
      </c>
      <c r="M44" s="3">
        <v>1607.317</v>
      </c>
      <c r="N44" s="3">
        <v>8055.8190000000004</v>
      </c>
      <c r="O44" s="3">
        <v>2991.7809999999999</v>
      </c>
      <c r="P44" s="3">
        <v>1399.884</v>
      </c>
      <c r="Q44" s="3">
        <v>593.10239999999999</v>
      </c>
      <c r="R44" s="3">
        <v>3071.0520000000001</v>
      </c>
      <c r="S44" s="3">
        <v>-381.06979999999999</v>
      </c>
      <c r="T44" s="3">
        <v>296.23129999999998</v>
      </c>
      <c r="U44" s="3">
        <v>8271.2929999999997</v>
      </c>
      <c r="V44" s="3">
        <v>6858.2929999999997</v>
      </c>
      <c r="W44" s="2">
        <f t="shared" si="3"/>
        <v>3.9008639988032638</v>
      </c>
      <c r="X44" s="2">
        <f t="shared" si="4"/>
        <v>34.184159116244253</v>
      </c>
      <c r="Y44" s="2">
        <f t="shared" si="4"/>
        <v>21.797607731141298</v>
      </c>
      <c r="Z44" s="2">
        <f t="shared" si="4"/>
        <v>12.386551385102953</v>
      </c>
      <c r="AA44" s="2">
        <f t="shared" si="4"/>
        <v>2.4354496868767703</v>
      </c>
      <c r="AB44" s="2">
        <f t="shared" si="4"/>
        <v>0.63962048158891849</v>
      </c>
      <c r="AC44" s="2">
        <f t="shared" si="4"/>
        <v>7.1591621978884472</v>
      </c>
      <c r="AD44" s="2">
        <f t="shared" si="4"/>
        <v>35.881481287033928</v>
      </c>
      <c r="AE44" s="2">
        <f t="shared" si="4"/>
        <v>13.325713247331356</v>
      </c>
      <c r="AF44" s="2">
        <f t="shared" si="4"/>
        <v>6.2352333822319244</v>
      </c>
      <c r="AG44" s="2">
        <f t="shared" si="4"/>
        <v>2.6417416611389744</v>
      </c>
      <c r="AH44" s="2">
        <f t="shared" si="4"/>
        <v>13.678794777974545</v>
      </c>
      <c r="AI44" s="2">
        <f t="shared" si="4"/>
        <v>-1.6973257340754255</v>
      </c>
      <c r="AJ44" s="2">
        <f t="shared" si="4"/>
        <v>1.3194459616810821</v>
      </c>
      <c r="AK44" s="2">
        <f t="shared" si="4"/>
        <v>36.841225578563112</v>
      </c>
      <c r="AL44" s="2">
        <f t="shared" si="4"/>
        <v>30.547572126495858</v>
      </c>
    </row>
    <row r="45" spans="1:38" x14ac:dyDescent="0.3">
      <c r="A45">
        <f t="shared" si="1"/>
        <v>2048</v>
      </c>
      <c r="B45">
        <v>54058</v>
      </c>
      <c r="C45" s="3">
        <v>23241.602171286053</v>
      </c>
      <c r="D45" s="3">
        <v>11040.672607825458</v>
      </c>
      <c r="E45" s="4">
        <v>0.21715100325136494</v>
      </c>
      <c r="F45" s="3">
        <v>59.720720119481328</v>
      </c>
      <c r="G45" s="3">
        <v>103.64468501562375</v>
      </c>
      <c r="H45" s="3">
        <v>7936.3329999999996</v>
      </c>
      <c r="I45" s="3">
        <v>5066.1130000000003</v>
      </c>
      <c r="J45" s="3">
        <v>2870.22</v>
      </c>
      <c r="K45" s="3">
        <v>566.83920000000001</v>
      </c>
      <c r="L45" s="3">
        <v>147.77629999999999</v>
      </c>
      <c r="M45" s="3">
        <v>1663.067</v>
      </c>
      <c r="N45" s="3">
        <v>8349.2070000000003</v>
      </c>
      <c r="O45" s="3">
        <v>3111.3449999999998</v>
      </c>
      <c r="P45" s="3">
        <v>1446.2370000000001</v>
      </c>
      <c r="Q45" s="3">
        <v>612.45389999999998</v>
      </c>
      <c r="R45" s="3">
        <v>3179.1709999999998</v>
      </c>
      <c r="S45" s="3">
        <v>-412.8741</v>
      </c>
      <c r="T45" s="3">
        <v>322.68450000000001</v>
      </c>
      <c r="U45" s="3">
        <v>9006.8520000000008</v>
      </c>
      <c r="V45" s="3">
        <v>7593.8519999999999</v>
      </c>
      <c r="W45" s="2">
        <f t="shared" si="3"/>
        <v>3.9012582434209504</v>
      </c>
      <c r="X45" s="2">
        <f t="shared" si="4"/>
        <v>34.147099419010708</v>
      </c>
      <c r="Y45" s="2">
        <f t="shared" si="4"/>
        <v>21.797606561990609</v>
      </c>
      <c r="Z45" s="2">
        <f t="shared" si="4"/>
        <v>12.349492857020103</v>
      </c>
      <c r="AA45" s="2">
        <f t="shared" si="4"/>
        <v>2.4388989873525335</v>
      </c>
      <c r="AB45" s="2">
        <f t="shared" si="4"/>
        <v>0.63582664788304022</v>
      </c>
      <c r="AC45" s="2">
        <f t="shared" si="4"/>
        <v>7.155560910747556</v>
      </c>
      <c r="AD45" s="2">
        <f t="shared" si="4"/>
        <v>35.923543215600979</v>
      </c>
      <c r="AE45" s="2">
        <f t="shared" si="4"/>
        <v>13.38696436274056</v>
      </c>
      <c r="AF45" s="2">
        <f t="shared" si="4"/>
        <v>6.2226217854583208</v>
      </c>
      <c r="AG45" s="2">
        <f t="shared" si="4"/>
        <v>2.6351621350642471</v>
      </c>
      <c r="AH45" s="2">
        <f t="shared" si="4"/>
        <v>13.678794502074911</v>
      </c>
      <c r="AI45" s="2">
        <f t="shared" si="4"/>
        <v>-1.7764442268532041</v>
      </c>
      <c r="AJ45" s="2">
        <f t="shared" si="4"/>
        <v>1.3883918054438695</v>
      </c>
      <c r="AK45" s="2">
        <f t="shared" si="4"/>
        <v>38.753145904577778</v>
      </c>
      <c r="AL45" s="2">
        <f t="shared" si="4"/>
        <v>32.67353061133565</v>
      </c>
    </row>
    <row r="46" spans="1:38" x14ac:dyDescent="0.3">
      <c r="A46">
        <f t="shared" si="1"/>
        <v>2049</v>
      </c>
      <c r="B46">
        <v>54424</v>
      </c>
      <c r="C46" s="3">
        <v>24061.337024482291</v>
      </c>
      <c r="D46" s="3">
        <v>11205.957771501309</v>
      </c>
      <c r="E46" s="4">
        <v>0.21845698124367507</v>
      </c>
      <c r="F46" s="3">
        <v>60.390254953182556</v>
      </c>
      <c r="G46" s="3">
        <v>104.04685462155636</v>
      </c>
      <c r="H46" s="3">
        <v>8208.3950000000004</v>
      </c>
      <c r="I46" s="3">
        <v>5244.7950000000001</v>
      </c>
      <c r="J46" s="3">
        <v>2963.6</v>
      </c>
      <c r="K46" s="3">
        <v>587.57330000000002</v>
      </c>
      <c r="L46" s="3">
        <v>152.06829999999999</v>
      </c>
      <c r="M46" s="3">
        <v>1721.8579999999999</v>
      </c>
      <c r="N46" s="3">
        <v>8654.9249999999993</v>
      </c>
      <c r="O46" s="3">
        <v>3236.69</v>
      </c>
      <c r="P46" s="3">
        <v>1494.386</v>
      </c>
      <c r="Q46" s="3">
        <v>632.54859999999996</v>
      </c>
      <c r="R46" s="3">
        <v>3291.3009999999999</v>
      </c>
      <c r="S46" s="3">
        <v>-446.52940000000001</v>
      </c>
      <c r="T46" s="3">
        <v>351.40899999999999</v>
      </c>
      <c r="U46" s="3">
        <v>9804.7900000000009</v>
      </c>
      <c r="V46" s="3">
        <v>8391.7900000000009</v>
      </c>
      <c r="W46" s="2">
        <f t="shared" si="3"/>
        <v>3.9015740460707025</v>
      </c>
      <c r="X46" s="2">
        <f t="shared" si="4"/>
        <v>34.114459190892006</v>
      </c>
      <c r="Y46" s="2">
        <f t="shared" si="4"/>
        <v>21.797604159168078</v>
      </c>
      <c r="Z46" s="2">
        <f t="shared" si="4"/>
        <v>12.31685503172393</v>
      </c>
      <c r="AA46" s="2">
        <f t="shared" si="4"/>
        <v>2.4419810894222009</v>
      </c>
      <c r="AB46" s="2">
        <f t="shared" si="4"/>
        <v>0.63200270145117565</v>
      </c>
      <c r="AC46" s="2">
        <f t="shared" si="4"/>
        <v>7.1561193721197531</v>
      </c>
      <c r="AD46" s="2">
        <f t="shared" si="4"/>
        <v>35.970257975247407</v>
      </c>
      <c r="AE46" s="2">
        <f t="shared" si="4"/>
        <v>13.451829367198854</v>
      </c>
      <c r="AF46" s="2">
        <f t="shared" si="4"/>
        <v>6.2107354985280736</v>
      </c>
      <c r="AG46" s="2">
        <f t="shared" si="4"/>
        <v>2.6289004611688238</v>
      </c>
      <c r="AH46" s="2">
        <f t="shared" si="4"/>
        <v>13.678795141978675</v>
      </c>
      <c r="AI46" s="2">
        <f t="shared" si="4"/>
        <v>-1.8557962907283938</v>
      </c>
      <c r="AJ46" s="2">
        <f t="shared" si="4"/>
        <v>1.4604716256725181</v>
      </c>
      <c r="AK46" s="2">
        <f t="shared" si="4"/>
        <v>40.749148686225027</v>
      </c>
      <c r="AL46" s="2">
        <f t="shared" si="4"/>
        <v>34.876657067981704</v>
      </c>
    </row>
    <row r="47" spans="1:38" x14ac:dyDescent="0.3">
      <c r="A47">
        <f t="shared" si="1"/>
        <v>2050</v>
      </c>
      <c r="B47">
        <v>54789</v>
      </c>
      <c r="C47" s="3">
        <v>24905.831300798607</v>
      </c>
      <c r="D47" s="3">
        <v>11371.825590577622</v>
      </c>
      <c r="E47" s="4">
        <v>0.21976588960682172</v>
      </c>
      <c r="F47" s="3">
        <v>61.066930261971486</v>
      </c>
      <c r="G47" s="3">
        <v>104.43838539231743</v>
      </c>
      <c r="H47" s="3">
        <v>8490.2180000000008</v>
      </c>
      <c r="I47" s="3">
        <v>5428.875</v>
      </c>
      <c r="J47" s="3">
        <v>3061.3429999999998</v>
      </c>
      <c r="K47" s="3">
        <v>608.97040000000004</v>
      </c>
      <c r="L47" s="3">
        <v>156.48759999999999</v>
      </c>
      <c r="M47" s="3">
        <v>1783.93</v>
      </c>
      <c r="N47" s="3">
        <v>8968.1810000000005</v>
      </c>
      <c r="O47" s="3">
        <v>3364.3510000000001</v>
      </c>
      <c r="P47" s="3">
        <v>1543.865</v>
      </c>
      <c r="Q47" s="3">
        <v>653.14729999999997</v>
      </c>
      <c r="R47" s="3">
        <v>3406.817</v>
      </c>
      <c r="S47" s="3">
        <v>-477.96289999999999</v>
      </c>
      <c r="T47" s="3">
        <v>382.56599999999997</v>
      </c>
      <c r="U47" s="3">
        <v>10665.32</v>
      </c>
      <c r="V47" s="3">
        <v>9252.3189999999995</v>
      </c>
      <c r="W47" s="2">
        <f t="shared" si="3"/>
        <v>3.9018275761133072</v>
      </c>
      <c r="X47" s="2">
        <f t="shared" si="4"/>
        <v>34.089277717575165</v>
      </c>
      <c r="Y47" s="2">
        <f t="shared" si="4"/>
        <v>21.797606088442119</v>
      </c>
      <c r="Z47" s="2">
        <f t="shared" si="4"/>
        <v>12.291671629133045</v>
      </c>
      <c r="AA47" s="2">
        <f t="shared" si="4"/>
        <v>2.4450916439816779</v>
      </c>
      <c r="AB47" s="2">
        <f t="shared" si="4"/>
        <v>0.62831711220569542</v>
      </c>
      <c r="AC47" s="2">
        <f t="shared" si="4"/>
        <v>7.1627000859947128</v>
      </c>
      <c r="AD47" s="2">
        <f t="shared" si="4"/>
        <v>36.0083584108772</v>
      </c>
      <c r="AE47" s="2">
        <f t="shared" si="4"/>
        <v>13.508286310010147</v>
      </c>
      <c r="AF47" s="2">
        <f t="shared" si="4"/>
        <v>6.1988093525330186</v>
      </c>
      <c r="AG47" s="2">
        <f t="shared" si="4"/>
        <v>2.6224673736509923</v>
      </c>
      <c r="AH47" s="2">
        <f t="shared" si="4"/>
        <v>13.678792564096266</v>
      </c>
      <c r="AI47" s="2">
        <f t="shared" si="4"/>
        <v>-1.9190802917896344</v>
      </c>
      <c r="AJ47" s="2">
        <f t="shared" si="4"/>
        <v>1.5360499128882037</v>
      </c>
      <c r="AK47" s="2">
        <f t="shared" si="4"/>
        <v>42.822581873257995</v>
      </c>
      <c r="AL47" s="2">
        <f t="shared" si="4"/>
        <v>37.14920770262875</v>
      </c>
    </row>
    <row r="48" spans="1:38" x14ac:dyDescent="0.3">
      <c r="A48">
        <f t="shared" si="1"/>
        <v>2051</v>
      </c>
      <c r="B48">
        <v>55154</v>
      </c>
      <c r="C48" s="3">
        <v>25769.197299683416</v>
      </c>
      <c r="D48" s="3">
        <v>11535.32194616728</v>
      </c>
      <c r="E48" s="4">
        <v>0.22106338009297313</v>
      </c>
      <c r="F48" s="3">
        <v>61.750652412769199</v>
      </c>
      <c r="G48" s="3">
        <v>104.78944825917776</v>
      </c>
      <c r="H48" s="3">
        <v>8779.77</v>
      </c>
      <c r="I48" s="3">
        <v>5617.0680000000002</v>
      </c>
      <c r="J48" s="3">
        <v>3162.7020000000002</v>
      </c>
      <c r="K48" s="3">
        <v>630.95640000000003</v>
      </c>
      <c r="L48" s="3">
        <v>161.0249</v>
      </c>
      <c r="M48" s="3">
        <v>1848.5440000000001</v>
      </c>
      <c r="N48" s="3">
        <v>9283.7139999999999</v>
      </c>
      <c r="O48" s="3">
        <v>3490.7539999999999</v>
      </c>
      <c r="P48" s="3">
        <v>1594.3689999999999</v>
      </c>
      <c r="Q48" s="3">
        <v>673.67629999999997</v>
      </c>
      <c r="R48" s="3">
        <v>3524.915</v>
      </c>
      <c r="S48" s="3">
        <v>-503.94439999999997</v>
      </c>
      <c r="T48" s="3">
        <v>416.16390000000001</v>
      </c>
      <c r="U48" s="3">
        <v>11585.43</v>
      </c>
      <c r="V48" s="3">
        <v>10172.43</v>
      </c>
      <c r="W48" s="2">
        <f t="shared" si="3"/>
        <v>3.9020291936857028</v>
      </c>
      <c r="X48" s="2">
        <f t="shared" si="4"/>
        <v>34.070793505499928</v>
      </c>
      <c r="Y48" s="2">
        <f t="shared" si="4"/>
        <v>21.797605624560948</v>
      </c>
      <c r="Z48" s="2">
        <f t="shared" si="4"/>
        <v>12.27318788093898</v>
      </c>
      <c r="AA48" s="2">
        <f t="shared" si="4"/>
        <v>2.4484907025324825</v>
      </c>
      <c r="AB48" s="2">
        <f t="shared" si="4"/>
        <v>0.62487355786584109</v>
      </c>
      <c r="AC48" s="2">
        <f t="shared" si="4"/>
        <v>7.1734636453837481</v>
      </c>
      <c r="AD48" s="2">
        <f t="shared" si="4"/>
        <v>36.026399627566413</v>
      </c>
      <c r="AE48" s="2">
        <f t="shared" si="4"/>
        <v>13.546227146325915</v>
      </c>
      <c r="AF48" s="2">
        <f t="shared" si="4"/>
        <v>6.1871116180230707</v>
      </c>
      <c r="AG48" s="2">
        <f t="shared" si="4"/>
        <v>2.6142696342670955</v>
      </c>
      <c r="AH48" s="2">
        <f t="shared" si="4"/>
        <v>13.678792393130946</v>
      </c>
      <c r="AI48" s="2">
        <f t="shared" si="4"/>
        <v>-1.9556076743073061</v>
      </c>
      <c r="AJ48" s="2">
        <f t="shared" si="4"/>
        <v>1.6149664856076551</v>
      </c>
      <c r="AK48" s="2">
        <f t="shared" si="4"/>
        <v>44.958443467473984</v>
      </c>
      <c r="AL48" s="2">
        <f t="shared" si="4"/>
        <v>39.475152763586365</v>
      </c>
    </row>
    <row r="49" spans="1:38" x14ac:dyDescent="0.3">
      <c r="A49">
        <f t="shared" si="1"/>
        <v>2052</v>
      </c>
      <c r="B49">
        <v>55519</v>
      </c>
      <c r="C49" s="3">
        <v>26664.894177303697</v>
      </c>
      <c r="D49" s="3">
        <v>11702.227965254713</v>
      </c>
      <c r="E49" s="4">
        <v>0.22239528000548031</v>
      </c>
      <c r="F49" s="3">
        <v>62.442071378908985</v>
      </c>
      <c r="G49" s="3">
        <v>105.14829459024153</v>
      </c>
      <c r="H49" s="3">
        <v>9079.759</v>
      </c>
      <c r="I49" s="3">
        <v>5812.3090000000002</v>
      </c>
      <c r="J49" s="3">
        <v>3267.45</v>
      </c>
      <c r="K49" s="3">
        <v>653.75019999999995</v>
      </c>
      <c r="L49" s="3">
        <v>165.715</v>
      </c>
      <c r="M49" s="3">
        <v>1915.0809999999999</v>
      </c>
      <c r="N49" s="3">
        <v>9609.4680000000008</v>
      </c>
      <c r="O49" s="3">
        <v>3619.895</v>
      </c>
      <c r="P49" s="3">
        <v>1646.952</v>
      </c>
      <c r="Q49" s="3">
        <v>695.1857</v>
      </c>
      <c r="R49" s="3">
        <v>3647.4360000000001</v>
      </c>
      <c r="S49" s="3">
        <v>-529.70989999999995</v>
      </c>
      <c r="T49" s="3">
        <v>452.08550000000002</v>
      </c>
      <c r="U49" s="3">
        <v>12567.22</v>
      </c>
      <c r="V49" s="3">
        <v>11154.22</v>
      </c>
      <c r="W49" s="2">
        <f t="shared" si="3"/>
        <v>3.9021900784001975</v>
      </c>
      <c r="X49" s="2">
        <f t="shared" si="4"/>
        <v>34.051359587724896</v>
      </c>
      <c r="Y49" s="2">
        <f t="shared" si="4"/>
        <v>21.797607601035413</v>
      </c>
      <c r="Z49" s="2">
        <f t="shared" si="4"/>
        <v>12.253751986689483</v>
      </c>
      <c r="AA49" s="2">
        <f t="shared" si="4"/>
        <v>2.4517262121987011</v>
      </c>
      <c r="AB49" s="2">
        <f t="shared" si="4"/>
        <v>0.62147255825620829</v>
      </c>
      <c r="AC49" s="2">
        <f t="shared" si="4"/>
        <v>7.1820311277666926</v>
      </c>
      <c r="AD49" s="2">
        <f t="shared" si="4"/>
        <v>36.037900379815767</v>
      </c>
      <c r="AE49" s="2">
        <f t="shared" si="4"/>
        <v>13.575508591671587</v>
      </c>
      <c r="AF49" s="2">
        <f t="shared" si="4"/>
        <v>6.1764805404771979</v>
      </c>
      <c r="AG49" s="2">
        <f t="shared" si="4"/>
        <v>2.6071196659453455</v>
      </c>
      <c r="AH49" s="2">
        <f t="shared" si="4"/>
        <v>13.678794206896125</v>
      </c>
      <c r="AI49" s="2">
        <f t="shared" si="4"/>
        <v>-1.9865441673152113</v>
      </c>
      <c r="AJ49" s="2">
        <f t="shared" si="4"/>
        <v>1.695433317657044</v>
      </c>
      <c r="AK49" s="2">
        <f t="shared" si="4"/>
        <v>47.130207667191172</v>
      </c>
      <c r="AL49" s="2">
        <f t="shared" si="4"/>
        <v>41.83110544460407</v>
      </c>
    </row>
    <row r="50" spans="1:38" x14ac:dyDescent="0.3">
      <c r="A50">
        <f t="shared" si="1"/>
        <v>2053</v>
      </c>
      <c r="B50">
        <v>55885</v>
      </c>
      <c r="C50" s="3">
        <v>27594.180801814884</v>
      </c>
      <c r="D50" s="3">
        <v>11872.604420091051</v>
      </c>
      <c r="E50" s="4">
        <v>0.22372104852203456</v>
      </c>
      <c r="F50" s="3">
        <v>63.141488401448747</v>
      </c>
      <c r="G50" s="3">
        <v>105.51653849697021</v>
      </c>
      <c r="H50" s="3">
        <v>9391.1650000000009</v>
      </c>
      <c r="I50" s="3">
        <v>6014.8710000000001</v>
      </c>
      <c r="J50" s="3">
        <v>3376.2939999999999</v>
      </c>
      <c r="K50" s="3">
        <v>677.34640000000002</v>
      </c>
      <c r="L50" s="3">
        <v>170.52940000000001</v>
      </c>
      <c r="M50" s="3">
        <v>1984.2460000000001</v>
      </c>
      <c r="N50" s="3">
        <v>9947.4330000000009</v>
      </c>
      <c r="O50" s="3">
        <v>3753.7860000000001</v>
      </c>
      <c r="P50" s="3">
        <v>1701.518</v>
      </c>
      <c r="Q50" s="3">
        <v>717.57830000000001</v>
      </c>
      <c r="R50" s="3">
        <v>3774.5509999999999</v>
      </c>
      <c r="S50" s="3">
        <v>-556.26869999999997</v>
      </c>
      <c r="T50" s="3">
        <v>490.41329999999999</v>
      </c>
      <c r="U50" s="3">
        <v>13613.9</v>
      </c>
      <c r="V50" s="3">
        <v>12200.9</v>
      </c>
      <c r="W50" s="2">
        <f t="shared" si="3"/>
        <v>3.902321277100266</v>
      </c>
      <c r="X50" s="2">
        <f t="shared" si="4"/>
        <v>34.033135708751821</v>
      </c>
      <c r="Y50" s="2">
        <f t="shared" si="4"/>
        <v>21.797606688162304</v>
      </c>
      <c r="Z50" s="2">
        <f t="shared" si="4"/>
        <v>12.235529020589512</v>
      </c>
      <c r="AA50" s="2">
        <f t="shared" si="4"/>
        <v>2.4546711673189101</v>
      </c>
      <c r="AB50" s="2">
        <f t="shared" si="4"/>
        <v>0.61799044235001976</v>
      </c>
      <c r="AC50" s="2">
        <f t="shared" si="4"/>
        <v>7.190813216203523</v>
      </c>
      <c r="AD50" s="2">
        <f t="shared" si="4"/>
        <v>36.049024507898245</v>
      </c>
      <c r="AE50" s="2">
        <f t="shared" si="4"/>
        <v>13.6035420908495</v>
      </c>
      <c r="AF50" s="2">
        <f t="shared" si="4"/>
        <v>6.1662203789289158</v>
      </c>
      <c r="AG50" s="2">
        <f t="shared" si="4"/>
        <v>2.6004696611714762</v>
      </c>
      <c r="AH50" s="2">
        <f t="shared" si="4"/>
        <v>13.678793464134095</v>
      </c>
      <c r="AI50" s="2">
        <f t="shared" si="4"/>
        <v>-2.0158913359131643</v>
      </c>
      <c r="AJ50" s="2">
        <f t="shared" si="4"/>
        <v>1.7772344956431729</v>
      </c>
      <c r="AK50" s="2">
        <f t="shared" si="4"/>
        <v>49.336126691989371</v>
      </c>
      <c r="AL50" s="2">
        <f t="shared" si="4"/>
        <v>44.215481835204692</v>
      </c>
    </row>
    <row r="51" spans="1:38" x14ac:dyDescent="0.3">
      <c r="A51">
        <f t="shared" si="1"/>
        <v>2054</v>
      </c>
      <c r="B51">
        <v>56250</v>
      </c>
      <c r="C51" s="3">
        <v>28561.770373978448</v>
      </c>
      <c r="D51" s="3">
        <v>12047.961411811928</v>
      </c>
      <c r="E51" s="4">
        <v>0.22505965117681853</v>
      </c>
      <c r="F51" s="3">
        <v>63.848865449876683</v>
      </c>
      <c r="G51" s="3">
        <v>105.91101995271987</v>
      </c>
      <c r="H51" s="3">
        <v>9715.9930000000004</v>
      </c>
      <c r="I51" s="3">
        <v>6225.7820000000002</v>
      </c>
      <c r="J51" s="3">
        <v>3490.2109999999998</v>
      </c>
      <c r="K51" s="3">
        <v>701.83259999999996</v>
      </c>
      <c r="L51" s="3">
        <v>175.4836</v>
      </c>
      <c r="M51" s="3">
        <v>2057.0059999999999</v>
      </c>
      <c r="N51" s="3">
        <v>10302.549999999999</v>
      </c>
      <c r="O51" s="3">
        <v>3896.723</v>
      </c>
      <c r="P51" s="3">
        <v>1758.2829999999999</v>
      </c>
      <c r="Q51" s="3">
        <v>740.63419999999996</v>
      </c>
      <c r="R51" s="3">
        <v>3906.9059999999999</v>
      </c>
      <c r="S51" s="3">
        <v>-586.55219999999997</v>
      </c>
      <c r="T51" s="3">
        <v>531.27229999999997</v>
      </c>
      <c r="U51" s="3">
        <v>14731.73</v>
      </c>
      <c r="V51" s="3">
        <v>13318.73</v>
      </c>
      <c r="W51" s="2">
        <f t="shared" si="3"/>
        <v>3.9024254622114163</v>
      </c>
      <c r="X51" s="2">
        <f t="shared" si="4"/>
        <v>34.017474662046425</v>
      </c>
      <c r="Y51" s="2">
        <f t="shared" si="4"/>
        <v>21.797605395189635</v>
      </c>
      <c r="Z51" s="2">
        <f t="shared" si="4"/>
        <v>12.219869266856788</v>
      </c>
      <c r="AA51" s="2">
        <f t="shared" si="4"/>
        <v>2.4572447394206809</v>
      </c>
      <c r="AB51" s="2">
        <f t="shared" si="4"/>
        <v>0.61440028997599005</v>
      </c>
      <c r="AC51" s="2">
        <f t="shared" si="4"/>
        <v>7.2019555267976676</v>
      </c>
      <c r="AD51" s="2">
        <f t="shared" si="4"/>
        <v>36.07111836942105</v>
      </c>
      <c r="AE51" s="2">
        <f t="shared" si="4"/>
        <v>13.643142385705044</v>
      </c>
      <c r="AF51" s="2">
        <f t="shared" si="4"/>
        <v>6.1560714793852735</v>
      </c>
      <c r="AG51" s="2">
        <f t="shared" si="4"/>
        <v>2.5930962622497793</v>
      </c>
      <c r="AH51" s="2">
        <f t="shared" si="4"/>
        <v>13.678794937583541</v>
      </c>
      <c r="AI51" s="2">
        <f t="shared" si="4"/>
        <v>-2.0536269016936903</v>
      </c>
      <c r="AJ51" s="2">
        <f t="shared" si="4"/>
        <v>1.8600818263143173</v>
      </c>
      <c r="AK51" s="2">
        <f t="shared" si="4"/>
        <v>51.578490433567531</v>
      </c>
      <c r="AL51" s="2">
        <f t="shared" si="4"/>
        <v>46.631318106717195</v>
      </c>
    </row>
    <row r="52" spans="1:38" x14ac:dyDescent="0.3">
      <c r="A52">
        <f t="shared" si="1"/>
        <v>2055</v>
      </c>
      <c r="B52">
        <v>56615</v>
      </c>
      <c r="C52" s="3">
        <v>29557.498411023735</v>
      </c>
      <c r="D52" s="3">
        <v>12223.506859104824</v>
      </c>
      <c r="E52" s="4">
        <v>0.22642615721125864</v>
      </c>
      <c r="F52" s="3">
        <v>64.563450570735654</v>
      </c>
      <c r="G52" s="3">
        <v>106.29200816528397</v>
      </c>
      <c r="H52" s="3">
        <v>10052.89</v>
      </c>
      <c r="I52" s="3">
        <v>6442.8270000000002</v>
      </c>
      <c r="J52" s="3">
        <v>3610.0659999999998</v>
      </c>
      <c r="K52" s="3">
        <v>727.20339999999999</v>
      </c>
      <c r="L52" s="3">
        <v>180.59110000000001</v>
      </c>
      <c r="M52" s="3">
        <v>2134.2530000000002</v>
      </c>
      <c r="N52" s="3">
        <v>10666.9</v>
      </c>
      <c r="O52" s="3">
        <v>4042.9389999999999</v>
      </c>
      <c r="P52" s="3">
        <v>1816.979</v>
      </c>
      <c r="Q52" s="3">
        <v>763.87379999999996</v>
      </c>
      <c r="R52" s="3">
        <v>4043.1089999999999</v>
      </c>
      <c r="S52" s="3">
        <v>-614.00800000000004</v>
      </c>
      <c r="T52" s="3">
        <v>574.9067</v>
      </c>
      <c r="U52" s="3">
        <v>15920.64</v>
      </c>
      <c r="V52" s="3">
        <v>14507.64</v>
      </c>
      <c r="W52" s="2">
        <f t="shared" si="3"/>
        <v>3.9025063587236528</v>
      </c>
      <c r="X52" s="2">
        <f t="shared" si="4"/>
        <v>34.011301836865478</v>
      </c>
      <c r="Y52" s="2">
        <f t="shared" si="4"/>
        <v>21.797605840679299</v>
      </c>
      <c r="Z52" s="2">
        <f t="shared" si="4"/>
        <v>12.213706145894921</v>
      </c>
      <c r="AA52" s="2">
        <f t="shared" si="4"/>
        <v>2.4603009019490734</v>
      </c>
      <c r="AB52" s="2">
        <f t="shared" si="4"/>
        <v>0.6109823554372481</v>
      </c>
      <c r="AC52" s="2">
        <f t="shared" si="4"/>
        <v>7.2206821102424934</v>
      </c>
      <c r="AD52" s="2">
        <f t="shared" si="4"/>
        <v>36.088642724993548</v>
      </c>
      <c r="AE52" s="2">
        <f t="shared" si="4"/>
        <v>13.678217769918408</v>
      </c>
      <c r="AF52" s="2">
        <f t="shared" si="4"/>
        <v>6.1472692131562168</v>
      </c>
      <c r="AG52" s="2">
        <f t="shared" si="4"/>
        <v>2.584365528427488</v>
      </c>
      <c r="AH52" s="2">
        <f t="shared" si="4"/>
        <v>13.678792920080427</v>
      </c>
      <c r="AI52" s="2">
        <f t="shared" si="4"/>
        <v>-2.0773341216555736</v>
      </c>
      <c r="AJ52" s="2">
        <f t="shared" si="4"/>
        <v>1.9450451861839004</v>
      </c>
      <c r="AK52" s="2">
        <f t="shared" si="4"/>
        <v>53.863286326227978</v>
      </c>
      <c r="AL52" s="2">
        <f t="shared" si="4"/>
        <v>49.082773508969368</v>
      </c>
    </row>
    <row r="53" spans="1:38" x14ac:dyDescent="0.3">
      <c r="A53">
        <f t="shared" si="1"/>
        <v>2056</v>
      </c>
      <c r="B53">
        <v>56980</v>
      </c>
      <c r="C53" s="3">
        <v>30590.314199590281</v>
      </c>
      <c r="D53" s="3">
        <v>12402.579319949484</v>
      </c>
      <c r="E53" s="4">
        <v>0.22779419042711699</v>
      </c>
      <c r="F53" s="3">
        <v>65.285344277466734</v>
      </c>
      <c r="G53" s="3">
        <v>106.68238220897983</v>
      </c>
      <c r="H53" s="3">
        <v>10404.61</v>
      </c>
      <c r="I53" s="3">
        <v>6667.9560000000001</v>
      </c>
      <c r="J53" s="3">
        <v>3736.6570000000002</v>
      </c>
      <c r="K53" s="3">
        <v>753.38879999999995</v>
      </c>
      <c r="L53" s="3">
        <v>185.8331</v>
      </c>
      <c r="M53" s="3">
        <v>2216.6990000000001</v>
      </c>
      <c r="N53" s="3">
        <v>11045.86</v>
      </c>
      <c r="O53" s="3">
        <v>4195.7139999999999</v>
      </c>
      <c r="P53" s="3">
        <v>1877.7660000000001</v>
      </c>
      <c r="Q53" s="3">
        <v>787.99540000000002</v>
      </c>
      <c r="R53" s="3">
        <v>4184.3860000000004</v>
      </c>
      <c r="S53" s="3">
        <v>-641.24860000000001</v>
      </c>
      <c r="T53" s="3">
        <v>621.31479999999999</v>
      </c>
      <c r="U53" s="3">
        <v>17183.21</v>
      </c>
      <c r="V53" s="3">
        <v>15770.21</v>
      </c>
      <c r="W53" s="2">
        <f t="shared" si="3"/>
        <v>3.9025742683711204</v>
      </c>
      <c r="X53" s="2">
        <f t="shared" si="4"/>
        <v>34.012759503265762</v>
      </c>
      <c r="Y53" s="2">
        <f t="shared" si="4"/>
        <v>21.797605465880796</v>
      </c>
      <c r="Z53" s="2">
        <f t="shared" si="4"/>
        <v>12.215163844410752</v>
      </c>
      <c r="AA53" s="2">
        <f t="shared" si="4"/>
        <v>2.4628344615371445</v>
      </c>
      <c r="AB53" s="2">
        <f t="shared" si="4"/>
        <v>0.60749000087906591</v>
      </c>
      <c r="AC53" s="2">
        <f t="shared" si="4"/>
        <v>7.2464080804691111</v>
      </c>
      <c r="AD53" s="2">
        <f t="shared" si="4"/>
        <v>36.109011263924664</v>
      </c>
      <c r="AE53" s="2">
        <f t="shared" si="4"/>
        <v>13.71582512237222</v>
      </c>
      <c r="AF53" s="2">
        <f t="shared" si="4"/>
        <v>6.1384331908076657</v>
      </c>
      <c r="AG53" s="2">
        <f t="shared" si="4"/>
        <v>2.575963734333119</v>
      </c>
      <c r="AH53" s="2">
        <f t="shared" si="4"/>
        <v>13.678793793023692</v>
      </c>
      <c r="AI53" s="2">
        <f t="shared" si="4"/>
        <v>-2.0962471840468666</v>
      </c>
      <c r="AJ53" s="2">
        <f t="shared" si="4"/>
        <v>2.0310834205433617</v>
      </c>
      <c r="AK53" s="2">
        <f t="shared" si="4"/>
        <v>56.172061155979065</v>
      </c>
      <c r="AL53" s="2">
        <f t="shared" si="4"/>
        <v>51.552952013193845</v>
      </c>
    </row>
    <row r="54" spans="1:38" x14ac:dyDescent="0.3">
      <c r="A54">
        <f t="shared" si="1"/>
        <v>2057</v>
      </c>
      <c r="B54">
        <v>57346</v>
      </c>
      <c r="C54" s="3">
        <v>31676.222985032611</v>
      </c>
      <c r="D54" s="3">
        <v>12591.024536722896</v>
      </c>
      <c r="E54" s="4">
        <v>0.22917929774259341</v>
      </c>
      <c r="F54" s="3">
        <v>66.015549110720031</v>
      </c>
      <c r="G54" s="3">
        <v>107.12848063612441</v>
      </c>
      <c r="H54" s="3">
        <v>10772.64</v>
      </c>
      <c r="I54" s="3">
        <v>6904.6580000000004</v>
      </c>
      <c r="J54" s="3">
        <v>3867.98</v>
      </c>
      <c r="K54" s="3">
        <v>780.57629999999995</v>
      </c>
      <c r="L54" s="3">
        <v>191.22409999999999</v>
      </c>
      <c r="M54" s="3">
        <v>2301.9989999999998</v>
      </c>
      <c r="N54" s="3">
        <v>11444.25</v>
      </c>
      <c r="O54" s="3">
        <v>4356.2610000000004</v>
      </c>
      <c r="P54" s="3">
        <v>1941.7919999999999</v>
      </c>
      <c r="Q54" s="3">
        <v>813.27599999999995</v>
      </c>
      <c r="R54" s="3">
        <v>4332.9250000000002</v>
      </c>
      <c r="S54" s="3">
        <v>-671.61569999999995</v>
      </c>
      <c r="T54" s="3">
        <v>670.59630000000004</v>
      </c>
      <c r="U54" s="3">
        <v>18525.419999999998</v>
      </c>
      <c r="V54" s="3">
        <v>17112.419999999998</v>
      </c>
      <c r="W54" s="2">
        <f t="shared" si="3"/>
        <v>3.9026252952737006</v>
      </c>
      <c r="X54" s="2">
        <f t="shared" ref="X54:AL70" si="5">100*H54/$C54</f>
        <v>34.008600094431081</v>
      </c>
      <c r="Y54" s="2">
        <f t="shared" si="5"/>
        <v>21.797605109872261</v>
      </c>
      <c r="Z54" s="2">
        <f t="shared" si="5"/>
        <v>12.210988670674739</v>
      </c>
      <c r="AA54" s="2">
        <f t="shared" si="5"/>
        <v>2.4642341366545861</v>
      </c>
      <c r="AB54" s="2">
        <f t="shared" si="5"/>
        <v>0.60368340029161827</v>
      </c>
      <c r="AC54" s="2">
        <f t="shared" si="5"/>
        <v>7.2672774184211333</v>
      </c>
      <c r="AD54" s="2">
        <f t="shared" si="5"/>
        <v>36.128833937706347</v>
      </c>
      <c r="AE54" s="2">
        <f t="shared" si="5"/>
        <v>13.752463486755934</v>
      </c>
      <c r="AF54" s="2">
        <f t="shared" si="5"/>
        <v>6.1301247971310202</v>
      </c>
      <c r="AG54" s="2">
        <f t="shared" si="5"/>
        <v>2.5674651942697917</v>
      </c>
      <c r="AH54" s="2">
        <f t="shared" si="5"/>
        <v>13.678793087317759</v>
      </c>
      <c r="AI54" s="2">
        <f t="shared" si="5"/>
        <v>-2.1202518378448918</v>
      </c>
      <c r="AJ54" s="2">
        <f t="shared" si="5"/>
        <v>2.1170336511296335</v>
      </c>
      <c r="AK54" s="2">
        <f t="shared" si="5"/>
        <v>58.483677200888117</v>
      </c>
      <c r="AL54" s="2">
        <f t="shared" si="5"/>
        <v>54.022918098808113</v>
      </c>
    </row>
    <row r="55" spans="1:38" x14ac:dyDescent="0.3">
      <c r="A55">
        <f t="shared" si="1"/>
        <v>2058</v>
      </c>
      <c r="B55">
        <v>57711</v>
      </c>
      <c r="C55" s="3">
        <v>32803.71793079099</v>
      </c>
      <c r="D55" s="3">
        <v>12783.535958041271</v>
      </c>
      <c r="E55" s="4">
        <v>0.23058134708018857</v>
      </c>
      <c r="F55" s="3">
        <v>66.753726386374865</v>
      </c>
      <c r="G55" s="3">
        <v>107.58498386920608</v>
      </c>
      <c r="H55" s="3">
        <v>11154.73</v>
      </c>
      <c r="I55" s="3">
        <v>7150.4250000000002</v>
      </c>
      <c r="J55" s="3">
        <v>4004.308</v>
      </c>
      <c r="K55" s="3">
        <v>808.92589999999996</v>
      </c>
      <c r="L55" s="3">
        <v>196.7663</v>
      </c>
      <c r="M55" s="3">
        <v>2390.2869999999998</v>
      </c>
      <c r="N55" s="3">
        <v>11857.67</v>
      </c>
      <c r="O55" s="3">
        <v>4522.5990000000002</v>
      </c>
      <c r="P55" s="3">
        <v>2008.306</v>
      </c>
      <c r="Q55" s="3">
        <v>839.60860000000002</v>
      </c>
      <c r="R55" s="3">
        <v>4487.1530000000002</v>
      </c>
      <c r="S55" s="3">
        <v>-702.93320000000006</v>
      </c>
      <c r="T55" s="3">
        <v>722.98569999999995</v>
      </c>
      <c r="U55" s="3">
        <v>19951.34</v>
      </c>
      <c r="V55" s="3">
        <v>18538.34</v>
      </c>
      <c r="W55" s="2">
        <f t="shared" si="3"/>
        <v>3.9026683335654466</v>
      </c>
      <c r="X55" s="2">
        <f t="shared" si="5"/>
        <v>34.004468711547133</v>
      </c>
      <c r="Y55" s="2">
        <f t="shared" si="5"/>
        <v>21.797605427183306</v>
      </c>
      <c r="Z55" s="2">
        <f t="shared" si="5"/>
        <v>12.20687242966866</v>
      </c>
      <c r="AA55" s="2">
        <f t="shared" si="5"/>
        <v>2.4659579798444344</v>
      </c>
      <c r="AB55" s="2">
        <f t="shared" si="5"/>
        <v>0.59982926452158836</v>
      </c>
      <c r="AC55" s="2">
        <f t="shared" si="5"/>
        <v>7.286634414559372</v>
      </c>
      <c r="AD55" s="2">
        <f t="shared" si="5"/>
        <v>36.147335570368007</v>
      </c>
      <c r="AE55" s="2">
        <f t="shared" si="5"/>
        <v>13.78684882470256</v>
      </c>
      <c r="AF55" s="2">
        <f t="shared" si="5"/>
        <v>6.1221901866035653</v>
      </c>
      <c r="AG55" s="2">
        <f t="shared" si="5"/>
        <v>2.5594921946695166</v>
      </c>
      <c r="AH55" s="2">
        <f t="shared" si="5"/>
        <v>13.678793999713564</v>
      </c>
      <c r="AI55" s="2">
        <f t="shared" si="5"/>
        <v>-2.1428461294632597</v>
      </c>
      <c r="AJ55" s="2">
        <f t="shared" si="5"/>
        <v>2.2039748711574374</v>
      </c>
      <c r="AK55" s="2">
        <f t="shared" si="5"/>
        <v>60.82036201534585</v>
      </c>
      <c r="AL55" s="2">
        <f t="shared" si="5"/>
        <v>56.512923440910065</v>
      </c>
    </row>
    <row r="56" spans="1:38" x14ac:dyDescent="0.3">
      <c r="A56">
        <f t="shared" si="1"/>
        <v>2059</v>
      </c>
      <c r="B56">
        <v>58076</v>
      </c>
      <c r="C56" s="3">
        <v>33969.499364003277</v>
      </c>
      <c r="D56" s="3">
        <v>12978.260716882638</v>
      </c>
      <c r="E56" s="4">
        <v>0.23201593619342006</v>
      </c>
      <c r="F56" s="3">
        <v>67.499770539386361</v>
      </c>
      <c r="G56" s="3">
        <v>108.0344223025572</v>
      </c>
      <c r="H56" s="3">
        <v>11550.57</v>
      </c>
      <c r="I56" s="3">
        <v>7404.5379999999996</v>
      </c>
      <c r="J56" s="3">
        <v>4146.0360000000001</v>
      </c>
      <c r="K56" s="3">
        <v>838.51679999999999</v>
      </c>
      <c r="L56" s="3">
        <v>202.47630000000001</v>
      </c>
      <c r="M56" s="3">
        <v>2481.9670000000001</v>
      </c>
      <c r="N56" s="3">
        <v>12289.99</v>
      </c>
      <c r="O56" s="3">
        <v>4699.732</v>
      </c>
      <c r="P56" s="3">
        <v>2076.84</v>
      </c>
      <c r="Q56" s="3">
        <v>866.79930000000002</v>
      </c>
      <c r="R56" s="3">
        <v>4646.6180000000004</v>
      </c>
      <c r="S56" s="3">
        <v>-739.4153</v>
      </c>
      <c r="T56" s="3">
        <v>778.6413</v>
      </c>
      <c r="U56" s="3">
        <v>21469.4</v>
      </c>
      <c r="V56" s="3">
        <v>20056.400000000001</v>
      </c>
      <c r="W56" s="2">
        <f t="shared" si="3"/>
        <v>3.902701773414718</v>
      </c>
      <c r="X56" s="2">
        <f t="shared" si="5"/>
        <v>34.002767824832539</v>
      </c>
      <c r="Y56" s="2">
        <f t="shared" si="5"/>
        <v>21.797607084684984</v>
      </c>
      <c r="Z56" s="2">
        <f t="shared" si="5"/>
        <v>12.205172515416763</v>
      </c>
      <c r="AA56" s="2">
        <f t="shared" si="5"/>
        <v>2.4684402646468131</v>
      </c>
      <c r="AB56" s="2">
        <f t="shared" si="5"/>
        <v>0.59605323537549582</v>
      </c>
      <c r="AC56" s="2">
        <f t="shared" si="5"/>
        <v>7.3064573999288474</v>
      </c>
      <c r="AD56" s="2">
        <f t="shared" si="5"/>
        <v>36.179485214973255</v>
      </c>
      <c r="AE56" s="2">
        <f t="shared" si="5"/>
        <v>13.835152380786045</v>
      </c>
      <c r="AF56" s="2">
        <f t="shared" si="5"/>
        <v>6.1138375274402224</v>
      </c>
      <c r="AG56" s="2">
        <f t="shared" si="5"/>
        <v>2.5516987775172453</v>
      </c>
      <c r="AH56" s="2">
        <f t="shared" si="5"/>
        <v>13.678794468557633</v>
      </c>
      <c r="AI56" s="2">
        <f t="shared" si="5"/>
        <v>-2.1767035541993942</v>
      </c>
      <c r="AJ56" s="2">
        <f t="shared" si="5"/>
        <v>2.2921777317245629</v>
      </c>
      <c r="AK56" s="2">
        <f t="shared" si="5"/>
        <v>63.201991203763946</v>
      </c>
      <c r="AL56" s="2">
        <f t="shared" si="5"/>
        <v>59.042377354708158</v>
      </c>
    </row>
    <row r="57" spans="1:38" x14ac:dyDescent="0.3">
      <c r="A57">
        <f t="shared" si="1"/>
        <v>2060</v>
      </c>
      <c r="B57">
        <v>58441</v>
      </c>
      <c r="C57" s="3">
        <v>35174.560601348865</v>
      </c>
      <c r="D57" s="3">
        <v>13175.161788683952</v>
      </c>
      <c r="E57" s="4">
        <v>0.23346851157026388</v>
      </c>
      <c r="F57" s="3">
        <v>68.25443048384399</v>
      </c>
      <c r="G57" s="3">
        <v>108.47531764184949</v>
      </c>
      <c r="H57" s="3">
        <v>11960.8</v>
      </c>
      <c r="I57" s="3">
        <v>7667.2120000000004</v>
      </c>
      <c r="J57" s="3">
        <v>4293.5839999999998</v>
      </c>
      <c r="K57" s="3">
        <v>869.22850000000005</v>
      </c>
      <c r="L57" s="3">
        <v>208.34610000000001</v>
      </c>
      <c r="M57" s="3">
        <v>2577.6309999999999</v>
      </c>
      <c r="N57" s="3">
        <v>12737.93</v>
      </c>
      <c r="O57" s="3">
        <v>4884.0209999999997</v>
      </c>
      <c r="P57" s="3">
        <v>2147.7840000000001</v>
      </c>
      <c r="Q57" s="3">
        <v>894.66840000000002</v>
      </c>
      <c r="R57" s="3">
        <v>4811.4560000000001</v>
      </c>
      <c r="S57" s="3">
        <v>-777.13289999999995</v>
      </c>
      <c r="T57" s="3">
        <v>837.89239999999995</v>
      </c>
      <c r="U57" s="3">
        <v>23084.42</v>
      </c>
      <c r="V57" s="3">
        <v>21671.42</v>
      </c>
      <c r="W57" s="2">
        <f t="shared" si="3"/>
        <v>3.9027285345654739</v>
      </c>
      <c r="X57" s="2">
        <f t="shared" si="5"/>
        <v>34.004120578954243</v>
      </c>
      <c r="Y57" s="2">
        <f t="shared" si="5"/>
        <v>21.797605624406806</v>
      </c>
      <c r="Z57" s="2">
        <f t="shared" si="5"/>
        <v>12.206503582692516</v>
      </c>
      <c r="AA57" s="2">
        <f t="shared" si="5"/>
        <v>2.4711850983766577</v>
      </c>
      <c r="AB57" s="2">
        <f t="shared" si="5"/>
        <v>0.59232040553766119</v>
      </c>
      <c r="AC57" s="2">
        <f t="shared" si="5"/>
        <v>7.3281114417137978</v>
      </c>
      <c r="AD57" s="2">
        <f t="shared" si="5"/>
        <v>36.21347298226528</v>
      </c>
      <c r="AE57" s="2">
        <f t="shared" si="5"/>
        <v>13.885094558402837</v>
      </c>
      <c r="AF57" s="2">
        <f t="shared" si="5"/>
        <v>6.1060720113661846</v>
      </c>
      <c r="AG57" s="2">
        <f t="shared" si="5"/>
        <v>2.5435098113654657</v>
      </c>
      <c r="AH57" s="2">
        <f t="shared" si="5"/>
        <v>13.678794895352558</v>
      </c>
      <c r="AI57" s="2">
        <f t="shared" si="5"/>
        <v>-2.2093606479058581</v>
      </c>
      <c r="AJ57" s="2">
        <f t="shared" si="5"/>
        <v>2.3820977026444181</v>
      </c>
      <c r="AK57" s="2">
        <f t="shared" si="5"/>
        <v>65.628168782625153</v>
      </c>
      <c r="AL57" s="2">
        <f t="shared" si="5"/>
        <v>61.611061032469443</v>
      </c>
    </row>
    <row r="58" spans="1:38" x14ac:dyDescent="0.3">
      <c r="A58">
        <f t="shared" si="1"/>
        <v>2061</v>
      </c>
      <c r="B58">
        <v>58807</v>
      </c>
      <c r="C58" s="3">
        <v>36430.734155767408</v>
      </c>
      <c r="D58" s="3">
        <v>13378.121305701356</v>
      </c>
      <c r="E58" s="4">
        <v>0.23492149137578835</v>
      </c>
      <c r="F58" s="3">
        <v>69.017439516326348</v>
      </c>
      <c r="G58" s="3">
        <v>108.93517846539397</v>
      </c>
      <c r="H58" s="3">
        <v>12384.66</v>
      </c>
      <c r="I58" s="3">
        <v>7941.0280000000002</v>
      </c>
      <c r="J58" s="3">
        <v>4443.6350000000002</v>
      </c>
      <c r="K58" s="3">
        <v>901.03510000000006</v>
      </c>
      <c r="L58" s="3">
        <v>214.36410000000001</v>
      </c>
      <c r="M58" s="3">
        <v>2673.7959999999998</v>
      </c>
      <c r="N58" s="3">
        <v>13208.75</v>
      </c>
      <c r="O58" s="3">
        <v>5080.5379999999996</v>
      </c>
      <c r="P58" s="3">
        <v>2221.29</v>
      </c>
      <c r="Q58" s="3">
        <v>923.63810000000001</v>
      </c>
      <c r="R58" s="3">
        <v>4983.2849999999999</v>
      </c>
      <c r="S58" s="3">
        <v>-824.08849999999995</v>
      </c>
      <c r="T58" s="3">
        <v>900.92750000000001</v>
      </c>
      <c r="U58" s="3">
        <v>24809.439999999999</v>
      </c>
      <c r="V58" s="3">
        <v>23396.44</v>
      </c>
      <c r="W58" s="2">
        <f t="shared" si="3"/>
        <v>3.9027512928633254</v>
      </c>
      <c r="X58" s="2">
        <f t="shared" si="5"/>
        <v>33.995087628612517</v>
      </c>
      <c r="Y58" s="2">
        <f t="shared" si="5"/>
        <v>21.797606290464621</v>
      </c>
      <c r="Z58" s="2">
        <f t="shared" si="5"/>
        <v>12.197489572953119</v>
      </c>
      <c r="AA58" s="2">
        <f t="shared" si="5"/>
        <v>2.4732828499898782</v>
      </c>
      <c r="AB58" s="2">
        <f t="shared" si="5"/>
        <v>0.58841553695690119</v>
      </c>
      <c r="AC58" s="2">
        <f t="shared" si="5"/>
        <v>7.3393964243696335</v>
      </c>
      <c r="AD58" s="2">
        <f t="shared" si="5"/>
        <v>36.257161174746464</v>
      </c>
      <c r="AE58" s="2">
        <f t="shared" si="5"/>
        <v>13.945746957162791</v>
      </c>
      <c r="AF58" s="2">
        <f t="shared" si="5"/>
        <v>6.0972968332243838</v>
      </c>
      <c r="AG58" s="2">
        <f t="shared" si="5"/>
        <v>2.5353266174949631</v>
      </c>
      <c r="AH58" s="2">
        <f t="shared" si="5"/>
        <v>13.678793786292907</v>
      </c>
      <c r="AI58" s="2">
        <f t="shared" si="5"/>
        <v>-2.262069428731337</v>
      </c>
      <c r="AJ58" s="2">
        <f t="shared" si="5"/>
        <v>2.4729874949757846</v>
      </c>
      <c r="AK58" s="2">
        <f t="shared" si="5"/>
        <v>68.100302052442657</v>
      </c>
      <c r="AL58" s="2">
        <f t="shared" si="5"/>
        <v>64.22170879116382</v>
      </c>
    </row>
    <row r="59" spans="1:38" x14ac:dyDescent="0.3">
      <c r="A59">
        <f t="shared" si="1"/>
        <v>2062</v>
      </c>
      <c r="B59">
        <v>59172</v>
      </c>
      <c r="C59" s="3">
        <v>37733.46338841899</v>
      </c>
      <c r="D59" s="3">
        <v>13584.812730716496</v>
      </c>
      <c r="E59" s="4">
        <v>0.23639893223178932</v>
      </c>
      <c r="F59" s="3">
        <v>69.788608899360554</v>
      </c>
      <c r="G59" s="3">
        <v>109.39642790548494</v>
      </c>
      <c r="H59" s="3">
        <v>12817.69</v>
      </c>
      <c r="I59" s="3">
        <v>8224.9920000000002</v>
      </c>
      <c r="J59" s="3">
        <v>4592.6940000000004</v>
      </c>
      <c r="K59" s="3">
        <v>934.16489999999999</v>
      </c>
      <c r="L59" s="3">
        <v>220.55690000000001</v>
      </c>
      <c r="M59" s="3">
        <v>2766.654</v>
      </c>
      <c r="N59" s="3">
        <v>13700.31</v>
      </c>
      <c r="O59" s="3">
        <v>5287.6289999999999</v>
      </c>
      <c r="P59" s="3">
        <v>2297.134</v>
      </c>
      <c r="Q59" s="3">
        <v>954.06650000000002</v>
      </c>
      <c r="R59" s="3">
        <v>5161.4830000000002</v>
      </c>
      <c r="S59" s="3">
        <v>-882.6259</v>
      </c>
      <c r="T59" s="3">
        <v>968.25490000000002</v>
      </c>
      <c r="U59" s="3">
        <v>26660.32</v>
      </c>
      <c r="V59" s="3">
        <v>25247.32</v>
      </c>
      <c r="W59" s="2">
        <f t="shared" si="3"/>
        <v>3.9027680592548646</v>
      </c>
      <c r="X59" s="2">
        <f t="shared" si="5"/>
        <v>33.969026028853627</v>
      </c>
      <c r="Y59" s="2">
        <f t="shared" si="5"/>
        <v>21.797606849214862</v>
      </c>
      <c r="Z59" s="2">
        <f t="shared" si="5"/>
        <v>12.171408578968588</v>
      </c>
      <c r="AA59" s="2">
        <f t="shared" si="5"/>
        <v>2.4756934988552106</v>
      </c>
      <c r="AB59" s="2">
        <f t="shared" si="5"/>
        <v>0.58451273801623127</v>
      </c>
      <c r="AC59" s="2">
        <f t="shared" si="5"/>
        <v>7.3320966366663578</v>
      </c>
      <c r="AD59" s="2">
        <f t="shared" si="5"/>
        <v>36.308116906662875</v>
      </c>
      <c r="AE59" s="2">
        <f t="shared" si="5"/>
        <v>14.013102761255833</v>
      </c>
      <c r="AF59" s="2">
        <f t="shared" si="5"/>
        <v>6.0877899713415324</v>
      </c>
      <c r="AG59" s="2">
        <f t="shared" si="5"/>
        <v>2.5284360732516764</v>
      </c>
      <c r="AH59" s="2">
        <f t="shared" si="5"/>
        <v>13.678794726232692</v>
      </c>
      <c r="AI59" s="2">
        <f t="shared" si="5"/>
        <v>-2.3391065137977556</v>
      </c>
      <c r="AJ59" s="2">
        <f t="shared" si="5"/>
        <v>2.5660377104349585</v>
      </c>
      <c r="AK59" s="2">
        <f t="shared" si="5"/>
        <v>70.654314780398565</v>
      </c>
      <c r="AL59" s="2">
        <f t="shared" si="5"/>
        <v>66.909628040528105</v>
      </c>
    </row>
    <row r="60" spans="1:38" x14ac:dyDescent="0.3">
      <c r="A60">
        <f t="shared" si="1"/>
        <v>2063</v>
      </c>
      <c r="B60">
        <v>59537</v>
      </c>
      <c r="C60" s="3">
        <v>39103.593635118486</v>
      </c>
      <c r="D60" s="3">
        <v>13802.044170758991</v>
      </c>
      <c r="E60" s="4">
        <v>0.23789546442894036</v>
      </c>
      <c r="F60" s="3">
        <v>70.568774231457525</v>
      </c>
      <c r="G60" s="3">
        <v>109.91573984929779</v>
      </c>
      <c r="H60" s="3">
        <v>13271.34</v>
      </c>
      <c r="I60" s="3">
        <v>8523.6470000000008</v>
      </c>
      <c r="J60" s="3">
        <v>4747.6970000000001</v>
      </c>
      <c r="K60" s="3">
        <v>968.72370000000001</v>
      </c>
      <c r="L60" s="3">
        <v>226.92590000000001</v>
      </c>
      <c r="M60" s="3">
        <v>2863.1089999999999</v>
      </c>
      <c r="N60" s="3">
        <v>14218.06</v>
      </c>
      <c r="O60" s="3">
        <v>5505.99</v>
      </c>
      <c r="P60" s="3">
        <v>2376.4850000000001</v>
      </c>
      <c r="Q60" s="3">
        <v>986.68200000000002</v>
      </c>
      <c r="R60" s="3">
        <v>5348.9</v>
      </c>
      <c r="S60" s="3">
        <v>-946.71310000000005</v>
      </c>
      <c r="T60" s="3">
        <v>1040.4939999999999</v>
      </c>
      <c r="U60" s="3">
        <v>28647.52</v>
      </c>
      <c r="V60" s="3">
        <v>27234.52</v>
      </c>
      <c r="W60" s="2">
        <f t="shared" si="3"/>
        <v>3.9027813619641472</v>
      </c>
      <c r="X60" s="2">
        <f t="shared" si="5"/>
        <v>33.938926748873442</v>
      </c>
      <c r="Y60" s="2">
        <f t="shared" si="5"/>
        <v>21.797605303326936</v>
      </c>
      <c r="Z60" s="2">
        <f t="shared" si="5"/>
        <v>12.141331674785379</v>
      </c>
      <c r="AA60" s="2">
        <f t="shared" si="5"/>
        <v>2.4773265317743083</v>
      </c>
      <c r="AB60" s="2">
        <f t="shared" si="5"/>
        <v>0.58031980926735205</v>
      </c>
      <c r="AC60" s="2">
        <f t="shared" si="5"/>
        <v>7.321856468528444</v>
      </c>
      <c r="AD60" s="2">
        <f t="shared" si="5"/>
        <v>36.359983004812442</v>
      </c>
      <c r="AE60" s="2">
        <f t="shared" si="5"/>
        <v>14.080521732547705</v>
      </c>
      <c r="AF60" s="2">
        <f t="shared" si="5"/>
        <v>6.0774081844634003</v>
      </c>
      <c r="AG60" s="2">
        <f t="shared" si="5"/>
        <v>2.5232514668776433</v>
      </c>
      <c r="AH60" s="2">
        <f t="shared" si="5"/>
        <v>13.678793948994535</v>
      </c>
      <c r="AI60" s="2">
        <f t="shared" si="5"/>
        <v>-2.4210386105019461</v>
      </c>
      <c r="AJ60" s="2">
        <f t="shared" si="5"/>
        <v>2.6608654174064048</v>
      </c>
      <c r="AK60" s="2">
        <f t="shared" si="5"/>
        <v>73.260581283946223</v>
      </c>
      <c r="AL60" s="2">
        <f t="shared" si="5"/>
        <v>69.647102652839024</v>
      </c>
    </row>
    <row r="61" spans="1:38" x14ac:dyDescent="0.3">
      <c r="A61">
        <f t="shared" si="1"/>
        <v>2064</v>
      </c>
      <c r="B61">
        <v>59902</v>
      </c>
      <c r="C61" s="3">
        <v>40517.989424961699</v>
      </c>
      <c r="D61" s="3">
        <v>14020.860943828702</v>
      </c>
      <c r="E61" s="4">
        <v>0.23938446034532734</v>
      </c>
      <c r="F61" s="3">
        <v>71.357870862402777</v>
      </c>
      <c r="G61" s="3">
        <v>110.42279284016276</v>
      </c>
      <c r="H61" s="3">
        <v>13741.08</v>
      </c>
      <c r="I61" s="3">
        <v>8831.9519999999993</v>
      </c>
      <c r="J61" s="3">
        <v>4909.1260000000002</v>
      </c>
      <c r="K61" s="3">
        <v>1004.5839999999999</v>
      </c>
      <c r="L61" s="3">
        <v>233.45160000000001</v>
      </c>
      <c r="M61" s="3">
        <v>2963.846</v>
      </c>
      <c r="N61" s="3">
        <v>14757.41</v>
      </c>
      <c r="O61" s="3">
        <v>5736.2860000000001</v>
      </c>
      <c r="P61" s="3">
        <v>2458.1950000000002</v>
      </c>
      <c r="Q61" s="3">
        <v>1020.553</v>
      </c>
      <c r="R61" s="3">
        <v>5542.3720000000003</v>
      </c>
      <c r="S61" s="3">
        <v>-1016.328</v>
      </c>
      <c r="T61" s="3">
        <v>1118.0540000000001</v>
      </c>
      <c r="U61" s="3">
        <v>30781.91</v>
      </c>
      <c r="V61" s="3">
        <v>29368.91</v>
      </c>
      <c r="W61" s="2">
        <f t="shared" si="3"/>
        <v>3.9027950761531889</v>
      </c>
      <c r="X61" s="2">
        <f t="shared" si="5"/>
        <v>33.913528768371236</v>
      </c>
      <c r="Y61" s="2">
        <f t="shared" si="5"/>
        <v>21.797606755282253</v>
      </c>
      <c r="Z61" s="2">
        <f t="shared" si="5"/>
        <v>12.1159170770099</v>
      </c>
      <c r="AA61" s="2">
        <f t="shared" si="5"/>
        <v>2.4793530336949821</v>
      </c>
      <c r="AB61" s="2">
        <f t="shared" si="5"/>
        <v>0.57616777957935572</v>
      </c>
      <c r="AC61" s="2">
        <f t="shared" si="5"/>
        <v>7.3148891197796679</v>
      </c>
      <c r="AD61" s="2">
        <f t="shared" si="5"/>
        <v>36.421871394508244</v>
      </c>
      <c r="AE61" s="2">
        <f t="shared" si="5"/>
        <v>14.157380663281572</v>
      </c>
      <c r="AF61" s="2">
        <f t="shared" si="5"/>
        <v>6.066922458115835</v>
      </c>
      <c r="AG61" s="2">
        <f t="shared" si="5"/>
        <v>2.5187651571162943</v>
      </c>
      <c r="AH61" s="2">
        <f t="shared" si="5"/>
        <v>13.678793243836383</v>
      </c>
      <c r="AI61" s="2">
        <f t="shared" si="5"/>
        <v>-2.5083376900579286</v>
      </c>
      <c r="AJ61" s="2">
        <f t="shared" si="5"/>
        <v>2.7594014803488904</v>
      </c>
      <c r="AK61" s="2">
        <f t="shared" si="5"/>
        <v>75.970971010314628</v>
      </c>
      <c r="AL61" s="2">
        <f t="shared" si="5"/>
        <v>72.483631139670649</v>
      </c>
    </row>
    <row r="62" spans="1:38" x14ac:dyDescent="0.3">
      <c r="A62">
        <f t="shared" si="1"/>
        <v>2065</v>
      </c>
      <c r="B62">
        <v>60268</v>
      </c>
      <c r="C62" s="3">
        <v>41989.295928519117</v>
      </c>
      <c r="D62" s="3">
        <v>14245.086033617794</v>
      </c>
      <c r="E62" s="4">
        <v>0.24088867196211955</v>
      </c>
      <c r="F62" s="3">
        <v>72.155383435588135</v>
      </c>
      <c r="G62" s="3">
        <v>110.94542843063847</v>
      </c>
      <c r="H62" s="3">
        <v>14228.1</v>
      </c>
      <c r="I62" s="3">
        <v>9152.6610000000001</v>
      </c>
      <c r="J62" s="3">
        <v>5075.4350000000004</v>
      </c>
      <c r="K62" s="3">
        <v>1041.7919999999999</v>
      </c>
      <c r="L62" s="3">
        <v>240.16220000000001</v>
      </c>
      <c r="M62" s="3">
        <v>3067.2089999999998</v>
      </c>
      <c r="N62" s="3">
        <v>15319.68</v>
      </c>
      <c r="O62" s="3">
        <v>5977.4160000000002</v>
      </c>
      <c r="P62" s="3">
        <v>2542.6709999999998</v>
      </c>
      <c r="Q62" s="3">
        <v>1055.96</v>
      </c>
      <c r="R62" s="3">
        <v>5743.6289999999999</v>
      </c>
      <c r="S62" s="3">
        <v>-1091.579</v>
      </c>
      <c r="T62" s="3">
        <v>1201.357</v>
      </c>
      <c r="U62" s="3">
        <v>33074.839999999997</v>
      </c>
      <c r="V62" s="3">
        <v>31661.84</v>
      </c>
      <c r="W62" s="2">
        <f t="shared" si="3"/>
        <v>3.9028020028646693</v>
      </c>
      <c r="X62" s="2">
        <f t="shared" si="5"/>
        <v>33.885064479817295</v>
      </c>
      <c r="Y62" s="2">
        <f t="shared" si="5"/>
        <v>21.797605312508981</v>
      </c>
      <c r="Z62" s="2">
        <f t="shared" si="5"/>
        <v>12.087449641070943</v>
      </c>
      <c r="AA62" s="2">
        <f t="shared" si="5"/>
        <v>2.4810894704533855</v>
      </c>
      <c r="AB62" s="2">
        <f t="shared" si="5"/>
        <v>0.5719605311049808</v>
      </c>
      <c r="AC62" s="2">
        <f t="shared" si="5"/>
        <v>7.3047402490898934</v>
      </c>
      <c r="AD62" s="2">
        <f t="shared" si="5"/>
        <v>36.484727026810845</v>
      </c>
      <c r="AE62" s="2">
        <f t="shared" si="5"/>
        <v>14.235570918301921</v>
      </c>
      <c r="AF62" s="2">
        <f t="shared" si="5"/>
        <v>6.0555218747381243</v>
      </c>
      <c r="AG62" s="2">
        <f t="shared" si="5"/>
        <v>2.5148314032167236</v>
      </c>
      <c r="AH62" s="2">
        <f t="shared" si="5"/>
        <v>13.678793304316706</v>
      </c>
      <c r="AI62" s="2">
        <f t="shared" si="5"/>
        <v>-2.5996601654342095</v>
      </c>
      <c r="AJ62" s="2">
        <f t="shared" si="5"/>
        <v>2.8611029869258622</v>
      </c>
      <c r="AK62" s="2">
        <f t="shared" si="5"/>
        <v>78.769694200886974</v>
      </c>
      <c r="AL62" s="2">
        <f t="shared" si="5"/>
        <v>75.404550850054349</v>
      </c>
    </row>
    <row r="63" spans="1:38" x14ac:dyDescent="0.3">
      <c r="A63">
        <f t="shared" si="1"/>
        <v>2066</v>
      </c>
      <c r="B63">
        <v>60633</v>
      </c>
      <c r="C63" s="3">
        <v>43508.85253424495</v>
      </c>
      <c r="D63" s="3">
        <v>14471.185248870475</v>
      </c>
      <c r="E63" s="4">
        <v>0.24240249775125078</v>
      </c>
      <c r="F63" s="3">
        <v>72.961956397395753</v>
      </c>
      <c r="G63" s="3">
        <v>111.45481141448366</v>
      </c>
      <c r="H63" s="3">
        <v>14731.33</v>
      </c>
      <c r="I63" s="3">
        <v>9483.8880000000008</v>
      </c>
      <c r="J63" s="3">
        <v>5247.4409999999998</v>
      </c>
      <c r="K63" s="3">
        <v>1080.403</v>
      </c>
      <c r="L63" s="3">
        <v>247.05969999999999</v>
      </c>
      <c r="M63" s="3">
        <v>3173.828</v>
      </c>
      <c r="N63" s="3">
        <v>15906.22</v>
      </c>
      <c r="O63" s="3">
        <v>6232.5209999999997</v>
      </c>
      <c r="P63" s="3">
        <v>2629.306</v>
      </c>
      <c r="Q63" s="3">
        <v>1092.903</v>
      </c>
      <c r="R63" s="3">
        <v>5951.4859999999999</v>
      </c>
      <c r="S63" s="3">
        <v>-1174.8869999999999</v>
      </c>
      <c r="T63" s="3">
        <v>1290.848</v>
      </c>
      <c r="U63" s="3">
        <v>35540.58</v>
      </c>
      <c r="V63" s="3">
        <v>34127.58</v>
      </c>
      <c r="W63" s="2">
        <f t="shared" si="3"/>
        <v>3.9028095071661721</v>
      </c>
      <c r="X63" s="2">
        <f t="shared" si="5"/>
        <v>33.858236064500353</v>
      </c>
      <c r="Y63" s="2">
        <f t="shared" si="5"/>
        <v>21.797605424172982</v>
      </c>
      <c r="Z63" s="2">
        <f t="shared" si="5"/>
        <v>12.060628341944536</v>
      </c>
      <c r="AA63" s="2">
        <f t="shared" si="5"/>
        <v>2.4831797141734233</v>
      </c>
      <c r="AB63" s="2">
        <f t="shared" si="5"/>
        <v>0.5678377746357347</v>
      </c>
      <c r="AC63" s="2">
        <f t="shared" si="5"/>
        <v>7.2946718084599986</v>
      </c>
      <c r="AD63" s="2">
        <f t="shared" si="5"/>
        <v>36.558583077962197</v>
      </c>
      <c r="AE63" s="2">
        <f t="shared" si="5"/>
        <v>14.324719308776316</v>
      </c>
      <c r="AF63" s="2">
        <f t="shared" si="5"/>
        <v>6.0431517883183092</v>
      </c>
      <c r="AG63" s="2">
        <f t="shared" si="5"/>
        <v>2.5119094996582545</v>
      </c>
      <c r="AH63" s="2">
        <f t="shared" si="5"/>
        <v>13.678793287677959</v>
      </c>
      <c r="AI63" s="2">
        <f t="shared" si="5"/>
        <v>-2.7003401183133247</v>
      </c>
      <c r="AJ63" s="2">
        <f t="shared" si="5"/>
        <v>2.9668628906818428</v>
      </c>
      <c r="AK63" s="2">
        <f t="shared" si="5"/>
        <v>81.685859152517793</v>
      </c>
      <c r="AL63" s="2">
        <f t="shared" si="5"/>
        <v>78.438244201312514</v>
      </c>
    </row>
    <row r="64" spans="1:38" x14ac:dyDescent="0.3">
      <c r="A64">
        <f t="shared" si="1"/>
        <v>2067</v>
      </c>
      <c r="B64">
        <v>60998</v>
      </c>
      <c r="C64" s="3">
        <v>45097.174476947926</v>
      </c>
      <c r="D64" s="3">
        <v>14705.349647829025</v>
      </c>
      <c r="E64" s="4">
        <v>0.24391446179484916</v>
      </c>
      <c r="F64" s="3">
        <v>73.77735528330939</v>
      </c>
      <c r="G64" s="3">
        <v>112.00133011953659</v>
      </c>
      <c r="H64" s="3">
        <v>15254.69</v>
      </c>
      <c r="I64" s="3">
        <v>9830.1039999999994</v>
      </c>
      <c r="J64" s="3">
        <v>5424.59</v>
      </c>
      <c r="K64" s="3">
        <v>1120.4839999999999</v>
      </c>
      <c r="L64" s="3">
        <v>254.13929999999999</v>
      </c>
      <c r="M64" s="3">
        <v>3283.07</v>
      </c>
      <c r="N64" s="3">
        <v>16520.169999999998</v>
      </c>
      <c r="O64" s="3">
        <v>6499.4380000000001</v>
      </c>
      <c r="P64" s="3">
        <v>2719.76</v>
      </c>
      <c r="Q64" s="3">
        <v>1132.2280000000001</v>
      </c>
      <c r="R64" s="3">
        <v>6168.7489999999998</v>
      </c>
      <c r="S64" s="3">
        <v>-1265.481</v>
      </c>
      <c r="T64" s="3">
        <v>1387.0830000000001</v>
      </c>
      <c r="U64" s="3">
        <v>38193.14</v>
      </c>
      <c r="V64" s="3">
        <v>36780.14</v>
      </c>
      <c r="W64" s="2">
        <f t="shared" si="3"/>
        <v>3.9028147542893223</v>
      </c>
      <c r="X64" s="2">
        <f t="shared" si="5"/>
        <v>33.826265563040224</v>
      </c>
      <c r="Y64" s="2">
        <f t="shared" si="5"/>
        <v>21.797605091699921</v>
      </c>
      <c r="Z64" s="2">
        <f t="shared" si="5"/>
        <v>12.028669341075586</v>
      </c>
      <c r="AA64" s="2">
        <f t="shared" si="5"/>
        <v>2.4845991195584802</v>
      </c>
      <c r="AB64" s="2">
        <f t="shared" si="5"/>
        <v>0.56353707953456589</v>
      </c>
      <c r="AC64" s="2">
        <f t="shared" si="5"/>
        <v>7.2799904607730772</v>
      </c>
      <c r="AD64" s="2">
        <f t="shared" si="5"/>
        <v>36.632383717176168</v>
      </c>
      <c r="AE64" s="2">
        <f t="shared" si="5"/>
        <v>14.412073650694641</v>
      </c>
      <c r="AF64" s="2">
        <f t="shared" si="5"/>
        <v>6.0308878140253439</v>
      </c>
      <c r="AG64" s="2">
        <f t="shared" si="5"/>
        <v>2.5106406623739916</v>
      </c>
      <c r="AH64" s="2">
        <f t="shared" si="5"/>
        <v>13.678792677251311</v>
      </c>
      <c r="AI64" s="2">
        <f t="shared" si="5"/>
        <v>-2.8061203715697731</v>
      </c>
      <c r="AJ64" s="2">
        <f t="shared" si="5"/>
        <v>3.075764759295569</v>
      </c>
      <c r="AK64" s="2">
        <f t="shared" si="5"/>
        <v>84.690760436716445</v>
      </c>
      <c r="AL64" s="2">
        <f t="shared" si="5"/>
        <v>81.557526445034156</v>
      </c>
    </row>
    <row r="65" spans="1:38" x14ac:dyDescent="0.3">
      <c r="A65">
        <f t="shared" si="1"/>
        <v>2068</v>
      </c>
      <c r="B65">
        <v>61363</v>
      </c>
      <c r="C65" s="3">
        <v>46753.924311911382</v>
      </c>
      <c r="D65" s="3">
        <v>14946.66108223168</v>
      </c>
      <c r="E65" s="4">
        <v>0.24543884422033668</v>
      </c>
      <c r="F65" s="3">
        <v>74.601775827415338</v>
      </c>
      <c r="G65" s="3">
        <v>112.57752830305465</v>
      </c>
      <c r="H65" s="3">
        <v>15799.71</v>
      </c>
      <c r="I65" s="3">
        <v>10191.24</v>
      </c>
      <c r="J65" s="3">
        <v>5608.4709999999995</v>
      </c>
      <c r="K65" s="3">
        <v>1162.1659999999999</v>
      </c>
      <c r="L65" s="3">
        <v>261.4237</v>
      </c>
      <c r="M65" s="3">
        <v>3396.43</v>
      </c>
      <c r="N65" s="3">
        <v>17160.310000000001</v>
      </c>
      <c r="O65" s="3">
        <v>6778.3180000000002</v>
      </c>
      <c r="P65" s="3">
        <v>2813.598</v>
      </c>
      <c r="Q65" s="3">
        <v>1173.027</v>
      </c>
      <c r="R65" s="3">
        <v>6395.3729999999996</v>
      </c>
      <c r="S65" s="3">
        <v>-1360.6079999999999</v>
      </c>
      <c r="T65" s="3">
        <v>1490.6089999999999</v>
      </c>
      <c r="U65" s="3">
        <v>41044.36</v>
      </c>
      <c r="V65" s="3">
        <v>39631.360000000001</v>
      </c>
      <c r="W65" s="2">
        <f t="shared" si="3"/>
        <v>3.9028186737199402</v>
      </c>
      <c r="X65" s="2">
        <f t="shared" si="5"/>
        <v>33.793334425993301</v>
      </c>
      <c r="Y65" s="2">
        <f t="shared" si="5"/>
        <v>21.79761410402849</v>
      </c>
      <c r="Z65" s="2">
        <f t="shared" si="5"/>
        <v>11.995722460822703</v>
      </c>
      <c r="AA65" s="2">
        <f t="shared" si="5"/>
        <v>2.4857079210010138</v>
      </c>
      <c r="AB65" s="2">
        <f t="shared" si="5"/>
        <v>0.55914814392039758</v>
      </c>
      <c r="AC65" s="2">
        <f t="shared" si="5"/>
        <v>7.2644811103796476</v>
      </c>
      <c r="AD65" s="2">
        <f t="shared" si="5"/>
        <v>36.703464473950291</v>
      </c>
      <c r="AE65" s="2">
        <f t="shared" si="5"/>
        <v>14.497858949292745</v>
      </c>
      <c r="AF65" s="2">
        <f t="shared" si="5"/>
        <v>6.0178862874259016</v>
      </c>
      <c r="AG65" s="2">
        <f t="shared" si="5"/>
        <v>2.5089380565668389</v>
      </c>
      <c r="AH65" s="2">
        <f t="shared" si="5"/>
        <v>13.678794013812153</v>
      </c>
      <c r="AI65" s="2">
        <f t="shared" si="5"/>
        <v>-2.9101471588201231</v>
      </c>
      <c r="AJ65" s="2">
        <f t="shared" si="5"/>
        <v>3.1882008236477408</v>
      </c>
      <c r="AK65" s="2">
        <f t="shared" si="5"/>
        <v>87.788053311159658</v>
      </c>
      <c r="AL65" s="2">
        <f t="shared" si="5"/>
        <v>84.765847109657955</v>
      </c>
    </row>
    <row r="66" spans="1:38" x14ac:dyDescent="0.3">
      <c r="A66">
        <f t="shared" si="1"/>
        <v>2069</v>
      </c>
      <c r="B66">
        <v>61729</v>
      </c>
      <c r="C66" s="3">
        <v>48467.818825306509</v>
      </c>
      <c r="D66" s="3">
        <v>15190.748258113208</v>
      </c>
      <c r="E66" s="4">
        <v>0.24694462216162272</v>
      </c>
      <c r="F66" s="3">
        <v>75.435448724172787</v>
      </c>
      <c r="G66" s="3">
        <v>113.1495045682051</v>
      </c>
      <c r="H66" s="3">
        <v>16362.15</v>
      </c>
      <c r="I66" s="3">
        <v>10564.82</v>
      </c>
      <c r="J66" s="3">
        <v>5797.3239999999996</v>
      </c>
      <c r="K66" s="3">
        <v>1205.2660000000001</v>
      </c>
      <c r="L66" s="3">
        <v>268.887</v>
      </c>
      <c r="M66" s="3">
        <v>3512.39</v>
      </c>
      <c r="N66" s="3">
        <v>17824.63</v>
      </c>
      <c r="O66" s="3">
        <v>7069.1610000000001</v>
      </c>
      <c r="P66" s="3">
        <v>2910.7440000000001</v>
      </c>
      <c r="Q66" s="3">
        <v>1214.9069999999999</v>
      </c>
      <c r="R66" s="3">
        <v>6629.8130000000001</v>
      </c>
      <c r="S66" s="3">
        <v>-1462.4770000000001</v>
      </c>
      <c r="T66" s="3">
        <v>1601.8889999999999</v>
      </c>
      <c r="U66" s="3">
        <v>44108.72</v>
      </c>
      <c r="V66" s="3">
        <v>42695.72</v>
      </c>
      <c r="W66" s="2">
        <f t="shared" si="3"/>
        <v>3.9028236766269466</v>
      </c>
      <c r="X66" s="2">
        <f t="shared" si="5"/>
        <v>33.758791702540634</v>
      </c>
      <c r="Y66" s="2">
        <f t="shared" si="5"/>
        <v>21.797597366778529</v>
      </c>
      <c r="Z66" s="2">
        <f t="shared" si="5"/>
        <v>11.961181956414018</v>
      </c>
      <c r="AA66" s="2">
        <f t="shared" si="5"/>
        <v>2.4867345575095166</v>
      </c>
      <c r="AB66" s="2">
        <f t="shared" si="5"/>
        <v>0.55477429460804617</v>
      </c>
      <c r="AC66" s="2">
        <f t="shared" si="5"/>
        <v>7.2468497347895413</v>
      </c>
      <c r="AD66" s="2">
        <f t="shared" si="5"/>
        <v>36.776216532965215</v>
      </c>
      <c r="AE66" s="2">
        <f t="shared" si="5"/>
        <v>14.585267444114852</v>
      </c>
      <c r="AF66" s="2">
        <f t="shared" si="5"/>
        <v>6.0055188587942254</v>
      </c>
      <c r="AG66" s="2">
        <f t="shared" si="5"/>
        <v>2.5066261066521531</v>
      </c>
      <c r="AH66" s="2">
        <f t="shared" si="5"/>
        <v>13.678793807280586</v>
      </c>
      <c r="AI66" s="2">
        <f t="shared" si="5"/>
        <v>-3.0174186407505443</v>
      </c>
      <c r="AJ66" s="2">
        <f t="shared" si="5"/>
        <v>3.305056919878568</v>
      </c>
      <c r="AK66" s="2">
        <f t="shared" si="5"/>
        <v>91.006199719822149</v>
      </c>
      <c r="AL66" s="2">
        <f t="shared" si="5"/>
        <v>88.09086324657811</v>
      </c>
    </row>
    <row r="67" spans="1:38" x14ac:dyDescent="0.3">
      <c r="A67">
        <f t="shared" si="1"/>
        <v>2070</v>
      </c>
      <c r="B67">
        <v>62094</v>
      </c>
      <c r="C67" s="3">
        <v>50246.520043079247</v>
      </c>
      <c r="D67" s="3">
        <v>15439.446876404552</v>
      </c>
      <c r="E67" s="4">
        <v>0.24846366190112287</v>
      </c>
      <c r="F67" s="3">
        <v>76.277839143387169</v>
      </c>
      <c r="G67" s="3">
        <v>113.72988107892475</v>
      </c>
      <c r="H67" s="3">
        <v>16943.84</v>
      </c>
      <c r="I67" s="3">
        <v>10952.54</v>
      </c>
      <c r="J67" s="3">
        <v>5991.3019999999997</v>
      </c>
      <c r="K67" s="3">
        <v>1249.952</v>
      </c>
      <c r="L67" s="3">
        <v>276.57080000000002</v>
      </c>
      <c r="M67" s="3">
        <v>3630.7750000000001</v>
      </c>
      <c r="N67" s="3">
        <v>18516.25</v>
      </c>
      <c r="O67" s="3">
        <v>7372.7849999999999</v>
      </c>
      <c r="P67" s="3">
        <v>3011.998</v>
      </c>
      <c r="Q67" s="3">
        <v>1258.3489999999999</v>
      </c>
      <c r="R67" s="3">
        <v>6873.1180000000004</v>
      </c>
      <c r="S67" s="3">
        <v>-1572.4090000000001</v>
      </c>
      <c r="T67" s="3">
        <v>1721.4870000000001</v>
      </c>
      <c r="U67" s="3">
        <v>47402.62</v>
      </c>
      <c r="V67" s="3">
        <v>45989.62</v>
      </c>
      <c r="W67" s="2">
        <f t="shared" si="3"/>
        <v>3.9028269240186524</v>
      </c>
      <c r="X67" s="2">
        <f t="shared" si="5"/>
        <v>33.721419882358155</v>
      </c>
      <c r="Y67" s="2">
        <f t="shared" si="5"/>
        <v>21.797609049561551</v>
      </c>
      <c r="Z67" s="2">
        <f t="shared" si="5"/>
        <v>11.923814813171758</v>
      </c>
      <c r="AA67" s="2">
        <f t="shared" si="5"/>
        <v>2.4876389428130423</v>
      </c>
      <c r="AB67" s="2">
        <f t="shared" si="5"/>
        <v>0.55042777044635105</v>
      </c>
      <c r="AC67" s="2">
        <f t="shared" si="5"/>
        <v>7.2259233015283977</v>
      </c>
      <c r="AD67" s="2">
        <f t="shared" si="5"/>
        <v>36.850810731021667</v>
      </c>
      <c r="AE67" s="2">
        <f t="shared" si="5"/>
        <v>14.673225118234825</v>
      </c>
      <c r="AF67" s="2">
        <f t="shared" si="5"/>
        <v>5.9944410029145097</v>
      </c>
      <c r="AG67" s="2">
        <f t="shared" si="5"/>
        <v>2.5043505479009185</v>
      </c>
      <c r="AH67" s="2">
        <f t="shared" si="5"/>
        <v>13.678794061971415</v>
      </c>
      <c r="AI67" s="2">
        <f t="shared" si="5"/>
        <v>-3.1293888584759366</v>
      </c>
      <c r="AJ67" s="2">
        <f t="shared" si="5"/>
        <v>3.4260820421475353</v>
      </c>
      <c r="AK67" s="2">
        <f t="shared" si="5"/>
        <v>94.340105462744475</v>
      </c>
      <c r="AL67" s="2">
        <f t="shared" si="5"/>
        <v>91.527970415802812</v>
      </c>
    </row>
    <row r="68" spans="1:38" x14ac:dyDescent="0.3">
      <c r="A68">
        <f t="shared" si="1"/>
        <v>2071</v>
      </c>
      <c r="B68">
        <v>62459</v>
      </c>
      <c r="C68" s="3">
        <v>52099.065293430052</v>
      </c>
      <c r="D68" s="3">
        <v>15694.786355967377</v>
      </c>
      <c r="E68" s="4">
        <v>0.24997936996166295</v>
      </c>
      <c r="F68" s="3">
        <v>77.129391749336577</v>
      </c>
      <c r="G68" s="3">
        <v>114.33441051869293</v>
      </c>
      <c r="H68" s="3">
        <v>17546.03</v>
      </c>
      <c r="I68" s="3">
        <v>11356.35</v>
      </c>
      <c r="J68" s="3">
        <v>6189.6779999999999</v>
      </c>
      <c r="K68" s="3">
        <v>1296.2550000000001</v>
      </c>
      <c r="L68" s="3">
        <v>284.46480000000003</v>
      </c>
      <c r="M68" s="3">
        <v>3750.7510000000002</v>
      </c>
      <c r="N68" s="3">
        <v>19241.55</v>
      </c>
      <c r="O68" s="3">
        <v>7693.8739999999998</v>
      </c>
      <c r="P68" s="3">
        <v>3117.5079999999998</v>
      </c>
      <c r="Q68" s="3">
        <v>1303.645</v>
      </c>
      <c r="R68" s="3">
        <v>7126.5240000000003</v>
      </c>
      <c r="S68" s="3">
        <v>-1695.5239999999999</v>
      </c>
      <c r="T68" s="3">
        <v>1850.0429999999999</v>
      </c>
      <c r="U68" s="3">
        <v>50948.19</v>
      </c>
      <c r="V68" s="3">
        <v>49535.19</v>
      </c>
      <c r="W68" s="2">
        <f t="shared" si="3"/>
        <v>3.9028285778296636</v>
      </c>
      <c r="X68" s="2">
        <f t="shared" si="5"/>
        <v>33.678204975805279</v>
      </c>
      <c r="Y68" s="2">
        <f t="shared" si="5"/>
        <v>21.797607953308312</v>
      </c>
      <c r="Z68" s="2">
        <f t="shared" si="5"/>
        <v>11.880593183656501</v>
      </c>
      <c r="AA68" s="2">
        <f t="shared" si="5"/>
        <v>2.4880580730177981</v>
      </c>
      <c r="AB68" s="2">
        <f t="shared" si="5"/>
        <v>0.54600749245279157</v>
      </c>
      <c r="AC68" s="2">
        <f t="shared" si="5"/>
        <v>7.1992673551342738</v>
      </c>
      <c r="AD68" s="2">
        <f t="shared" si="5"/>
        <v>36.932620367810038</v>
      </c>
      <c r="AE68" s="2">
        <f t="shared" si="5"/>
        <v>14.767777419166549</v>
      </c>
      <c r="AF68" s="2">
        <f t="shared" si="5"/>
        <v>5.9838079290707213</v>
      </c>
      <c r="AG68" s="2">
        <f t="shared" si="5"/>
        <v>2.5022425885333419</v>
      </c>
      <c r="AH68" s="2">
        <f t="shared" si="5"/>
        <v>13.678794350459661</v>
      </c>
      <c r="AI68" s="2">
        <f t="shared" si="5"/>
        <v>-3.2544230696856933</v>
      </c>
      <c r="AJ68" s="2">
        <f t="shared" si="5"/>
        <v>3.5510099645363491</v>
      </c>
      <c r="AK68" s="2">
        <f t="shared" si="5"/>
        <v>97.790986677115711</v>
      </c>
      <c r="AL68" s="2">
        <f t="shared" si="5"/>
        <v>95.078845889096272</v>
      </c>
    </row>
    <row r="69" spans="1:38" x14ac:dyDescent="0.3">
      <c r="A69">
        <f t="shared" si="1"/>
        <v>2072</v>
      </c>
      <c r="B69">
        <v>62824</v>
      </c>
      <c r="C69" s="3">
        <v>54017.104890186805</v>
      </c>
      <c r="D69" s="3">
        <v>15953.519152913903</v>
      </c>
      <c r="E69" s="4">
        <v>0.25150579716303306</v>
      </c>
      <c r="F69" s="3">
        <v>77.989987520907192</v>
      </c>
      <c r="G69" s="3">
        <v>114.94107879943233</v>
      </c>
      <c r="H69" s="3">
        <v>18167.939999999999</v>
      </c>
      <c r="I69" s="3">
        <v>11774.44</v>
      </c>
      <c r="J69" s="3">
        <v>6393.5069999999996</v>
      </c>
      <c r="K69" s="3">
        <v>1344.354</v>
      </c>
      <c r="L69" s="3">
        <v>292.59339999999997</v>
      </c>
      <c r="M69" s="3">
        <v>3873.2269999999999</v>
      </c>
      <c r="N69" s="3">
        <v>19989.64</v>
      </c>
      <c r="O69" s="3">
        <v>8023.6790000000001</v>
      </c>
      <c r="P69" s="3">
        <v>3227.1129999999998</v>
      </c>
      <c r="Q69" s="3">
        <v>1349.961</v>
      </c>
      <c r="R69" s="3">
        <v>7388.8879999999999</v>
      </c>
      <c r="S69" s="3">
        <v>-1821.6980000000001</v>
      </c>
      <c r="T69" s="3">
        <v>1988.421</v>
      </c>
      <c r="U69" s="3">
        <v>54758.31</v>
      </c>
      <c r="V69" s="3">
        <v>53345.31</v>
      </c>
      <c r="W69" s="2">
        <f t="shared" si="3"/>
        <v>3.9028295215198026</v>
      </c>
      <c r="X69" s="2">
        <f t="shared" si="5"/>
        <v>33.633679622286714</v>
      </c>
      <c r="Y69" s="2">
        <f t="shared" si="5"/>
        <v>21.797613966791918</v>
      </c>
      <c r="Z69" s="2">
        <f t="shared" si="5"/>
        <v>11.836078614352946</v>
      </c>
      <c r="AA69" s="2">
        <f t="shared" si="5"/>
        <v>2.488756112962704</v>
      </c>
      <c r="AB69" s="2">
        <f t="shared" si="5"/>
        <v>0.54166805236012361</v>
      </c>
      <c r="AC69" s="2">
        <f t="shared" si="5"/>
        <v>7.1703713256643686</v>
      </c>
      <c r="AD69" s="2">
        <f t="shared" si="5"/>
        <v>37.006129892813789</v>
      </c>
      <c r="AE69" s="2">
        <f t="shared" si="5"/>
        <v>14.853959715744869</v>
      </c>
      <c r="AF69" s="2">
        <f t="shared" si="5"/>
        <v>5.9742428006101154</v>
      </c>
      <c r="AG69" s="2">
        <f t="shared" si="5"/>
        <v>2.4991361583416611</v>
      </c>
      <c r="AH69" s="2">
        <f t="shared" si="5"/>
        <v>13.678793069382596</v>
      </c>
      <c r="AI69" s="2">
        <f t="shared" si="5"/>
        <v>-3.3724465679961773</v>
      </c>
      <c r="AJ69" s="2">
        <f t="shared" si="5"/>
        <v>3.6810950976405126</v>
      </c>
      <c r="AK69" s="2">
        <f t="shared" si="5"/>
        <v>101.37216741126726</v>
      </c>
      <c r="AL69" s="2">
        <f t="shared" si="5"/>
        <v>98.756329330213973</v>
      </c>
    </row>
    <row r="70" spans="1:38" x14ac:dyDescent="0.3">
      <c r="A70">
        <f t="shared" ref="A70:A89" si="6">YEAR(B70)</f>
        <v>2073</v>
      </c>
      <c r="B70">
        <v>63190</v>
      </c>
      <c r="C70" s="3">
        <v>56001.104035083757</v>
      </c>
      <c r="D70" s="3">
        <v>16215.174950951479</v>
      </c>
      <c r="E70" s="4">
        <v>0.25302858508115394</v>
      </c>
      <c r="F70" s="3">
        <v>78.859819019796603</v>
      </c>
      <c r="G70" s="3">
        <v>115.54320323323526</v>
      </c>
      <c r="H70" s="3">
        <v>18809.650000000001</v>
      </c>
      <c r="I70" s="3">
        <v>12206.9</v>
      </c>
      <c r="J70" s="3">
        <v>6602.7470000000003</v>
      </c>
      <c r="K70" s="3">
        <v>1394.2149999999999</v>
      </c>
      <c r="L70" s="3">
        <v>300.94729999999998</v>
      </c>
      <c r="M70" s="3">
        <v>3998.1959999999999</v>
      </c>
      <c r="N70" s="3">
        <v>20759.89</v>
      </c>
      <c r="O70" s="3">
        <v>8361.3340000000007</v>
      </c>
      <c r="P70" s="3">
        <v>3340.654</v>
      </c>
      <c r="Q70" s="3">
        <v>1397.627</v>
      </c>
      <c r="R70" s="3">
        <v>7660.2749999999996</v>
      </c>
      <c r="S70" s="3">
        <v>-1950.2429999999999</v>
      </c>
      <c r="T70" s="3">
        <v>2137.125</v>
      </c>
      <c r="U70" s="3">
        <v>58845.67</v>
      </c>
      <c r="V70" s="3">
        <v>57432.67</v>
      </c>
      <c r="W70" s="2">
        <f t="shared" si="3"/>
        <v>3.9028322824426103</v>
      </c>
      <c r="X70" s="2">
        <f t="shared" si="5"/>
        <v>33.587998529843397</v>
      </c>
      <c r="Y70" s="2">
        <f t="shared" si="5"/>
        <v>21.797605976397502</v>
      </c>
      <c r="Z70" s="2">
        <f t="shared" si="5"/>
        <v>11.790387196408645</v>
      </c>
      <c r="AA70" s="2">
        <f t="shared" si="5"/>
        <v>2.4896205602063621</v>
      </c>
      <c r="AB70" s="2">
        <f t="shared" si="5"/>
        <v>0.53739529815601761</v>
      </c>
      <c r="AC70" s="2">
        <f t="shared" si="5"/>
        <v>7.1394949597693582</v>
      </c>
      <c r="AD70" s="2">
        <f t="shared" si="5"/>
        <v>37.07050130117841</v>
      </c>
      <c r="AE70" s="2">
        <f t="shared" si="5"/>
        <v>14.930659214792916</v>
      </c>
      <c r="AF70" s="2">
        <f t="shared" si="5"/>
        <v>5.9653359653537121</v>
      </c>
      <c r="AG70" s="2">
        <f t="shared" si="5"/>
        <v>2.4957132972314438</v>
      </c>
      <c r="AH70" s="2">
        <f t="shared" si="5"/>
        <v>13.678792823800341</v>
      </c>
      <c r="AI70" s="2">
        <f t="shared" si="5"/>
        <v>-3.4825081283722641</v>
      </c>
      <c r="AJ70" s="2">
        <f t="shared" si="5"/>
        <v>3.8162194064265713</v>
      </c>
      <c r="AK70" s="2">
        <f t="shared" si="5"/>
        <v>105.07948193866709</v>
      </c>
      <c r="AL70" s="2">
        <f t="shared" si="5"/>
        <v>102.55631739692024</v>
      </c>
    </row>
    <row r="71" spans="1:38" x14ac:dyDescent="0.3">
      <c r="A71">
        <f t="shared" si="6"/>
        <v>2074</v>
      </c>
      <c r="B71">
        <v>63555</v>
      </c>
      <c r="C71" s="3">
        <v>58061.219618424628</v>
      </c>
      <c r="D71" s="3">
        <v>16482.048121489228</v>
      </c>
      <c r="E71" s="4">
        <v>0.25454091317375199</v>
      </c>
      <c r="F71" s="3">
        <v>79.739457987799824</v>
      </c>
      <c r="G71" s="3">
        <v>116.15311247246345</v>
      </c>
      <c r="H71" s="3">
        <v>19474.12</v>
      </c>
      <c r="I71" s="3">
        <v>12655.96</v>
      </c>
      <c r="J71" s="3">
        <v>6818.1620000000003</v>
      </c>
      <c r="K71" s="3">
        <v>1445.8309999999999</v>
      </c>
      <c r="L71" s="3">
        <v>309.5258</v>
      </c>
      <c r="M71" s="3">
        <v>4126.3490000000002</v>
      </c>
      <c r="N71" s="3">
        <v>21561.35</v>
      </c>
      <c r="O71" s="3">
        <v>8713.1839999999993</v>
      </c>
      <c r="P71" s="3">
        <v>3458.8580000000002</v>
      </c>
      <c r="Q71" s="3">
        <v>1447.232</v>
      </c>
      <c r="R71" s="3">
        <v>7942.0739999999996</v>
      </c>
      <c r="S71" s="3">
        <v>-2087.2310000000002</v>
      </c>
      <c r="T71" s="3">
        <v>2296.6489999999999</v>
      </c>
      <c r="U71" s="3">
        <v>63229.55</v>
      </c>
      <c r="V71" s="3">
        <v>61816.55</v>
      </c>
      <c r="W71" s="2">
        <f t="shared" ref="W71:W91" si="7">100*T71/U70</f>
        <v>3.9028343121932334</v>
      </c>
      <c r="X71" s="2">
        <f t="shared" ref="X71:AL87" si="8">100*H71/$C71</f>
        <v>33.54066643446852</v>
      </c>
      <c r="Y71" s="2">
        <f t="shared" si="8"/>
        <v>21.797613076635873</v>
      </c>
      <c r="Z71" s="2">
        <f t="shared" si="8"/>
        <v>11.743056802472655</v>
      </c>
      <c r="AA71" s="2">
        <f t="shared" si="8"/>
        <v>2.490183653567609</v>
      </c>
      <c r="AB71" s="2">
        <f t="shared" si="8"/>
        <v>0.53310247706504921</v>
      </c>
      <c r="AC71" s="2">
        <f t="shared" si="8"/>
        <v>7.1068934257980718</v>
      </c>
      <c r="AD71" s="2">
        <f t="shared" si="8"/>
        <v>37.135544416221521</v>
      </c>
      <c r="AE71" s="2">
        <f t="shared" si="8"/>
        <v>15.006891100914862</v>
      </c>
      <c r="AF71" s="2">
        <f t="shared" si="8"/>
        <v>5.9572603240707629</v>
      </c>
      <c r="AG71" s="2">
        <f t="shared" si="8"/>
        <v>2.4925966238930819</v>
      </c>
      <c r="AH71" s="2">
        <f t="shared" si="8"/>
        <v>13.678792922702803</v>
      </c>
      <c r="AI71" s="2">
        <f t="shared" si="8"/>
        <v>-3.5948797040730041</v>
      </c>
      <c r="AJ71" s="2">
        <f t="shared" si="8"/>
        <v>3.9555645146510181</v>
      </c>
      <c r="AK71" s="2">
        <f t="shared" si="8"/>
        <v>108.90151880298309</v>
      </c>
      <c r="AL71" s="2">
        <f t="shared" si="8"/>
        <v>106.46788063746372</v>
      </c>
    </row>
    <row r="72" spans="1:38" x14ac:dyDescent="0.3">
      <c r="A72">
        <f t="shared" si="6"/>
        <v>2075</v>
      </c>
      <c r="B72">
        <v>63920</v>
      </c>
      <c r="C72" s="3">
        <v>60196.682352816519</v>
      </c>
      <c r="D72" s="3">
        <v>16753.182505306981</v>
      </c>
      <c r="E72" s="4">
        <v>0.25605197565702043</v>
      </c>
      <c r="F72" s="3">
        <v>80.628448259164699</v>
      </c>
      <c r="G72" s="3">
        <v>116.76623728554455</v>
      </c>
      <c r="H72" s="3">
        <v>20162.82</v>
      </c>
      <c r="I72" s="3">
        <v>13121.44</v>
      </c>
      <c r="J72" s="3">
        <v>7041.3810000000003</v>
      </c>
      <c r="K72" s="3">
        <v>1499.3510000000001</v>
      </c>
      <c r="L72" s="3">
        <v>318.34739999999999</v>
      </c>
      <c r="M72" s="3">
        <v>4259.1040000000003</v>
      </c>
      <c r="N72" s="3">
        <v>22395.95</v>
      </c>
      <c r="O72" s="3">
        <v>9081.0259999999998</v>
      </c>
      <c r="P72" s="3">
        <v>3582.11</v>
      </c>
      <c r="Q72" s="3">
        <v>1498.6320000000001</v>
      </c>
      <c r="R72" s="3">
        <v>8234.18</v>
      </c>
      <c r="S72" s="3">
        <v>-2233.1320000000001</v>
      </c>
      <c r="T72" s="3">
        <v>2467.7449999999999</v>
      </c>
      <c r="U72" s="3">
        <v>67930.429999999993</v>
      </c>
      <c r="V72" s="3">
        <v>66517.429999999993</v>
      </c>
      <c r="W72" s="2">
        <f t="shared" si="7"/>
        <v>3.9028349877549342</v>
      </c>
      <c r="X72" s="2">
        <f t="shared" si="8"/>
        <v>33.494902396488314</v>
      </c>
      <c r="Y72" s="2">
        <f t="shared" si="8"/>
        <v>21.797613235716913</v>
      </c>
      <c r="Z72" s="2">
        <f t="shared" si="8"/>
        <v>11.697290821992524</v>
      </c>
      <c r="AA72" s="2">
        <f t="shared" si="8"/>
        <v>2.4907535455396199</v>
      </c>
      <c r="AB72" s="2">
        <f t="shared" si="8"/>
        <v>0.52884542396231404</v>
      </c>
      <c r="AC72" s="2">
        <f t="shared" si="8"/>
        <v>7.0753135115273054</v>
      </c>
      <c r="AD72" s="2">
        <f t="shared" si="8"/>
        <v>37.204625113284379</v>
      </c>
      <c r="AE72" s="2">
        <f t="shared" si="8"/>
        <v>15.085592170637476</v>
      </c>
      <c r="AF72" s="2">
        <f t="shared" si="8"/>
        <v>5.950676781496079</v>
      </c>
      <c r="AG72" s="2">
        <f t="shared" si="8"/>
        <v>2.4895591275552769</v>
      </c>
      <c r="AH72" s="2">
        <f t="shared" si="8"/>
        <v>13.678793711153309</v>
      </c>
      <c r="AI72" s="2">
        <f t="shared" si="8"/>
        <v>-3.7097260392382987</v>
      </c>
      <c r="AJ72" s="2">
        <f t="shared" si="8"/>
        <v>4.0994701095591815</v>
      </c>
      <c r="AK72" s="2">
        <f t="shared" si="8"/>
        <v>112.84746491817522</v>
      </c>
      <c r="AL72" s="2">
        <f t="shared" si="8"/>
        <v>110.50015947745621</v>
      </c>
    </row>
    <row r="73" spans="1:38" x14ac:dyDescent="0.3">
      <c r="A73">
        <f t="shared" si="6"/>
        <v>2076</v>
      </c>
      <c r="B73">
        <v>64285</v>
      </c>
      <c r="C73" s="3">
        <v>62410.234923357442</v>
      </c>
      <c r="D73" s="3">
        <v>17028.657239100638</v>
      </c>
      <c r="E73" s="4">
        <v>0.25756868950865647</v>
      </c>
      <c r="F73" s="3">
        <v>81.526964033333044</v>
      </c>
      <c r="G73" s="3">
        <v>117.38189331934828</v>
      </c>
      <c r="H73" s="3">
        <v>20877.46</v>
      </c>
      <c r="I73" s="3">
        <v>13603.94</v>
      </c>
      <c r="J73" s="3">
        <v>7273.527</v>
      </c>
      <c r="K73" s="3">
        <v>1554.905</v>
      </c>
      <c r="L73" s="3">
        <v>327.42770000000002</v>
      </c>
      <c r="M73" s="3">
        <v>4397.442</v>
      </c>
      <c r="N73" s="3">
        <v>23260.73</v>
      </c>
      <c r="O73" s="3">
        <v>9461.741</v>
      </c>
      <c r="P73" s="3">
        <v>3709.8429999999998</v>
      </c>
      <c r="Q73" s="3">
        <v>1552.175</v>
      </c>
      <c r="R73" s="3">
        <v>8536.9670000000006</v>
      </c>
      <c r="S73" s="3">
        <v>-2383.2620000000002</v>
      </c>
      <c r="T73" s="3">
        <v>2651.2130000000002</v>
      </c>
      <c r="U73" s="3">
        <v>72964.91</v>
      </c>
      <c r="V73" s="3">
        <v>71551.91</v>
      </c>
      <c r="W73" s="2">
        <f t="shared" si="7"/>
        <v>3.9028355922375302</v>
      </c>
      <c r="X73" s="2">
        <f t="shared" si="8"/>
        <v>33.45198111437724</v>
      </c>
      <c r="Y73" s="2">
        <f t="shared" si="8"/>
        <v>21.79761062701694</v>
      </c>
      <c r="Z73" s="2">
        <f t="shared" si="8"/>
        <v>11.654381703469337</v>
      </c>
      <c r="AA73" s="2">
        <f t="shared" si="8"/>
        <v>2.4914262891487153</v>
      </c>
      <c r="AB73" s="2">
        <f t="shared" si="8"/>
        <v>0.52463782647525015</v>
      </c>
      <c r="AC73" s="2">
        <f t="shared" si="8"/>
        <v>7.0460269944509193</v>
      </c>
      <c r="AD73" s="2">
        <f t="shared" si="8"/>
        <v>37.270697712587072</v>
      </c>
      <c r="AE73" s="2">
        <f t="shared" si="8"/>
        <v>15.160559821028459</v>
      </c>
      <c r="AF73" s="2">
        <f t="shared" si="8"/>
        <v>5.9442862289428211</v>
      </c>
      <c r="AG73" s="2">
        <f t="shared" si="8"/>
        <v>2.4870520066238178</v>
      </c>
      <c r="AH73" s="2">
        <f t="shared" si="8"/>
        <v>13.67879324678681</v>
      </c>
      <c r="AI73" s="2">
        <f t="shared" si="8"/>
        <v>-3.8187037797995029</v>
      </c>
      <c r="AJ73" s="2">
        <f t="shared" si="8"/>
        <v>4.2480420130701457</v>
      </c>
      <c r="AK73" s="2">
        <f t="shared" si="8"/>
        <v>116.91176950319795</v>
      </c>
      <c r="AL73" s="2">
        <f t="shared" si="8"/>
        <v>114.6477177787729</v>
      </c>
    </row>
    <row r="74" spans="1:38" x14ac:dyDescent="0.3">
      <c r="A74">
        <f t="shared" si="6"/>
        <v>2077</v>
      </c>
      <c r="B74">
        <v>64651</v>
      </c>
      <c r="C74" s="3">
        <v>64696.420084099256</v>
      </c>
      <c r="D74" s="3">
        <v>17306.315537508715</v>
      </c>
      <c r="E74" s="4">
        <v>0.25907287928595296</v>
      </c>
      <c r="F74" s="3">
        <v>82.435569678226599</v>
      </c>
      <c r="G74" s="3">
        <v>117.98294418639578</v>
      </c>
      <c r="H74" s="3">
        <v>21615.02</v>
      </c>
      <c r="I74" s="3">
        <v>14102.27</v>
      </c>
      <c r="J74" s="3">
        <v>7512.7520000000004</v>
      </c>
      <c r="K74" s="3">
        <v>1612.424</v>
      </c>
      <c r="L74" s="3">
        <v>336.7509</v>
      </c>
      <c r="M74" s="3">
        <v>4539.6109999999999</v>
      </c>
      <c r="N74" s="3">
        <v>24149.439999999999</v>
      </c>
      <c r="O74" s="3">
        <v>9850.44</v>
      </c>
      <c r="P74" s="3">
        <v>3841.77</v>
      </c>
      <c r="Q74" s="3">
        <v>1607.5409999999999</v>
      </c>
      <c r="R74" s="3">
        <v>8849.69</v>
      </c>
      <c r="S74" s="3">
        <v>-2534.4180000000001</v>
      </c>
      <c r="T74" s="3">
        <v>2847.7</v>
      </c>
      <c r="U74" s="3">
        <v>78347.02</v>
      </c>
      <c r="V74" s="3">
        <v>76934.02</v>
      </c>
      <c r="W74" s="2">
        <f t="shared" si="7"/>
        <v>3.90283493805447</v>
      </c>
      <c r="X74" s="2">
        <f t="shared" si="8"/>
        <v>33.409916610382012</v>
      </c>
      <c r="Y74" s="2">
        <f t="shared" si="8"/>
        <v>21.797604846865369</v>
      </c>
      <c r="Z74" s="2">
        <f t="shared" si="8"/>
        <v>11.612314854877797</v>
      </c>
      <c r="AA74" s="2">
        <f t="shared" si="8"/>
        <v>2.4922924605472767</v>
      </c>
      <c r="AB74" s="2">
        <f t="shared" si="8"/>
        <v>0.5205093258054394</v>
      </c>
      <c r="AC74" s="2">
        <f t="shared" si="8"/>
        <v>7.016788555068322</v>
      </c>
      <c r="AD74" s="2">
        <f t="shared" si="8"/>
        <v>37.327320381263753</v>
      </c>
      <c r="AE74" s="2">
        <f t="shared" si="8"/>
        <v>15.225633794258407</v>
      </c>
      <c r="AF74" s="2">
        <f t="shared" si="8"/>
        <v>5.9381492747296694</v>
      </c>
      <c r="AG74" s="2">
        <f t="shared" si="8"/>
        <v>2.4847449022841572</v>
      </c>
      <c r="AH74" s="2">
        <f t="shared" si="8"/>
        <v>13.6787939556721</v>
      </c>
      <c r="AI74" s="2">
        <f t="shared" si="8"/>
        <v>-3.9174006795205907</v>
      </c>
      <c r="AJ74" s="2">
        <f t="shared" si="8"/>
        <v>4.4016345824054222</v>
      </c>
      <c r="AK74" s="2">
        <f t="shared" si="8"/>
        <v>121.09946717014056</v>
      </c>
      <c r="AL74" s="2">
        <f t="shared" si="8"/>
        <v>118.9154205132108</v>
      </c>
    </row>
    <row r="75" spans="1:38" x14ac:dyDescent="0.3">
      <c r="A75">
        <f t="shared" si="6"/>
        <v>2078</v>
      </c>
      <c r="B75">
        <v>65016</v>
      </c>
      <c r="C75" s="3">
        <v>67073.036854698701</v>
      </c>
      <c r="D75" s="3">
        <v>17590.259858606936</v>
      </c>
      <c r="E75" s="4">
        <v>0.26058028910057995</v>
      </c>
      <c r="F75" s="3">
        <v>83.354179328509446</v>
      </c>
      <c r="G75" s="3">
        <v>118.59668271876329</v>
      </c>
      <c r="H75" s="3">
        <v>22379.73</v>
      </c>
      <c r="I75" s="3">
        <v>14620.32</v>
      </c>
      <c r="J75" s="3">
        <v>7759.41</v>
      </c>
      <c r="K75" s="3">
        <v>1672.046</v>
      </c>
      <c r="L75" s="3">
        <v>346.34429999999998</v>
      </c>
      <c r="M75" s="3">
        <v>4685.7309999999998</v>
      </c>
      <c r="N75" s="3">
        <v>25068.720000000001</v>
      </c>
      <c r="O75" s="3">
        <v>10248.950000000001</v>
      </c>
      <c r="P75" s="3">
        <v>3979.59</v>
      </c>
      <c r="Q75" s="3">
        <v>1665.3989999999999</v>
      </c>
      <c r="R75" s="3">
        <v>9174.7819999999992</v>
      </c>
      <c r="S75" s="3">
        <v>-2688.9949999999999</v>
      </c>
      <c r="T75" s="3">
        <v>3057.7559999999999</v>
      </c>
      <c r="U75" s="3">
        <v>84093.77</v>
      </c>
      <c r="V75" s="3">
        <v>82680.77</v>
      </c>
      <c r="W75" s="2">
        <f t="shared" si="7"/>
        <v>3.9028363810135978</v>
      </c>
      <c r="X75" s="2">
        <f t="shared" si="8"/>
        <v>33.366209507527643</v>
      </c>
      <c r="Y75" s="2">
        <f t="shared" si="8"/>
        <v>21.797611507694533</v>
      </c>
      <c r="Z75" s="2">
        <f t="shared" si="8"/>
        <v>11.568597999833113</v>
      </c>
      <c r="AA75" s="2">
        <f t="shared" si="8"/>
        <v>2.4928735575551437</v>
      </c>
      <c r="AB75" s="2">
        <f t="shared" si="8"/>
        <v>0.51636889611885428</v>
      </c>
      <c r="AC75" s="2">
        <f t="shared" si="8"/>
        <v>6.9860128894279336</v>
      </c>
      <c r="AD75" s="2">
        <f t="shared" si="8"/>
        <v>37.375257145888199</v>
      </c>
      <c r="AE75" s="2">
        <f t="shared" si="8"/>
        <v>15.280283226481084</v>
      </c>
      <c r="AF75" s="2">
        <f t="shared" si="8"/>
        <v>5.9332187517035253</v>
      </c>
      <c r="AG75" s="2">
        <f t="shared" si="8"/>
        <v>2.4829634650474799</v>
      </c>
      <c r="AH75" s="2">
        <f t="shared" si="8"/>
        <v>13.678793193568175</v>
      </c>
      <c r="AI75" s="2">
        <f t="shared" si="8"/>
        <v>-4.0090550929208844</v>
      </c>
      <c r="AJ75" s="2">
        <f t="shared" si="8"/>
        <v>4.5588453175663739</v>
      </c>
      <c r="AK75" s="2">
        <f t="shared" si="8"/>
        <v>125.37641643120105</v>
      </c>
      <c r="AL75" s="2">
        <f t="shared" si="8"/>
        <v>123.26975768088832</v>
      </c>
    </row>
    <row r="76" spans="1:38" x14ac:dyDescent="0.3">
      <c r="A76">
        <f t="shared" si="6"/>
        <v>2079</v>
      </c>
      <c r="B76">
        <v>65381</v>
      </c>
      <c r="C76" s="3">
        <v>69530.73544961508</v>
      </c>
      <c r="D76" s="3">
        <v>17877.259789870866</v>
      </c>
      <c r="E76" s="4">
        <v>0.26206849268308025</v>
      </c>
      <c r="F76" s="3">
        <v>84.282671643550628</v>
      </c>
      <c r="G76" s="3">
        <v>119.20184140057779</v>
      </c>
      <c r="H76" s="3">
        <v>23170.18</v>
      </c>
      <c r="I76" s="3">
        <v>15156.04</v>
      </c>
      <c r="J76" s="3">
        <v>8014.1440000000002</v>
      </c>
      <c r="K76" s="3">
        <v>1733.7460000000001</v>
      </c>
      <c r="L76" s="3">
        <v>356.18369999999999</v>
      </c>
      <c r="M76" s="3">
        <v>4836.3720000000003</v>
      </c>
      <c r="N76" s="3">
        <v>26016.9</v>
      </c>
      <c r="O76" s="3">
        <v>10658.87</v>
      </c>
      <c r="P76" s="3">
        <v>4121.9449999999997</v>
      </c>
      <c r="Q76" s="3">
        <v>1725.126</v>
      </c>
      <c r="R76" s="3">
        <v>9510.9660000000003</v>
      </c>
      <c r="S76" s="3">
        <v>-2846.7240000000002</v>
      </c>
      <c r="T76" s="3">
        <v>3282.0419999999999</v>
      </c>
      <c r="U76" s="3">
        <v>90222.54</v>
      </c>
      <c r="V76" s="3">
        <v>88809.54</v>
      </c>
      <c r="W76" s="2">
        <f t="shared" si="7"/>
        <v>3.9028360840523622</v>
      </c>
      <c r="X76" s="2">
        <f t="shared" si="8"/>
        <v>33.323651548012307</v>
      </c>
      <c r="Y76" s="2">
        <f t="shared" si="8"/>
        <v>21.797612094845032</v>
      </c>
      <c r="Z76" s="2">
        <f t="shared" si="8"/>
        <v>11.526045206018839</v>
      </c>
      <c r="AA76" s="2">
        <f t="shared" si="8"/>
        <v>2.4934958458138934</v>
      </c>
      <c r="AB76" s="2">
        <f t="shared" si="8"/>
        <v>0.51226798867690071</v>
      </c>
      <c r="AC76" s="2">
        <f t="shared" si="8"/>
        <v>6.9557325529867873</v>
      </c>
      <c r="AD76" s="2">
        <f t="shared" si="8"/>
        <v>37.417840947264175</v>
      </c>
      <c r="AE76" s="2">
        <f t="shared" si="8"/>
        <v>15.329724230694884</v>
      </c>
      <c r="AF76" s="2">
        <f t="shared" si="8"/>
        <v>5.9282344323639959</v>
      </c>
      <c r="AG76" s="2">
        <f t="shared" si="8"/>
        <v>2.4810984506989713</v>
      </c>
      <c r="AH76" s="2">
        <f t="shared" si="8"/>
        <v>13.67879390099656</v>
      </c>
      <c r="AI76" s="2">
        <f t="shared" si="8"/>
        <v>-4.0941951521034277</v>
      </c>
      <c r="AJ76" s="2">
        <f t="shared" si="8"/>
        <v>4.7202751111101175</v>
      </c>
      <c r="AK76" s="2">
        <f t="shared" si="8"/>
        <v>129.75922002921871</v>
      </c>
      <c r="AL76" s="2">
        <f t="shared" si="8"/>
        <v>127.72702521513692</v>
      </c>
    </row>
    <row r="77" spans="1:38" x14ac:dyDescent="0.3">
      <c r="A77">
        <f t="shared" si="6"/>
        <v>2080</v>
      </c>
      <c r="B77">
        <v>65746</v>
      </c>
      <c r="C77" s="3">
        <v>72078.542139903919</v>
      </c>
      <c r="D77" s="3">
        <v>18168.951069086521</v>
      </c>
      <c r="E77" s="4">
        <v>0.26356853743893627</v>
      </c>
      <c r="F77" s="3">
        <v>85.221371189661312</v>
      </c>
      <c r="G77" s="3">
        <v>119.81057788588218</v>
      </c>
      <c r="H77" s="3">
        <v>23988.26</v>
      </c>
      <c r="I77" s="3">
        <v>15711.4</v>
      </c>
      <c r="J77" s="3">
        <v>8276.8670000000002</v>
      </c>
      <c r="K77" s="3">
        <v>1797.8409999999999</v>
      </c>
      <c r="L77" s="3">
        <v>366.31709999999998</v>
      </c>
      <c r="M77" s="3">
        <v>4991.098</v>
      </c>
      <c r="N77" s="3">
        <v>27001.5</v>
      </c>
      <c r="O77" s="3">
        <v>11085.2</v>
      </c>
      <c r="P77" s="3">
        <v>4269.66</v>
      </c>
      <c r="Q77" s="3">
        <v>1787.172</v>
      </c>
      <c r="R77" s="3">
        <v>9859.4750000000004</v>
      </c>
      <c r="S77" s="3">
        <v>-3013.2379999999998</v>
      </c>
      <c r="T77" s="3">
        <v>3521.2379999999998</v>
      </c>
      <c r="U77" s="3">
        <v>96757.02</v>
      </c>
      <c r="V77" s="3">
        <v>95344.02</v>
      </c>
      <c r="W77" s="2">
        <f t="shared" si="7"/>
        <v>3.9028362535570382</v>
      </c>
      <c r="X77" s="2">
        <f t="shared" si="8"/>
        <v>33.280723066566694</v>
      </c>
      <c r="Y77" s="2">
        <f t="shared" si="8"/>
        <v>21.79761068072699</v>
      </c>
      <c r="Z77" s="2">
        <f t="shared" si="8"/>
        <v>11.483122097467875</v>
      </c>
      <c r="AA77" s="2">
        <f t="shared" si="8"/>
        <v>2.49428047047678</v>
      </c>
      <c r="AB77" s="2">
        <f t="shared" si="8"/>
        <v>0.50821935228515192</v>
      </c>
      <c r="AC77" s="2">
        <f t="shared" si="8"/>
        <v>6.9245268450523261</v>
      </c>
      <c r="AD77" s="2">
        <f t="shared" si="8"/>
        <v>37.461218274351729</v>
      </c>
      <c r="AE77" s="2">
        <f t="shared" si="8"/>
        <v>15.379334363455504</v>
      </c>
      <c r="AF77" s="2">
        <f t="shared" si="8"/>
        <v>5.9236214735206785</v>
      </c>
      <c r="AG77" s="2">
        <f t="shared" si="8"/>
        <v>2.479478561776558</v>
      </c>
      <c r="AH77" s="2">
        <f t="shared" si="8"/>
        <v>13.678793587227155</v>
      </c>
      <c r="AI77" s="2">
        <f t="shared" si="8"/>
        <v>-4.1804924330341295</v>
      </c>
      <c r="AJ77" s="2">
        <f t="shared" si="8"/>
        <v>4.8852791627850944</v>
      </c>
      <c r="AK77" s="2">
        <f t="shared" si="8"/>
        <v>134.23831438237934</v>
      </c>
      <c r="AL77" s="2">
        <f t="shared" si="8"/>
        <v>132.27795286832793</v>
      </c>
    </row>
    <row r="78" spans="1:38" x14ac:dyDescent="0.3">
      <c r="A78">
        <f t="shared" si="6"/>
        <v>2081</v>
      </c>
      <c r="B78">
        <v>66112</v>
      </c>
      <c r="C78" s="3">
        <v>74718.475242942935</v>
      </c>
      <c r="D78" s="3">
        <v>18465.106383401471</v>
      </c>
      <c r="E78" s="4">
        <v>0.26506722817821737</v>
      </c>
      <c r="F78" s="3">
        <v>86.170405422212454</v>
      </c>
      <c r="G78" s="3">
        <v>120.42464970231268</v>
      </c>
      <c r="H78" s="3">
        <v>24834.99</v>
      </c>
      <c r="I78" s="3">
        <v>16286.84</v>
      </c>
      <c r="J78" s="3">
        <v>8548.1489999999994</v>
      </c>
      <c r="K78" s="3">
        <v>1864.317</v>
      </c>
      <c r="L78" s="3">
        <v>376.73419999999999</v>
      </c>
      <c r="M78" s="3">
        <v>5150.5209999999997</v>
      </c>
      <c r="N78" s="3">
        <v>28017.46</v>
      </c>
      <c r="O78" s="3">
        <v>11522.43</v>
      </c>
      <c r="P78" s="3">
        <v>4422.9589999999998</v>
      </c>
      <c r="Q78" s="3">
        <v>1851.4870000000001</v>
      </c>
      <c r="R78" s="3">
        <v>10220.59</v>
      </c>
      <c r="S78" s="3">
        <v>-3182.4740000000002</v>
      </c>
      <c r="T78" s="3">
        <v>3776.2689999999998</v>
      </c>
      <c r="U78" s="3">
        <v>103715.8</v>
      </c>
      <c r="V78" s="3">
        <v>102302.8</v>
      </c>
      <c r="W78" s="2">
        <f t="shared" si="7"/>
        <v>3.9028372308283155</v>
      </c>
      <c r="X78" s="2">
        <f t="shared" si="8"/>
        <v>33.238084582495055</v>
      </c>
      <c r="Y78" s="2">
        <f t="shared" si="8"/>
        <v>21.797607548928497</v>
      </c>
      <c r="Z78" s="2">
        <f t="shared" si="8"/>
        <v>11.44047569520948</v>
      </c>
      <c r="AA78" s="2">
        <f t="shared" si="8"/>
        <v>2.495121847626411</v>
      </c>
      <c r="AB78" s="2">
        <f t="shared" si="8"/>
        <v>0.50420488209250769</v>
      </c>
      <c r="AC78" s="2">
        <f t="shared" si="8"/>
        <v>6.8932362220366104</v>
      </c>
      <c r="AD78" s="2">
        <f t="shared" si="8"/>
        <v>37.497365824051947</v>
      </c>
      <c r="AE78" s="2">
        <f t="shared" si="8"/>
        <v>15.421125715608442</v>
      </c>
      <c r="AF78" s="2">
        <f t="shared" si="8"/>
        <v>5.91949847158818</v>
      </c>
      <c r="AG78" s="2">
        <f t="shared" si="8"/>
        <v>2.4779507263498002</v>
      </c>
      <c r="AH78" s="2">
        <f t="shared" si="8"/>
        <v>13.678798940647978</v>
      </c>
      <c r="AI78" s="2">
        <f t="shared" si="8"/>
        <v>-4.2592865949851948</v>
      </c>
      <c r="AJ78" s="2">
        <f t="shared" si="8"/>
        <v>5.0539963345366354</v>
      </c>
      <c r="AK78" s="2">
        <f t="shared" si="8"/>
        <v>138.80877475453545</v>
      </c>
      <c r="AL78" s="2">
        <f t="shared" si="8"/>
        <v>136.91767620708021</v>
      </c>
    </row>
    <row r="79" spans="1:38" x14ac:dyDescent="0.3">
      <c r="A79">
        <f t="shared" si="6"/>
        <v>2082</v>
      </c>
      <c r="B79">
        <v>66477</v>
      </c>
      <c r="C79" s="3">
        <v>77455.527207659805</v>
      </c>
      <c r="D79" s="3">
        <v>18766.184663820139</v>
      </c>
      <c r="E79" s="4">
        <v>0.26656996220701817</v>
      </c>
      <c r="F79" s="3">
        <v>87.129932649076522</v>
      </c>
      <c r="G79" s="3">
        <v>121.04139778064852</v>
      </c>
      <c r="H79" s="3">
        <v>25711.98</v>
      </c>
      <c r="I79" s="3">
        <v>16883.45</v>
      </c>
      <c r="J79" s="3">
        <v>8828.5310000000009</v>
      </c>
      <c r="K79" s="3">
        <v>1933.252</v>
      </c>
      <c r="L79" s="3">
        <v>387.44830000000002</v>
      </c>
      <c r="M79" s="3">
        <v>5314.9759999999997</v>
      </c>
      <c r="N79" s="3">
        <v>29062.560000000001</v>
      </c>
      <c r="O79" s="3">
        <v>11967.82</v>
      </c>
      <c r="P79" s="3">
        <v>4581.3909999999996</v>
      </c>
      <c r="Q79" s="3">
        <v>1918.367</v>
      </c>
      <c r="R79" s="3">
        <v>10594.98</v>
      </c>
      <c r="S79" s="3">
        <v>-3350.5770000000002</v>
      </c>
      <c r="T79" s="3">
        <v>4047.857</v>
      </c>
      <c r="U79" s="3">
        <v>111114.2</v>
      </c>
      <c r="V79" s="3">
        <v>109701.2</v>
      </c>
      <c r="W79" s="2">
        <f t="shared" si="7"/>
        <v>3.9028354406946675</v>
      </c>
      <c r="X79" s="2">
        <f t="shared" si="8"/>
        <v>33.195797545946171</v>
      </c>
      <c r="Y79" s="2">
        <f t="shared" si="8"/>
        <v>21.797605166039521</v>
      </c>
      <c r="Z79" s="2">
        <f t="shared" si="8"/>
        <v>11.398193670970096</v>
      </c>
      <c r="AA79" s="2">
        <f t="shared" si="8"/>
        <v>2.4959509923893655</v>
      </c>
      <c r="AB79" s="2">
        <f t="shared" si="8"/>
        <v>0.50022033800279153</v>
      </c>
      <c r="AC79" s="2">
        <f t="shared" si="8"/>
        <v>6.8619712389929823</v>
      </c>
      <c r="AD79" s="2">
        <f t="shared" si="8"/>
        <v>37.521608912534674</v>
      </c>
      <c r="AE79" s="2">
        <f t="shared" si="8"/>
        <v>15.451214950631009</v>
      </c>
      <c r="AF79" s="2">
        <f t="shared" si="8"/>
        <v>5.914866459713326</v>
      </c>
      <c r="AG79" s="2">
        <f t="shared" si="8"/>
        <v>2.4767335129703785</v>
      </c>
      <c r="AH79" s="2">
        <f t="shared" si="8"/>
        <v>13.678791407093064</v>
      </c>
      <c r="AI79" s="2">
        <f t="shared" si="8"/>
        <v>-4.3258074933981625</v>
      </c>
      <c r="AJ79" s="2">
        <f t="shared" si="8"/>
        <v>5.226040214209136</v>
      </c>
      <c r="AK79" s="2">
        <f t="shared" si="8"/>
        <v>143.45548214022304</v>
      </c>
      <c r="AL79" s="2">
        <f t="shared" si="8"/>
        <v>141.63120948862553</v>
      </c>
    </row>
    <row r="80" spans="1:38" x14ac:dyDescent="0.3">
      <c r="A80">
        <f t="shared" si="6"/>
        <v>2083</v>
      </c>
      <c r="B80">
        <v>66842</v>
      </c>
      <c r="C80" s="3">
        <v>80304.47556018141</v>
      </c>
      <c r="D80" s="3">
        <v>19074.935791528998</v>
      </c>
      <c r="E80" s="4">
        <v>0.26807431896340622</v>
      </c>
      <c r="F80" s="3">
        <v>88.099916902338308</v>
      </c>
      <c r="G80" s="3">
        <v>121.67924771947878</v>
      </c>
      <c r="H80" s="3">
        <v>26622.65</v>
      </c>
      <c r="I80" s="3">
        <v>17504.45</v>
      </c>
      <c r="J80" s="3">
        <v>9118.1970000000001</v>
      </c>
      <c r="K80" s="3">
        <v>2004.752</v>
      </c>
      <c r="L80" s="3">
        <v>398.46379999999999</v>
      </c>
      <c r="M80" s="3">
        <v>5484.4359999999997</v>
      </c>
      <c r="N80" s="3">
        <v>30145.34</v>
      </c>
      <c r="O80" s="3">
        <v>12425.25</v>
      </c>
      <c r="P80" s="3">
        <v>4746.7790000000005</v>
      </c>
      <c r="Q80" s="3">
        <v>1988.626</v>
      </c>
      <c r="R80" s="3">
        <v>10984.68</v>
      </c>
      <c r="S80" s="3">
        <v>-3522.6860000000001</v>
      </c>
      <c r="T80" s="3">
        <v>4336.6059999999998</v>
      </c>
      <c r="U80" s="3">
        <v>118973.5</v>
      </c>
      <c r="V80" s="3">
        <v>117560.5</v>
      </c>
      <c r="W80" s="2">
        <f t="shared" si="7"/>
        <v>3.9028369011341484</v>
      </c>
      <c r="X80" s="2">
        <f t="shared" si="8"/>
        <v>33.152137305284533</v>
      </c>
      <c r="Y80" s="2">
        <f t="shared" si="8"/>
        <v>21.797602036367071</v>
      </c>
      <c r="Z80" s="2">
        <f t="shared" si="8"/>
        <v>11.354531533135637</v>
      </c>
      <c r="AA80" s="2">
        <f t="shared" si="8"/>
        <v>2.4964386928815792</v>
      </c>
      <c r="AB80" s="2">
        <f t="shared" si="8"/>
        <v>0.4961912735503578</v>
      </c>
      <c r="AC80" s="2">
        <f t="shared" si="8"/>
        <v>6.8295521037179041</v>
      </c>
      <c r="AD80" s="2">
        <f t="shared" si="8"/>
        <v>37.538804393795736</v>
      </c>
      <c r="AE80" s="2">
        <f t="shared" si="8"/>
        <v>15.472674360083861</v>
      </c>
      <c r="AF80" s="2">
        <f t="shared" si="8"/>
        <v>5.9109768999645489</v>
      </c>
      <c r="AG80" s="2">
        <f t="shared" si="8"/>
        <v>2.4763576203292592</v>
      </c>
      <c r="AH80" s="2">
        <f t="shared" si="8"/>
        <v>13.678789287115027</v>
      </c>
      <c r="AI80" s="2">
        <f t="shared" si="8"/>
        <v>-4.3866621074687737</v>
      </c>
      <c r="AJ80" s="2">
        <f t="shared" si="8"/>
        <v>5.4002046209119197</v>
      </c>
      <c r="AK80" s="2">
        <f t="shared" si="8"/>
        <v>148.15301285522926</v>
      </c>
      <c r="AL80" s="2">
        <f t="shared" si="8"/>
        <v>146.39345961720198</v>
      </c>
    </row>
    <row r="81" spans="1:44" x14ac:dyDescent="0.3">
      <c r="A81">
        <f t="shared" si="6"/>
        <v>2084</v>
      </c>
      <c r="B81">
        <v>67207</v>
      </c>
      <c r="C81" s="3">
        <v>83252.904700563871</v>
      </c>
      <c r="D81" s="3">
        <v>19387.533193386167</v>
      </c>
      <c r="E81" s="4">
        <v>0.26957710114520722</v>
      </c>
      <c r="F81" s="3">
        <v>89.080167152050336</v>
      </c>
      <c r="G81" s="3">
        <v>122.31321246044565</v>
      </c>
      <c r="H81" s="3">
        <v>27565.279999999999</v>
      </c>
      <c r="I81" s="3">
        <v>18147.14</v>
      </c>
      <c r="J81" s="3">
        <v>9418.1380000000008</v>
      </c>
      <c r="K81" s="3">
        <v>2078.9409999999998</v>
      </c>
      <c r="L81" s="3">
        <v>409.78120000000001</v>
      </c>
      <c r="M81" s="3">
        <v>5659.7349999999997</v>
      </c>
      <c r="N81" s="3">
        <v>31264.63</v>
      </c>
      <c r="O81" s="3">
        <v>12897.29</v>
      </c>
      <c r="P81" s="3">
        <v>4917.8779999999997</v>
      </c>
      <c r="Q81" s="3">
        <v>2061.471</v>
      </c>
      <c r="R81" s="3">
        <v>11387.99</v>
      </c>
      <c r="S81" s="3">
        <v>-3699.35</v>
      </c>
      <c r="T81" s="3">
        <v>4643.3419999999996</v>
      </c>
      <c r="U81" s="3">
        <v>127316.2</v>
      </c>
      <c r="V81" s="3">
        <v>125903.2</v>
      </c>
      <c r="W81" s="2">
        <f t="shared" si="7"/>
        <v>3.9028371864322722</v>
      </c>
      <c r="X81" s="2">
        <f t="shared" si="8"/>
        <v>33.110292186373769</v>
      </c>
      <c r="Y81" s="2">
        <f t="shared" si="8"/>
        <v>21.797605819604623</v>
      </c>
      <c r="Z81" s="2">
        <f t="shared" si="8"/>
        <v>11.312683964450565</v>
      </c>
      <c r="AA81" s="2">
        <f t="shared" si="8"/>
        <v>2.4971392979948712</v>
      </c>
      <c r="AB81" s="2">
        <f t="shared" si="8"/>
        <v>0.49221249573676989</v>
      </c>
      <c r="AC81" s="2">
        <f t="shared" si="8"/>
        <v>6.7982432809478501</v>
      </c>
      <c r="AD81" s="2">
        <f t="shared" si="8"/>
        <v>37.553800810253584</v>
      </c>
      <c r="AE81" s="2">
        <f t="shared" si="8"/>
        <v>15.491699714727968</v>
      </c>
      <c r="AF81" s="2">
        <f t="shared" si="8"/>
        <v>5.9071548526602831</v>
      </c>
      <c r="AG81" s="2">
        <f t="shared" si="8"/>
        <v>2.4761550451777063</v>
      </c>
      <c r="AH81" s="2">
        <f t="shared" si="8"/>
        <v>13.678789996528337</v>
      </c>
      <c r="AI81" s="2">
        <f t="shared" si="8"/>
        <v>-4.4435086238798158</v>
      </c>
      <c r="AJ81" s="2">
        <f t="shared" si="8"/>
        <v>5.5773933854929512</v>
      </c>
      <c r="AK81" s="2">
        <f t="shared" si="8"/>
        <v>152.92703654955801</v>
      </c>
      <c r="AL81" s="2">
        <f t="shared" si="8"/>
        <v>151.22979847110039</v>
      </c>
    </row>
    <row r="82" spans="1:44" x14ac:dyDescent="0.3">
      <c r="A82">
        <f t="shared" si="6"/>
        <v>2085</v>
      </c>
      <c r="B82">
        <v>67573</v>
      </c>
      <c r="C82" s="3">
        <v>86323.632684531898</v>
      </c>
      <c r="D82" s="3">
        <v>19708.462532732068</v>
      </c>
      <c r="E82" s="4">
        <v>0.27110733909784879</v>
      </c>
      <c r="F82" s="3">
        <v>90.071269091452294</v>
      </c>
      <c r="G82" s="3">
        <v>122.9715844064261</v>
      </c>
      <c r="H82" s="3">
        <v>28544.43</v>
      </c>
      <c r="I82" s="3">
        <v>18816.490000000002</v>
      </c>
      <c r="J82" s="3">
        <v>9727.9449999999997</v>
      </c>
      <c r="K82" s="3">
        <v>2156.1210000000001</v>
      </c>
      <c r="L82" s="3">
        <v>421.45010000000002</v>
      </c>
      <c r="M82" s="3">
        <v>5840.0919999999996</v>
      </c>
      <c r="N82" s="3">
        <v>32430</v>
      </c>
      <c r="O82" s="3">
        <v>13388.82</v>
      </c>
      <c r="P82" s="3">
        <v>5095.7190000000001</v>
      </c>
      <c r="Q82" s="3">
        <v>2137.433</v>
      </c>
      <c r="R82" s="3">
        <v>11808.03</v>
      </c>
      <c r="S82" s="3">
        <v>-3885.5720000000001</v>
      </c>
      <c r="T82" s="3">
        <v>4968.9440000000004</v>
      </c>
      <c r="U82" s="3">
        <v>136170.70000000001</v>
      </c>
      <c r="V82" s="3">
        <v>134757.70000000001</v>
      </c>
      <c r="W82" s="2">
        <f t="shared" si="7"/>
        <v>3.9028371880404853</v>
      </c>
      <c r="X82" s="2">
        <f t="shared" si="8"/>
        <v>33.066761803589856</v>
      </c>
      <c r="Y82" s="2">
        <f t="shared" si="8"/>
        <v>21.797611401230661</v>
      </c>
      <c r="Z82" s="2">
        <f t="shared" si="8"/>
        <v>11.269156194515809</v>
      </c>
      <c r="AA82" s="2">
        <f t="shared" si="8"/>
        <v>2.4977181021557606</v>
      </c>
      <c r="AB82" s="2">
        <f t="shared" si="8"/>
        <v>0.48822099683893233</v>
      </c>
      <c r="AC82" s="2">
        <f t="shared" si="8"/>
        <v>6.7653455008578085</v>
      </c>
      <c r="AD82" s="2">
        <f t="shared" si="8"/>
        <v>37.567927798537895</v>
      </c>
      <c r="AE82" s="2">
        <f t="shared" si="8"/>
        <v>15.510028463386373</v>
      </c>
      <c r="AF82" s="2">
        <f t="shared" si="8"/>
        <v>5.9030405018081318</v>
      </c>
      <c r="AG82" s="2">
        <f t="shared" si="8"/>
        <v>2.476069337595197</v>
      </c>
      <c r="AH82" s="2">
        <f t="shared" si="8"/>
        <v>13.678791812610834</v>
      </c>
      <c r="AI82" s="2">
        <f t="shared" si="8"/>
        <v>-4.5011683118106838</v>
      </c>
      <c r="AJ82" s="2">
        <f t="shared" si="8"/>
        <v>5.7561803708596386</v>
      </c>
      <c r="AK82" s="2">
        <f t="shared" si="8"/>
        <v>157.74440412816418</v>
      </c>
      <c r="AL82" s="2">
        <f t="shared" si="8"/>
        <v>156.10754066904195</v>
      </c>
    </row>
    <row r="83" spans="1:44" x14ac:dyDescent="0.3">
      <c r="A83">
        <f t="shared" si="6"/>
        <v>2086</v>
      </c>
      <c r="B83">
        <v>67938</v>
      </c>
      <c r="C83" s="3">
        <v>89491.422390898355</v>
      </c>
      <c r="D83" s="3">
        <v>20031.079394714565</v>
      </c>
      <c r="E83" s="4">
        <v>0.2726367742448248</v>
      </c>
      <c r="F83" s="3">
        <v>91.07323200341412</v>
      </c>
      <c r="G83" s="3">
        <v>123.61387093271618</v>
      </c>
      <c r="H83" s="3">
        <v>29555.13</v>
      </c>
      <c r="I83" s="3">
        <v>19506.990000000002</v>
      </c>
      <c r="J83" s="3">
        <v>10048.14</v>
      </c>
      <c r="K83" s="3">
        <v>2236.0479999999998</v>
      </c>
      <c r="L83" s="3">
        <v>433.43400000000003</v>
      </c>
      <c r="M83" s="3">
        <v>6026.3819999999996</v>
      </c>
      <c r="N83" s="3">
        <v>33626.49</v>
      </c>
      <c r="O83" s="3">
        <v>13891.2</v>
      </c>
      <c r="P83" s="3">
        <v>5279.0460000000003</v>
      </c>
      <c r="Q83" s="3">
        <v>2214.8910000000001</v>
      </c>
      <c r="R83" s="3">
        <v>12241.35</v>
      </c>
      <c r="S83" s="3">
        <v>-4071.3589999999999</v>
      </c>
      <c r="T83" s="3">
        <v>5314.5209999999997</v>
      </c>
      <c r="U83" s="3">
        <v>145556.6</v>
      </c>
      <c r="V83" s="3">
        <v>144143.6</v>
      </c>
      <c r="W83" s="2">
        <f t="shared" si="7"/>
        <v>3.9028373945349473</v>
      </c>
      <c r="X83" s="2">
        <f t="shared" si="8"/>
        <v>33.025656772895232</v>
      </c>
      <c r="Y83" s="2">
        <f t="shared" si="8"/>
        <v>21.797608618615435</v>
      </c>
      <c r="Z83" s="2">
        <f t="shared" si="8"/>
        <v>11.228048154279797</v>
      </c>
      <c r="AA83" s="2">
        <f t="shared" si="8"/>
        <v>2.4986171191166755</v>
      </c>
      <c r="AB83" s="2">
        <f t="shared" si="8"/>
        <v>0.48433021670698356</v>
      </c>
      <c r="AC83" s="2">
        <f t="shared" si="8"/>
        <v>6.7340330938944906</v>
      </c>
      <c r="AD83" s="2">
        <f t="shared" si="8"/>
        <v>37.575098374366604</v>
      </c>
      <c r="AE83" s="2">
        <f t="shared" si="8"/>
        <v>15.522381507496066</v>
      </c>
      <c r="AF83" s="2">
        <f t="shared" si="8"/>
        <v>5.8989407688047883</v>
      </c>
      <c r="AG83" s="2">
        <f t="shared" si="8"/>
        <v>2.4749757472010674</v>
      </c>
      <c r="AH83" s="2">
        <f t="shared" si="8"/>
        <v>13.678796998588096</v>
      </c>
      <c r="AI83" s="2">
        <f t="shared" si="8"/>
        <v>-4.5494404840458467</v>
      </c>
      <c r="AJ83" s="2">
        <f t="shared" si="8"/>
        <v>5.9385814394436407</v>
      </c>
      <c r="AK83" s="2">
        <f t="shared" si="8"/>
        <v>162.64866074450026</v>
      </c>
      <c r="AL83" s="2">
        <f t="shared" si="8"/>
        <v>161.06973847211975</v>
      </c>
    </row>
    <row r="84" spans="1:44" x14ac:dyDescent="0.3">
      <c r="A84">
        <f t="shared" si="6"/>
        <v>2087</v>
      </c>
      <c r="B84">
        <v>68303</v>
      </c>
      <c r="C84" s="3">
        <v>92772.647061956552</v>
      </c>
      <c r="D84" s="3">
        <v>20358.353945078659</v>
      </c>
      <c r="E84" s="4">
        <v>0.27418042114669283</v>
      </c>
      <c r="F84" s="3">
        <v>92.086106640147975</v>
      </c>
      <c r="G84" s="3">
        <v>124.25667194169131</v>
      </c>
      <c r="H84" s="3">
        <v>30600.959999999999</v>
      </c>
      <c r="I84" s="3">
        <v>20222.22</v>
      </c>
      <c r="J84" s="3">
        <v>10378.74</v>
      </c>
      <c r="K84" s="3">
        <v>2318.9180000000001</v>
      </c>
      <c r="L84" s="3">
        <v>445.76249999999999</v>
      </c>
      <c r="M84" s="3">
        <v>6218.2030000000004</v>
      </c>
      <c r="N84" s="3">
        <v>34861.61</v>
      </c>
      <c r="O84" s="3">
        <v>14407.65</v>
      </c>
      <c r="P84" s="3">
        <v>5468.7929999999997</v>
      </c>
      <c r="Q84" s="3">
        <v>2294.9830000000002</v>
      </c>
      <c r="R84" s="3">
        <v>12690.18</v>
      </c>
      <c r="S84" s="3">
        <v>-4260.6530000000002</v>
      </c>
      <c r="T84" s="3">
        <v>5680.8370000000004</v>
      </c>
      <c r="U84" s="3">
        <v>155498.1</v>
      </c>
      <c r="V84" s="3">
        <v>154085.1</v>
      </c>
      <c r="W84" s="2">
        <f t="shared" si="7"/>
        <v>3.9028371094131082</v>
      </c>
      <c r="X84" s="2">
        <f t="shared" si="8"/>
        <v>32.984894760590045</v>
      </c>
      <c r="Y84" s="2">
        <f t="shared" si="8"/>
        <v>21.797610222865529</v>
      </c>
      <c r="Z84" s="2">
        <f t="shared" si="8"/>
        <v>11.187284537724514</v>
      </c>
      <c r="AA84" s="2">
        <f t="shared" si="8"/>
        <v>2.4995708039368028</v>
      </c>
      <c r="AB84" s="2">
        <f t="shared" si="8"/>
        <v>0.4804891464423835</v>
      </c>
      <c r="AC84" s="2">
        <f t="shared" si="8"/>
        <v>6.7026253932878355</v>
      </c>
      <c r="AD84" s="2">
        <f t="shared" si="8"/>
        <v>37.577466100237821</v>
      </c>
      <c r="AE84" s="2">
        <f t="shared" si="8"/>
        <v>15.530062422793767</v>
      </c>
      <c r="AF84" s="2">
        <f t="shared" si="8"/>
        <v>5.8948334160905898</v>
      </c>
      <c r="AG84" s="2">
        <f t="shared" si="8"/>
        <v>2.473771173595313</v>
      </c>
      <c r="AH84" s="2">
        <f t="shared" si="8"/>
        <v>13.678794776142466</v>
      </c>
      <c r="AI84" s="2">
        <f t="shared" si="8"/>
        <v>-4.5925745733595376</v>
      </c>
      <c r="AJ84" s="2">
        <f t="shared" si="8"/>
        <v>6.1233964750473868</v>
      </c>
      <c r="AK84" s="2">
        <f t="shared" si="8"/>
        <v>167.61201164838315</v>
      </c>
      <c r="AL84" s="2">
        <f t="shared" si="8"/>
        <v>166.08893340846146</v>
      </c>
    </row>
    <row r="85" spans="1:44" x14ac:dyDescent="0.3">
      <c r="A85">
        <f t="shared" si="6"/>
        <v>2088</v>
      </c>
      <c r="B85">
        <v>68668</v>
      </c>
      <c r="C85" s="3">
        <v>96192.119162923467</v>
      </c>
      <c r="D85" s="3">
        <v>20694.835412655393</v>
      </c>
      <c r="E85" s="4">
        <v>0.27575587673917912</v>
      </c>
      <c r="F85" s="3">
        <v>93.1102298427504</v>
      </c>
      <c r="G85" s="3">
        <v>124.92731114131055</v>
      </c>
      <c r="H85" s="3">
        <v>31688.35</v>
      </c>
      <c r="I85" s="3">
        <v>20967.580000000002</v>
      </c>
      <c r="J85" s="3">
        <v>10720.77</v>
      </c>
      <c r="K85" s="3">
        <v>2404.9969999999998</v>
      </c>
      <c r="L85" s="3">
        <v>458.47129999999999</v>
      </c>
      <c r="M85" s="3">
        <v>6416.1779999999999</v>
      </c>
      <c r="N85" s="3">
        <v>36148.949999999997</v>
      </c>
      <c r="O85" s="3">
        <v>14946.68</v>
      </c>
      <c r="P85" s="3">
        <v>5665.94</v>
      </c>
      <c r="Q85" s="3">
        <v>2378.4110000000001</v>
      </c>
      <c r="R85" s="3">
        <v>13157.92</v>
      </c>
      <c r="S85" s="3">
        <v>-4460.6030000000001</v>
      </c>
      <c r="T85" s="3">
        <v>6068.8370000000004</v>
      </c>
      <c r="U85" s="3">
        <v>166027.5</v>
      </c>
      <c r="V85" s="3">
        <v>164614.5</v>
      </c>
      <c r="W85" s="2">
        <f t="shared" si="7"/>
        <v>3.9028367549185492</v>
      </c>
      <c r="X85" s="2">
        <f t="shared" si="8"/>
        <v>32.942771482483401</v>
      </c>
      <c r="Y85" s="2">
        <f t="shared" si="8"/>
        <v>21.797606895931448</v>
      </c>
      <c r="Z85" s="2">
        <f t="shared" si="8"/>
        <v>11.145164586551951</v>
      </c>
      <c r="AA85" s="2">
        <f t="shared" si="8"/>
        <v>2.5002017014788755</v>
      </c>
      <c r="AB85" s="2">
        <f t="shared" si="8"/>
        <v>0.47662043833702578</v>
      </c>
      <c r="AC85" s="2">
        <f t="shared" si="8"/>
        <v>6.6701701301878256</v>
      </c>
      <c r="AD85" s="2">
        <f t="shared" si="8"/>
        <v>37.579949703336339</v>
      </c>
      <c r="AE85" s="2">
        <f t="shared" si="8"/>
        <v>15.538362321225465</v>
      </c>
      <c r="AF85" s="2">
        <f t="shared" si="8"/>
        <v>5.8902330557905973</v>
      </c>
      <c r="AG85" s="2">
        <f t="shared" si="8"/>
        <v>2.4725632626635599</v>
      </c>
      <c r="AH85" s="2">
        <f t="shared" si="8"/>
        <v>13.678792103242925</v>
      </c>
      <c r="AI85" s="2">
        <f t="shared" si="8"/>
        <v>-4.6371813396115575</v>
      </c>
      <c r="AJ85" s="2">
        <f t="shared" si="8"/>
        <v>6.3090792185595062</v>
      </c>
      <c r="AK85" s="2">
        <f t="shared" si="8"/>
        <v>172.59989845820348</v>
      </c>
      <c r="AL85" s="2">
        <f t="shared" si="8"/>
        <v>171.13096315217621</v>
      </c>
    </row>
    <row r="86" spans="1:44" x14ac:dyDescent="0.3">
      <c r="A86">
        <f t="shared" si="6"/>
        <v>2089</v>
      </c>
      <c r="B86">
        <v>69034</v>
      </c>
      <c r="C86" s="3">
        <v>99740.668629128835</v>
      </c>
      <c r="D86" s="3">
        <v>21037.524633735353</v>
      </c>
      <c r="E86" s="4">
        <v>0.2773370283103192</v>
      </c>
      <c r="F86" s="3">
        <v>94.145448287905481</v>
      </c>
      <c r="G86" s="3">
        <v>125.60643837313265</v>
      </c>
      <c r="H86" s="3">
        <v>32816.17</v>
      </c>
      <c r="I86" s="3">
        <v>21741.08</v>
      </c>
      <c r="J86" s="3">
        <v>11075.09</v>
      </c>
      <c r="K86" s="3">
        <v>2494.2820000000002</v>
      </c>
      <c r="L86" s="3">
        <v>471.52609999999999</v>
      </c>
      <c r="M86" s="3">
        <v>6621.1570000000002</v>
      </c>
      <c r="N86" s="3">
        <v>37489.440000000002</v>
      </c>
      <c r="O86" s="3">
        <v>15511.22</v>
      </c>
      <c r="P86" s="3">
        <v>5870.0330000000004</v>
      </c>
      <c r="Q86" s="3">
        <v>2464.873</v>
      </c>
      <c r="R86" s="3">
        <v>13643.32</v>
      </c>
      <c r="S86" s="3">
        <v>-4673.2749999999996</v>
      </c>
      <c r="T86" s="3">
        <v>6479.7839999999997</v>
      </c>
      <c r="U86" s="3">
        <v>177180.6</v>
      </c>
      <c r="V86" s="3">
        <v>175767.6</v>
      </c>
      <c r="W86" s="2">
        <f t="shared" si="7"/>
        <v>3.9028377828974112</v>
      </c>
      <c r="X86" s="2">
        <f t="shared" si="8"/>
        <v>32.901493895155397</v>
      </c>
      <c r="Y86" s="2">
        <f t="shared" si="8"/>
        <v>21.797608035736197</v>
      </c>
      <c r="Z86" s="2">
        <f t="shared" si="8"/>
        <v>11.103885859419201</v>
      </c>
      <c r="AA86" s="2">
        <f t="shared" si="8"/>
        <v>2.5007672740541023</v>
      </c>
      <c r="AB86" s="2">
        <f t="shared" si="8"/>
        <v>0.47275209448745648</v>
      </c>
      <c r="AC86" s="2">
        <f t="shared" si="8"/>
        <v>6.6383723821020384</v>
      </c>
      <c r="AD86" s="2">
        <f t="shared" si="8"/>
        <v>37.586914661058699</v>
      </c>
      <c r="AE86" s="2">
        <f t="shared" si="8"/>
        <v>15.551550047931014</v>
      </c>
      <c r="AF86" s="2">
        <f t="shared" si="8"/>
        <v>5.885295417285465</v>
      </c>
      <c r="AG86" s="2">
        <f t="shared" si="8"/>
        <v>2.4712818089933521</v>
      </c>
      <c r="AH86" s="2">
        <f t="shared" si="8"/>
        <v>13.678793402449205</v>
      </c>
      <c r="AI86" s="2">
        <f t="shared" si="8"/>
        <v>-4.6854257789035811</v>
      </c>
      <c r="AJ86" s="2">
        <f t="shared" si="8"/>
        <v>6.4966318043185902</v>
      </c>
      <c r="AK86" s="2">
        <f t="shared" si="8"/>
        <v>177.64127956553037</v>
      </c>
      <c r="AL86" s="2">
        <f t="shared" si="8"/>
        <v>176.22460568573712</v>
      </c>
    </row>
    <row r="87" spans="1:44" x14ac:dyDescent="0.3">
      <c r="A87">
        <f t="shared" si="6"/>
        <v>2090</v>
      </c>
      <c r="B87">
        <v>69399</v>
      </c>
      <c r="C87" s="3">
        <v>103429.64223787017</v>
      </c>
      <c r="D87" s="3">
        <v>21387.855091481757</v>
      </c>
      <c r="E87" s="4">
        <v>0.27895927009271415</v>
      </c>
      <c r="F87" s="3">
        <v>95.191760002656892</v>
      </c>
      <c r="G87" s="3">
        <v>126.3014282446821</v>
      </c>
      <c r="H87" s="3">
        <v>33987.26</v>
      </c>
      <c r="I87" s="3">
        <v>22545.19</v>
      </c>
      <c r="J87" s="3">
        <v>11442.07</v>
      </c>
      <c r="K87" s="3">
        <v>2587.1979999999999</v>
      </c>
      <c r="L87" s="3">
        <v>484.99529999999999</v>
      </c>
      <c r="M87" s="3">
        <v>6832.97</v>
      </c>
      <c r="N87" s="3">
        <v>38885.58</v>
      </c>
      <c r="O87" s="3">
        <v>16101.12</v>
      </c>
      <c r="P87" s="3">
        <v>6081.8869999999997</v>
      </c>
      <c r="Q87" s="3">
        <v>2554.64</v>
      </c>
      <c r="R87" s="3">
        <v>14147.93</v>
      </c>
      <c r="S87" s="3">
        <v>-4898.3220000000001</v>
      </c>
      <c r="T87" s="3">
        <v>6915.07</v>
      </c>
      <c r="U87" s="3">
        <v>188994</v>
      </c>
      <c r="V87" s="3">
        <v>187581</v>
      </c>
      <c r="W87" s="2">
        <f t="shared" si="7"/>
        <v>3.9028369923117991</v>
      </c>
      <c r="X87" s="2">
        <f t="shared" si="8"/>
        <v>32.860270290634112</v>
      </c>
      <c r="Y87" s="2">
        <f t="shared" si="8"/>
        <v>21.797609961900466</v>
      </c>
      <c r="Z87" s="2">
        <f t="shared" si="8"/>
        <v>11.062660328733644</v>
      </c>
      <c r="AA87" s="2">
        <f t="shared" si="8"/>
        <v>2.5014086329815344</v>
      </c>
      <c r="AB87" s="2">
        <f t="shared" si="8"/>
        <v>0.46891325301560577</v>
      </c>
      <c r="AC87" s="2">
        <f t="shared" si="8"/>
        <v>6.6063943103325817</v>
      </c>
      <c r="AD87" s="2">
        <f t="shared" si="8"/>
        <v>37.596166010677997</v>
      </c>
      <c r="AE87" s="2">
        <f t="shared" si="8"/>
        <v>15.567220046038859</v>
      </c>
      <c r="AF87" s="2">
        <f t="shared" si="8"/>
        <v>5.8802166075492348</v>
      </c>
      <c r="AG87" s="2">
        <f t="shared" si="8"/>
        <v>2.4699302295997243</v>
      </c>
      <c r="AH87" s="2">
        <f t="shared" si="8"/>
        <v>13.678796226967725</v>
      </c>
      <c r="AI87" s="2">
        <f t="shared" si="8"/>
        <v>-4.7358976537255275</v>
      </c>
      <c r="AJ87" s="2">
        <f t="shared" si="8"/>
        <v>6.6857719415644334</v>
      </c>
      <c r="AK87" s="2">
        <f t="shared" si="8"/>
        <v>182.72711372755859</v>
      </c>
      <c r="AL87" s="2">
        <f t="shared" si="8"/>
        <v>181.36096765045011</v>
      </c>
    </row>
    <row r="88" spans="1:44" x14ac:dyDescent="0.3">
      <c r="A88">
        <f t="shared" si="6"/>
        <v>2091</v>
      </c>
      <c r="B88">
        <v>69764</v>
      </c>
      <c r="C88" s="3">
        <v>107242.68171644061</v>
      </c>
      <c r="D88" s="3">
        <v>21741.505102096438</v>
      </c>
      <c r="E88" s="4">
        <v>0.28059217904735367</v>
      </c>
      <c r="F88" s="3">
        <v>96.24983259836354</v>
      </c>
      <c r="G88" s="3">
        <v>126.98336193988148</v>
      </c>
      <c r="H88" s="3">
        <v>35197.68</v>
      </c>
      <c r="I88" s="3">
        <v>23376.34</v>
      </c>
      <c r="J88" s="3">
        <v>11821.34</v>
      </c>
      <c r="K88" s="3">
        <v>2683.518</v>
      </c>
      <c r="L88" s="3">
        <v>498.83670000000001</v>
      </c>
      <c r="M88" s="3">
        <v>7051.5510000000004</v>
      </c>
      <c r="N88" s="3">
        <v>40329.89</v>
      </c>
      <c r="O88" s="3">
        <v>16712.97</v>
      </c>
      <c r="P88" s="3">
        <v>6300.125</v>
      </c>
      <c r="Q88" s="3">
        <v>2647.2890000000002</v>
      </c>
      <c r="R88" s="3">
        <v>14669.51</v>
      </c>
      <c r="S88" s="3">
        <v>-5132.2160000000003</v>
      </c>
      <c r="T88" s="3">
        <v>7376.1279999999997</v>
      </c>
      <c r="U88" s="3">
        <v>201502.3</v>
      </c>
      <c r="V88" s="3">
        <v>200089.3</v>
      </c>
      <c r="W88" s="2">
        <f t="shared" si="7"/>
        <v>3.9028371271045637</v>
      </c>
      <c r="X88" s="2">
        <f t="shared" ref="X88:AL91" si="9">100*H88/$C88</f>
        <v>32.820589187676099</v>
      </c>
      <c r="Y88" s="2">
        <f t="shared" si="9"/>
        <v>21.797608588163776</v>
      </c>
      <c r="Z88" s="2">
        <f t="shared" si="9"/>
        <v>11.022980599512325</v>
      </c>
      <c r="AA88" s="2">
        <f t="shared" si="9"/>
        <v>2.502285430623103</v>
      </c>
      <c r="AB88" s="2">
        <f t="shared" si="9"/>
        <v>0.46514754388459767</v>
      </c>
      <c r="AC88" s="2">
        <f t="shared" si="9"/>
        <v>6.5753213992213864</v>
      </c>
      <c r="AD88" s="2">
        <f t="shared" si="9"/>
        <v>37.606193126199408</v>
      </c>
      <c r="AE88" s="2">
        <f t="shared" si="9"/>
        <v>15.584252214235569</v>
      </c>
      <c r="AF88" s="2">
        <f t="shared" si="9"/>
        <v>5.8746432848985473</v>
      </c>
      <c r="AG88" s="2">
        <f t="shared" si="9"/>
        <v>2.4685031720856001</v>
      </c>
      <c r="AH88" s="2">
        <f t="shared" si="9"/>
        <v>13.678798184837934</v>
      </c>
      <c r="AI88" s="2">
        <f t="shared" si="9"/>
        <v>-4.7856095333106694</v>
      </c>
      <c r="AJ88" s="2">
        <f t="shared" si="9"/>
        <v>6.8779779486521528</v>
      </c>
      <c r="AK88" s="2">
        <f t="shared" si="9"/>
        <v>187.8937534710204</v>
      </c>
      <c r="AL88" s="2">
        <f t="shared" si="9"/>
        <v>186.57618104800315</v>
      </c>
    </row>
    <row r="89" spans="1:44" x14ac:dyDescent="0.3">
      <c r="A89">
        <f t="shared" si="6"/>
        <v>2092</v>
      </c>
      <c r="B89">
        <v>70129</v>
      </c>
      <c r="C89" s="3">
        <v>111195.45145804663</v>
      </c>
      <c r="D89" s="3">
        <v>22100.84760531547</v>
      </c>
      <c r="E89" s="4">
        <v>0.28224496354845008</v>
      </c>
      <c r="F89" s="3">
        <v>97.319393169322424</v>
      </c>
      <c r="G89" s="3">
        <v>127.66819024308671</v>
      </c>
      <c r="H89" s="3">
        <v>36451.599999999999</v>
      </c>
      <c r="I89" s="3">
        <v>24237.95</v>
      </c>
      <c r="J89" s="3">
        <v>12213.65</v>
      </c>
      <c r="K89" s="3">
        <v>2783.4360000000001</v>
      </c>
      <c r="L89" s="3">
        <v>513.07730000000004</v>
      </c>
      <c r="M89" s="3">
        <v>7277.2619999999997</v>
      </c>
      <c r="N89" s="3">
        <v>41833.51</v>
      </c>
      <c r="O89" s="3">
        <v>17354.55</v>
      </c>
      <c r="P89" s="3">
        <v>6525.5959999999995</v>
      </c>
      <c r="Q89" s="3">
        <v>2743.1770000000001</v>
      </c>
      <c r="R89" s="3">
        <v>15210.2</v>
      </c>
      <c r="S89" s="3">
        <v>-5381.9179999999997</v>
      </c>
      <c r="T89" s="3">
        <v>7864.308</v>
      </c>
      <c r="U89" s="3">
        <v>214748.5</v>
      </c>
      <c r="V89" s="3">
        <v>213335.5</v>
      </c>
      <c r="W89" s="2">
        <f t="shared" si="7"/>
        <v>3.9028378336128178</v>
      </c>
      <c r="X89" s="2">
        <f t="shared" si="9"/>
        <v>32.781556729191358</v>
      </c>
      <c r="Y89" s="2">
        <f t="shared" si="9"/>
        <v>21.79760923867001</v>
      </c>
      <c r="Z89" s="2">
        <f t="shared" si="9"/>
        <v>10.98394749052135</v>
      </c>
      <c r="AA89" s="2">
        <f t="shared" si="9"/>
        <v>2.5031923190223062</v>
      </c>
      <c r="AB89" s="2">
        <f t="shared" si="9"/>
        <v>0.46141932360747773</v>
      </c>
      <c r="AC89" s="2">
        <f t="shared" si="9"/>
        <v>6.5445680597336899</v>
      </c>
      <c r="AD89" s="2">
        <f t="shared" si="9"/>
        <v>37.621601829444913</v>
      </c>
      <c r="AE89" s="2">
        <f t="shared" si="9"/>
        <v>15.607248113514576</v>
      </c>
      <c r="AF89" s="2">
        <f t="shared" si="9"/>
        <v>5.8685817759929391</v>
      </c>
      <c r="AG89" s="2">
        <f t="shared" si="9"/>
        <v>2.4669867013714892</v>
      </c>
      <c r="AH89" s="2">
        <f t="shared" si="9"/>
        <v>13.678796929691604</v>
      </c>
      <c r="AI89" s="2">
        <f t="shared" si="9"/>
        <v>-4.8400522947924394</v>
      </c>
      <c r="AJ89" s="2">
        <f t="shared" si="9"/>
        <v>7.0725087194480754</v>
      </c>
      <c r="AK89" s="2">
        <f t="shared" si="9"/>
        <v>193.12705437508234</v>
      </c>
      <c r="AL89" s="2">
        <f t="shared" si="9"/>
        <v>191.8563189434868</v>
      </c>
    </row>
    <row r="90" spans="1:44" x14ac:dyDescent="0.3">
      <c r="A90">
        <v>2093</v>
      </c>
      <c r="B90">
        <v>70495</v>
      </c>
      <c r="C90" s="3">
        <v>115302.60636145774</v>
      </c>
      <c r="D90" s="3">
        <v>22467.81388858016</v>
      </c>
      <c r="E90" s="4">
        <v>0.28392812774827592</v>
      </c>
      <c r="F90" s="3">
        <v>98.400790790880933</v>
      </c>
      <c r="G90" s="3">
        <v>128.36597752032552</v>
      </c>
      <c r="H90" s="3">
        <v>37752.97</v>
      </c>
      <c r="I90" s="3">
        <v>25133.21</v>
      </c>
      <c r="J90" s="3">
        <v>12619.76</v>
      </c>
      <c r="K90" s="3">
        <v>2887.183</v>
      </c>
      <c r="L90" s="3">
        <v>527.74710000000005</v>
      </c>
      <c r="M90" s="3">
        <v>7510.55</v>
      </c>
      <c r="N90" s="3">
        <v>43399.99</v>
      </c>
      <c r="O90" s="3">
        <v>18025.96</v>
      </c>
      <c r="P90" s="3">
        <v>6759.23</v>
      </c>
      <c r="Q90" s="3">
        <v>2842.7959999999998</v>
      </c>
      <c r="R90" s="3">
        <v>15772.01</v>
      </c>
      <c r="S90" s="3">
        <v>-5647.0219999999999</v>
      </c>
      <c r="T90" s="3">
        <v>8381.2870000000003</v>
      </c>
      <c r="U90" s="3">
        <v>228776.8</v>
      </c>
      <c r="V90" s="3">
        <v>227363.8</v>
      </c>
      <c r="W90" s="2">
        <f t="shared" si="7"/>
        <v>3.9028384365897786</v>
      </c>
      <c r="X90" s="2">
        <f t="shared" si="9"/>
        <v>32.742512239185345</v>
      </c>
      <c r="Y90" s="2">
        <f t="shared" si="9"/>
        <v>21.797607871248687</v>
      </c>
      <c r="Z90" s="2">
        <f t="shared" si="9"/>
        <v>10.944904367936658</v>
      </c>
      <c r="AA90" s="2">
        <f t="shared" si="9"/>
        <v>2.5040049753507567</v>
      </c>
      <c r="AB90" s="2">
        <f t="shared" si="9"/>
        <v>0.45770613228428314</v>
      </c>
      <c r="AC90" s="2">
        <f t="shared" si="9"/>
        <v>6.5137729640347102</v>
      </c>
      <c r="AD90" s="2">
        <f t="shared" si="9"/>
        <v>37.640077158314206</v>
      </c>
      <c r="AE90" s="2">
        <f t="shared" si="9"/>
        <v>15.63361017485685</v>
      </c>
      <c r="AF90" s="2">
        <f t="shared" si="9"/>
        <v>5.8621658376140671</v>
      </c>
      <c r="AG90" s="2">
        <f t="shared" si="9"/>
        <v>2.4655088811160324</v>
      </c>
      <c r="AH90" s="2">
        <f t="shared" si="9"/>
        <v>13.67879746842576</v>
      </c>
      <c r="AI90" s="2">
        <f t="shared" si="9"/>
        <v>-4.8975666536950309</v>
      </c>
      <c r="AJ90" s="2">
        <f t="shared" si="9"/>
        <v>7.2689484344576076</v>
      </c>
      <c r="AK90" s="2">
        <f t="shared" si="9"/>
        <v>198.414248575454</v>
      </c>
      <c r="AL90" s="2">
        <f t="shared" si="9"/>
        <v>197.18877757823262</v>
      </c>
      <c r="AM90" s="8"/>
      <c r="AN90" s="8"/>
      <c r="AO90" s="8"/>
      <c r="AP90" s="8"/>
      <c r="AQ90" s="8"/>
      <c r="AR90" s="8"/>
    </row>
    <row r="91" spans="1:44" x14ac:dyDescent="0.3">
      <c r="A91">
        <v>2094</v>
      </c>
      <c r="B91">
        <v>70860</v>
      </c>
      <c r="C91" s="3">
        <v>119557.94663106183</v>
      </c>
      <c r="D91" s="3">
        <v>22840.200821602022</v>
      </c>
      <c r="E91" s="4">
        <v>0.28562404011443077</v>
      </c>
      <c r="F91" s="3">
        <v>99.493970131018912</v>
      </c>
      <c r="G91" s="3">
        <v>129.0635897631652</v>
      </c>
      <c r="H91" s="3">
        <v>39101.18</v>
      </c>
      <c r="I91" s="3">
        <v>26060.77</v>
      </c>
      <c r="J91" s="3">
        <v>13040.41</v>
      </c>
      <c r="K91" s="3">
        <v>2994.7829999999999</v>
      </c>
      <c r="L91" s="3">
        <v>542.82619999999997</v>
      </c>
      <c r="M91" s="3">
        <v>7752.0839999999998</v>
      </c>
      <c r="N91" s="3">
        <v>45028.29</v>
      </c>
      <c r="O91" s="3">
        <v>18727.36</v>
      </c>
      <c r="P91" s="3">
        <v>7000.9549999999999</v>
      </c>
      <c r="Q91" s="3">
        <v>2945.8910000000001</v>
      </c>
      <c r="R91" s="3">
        <v>16354.08</v>
      </c>
      <c r="S91" s="3">
        <v>-5927.1139999999996</v>
      </c>
      <c r="T91" s="3">
        <v>8928.7890000000007</v>
      </c>
      <c r="U91" s="3">
        <v>243632.7</v>
      </c>
      <c r="V91" s="3">
        <v>242219.7</v>
      </c>
      <c r="W91" s="2">
        <f t="shared" si="7"/>
        <v>3.9028384871193236</v>
      </c>
      <c r="X91" s="2">
        <f t="shared" si="9"/>
        <v>32.704793869252761</v>
      </c>
      <c r="Y91" s="2">
        <f t="shared" si="9"/>
        <v>21.797605875935364</v>
      </c>
      <c r="Z91" s="2">
        <f t="shared" si="9"/>
        <v>10.907187993317399</v>
      </c>
      <c r="AA91" s="2">
        <f t="shared" si="9"/>
        <v>2.5048799217349038</v>
      </c>
      <c r="AB91" s="2">
        <f t="shared" si="9"/>
        <v>0.45402770396775166</v>
      </c>
      <c r="AC91" s="2">
        <f t="shared" si="9"/>
        <v>6.4839554529334524</v>
      </c>
      <c r="AD91" s="2">
        <f t="shared" si="9"/>
        <v>37.662314608790211</v>
      </c>
      <c r="AE91" s="2">
        <f t="shared" si="9"/>
        <v>15.663835426841068</v>
      </c>
      <c r="AF91" s="2">
        <f t="shared" si="9"/>
        <v>5.8557002669207039</v>
      </c>
      <c r="AG91" s="2">
        <f t="shared" si="9"/>
        <v>2.4639859440632459</v>
      </c>
      <c r="AH91" s="2">
        <f t="shared" si="9"/>
        <v>13.678789625307196</v>
      </c>
      <c r="AI91" s="2">
        <f t="shared" si="9"/>
        <v>-4.9575240851954385</v>
      </c>
      <c r="AJ91" s="2">
        <f t="shared" si="9"/>
        <v>7.4681685756555565</v>
      </c>
      <c r="AK91" s="2">
        <f t="shared" si="9"/>
        <v>203.77792264349816</v>
      </c>
      <c r="AL91" s="2">
        <f t="shared" si="9"/>
        <v>202.59606895679985</v>
      </c>
      <c r="AM91" s="8"/>
      <c r="AN91" s="8"/>
      <c r="AO91" s="8"/>
      <c r="AP91" s="8"/>
      <c r="AQ91" s="8"/>
      <c r="AR91" s="8"/>
    </row>
    <row r="92" spans="1:44" x14ac:dyDescent="0.3">
      <c r="A92">
        <v>2095</v>
      </c>
      <c r="B92">
        <v>71225</v>
      </c>
      <c r="C92" s="3">
        <v>123960.80244951772</v>
      </c>
      <c r="D92" s="3">
        <v>23216.979372808313</v>
      </c>
      <c r="E92" s="4">
        <v>0.28737095731116197</v>
      </c>
      <c r="F92" s="3">
        <v>100.59918158649599</v>
      </c>
      <c r="G92" s="3">
        <v>129.75472638344507</v>
      </c>
      <c r="H92" s="3">
        <v>40496.080000000002</v>
      </c>
      <c r="I92" s="3">
        <v>27020.49</v>
      </c>
      <c r="J92" s="3">
        <v>13475.59</v>
      </c>
      <c r="K92" s="3">
        <v>3106.6030000000001</v>
      </c>
      <c r="L92" s="3">
        <v>558.40150000000006</v>
      </c>
      <c r="M92" s="3">
        <v>8001.6019999999999</v>
      </c>
      <c r="N92" s="3">
        <v>46718.11</v>
      </c>
      <c r="O92" s="3">
        <v>19459.57</v>
      </c>
      <c r="P92" s="3">
        <v>7249.8429999999998</v>
      </c>
      <c r="Q92" s="3">
        <v>3052.36</v>
      </c>
      <c r="R92" s="3">
        <v>16956.34</v>
      </c>
      <c r="S92" s="3">
        <v>-6222.0349999999999</v>
      </c>
      <c r="T92" s="3">
        <v>9508.5910000000003</v>
      </c>
      <c r="U92" s="3">
        <v>259363.4</v>
      </c>
      <c r="V92" s="3">
        <v>257950.4</v>
      </c>
      <c r="W92" s="2">
        <f t="shared" ref="W92" si="10">100*T92/U91</f>
        <v>3.9028385762666509</v>
      </c>
      <c r="X92" s="2">
        <f t="shared" ref="X92" si="11">100*H92/$C92</f>
        <v>32.668455834247908</v>
      </c>
      <c r="Y92" s="2">
        <f t="shared" ref="Y92" si="12">100*I92/$C92</f>
        <v>21.797608168117442</v>
      </c>
      <c r="Z92" s="2">
        <f t="shared" ref="Z92" si="13">100*J92/$C92</f>
        <v>10.870847666130469</v>
      </c>
      <c r="AA92" s="2">
        <f t="shared" ref="AA92" si="14">100*K92/$C92</f>
        <v>2.5061172069010644</v>
      </c>
      <c r="AB92" s="2">
        <f t="shared" ref="AB92" si="15">100*L92/$C92</f>
        <v>0.45046618686371093</v>
      </c>
      <c r="AC92" s="2">
        <f t="shared" ref="AC92" si="16">100*M92/$C92</f>
        <v>6.4549453068106777</v>
      </c>
      <c r="AD92" s="2">
        <f t="shared" ref="AD92" si="17">100*N92/$C92</f>
        <v>37.687808627268012</v>
      </c>
      <c r="AE92" s="2">
        <f t="shared" ref="AE92" si="18">100*O92/$C92</f>
        <v>15.698163948176111</v>
      </c>
      <c r="AF92" s="2">
        <f t="shared" ref="AF92" si="19">100*P92/$C92</f>
        <v>5.8484963446025233</v>
      </c>
      <c r="AG92" s="2">
        <f t="shared" ref="AG92" si="20">100*Q92/$C92</f>
        <v>2.4623590196933867</v>
      </c>
      <c r="AH92" s="2">
        <f t="shared" ref="AH92" si="21">100*R92/$C92</f>
        <v>13.678791734915855</v>
      </c>
      <c r="AI92" s="2">
        <f t="shared" ref="AI92" si="22">100*S92/$C92</f>
        <v>-5.0193568265532047</v>
      </c>
      <c r="AJ92" s="2">
        <f t="shared" ref="AJ92" si="23">100*T92/$C92</f>
        <v>7.6706433099062235</v>
      </c>
      <c r="AK92" s="2">
        <f t="shared" ref="AK92" si="24">100*U92/$C92</f>
        <v>209.23017185664327</v>
      </c>
      <c r="AL92" s="2">
        <f t="shared" ref="AL92" si="25">100*V92/$C92</f>
        <v>208.09029540208786</v>
      </c>
      <c r="AM92" s="8"/>
      <c r="AN92" s="8"/>
      <c r="AO92" s="8"/>
      <c r="AP92" s="8"/>
      <c r="AQ92" s="8"/>
      <c r="AR92" s="8"/>
    </row>
    <row r="93" spans="1:44" x14ac:dyDescent="0.3">
      <c r="A93">
        <v>2096</v>
      </c>
      <c r="B93">
        <v>71590</v>
      </c>
      <c r="C93" s="3">
        <v>128540.81778569844</v>
      </c>
      <c r="D93" s="3">
        <v>23602.730139667365</v>
      </c>
      <c r="E93" s="4">
        <v>0.28911740225600874</v>
      </c>
      <c r="F93" s="3">
        <v>101.71657404608786</v>
      </c>
      <c r="G93" s="3">
        <v>130.46457991432067</v>
      </c>
      <c r="H93" s="3">
        <v>41943.89</v>
      </c>
      <c r="I93" s="3">
        <v>28018.82</v>
      </c>
      <c r="J93" s="3">
        <v>13925.07</v>
      </c>
      <c r="K93" s="3">
        <v>3222.422</v>
      </c>
      <c r="L93" s="3">
        <v>574.38890000000004</v>
      </c>
      <c r="M93" s="3">
        <v>8258.5660000000007</v>
      </c>
      <c r="N93" s="3">
        <v>48476.66</v>
      </c>
      <c r="O93" s="3">
        <v>20222.27</v>
      </c>
      <c r="P93" s="3">
        <v>7508.558</v>
      </c>
      <c r="Q93" s="3">
        <v>3163.0010000000002</v>
      </c>
      <c r="R93" s="3">
        <v>17582.830000000002</v>
      </c>
      <c r="S93" s="3">
        <v>-6532.7690000000002</v>
      </c>
      <c r="T93" s="3">
        <v>10122.530000000001</v>
      </c>
      <c r="U93" s="3">
        <v>276018.7</v>
      </c>
      <c r="V93" s="3">
        <v>274605.7</v>
      </c>
      <c r="W93" s="2">
        <f t="shared" ref="W93" si="26">100*T93/U92</f>
        <v>3.9028367148178971</v>
      </c>
      <c r="X93" s="2">
        <f t="shared" ref="X93" si="27">100*H93/$C93</f>
        <v>32.630794421993102</v>
      </c>
      <c r="Y93" s="2">
        <f t="shared" ref="Y93" si="28">100*I93/$C93</f>
        <v>21.797605214176098</v>
      </c>
      <c r="Z93" s="2">
        <f t="shared" ref="Z93" si="29">100*J93/$C93</f>
        <v>10.833189207817002</v>
      </c>
      <c r="AA93" s="2">
        <f t="shared" ref="AA93" si="30">100*K93/$C93</f>
        <v>2.5069250806948964</v>
      </c>
      <c r="AB93" s="2">
        <f t="shared" ref="AB93" si="31">100*L93/$C93</f>
        <v>0.44685331079627461</v>
      </c>
      <c r="AC93" s="2">
        <f t="shared" ref="AC93" si="32">100*M93/$C93</f>
        <v>6.4248587664725871</v>
      </c>
      <c r="AD93" s="2">
        <f t="shared" ref="AD93" si="33">100*N93/$C93</f>
        <v>37.713047757965604</v>
      </c>
      <c r="AE93" s="2">
        <f t="shared" ref="AE93" si="34">100*O93/$C93</f>
        <v>15.732177800295547</v>
      </c>
      <c r="AF93" s="2">
        <f t="shared" ref="AF93" si="35">100*P93/$C93</f>
        <v>5.8413802940931721</v>
      </c>
      <c r="AG93" s="2">
        <f t="shared" ref="AG93" si="36">100*Q93/$C93</f>
        <v>2.4606977413768396</v>
      </c>
      <c r="AH93" s="2">
        <f t="shared" ref="AH93" si="37">100*R93/$C93</f>
        <v>13.678791144237051</v>
      </c>
      <c r="AI93" s="2">
        <f t="shared" ref="AI93" si="38">100*S93/$C93</f>
        <v>-5.0822525580095084</v>
      </c>
      <c r="AJ93" s="2">
        <f t="shared" ref="AJ93" si="39">100*T93/$C93</f>
        <v>7.8749537885126495</v>
      </c>
      <c r="AK93" s="2">
        <f t="shared" ref="AK93" si="40">100*U93/$C93</f>
        <v>214.73233542062471</v>
      </c>
      <c r="AL93" s="2">
        <f t="shared" ref="AL93" si="41">100*V93/$C93</f>
        <v>213.63307370412019</v>
      </c>
      <c r="AM93" s="8"/>
      <c r="AN93" s="8"/>
      <c r="AO93" s="8"/>
      <c r="AP93" s="8"/>
      <c r="AQ93" s="8"/>
      <c r="AR93" s="8"/>
    </row>
    <row r="94" spans="1:44" x14ac:dyDescent="0.3"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</row>
    <row r="95" spans="1:44" x14ac:dyDescent="0.3">
      <c r="A95" t="s">
        <v>63</v>
      </c>
    </row>
    <row r="96" spans="1:44" x14ac:dyDescent="0.3">
      <c r="A96" s="10" t="s">
        <v>327</v>
      </c>
    </row>
  </sheetData>
  <mergeCells count="1">
    <mergeCell ref="C1:AL1"/>
  </mergeCells>
  <pageMargins left="0.7" right="0.7" top="0.75" bottom="0.75" header="0.3" footer="0.3"/>
  <pageSetup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R96"/>
  <sheetViews>
    <sheetView zoomScale="70" zoomScaleNormal="70" workbookViewId="0"/>
  </sheetViews>
  <sheetFormatPr defaultRowHeight="14.4" x14ac:dyDescent="0.3"/>
  <cols>
    <col min="2" max="2" width="9.109375" hidden="1" customWidth="1"/>
    <col min="3" max="38" width="14.6640625" customWidth="1"/>
  </cols>
  <sheetData>
    <row r="1" spans="1:38" x14ac:dyDescent="0.3">
      <c r="C1" s="40" t="s">
        <v>117</v>
      </c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  <c r="AG1" s="40"/>
      <c r="AH1" s="40"/>
      <c r="AI1" s="40"/>
      <c r="AJ1" s="40"/>
      <c r="AK1" s="40"/>
      <c r="AL1" s="40"/>
    </row>
    <row r="2" spans="1:38" s="9" customFormat="1" ht="100.8" x14ac:dyDescent="0.3">
      <c r="C2" s="17" t="s">
        <v>1</v>
      </c>
      <c r="D2" s="17" t="s">
        <v>2</v>
      </c>
      <c r="E2" s="17" t="s">
        <v>3</v>
      </c>
      <c r="F2" s="17" t="s">
        <v>4</v>
      </c>
      <c r="G2" s="17" t="s">
        <v>5</v>
      </c>
      <c r="H2" s="17" t="s">
        <v>6</v>
      </c>
      <c r="I2" s="17" t="s">
        <v>65</v>
      </c>
      <c r="J2" s="17" t="s">
        <v>66</v>
      </c>
      <c r="K2" s="17" t="s">
        <v>13</v>
      </c>
      <c r="L2" s="17" t="s">
        <v>14</v>
      </c>
      <c r="M2" s="17" t="s">
        <v>15</v>
      </c>
      <c r="N2" s="17" t="s">
        <v>7</v>
      </c>
      <c r="O2" s="17" t="s">
        <v>68</v>
      </c>
      <c r="P2" s="17" t="s">
        <v>69</v>
      </c>
      <c r="Q2" s="17" t="s">
        <v>70</v>
      </c>
      <c r="R2" s="17" t="s">
        <v>71</v>
      </c>
      <c r="S2" s="17" t="s">
        <v>24</v>
      </c>
      <c r="T2" s="17" t="s">
        <v>25</v>
      </c>
      <c r="U2" s="17" t="s">
        <v>72</v>
      </c>
      <c r="V2" s="17" t="s">
        <v>27</v>
      </c>
      <c r="W2" s="17" t="s">
        <v>28</v>
      </c>
      <c r="X2" s="17" t="s">
        <v>6</v>
      </c>
      <c r="Y2" s="17" t="s">
        <v>65</v>
      </c>
      <c r="Z2" s="17" t="s">
        <v>66</v>
      </c>
      <c r="AA2" s="17" t="s">
        <v>13</v>
      </c>
      <c r="AB2" s="17" t="s">
        <v>14</v>
      </c>
      <c r="AC2" s="17" t="s">
        <v>15</v>
      </c>
      <c r="AD2" s="17" t="s">
        <v>7</v>
      </c>
      <c r="AE2" s="17" t="s">
        <v>68</v>
      </c>
      <c r="AF2" s="17" t="s">
        <v>69</v>
      </c>
      <c r="AG2" s="17" t="s">
        <v>70</v>
      </c>
      <c r="AH2" s="17" t="s">
        <v>71</v>
      </c>
      <c r="AI2" s="17" t="s">
        <v>24</v>
      </c>
      <c r="AJ2" s="17" t="s">
        <v>25</v>
      </c>
      <c r="AK2" s="17" t="s">
        <v>72</v>
      </c>
      <c r="AL2" s="17" t="s">
        <v>27</v>
      </c>
    </row>
    <row r="3" spans="1:38" s="5" customFormat="1" x14ac:dyDescent="0.3">
      <c r="C3" s="6" t="s">
        <v>29</v>
      </c>
      <c r="D3" s="6" t="s">
        <v>29</v>
      </c>
      <c r="E3" s="6" t="s">
        <v>73</v>
      </c>
      <c r="F3" s="6" t="s">
        <v>74</v>
      </c>
      <c r="G3" s="6" t="s">
        <v>32</v>
      </c>
      <c r="H3" s="6" t="s">
        <v>29</v>
      </c>
      <c r="I3" s="6" t="s">
        <v>29</v>
      </c>
      <c r="J3" s="6" t="s">
        <v>29</v>
      </c>
      <c r="K3" s="6" t="s">
        <v>29</v>
      </c>
      <c r="L3" s="6" t="s">
        <v>29</v>
      </c>
      <c r="M3" s="6" t="s">
        <v>29</v>
      </c>
      <c r="N3" s="6" t="s">
        <v>29</v>
      </c>
      <c r="O3" s="6" t="s">
        <v>29</v>
      </c>
      <c r="P3" s="6" t="s">
        <v>29</v>
      </c>
      <c r="Q3" s="6" t="s">
        <v>29</v>
      </c>
      <c r="R3" s="6" t="s">
        <v>29</v>
      </c>
      <c r="S3" s="6" t="s">
        <v>29</v>
      </c>
      <c r="T3" s="6" t="s">
        <v>29</v>
      </c>
      <c r="U3" s="6" t="s">
        <v>29</v>
      </c>
      <c r="V3" s="6" t="s">
        <v>29</v>
      </c>
      <c r="W3" s="6" t="s">
        <v>33</v>
      </c>
      <c r="X3" s="7" t="s">
        <v>34</v>
      </c>
      <c r="Y3" s="7" t="s">
        <v>34</v>
      </c>
      <c r="Z3" s="7" t="s">
        <v>34</v>
      </c>
      <c r="AA3" s="7" t="s">
        <v>34</v>
      </c>
      <c r="AB3" s="7" t="s">
        <v>34</v>
      </c>
      <c r="AC3" s="7" t="s">
        <v>34</v>
      </c>
      <c r="AD3" s="7" t="s">
        <v>34</v>
      </c>
      <c r="AE3" s="7" t="s">
        <v>34</v>
      </c>
      <c r="AF3" s="7" t="s">
        <v>34</v>
      </c>
      <c r="AG3" s="7" t="s">
        <v>34</v>
      </c>
      <c r="AH3" s="7" t="s">
        <v>34</v>
      </c>
      <c r="AI3" s="7" t="s">
        <v>34</v>
      </c>
      <c r="AJ3" s="7" t="s">
        <v>34</v>
      </c>
      <c r="AK3" s="7" t="s">
        <v>34</v>
      </c>
      <c r="AL3" s="7" t="s">
        <v>34</v>
      </c>
    </row>
    <row r="4" spans="1:38" x14ac:dyDescent="0.3">
      <c r="B4" t="s">
        <v>35</v>
      </c>
      <c r="C4" t="s">
        <v>118</v>
      </c>
      <c r="D4" t="s">
        <v>119</v>
      </c>
      <c r="E4" t="s">
        <v>120</v>
      </c>
      <c r="F4" t="s">
        <v>121</v>
      </c>
      <c r="G4" t="s">
        <v>122</v>
      </c>
      <c r="H4" t="s">
        <v>123</v>
      </c>
      <c r="I4" t="s">
        <v>124</v>
      </c>
      <c r="J4" t="s">
        <v>125</v>
      </c>
      <c r="K4" t="s">
        <v>126</v>
      </c>
      <c r="L4" t="s">
        <v>127</v>
      </c>
      <c r="M4" t="s">
        <v>128</v>
      </c>
      <c r="N4" t="s">
        <v>129</v>
      </c>
      <c r="O4" t="s">
        <v>130</v>
      </c>
      <c r="P4" t="s">
        <v>131</v>
      </c>
      <c r="Q4" t="s">
        <v>132</v>
      </c>
      <c r="R4" t="s">
        <v>133</v>
      </c>
      <c r="S4" t="s">
        <v>134</v>
      </c>
      <c r="T4" t="s">
        <v>135</v>
      </c>
      <c r="U4" t="s">
        <v>136</v>
      </c>
      <c r="V4" t="s">
        <v>137</v>
      </c>
    </row>
    <row r="5" spans="1:38" x14ac:dyDescent="0.3">
      <c r="A5">
        <f>YEAR(B5)</f>
        <v>2008</v>
      </c>
      <c r="B5">
        <v>39448</v>
      </c>
      <c r="C5" s="3">
        <v>35490</v>
      </c>
      <c r="D5" s="3">
        <v>36915</v>
      </c>
      <c r="E5" s="4">
        <v>0.93589699999999998</v>
      </c>
      <c r="F5" s="3">
        <v>46.429495347469164</v>
      </c>
      <c r="G5" s="3">
        <v>449.125</v>
      </c>
      <c r="H5" s="3">
        <v>11721</v>
      </c>
      <c r="I5" s="3">
        <v>7869</v>
      </c>
      <c r="J5" s="3">
        <v>3852</v>
      </c>
      <c r="K5" s="3">
        <v>680</v>
      </c>
      <c r="L5" s="3">
        <v>301</v>
      </c>
      <c r="M5" s="3">
        <v>1524</v>
      </c>
      <c r="N5" s="3">
        <v>10216</v>
      </c>
      <c r="O5" s="3">
        <v>3479</v>
      </c>
      <c r="P5" s="3">
        <v>1809</v>
      </c>
      <c r="Q5" s="3">
        <v>1037</v>
      </c>
      <c r="R5" s="3">
        <v>3891</v>
      </c>
      <c r="S5" s="3">
        <v>1505</v>
      </c>
      <c r="T5" s="3">
        <v>1047</v>
      </c>
      <c r="U5" s="3">
        <v>15323</v>
      </c>
      <c r="V5" s="3">
        <v>9860</v>
      </c>
      <c r="W5" s="2"/>
      <c r="X5" s="2">
        <f>100*H5/$C5</f>
        <v>33.026204564666102</v>
      </c>
      <c r="Y5" s="2">
        <f t="shared" ref="Y5:AL20" si="0">100*I5/$C5</f>
        <v>22.172442941673712</v>
      </c>
      <c r="Z5" s="2">
        <f t="shared" si="0"/>
        <v>10.853761622992392</v>
      </c>
      <c r="AA5" s="2">
        <f t="shared" si="0"/>
        <v>1.9160326852634546</v>
      </c>
      <c r="AB5" s="2">
        <f t="shared" si="0"/>
        <v>0.84812623274161736</v>
      </c>
      <c r="AC5" s="2">
        <f t="shared" si="0"/>
        <v>4.294167371090448</v>
      </c>
      <c r="AD5" s="2">
        <f t="shared" si="0"/>
        <v>28.785573400958015</v>
      </c>
      <c r="AE5" s="2">
        <f t="shared" si="0"/>
        <v>9.8027613412228796</v>
      </c>
      <c r="AF5" s="2">
        <f t="shared" si="0"/>
        <v>5.0972104818258668</v>
      </c>
      <c r="AG5" s="2">
        <f t="shared" si="0"/>
        <v>2.9219498450267682</v>
      </c>
      <c r="AH5" s="2">
        <f t="shared" si="0"/>
        <v>10.963651732882502</v>
      </c>
      <c r="AI5" s="2">
        <f t="shared" si="0"/>
        <v>4.2406311637080867</v>
      </c>
      <c r="AJ5" s="2">
        <f t="shared" si="0"/>
        <v>2.9501267962806423</v>
      </c>
      <c r="AK5" s="2">
        <f t="shared" si="0"/>
        <v>43.175542406311635</v>
      </c>
      <c r="AL5" s="2">
        <f t="shared" si="0"/>
        <v>27.782473936320091</v>
      </c>
    </row>
    <row r="6" spans="1:38" x14ac:dyDescent="0.3">
      <c r="A6">
        <f t="shared" ref="A6:A69" si="1">YEAR(B6)</f>
        <v>2009</v>
      </c>
      <c r="B6">
        <v>39814</v>
      </c>
      <c r="C6" s="3">
        <v>35005</v>
      </c>
      <c r="D6" s="3">
        <v>37047</v>
      </c>
      <c r="E6" s="4">
        <v>0.93820800000000015</v>
      </c>
      <c r="F6" s="3">
        <v>46.694290531506326</v>
      </c>
      <c r="G6" s="3">
        <v>447.11666666666673</v>
      </c>
      <c r="H6" s="3">
        <v>11994</v>
      </c>
      <c r="I6" s="3">
        <v>8307</v>
      </c>
      <c r="J6" s="3">
        <v>3687</v>
      </c>
      <c r="K6" s="3">
        <v>711</v>
      </c>
      <c r="L6" s="3">
        <v>293</v>
      </c>
      <c r="M6" s="3">
        <v>1478</v>
      </c>
      <c r="N6" s="3">
        <v>11208</v>
      </c>
      <c r="O6" s="3">
        <v>3722</v>
      </c>
      <c r="P6" s="3">
        <v>1955</v>
      </c>
      <c r="Q6" s="3">
        <v>1084</v>
      </c>
      <c r="R6" s="3">
        <v>4447</v>
      </c>
      <c r="S6" s="3">
        <v>786</v>
      </c>
      <c r="T6" s="3">
        <v>1044</v>
      </c>
      <c r="U6" s="3">
        <v>15510</v>
      </c>
      <c r="V6" s="3">
        <v>10407</v>
      </c>
      <c r="W6" s="2">
        <f>100*T6/U5</f>
        <v>6.8132872152972652</v>
      </c>
      <c r="X6" s="2">
        <f t="shared" ref="X6:AL36" si="2">100*H6/$C6</f>
        <v>34.263676617626054</v>
      </c>
      <c r="Y6" s="2">
        <f t="shared" si="0"/>
        <v>23.730895586344808</v>
      </c>
      <c r="Z6" s="2">
        <f t="shared" si="0"/>
        <v>10.532781031281246</v>
      </c>
      <c r="AA6" s="2">
        <f t="shared" si="0"/>
        <v>2.0311384087987432</v>
      </c>
      <c r="AB6" s="2">
        <f t="shared" si="0"/>
        <v>0.83702328238823021</v>
      </c>
      <c r="AC6" s="2">
        <f t="shared" si="0"/>
        <v>4.2222539637194689</v>
      </c>
      <c r="AD6" s="2">
        <f t="shared" si="0"/>
        <v>32.018283102413939</v>
      </c>
      <c r="AE6" s="2">
        <f t="shared" si="0"/>
        <v>10.632766747607485</v>
      </c>
      <c r="AF6" s="2">
        <f t="shared" si="0"/>
        <v>5.5849164405084988</v>
      </c>
      <c r="AG6" s="2">
        <f t="shared" si="0"/>
        <v>3.0967004713612343</v>
      </c>
      <c r="AH6" s="2">
        <f t="shared" si="0"/>
        <v>12.703899442936724</v>
      </c>
      <c r="AI6" s="2">
        <f t="shared" si="0"/>
        <v>2.2453935152121125</v>
      </c>
      <c r="AJ6" s="2">
        <f t="shared" si="0"/>
        <v>2.9824310812741035</v>
      </c>
      <c r="AK6" s="2">
        <f t="shared" si="0"/>
        <v>44.307956006284819</v>
      </c>
      <c r="AL6" s="2">
        <f t="shared" si="0"/>
        <v>29.730038565919156</v>
      </c>
    </row>
    <row r="7" spans="1:38" x14ac:dyDescent="0.3">
      <c r="A7">
        <f t="shared" si="1"/>
        <v>2010</v>
      </c>
      <c r="B7">
        <v>40179</v>
      </c>
      <c r="C7" s="3">
        <v>36921</v>
      </c>
      <c r="D7" s="3">
        <v>38052</v>
      </c>
      <c r="E7" s="4">
        <v>0.94210700000000003</v>
      </c>
      <c r="F7" s="3">
        <v>47.512092921678232</v>
      </c>
      <c r="G7" s="3">
        <v>449.74166666666673</v>
      </c>
      <c r="H7" s="3">
        <v>12235</v>
      </c>
      <c r="I7" s="3">
        <v>8690</v>
      </c>
      <c r="J7" s="3">
        <v>3545</v>
      </c>
      <c r="K7" s="3">
        <v>748</v>
      </c>
      <c r="L7" s="3">
        <v>304</v>
      </c>
      <c r="M7" s="3">
        <v>1424</v>
      </c>
      <c r="N7" s="3">
        <v>11610</v>
      </c>
      <c r="O7" s="3">
        <v>3983</v>
      </c>
      <c r="P7" s="3">
        <v>2013</v>
      </c>
      <c r="Q7" s="3">
        <v>1096</v>
      </c>
      <c r="R7" s="3">
        <v>4518</v>
      </c>
      <c r="S7" s="3">
        <v>625</v>
      </c>
      <c r="T7" s="3">
        <v>1003</v>
      </c>
      <c r="U7" s="3">
        <v>17159</v>
      </c>
      <c r="V7" s="3">
        <v>10787</v>
      </c>
      <c r="W7" s="2">
        <f t="shared" ref="W7:W70" si="3">100*T7/U6</f>
        <v>6.4667956157317859</v>
      </c>
      <c r="X7" s="2">
        <f t="shared" si="2"/>
        <v>33.138322363966303</v>
      </c>
      <c r="Y7" s="2">
        <f t="shared" si="0"/>
        <v>23.536740608325886</v>
      </c>
      <c r="Z7" s="2">
        <f t="shared" si="0"/>
        <v>9.6015817556404208</v>
      </c>
      <c r="AA7" s="2">
        <f t="shared" si="0"/>
        <v>2.0259472928685573</v>
      </c>
      <c r="AB7" s="2">
        <f t="shared" si="0"/>
        <v>0.82337964843855804</v>
      </c>
      <c r="AC7" s="2">
        <f t="shared" si="0"/>
        <v>3.8568836163700877</v>
      </c>
      <c r="AD7" s="2">
        <f t="shared" si="0"/>
        <v>31.445518810433086</v>
      </c>
      <c r="AE7" s="2">
        <f t="shared" si="0"/>
        <v>10.787898485956502</v>
      </c>
      <c r="AF7" s="2">
        <f t="shared" si="0"/>
        <v>5.4521816852197933</v>
      </c>
      <c r="AG7" s="2">
        <f t="shared" si="0"/>
        <v>2.9685003114758537</v>
      </c>
      <c r="AH7" s="2">
        <f t="shared" si="0"/>
        <v>12.236938327780937</v>
      </c>
      <c r="AI7" s="2">
        <f t="shared" si="0"/>
        <v>1.6928035535332195</v>
      </c>
      <c r="AJ7" s="2">
        <f t="shared" si="0"/>
        <v>2.7166111427101107</v>
      </c>
      <c r="AK7" s="2">
        <f t="shared" si="0"/>
        <v>46.474905880122421</v>
      </c>
      <c r="AL7" s="2">
        <f t="shared" si="0"/>
        <v>29.216435091140543</v>
      </c>
    </row>
    <row r="8" spans="1:38" x14ac:dyDescent="0.3">
      <c r="A8">
        <f t="shared" si="1"/>
        <v>2011</v>
      </c>
      <c r="B8">
        <v>40544</v>
      </c>
      <c r="C8" s="3">
        <v>37731</v>
      </c>
      <c r="D8" s="3">
        <v>38303</v>
      </c>
      <c r="E8" s="4">
        <v>0.94427399999999995</v>
      </c>
      <c r="F8" s="3">
        <v>48.381861003024227</v>
      </c>
      <c r="G8" s="3">
        <v>450.86666666666673</v>
      </c>
      <c r="H8" s="3">
        <v>12490</v>
      </c>
      <c r="I8" s="3">
        <v>9081</v>
      </c>
      <c r="J8" s="3">
        <v>3409</v>
      </c>
      <c r="K8" s="3">
        <v>766</v>
      </c>
      <c r="L8" s="3">
        <v>306</v>
      </c>
      <c r="M8" s="3">
        <v>1492</v>
      </c>
      <c r="N8" s="3">
        <v>11987</v>
      </c>
      <c r="O8" s="3">
        <v>4095</v>
      </c>
      <c r="P8" s="3">
        <v>2135</v>
      </c>
      <c r="Q8" s="3">
        <v>1131</v>
      </c>
      <c r="R8" s="3">
        <v>4626</v>
      </c>
      <c r="S8" s="3">
        <v>503</v>
      </c>
      <c r="T8" s="3">
        <v>1028</v>
      </c>
      <c r="U8" s="3">
        <v>19255</v>
      </c>
      <c r="V8" s="3">
        <v>11442</v>
      </c>
      <c r="W8" s="2">
        <f t="shared" si="3"/>
        <v>5.9910251180138703</v>
      </c>
      <c r="X8" s="2">
        <f t="shared" si="2"/>
        <v>33.102753703850944</v>
      </c>
      <c r="Y8" s="2">
        <f t="shared" si="0"/>
        <v>24.067742704937583</v>
      </c>
      <c r="Z8" s="2">
        <f t="shared" si="0"/>
        <v>9.0350109989133607</v>
      </c>
      <c r="AA8" s="2">
        <f t="shared" si="0"/>
        <v>2.0301608756725238</v>
      </c>
      <c r="AB8" s="2">
        <f t="shared" si="0"/>
        <v>0.81100421404150436</v>
      </c>
      <c r="AC8" s="2">
        <f t="shared" si="0"/>
        <v>3.9543081285945245</v>
      </c>
      <c r="AD8" s="2">
        <f t="shared" si="0"/>
        <v>31.769632397763111</v>
      </c>
      <c r="AE8" s="2">
        <f t="shared" si="0"/>
        <v>10.853144629084838</v>
      </c>
      <c r="AF8" s="2">
        <f t="shared" si="0"/>
        <v>5.6584771143091883</v>
      </c>
      <c r="AG8" s="2">
        <f t="shared" si="0"/>
        <v>2.9975351832710504</v>
      </c>
      <c r="AH8" s="2">
        <f t="shared" si="0"/>
        <v>12.260475471098037</v>
      </c>
      <c r="AI8" s="2">
        <f t="shared" si="0"/>
        <v>1.3331213060878322</v>
      </c>
      <c r="AJ8" s="2">
        <f t="shared" si="0"/>
        <v>2.7245501046884524</v>
      </c>
      <c r="AK8" s="2">
        <f t="shared" si="0"/>
        <v>51.032307651533223</v>
      </c>
      <c r="AL8" s="2">
        <f t="shared" si="0"/>
        <v>30.325196787787231</v>
      </c>
    </row>
    <row r="9" spans="1:38" x14ac:dyDescent="0.3">
      <c r="A9">
        <f t="shared" si="1"/>
        <v>2012</v>
      </c>
      <c r="B9">
        <v>40909</v>
      </c>
      <c r="C9" s="3">
        <v>37933</v>
      </c>
      <c r="D9" s="3">
        <v>37933</v>
      </c>
      <c r="E9" s="4">
        <v>0.943635</v>
      </c>
      <c r="F9" s="3">
        <v>47.383757774849457</v>
      </c>
      <c r="G9" s="3">
        <v>454.125</v>
      </c>
      <c r="H9" s="3">
        <v>12953</v>
      </c>
      <c r="I9" s="3">
        <v>9338</v>
      </c>
      <c r="J9" s="3">
        <v>3615</v>
      </c>
      <c r="K9" s="3">
        <v>802</v>
      </c>
      <c r="L9" s="3">
        <v>313</v>
      </c>
      <c r="M9" s="3">
        <v>1636</v>
      </c>
      <c r="N9" s="3">
        <v>12672</v>
      </c>
      <c r="O9" s="3">
        <v>4357</v>
      </c>
      <c r="P9" s="3">
        <v>2231</v>
      </c>
      <c r="Q9" s="3">
        <v>1218</v>
      </c>
      <c r="R9" s="3">
        <v>4866</v>
      </c>
      <c r="S9" s="3">
        <v>281</v>
      </c>
      <c r="T9" s="3">
        <v>1073</v>
      </c>
      <c r="U9" s="3">
        <v>20333</v>
      </c>
      <c r="V9" s="3">
        <v>11880</v>
      </c>
      <c r="W9" s="2">
        <f t="shared" si="3"/>
        <v>5.5725785510257078</v>
      </c>
      <c r="X9" s="2">
        <f t="shared" si="2"/>
        <v>34.147048743837821</v>
      </c>
      <c r="Y9" s="2">
        <f t="shared" si="0"/>
        <v>24.617088023620592</v>
      </c>
      <c r="Z9" s="2">
        <f t="shared" si="0"/>
        <v>9.5299607202172254</v>
      </c>
      <c r="AA9" s="2">
        <f t="shared" si="0"/>
        <v>2.1142540795613316</v>
      </c>
      <c r="AB9" s="2">
        <f t="shared" si="0"/>
        <v>0.82513906097593126</v>
      </c>
      <c r="AC9" s="2">
        <f t="shared" si="0"/>
        <v>4.3128674241425671</v>
      </c>
      <c r="AD9" s="2">
        <f t="shared" si="0"/>
        <v>33.406268947881792</v>
      </c>
      <c r="AE9" s="2">
        <f t="shared" si="0"/>
        <v>11.486041177866237</v>
      </c>
      <c r="AF9" s="2">
        <f t="shared" si="0"/>
        <v>5.8814225081063984</v>
      </c>
      <c r="AG9" s="2">
        <f t="shared" si="0"/>
        <v>3.2109245248200775</v>
      </c>
      <c r="AH9" s="2">
        <f t="shared" si="0"/>
        <v>12.827880737089078</v>
      </c>
      <c r="AI9" s="2">
        <f t="shared" si="0"/>
        <v>0.74077979595602772</v>
      </c>
      <c r="AJ9" s="2">
        <f t="shared" si="0"/>
        <v>2.8286716051986396</v>
      </c>
      <c r="AK9" s="2">
        <f t="shared" si="0"/>
        <v>53.602404239053065</v>
      </c>
      <c r="AL9" s="2">
        <f t="shared" si="0"/>
        <v>31.318377138639178</v>
      </c>
    </row>
    <row r="10" spans="1:38" x14ac:dyDescent="0.3">
      <c r="A10">
        <f t="shared" si="1"/>
        <v>2013</v>
      </c>
      <c r="B10">
        <v>41275</v>
      </c>
      <c r="C10" s="3">
        <v>38725</v>
      </c>
      <c r="D10" s="3">
        <v>37806</v>
      </c>
      <c r="E10" s="4">
        <v>0.9404340000000001</v>
      </c>
      <c r="F10" s="3">
        <v>48.424245147586952</v>
      </c>
      <c r="G10" s="3">
        <v>448.93333333333334</v>
      </c>
      <c r="H10" s="3">
        <v>13165</v>
      </c>
      <c r="I10" s="3">
        <v>9462</v>
      </c>
      <c r="J10" s="3">
        <v>3703</v>
      </c>
      <c r="K10" s="3">
        <v>841</v>
      </c>
      <c r="L10" s="3">
        <v>316</v>
      </c>
      <c r="M10" s="3">
        <v>1777</v>
      </c>
      <c r="N10" s="3">
        <v>12696</v>
      </c>
      <c r="O10" s="3">
        <v>4569</v>
      </c>
      <c r="P10" s="3">
        <v>2252</v>
      </c>
      <c r="Q10" s="3">
        <v>1285</v>
      </c>
      <c r="R10" s="3">
        <v>4590</v>
      </c>
      <c r="S10" s="3">
        <v>469</v>
      </c>
      <c r="T10" s="3">
        <v>1039</v>
      </c>
      <c r="U10" s="3">
        <v>21121</v>
      </c>
      <c r="V10" s="3">
        <v>12607</v>
      </c>
      <c r="W10" s="2">
        <f t="shared" si="3"/>
        <v>5.1099198347513894</v>
      </c>
      <c r="X10" s="2">
        <f t="shared" si="2"/>
        <v>33.996126533247256</v>
      </c>
      <c r="Y10" s="2">
        <f t="shared" si="0"/>
        <v>24.433828276307295</v>
      </c>
      <c r="Z10" s="2">
        <f t="shared" si="0"/>
        <v>9.562298256939961</v>
      </c>
      <c r="AA10" s="2">
        <f t="shared" si="0"/>
        <v>2.1717236927049708</v>
      </c>
      <c r="AB10" s="2">
        <f t="shared" si="0"/>
        <v>0.81601032924467398</v>
      </c>
      <c r="AC10" s="2">
        <f t="shared" si="0"/>
        <v>4.5887669464170431</v>
      </c>
      <c r="AD10" s="2">
        <f t="shared" si="0"/>
        <v>32.785022595222728</v>
      </c>
      <c r="AE10" s="2">
        <f t="shared" si="0"/>
        <v>11.798579728857327</v>
      </c>
      <c r="AF10" s="2">
        <f t="shared" si="0"/>
        <v>5.8153647514525497</v>
      </c>
      <c r="AG10" s="2">
        <f t="shared" si="0"/>
        <v>3.3182698515171078</v>
      </c>
      <c r="AH10" s="2">
        <f t="shared" si="0"/>
        <v>11.852808263395739</v>
      </c>
      <c r="AI10" s="2">
        <f t="shared" si="0"/>
        <v>1.2111039380245319</v>
      </c>
      <c r="AJ10" s="2">
        <f t="shared" si="0"/>
        <v>2.68302130406714</v>
      </c>
      <c r="AK10" s="2">
        <f t="shared" si="0"/>
        <v>54.540994189799868</v>
      </c>
      <c r="AL10" s="2">
        <f t="shared" si="0"/>
        <v>32.555196901226594</v>
      </c>
    </row>
    <row r="11" spans="1:38" x14ac:dyDescent="0.3">
      <c r="A11">
        <f t="shared" si="1"/>
        <v>2014</v>
      </c>
      <c r="B11">
        <v>41640</v>
      </c>
      <c r="C11" s="3">
        <v>39838</v>
      </c>
      <c r="D11" s="3">
        <v>38173</v>
      </c>
      <c r="E11" s="4">
        <v>0.93854499999999996</v>
      </c>
      <c r="F11" s="3">
        <v>48.865677204433474</v>
      </c>
      <c r="G11" s="3">
        <v>442.24999999999994</v>
      </c>
      <c r="H11" s="3">
        <v>13495</v>
      </c>
      <c r="I11" s="3">
        <v>9812</v>
      </c>
      <c r="J11" s="3">
        <v>3683</v>
      </c>
      <c r="K11" s="3">
        <v>864</v>
      </c>
      <c r="L11" s="3">
        <v>322</v>
      </c>
      <c r="M11" s="3">
        <v>1816</v>
      </c>
      <c r="N11" s="3">
        <v>12901</v>
      </c>
      <c r="O11" s="3">
        <v>4762</v>
      </c>
      <c r="P11" s="3">
        <v>2344</v>
      </c>
      <c r="Q11" s="3">
        <v>1265</v>
      </c>
      <c r="R11" s="3">
        <v>4530</v>
      </c>
      <c r="S11" s="3">
        <v>594</v>
      </c>
      <c r="T11" s="3">
        <v>1016</v>
      </c>
      <c r="U11" s="3">
        <v>23169</v>
      </c>
      <c r="V11" s="3">
        <v>13472</v>
      </c>
      <c r="W11" s="2">
        <f t="shared" si="3"/>
        <v>4.810378296482174</v>
      </c>
      <c r="X11" s="2">
        <f t="shared" si="2"/>
        <v>33.874692504643811</v>
      </c>
      <c r="Y11" s="2">
        <f t="shared" si="0"/>
        <v>24.629750489482404</v>
      </c>
      <c r="Z11" s="2">
        <f t="shared" si="0"/>
        <v>9.2449420151614046</v>
      </c>
      <c r="AA11" s="2">
        <f t="shared" si="0"/>
        <v>2.168783573472564</v>
      </c>
      <c r="AB11" s="2">
        <f t="shared" si="0"/>
        <v>0.8082735077062102</v>
      </c>
      <c r="AC11" s="2">
        <f t="shared" si="0"/>
        <v>4.5584617701691856</v>
      </c>
      <c r="AD11" s="2">
        <f t="shared" si="0"/>
        <v>32.383653797881422</v>
      </c>
      <c r="AE11" s="2">
        <f t="shared" si="0"/>
        <v>11.953411315829108</v>
      </c>
      <c r="AF11" s="2">
        <f t="shared" si="0"/>
        <v>5.8838295095135296</v>
      </c>
      <c r="AG11" s="2">
        <f t="shared" si="0"/>
        <v>3.1753602088458255</v>
      </c>
      <c r="AH11" s="2">
        <f t="shared" si="0"/>
        <v>11.371052763692957</v>
      </c>
      <c r="AI11" s="2">
        <f t="shared" si="0"/>
        <v>1.4910387067623876</v>
      </c>
      <c r="AJ11" s="2">
        <f t="shared" si="0"/>
        <v>2.5503288317686632</v>
      </c>
      <c r="AK11" s="2">
        <f t="shared" si="0"/>
        <v>58.15804006225212</v>
      </c>
      <c r="AL11" s="2">
        <f t="shared" si="0"/>
        <v>33.81695868266479</v>
      </c>
    </row>
    <row r="12" spans="1:38" x14ac:dyDescent="0.3">
      <c r="A12">
        <f t="shared" si="1"/>
        <v>2015</v>
      </c>
      <c r="B12">
        <v>42005</v>
      </c>
      <c r="C12" s="3">
        <v>40701</v>
      </c>
      <c r="D12" s="3">
        <v>38429</v>
      </c>
      <c r="E12" s="4">
        <v>0.93652500000000005</v>
      </c>
      <c r="F12" s="3">
        <v>50.130164760875289</v>
      </c>
      <c r="G12" s="3">
        <v>439.27500000000003</v>
      </c>
      <c r="H12" s="3">
        <v>13947</v>
      </c>
      <c r="I12" s="3">
        <v>10248</v>
      </c>
      <c r="J12" s="3">
        <v>3699</v>
      </c>
      <c r="K12" s="3">
        <v>901</v>
      </c>
      <c r="L12" s="3">
        <v>329</v>
      </c>
      <c r="M12" s="3">
        <v>1829</v>
      </c>
      <c r="N12" s="3">
        <v>12899</v>
      </c>
      <c r="O12" s="3">
        <v>4850</v>
      </c>
      <c r="P12" s="3">
        <v>2364</v>
      </c>
      <c r="Q12" s="3">
        <v>1281</v>
      </c>
      <c r="R12" s="3">
        <v>4404</v>
      </c>
      <c r="S12" s="3">
        <v>1048</v>
      </c>
      <c r="T12" s="3">
        <v>997</v>
      </c>
      <c r="U12" s="3">
        <v>21978</v>
      </c>
      <c r="V12" s="3">
        <v>12236</v>
      </c>
      <c r="W12" s="2">
        <f t="shared" si="3"/>
        <v>4.3031637101299154</v>
      </c>
      <c r="X12" s="2">
        <f t="shared" si="2"/>
        <v>34.266971327485813</v>
      </c>
      <c r="Y12" s="2">
        <f t="shared" si="0"/>
        <v>25.178742537038403</v>
      </c>
      <c r="Z12" s="2">
        <f t="shared" si="0"/>
        <v>9.0882287904474097</v>
      </c>
      <c r="AA12" s="2">
        <f t="shared" si="0"/>
        <v>2.2137048229773226</v>
      </c>
      <c r="AB12" s="2">
        <f t="shared" si="0"/>
        <v>0.80833394756885579</v>
      </c>
      <c r="AC12" s="2">
        <f t="shared" si="0"/>
        <v>4.493747082381268</v>
      </c>
      <c r="AD12" s="2">
        <f t="shared" si="0"/>
        <v>31.692096017296873</v>
      </c>
      <c r="AE12" s="2">
        <f t="shared" si="0"/>
        <v>11.916169135893467</v>
      </c>
      <c r="AF12" s="2">
        <f t="shared" si="0"/>
        <v>5.8082111004643622</v>
      </c>
      <c r="AG12" s="2">
        <f t="shared" si="0"/>
        <v>3.1473428171298004</v>
      </c>
      <c r="AH12" s="2">
        <f t="shared" si="0"/>
        <v>10.820372963809243</v>
      </c>
      <c r="AI12" s="2">
        <f t="shared" si="0"/>
        <v>2.574875310188939</v>
      </c>
      <c r="AJ12" s="2">
        <f t="shared" si="0"/>
        <v>2.4495712636053169</v>
      </c>
      <c r="AK12" s="2">
        <f t="shared" si="0"/>
        <v>53.99867325127147</v>
      </c>
      <c r="AL12" s="2">
        <f t="shared" si="0"/>
        <v>30.063143411709785</v>
      </c>
    </row>
    <row r="13" spans="1:38" x14ac:dyDescent="0.3">
      <c r="A13">
        <f t="shared" si="1"/>
        <v>2016</v>
      </c>
      <c r="B13">
        <v>42370</v>
      </c>
      <c r="C13" s="3">
        <v>41599</v>
      </c>
      <c r="D13" s="3">
        <v>39038</v>
      </c>
      <c r="E13" s="4">
        <v>0.94278999999999991</v>
      </c>
      <c r="F13" s="3">
        <v>50.548884433684158</v>
      </c>
      <c r="G13" s="3">
        <v>439.33333333333331</v>
      </c>
      <c r="H13" s="3">
        <v>14275</v>
      </c>
      <c r="I13" s="3">
        <v>10609</v>
      </c>
      <c r="J13" s="3">
        <v>3666</v>
      </c>
      <c r="K13" s="3">
        <v>957</v>
      </c>
      <c r="L13" s="3">
        <v>336</v>
      </c>
      <c r="M13" s="3">
        <v>1758</v>
      </c>
      <c r="N13" s="3">
        <v>13179</v>
      </c>
      <c r="O13" s="3">
        <v>4860</v>
      </c>
      <c r="P13" s="3">
        <v>2105</v>
      </c>
      <c r="Q13" s="3">
        <v>1307</v>
      </c>
      <c r="R13" s="3">
        <v>4907</v>
      </c>
      <c r="S13" s="3">
        <v>1096</v>
      </c>
      <c r="T13" s="3">
        <v>968</v>
      </c>
      <c r="U13" s="3">
        <v>21889</v>
      </c>
      <c r="V13" s="3">
        <v>11605</v>
      </c>
      <c r="W13" s="2">
        <f t="shared" si="3"/>
        <v>4.4044044044044046</v>
      </c>
      <c r="X13" s="2">
        <f t="shared" si="2"/>
        <v>34.315728743479411</v>
      </c>
      <c r="Y13" s="2">
        <f t="shared" si="0"/>
        <v>25.503016899444699</v>
      </c>
      <c r="Z13" s="2">
        <f t="shared" si="0"/>
        <v>8.8127118440347125</v>
      </c>
      <c r="AA13" s="2">
        <f t="shared" si="0"/>
        <v>2.3005360705786195</v>
      </c>
      <c r="AB13" s="2">
        <f t="shared" si="0"/>
        <v>0.80771172383951539</v>
      </c>
      <c r="AC13" s="2">
        <f t="shared" si="0"/>
        <v>4.226063126517464</v>
      </c>
      <c r="AD13" s="2">
        <f t="shared" si="0"/>
        <v>31.681050025240992</v>
      </c>
      <c r="AE13" s="2">
        <f t="shared" si="0"/>
        <v>11.682973148392991</v>
      </c>
      <c r="AF13" s="2">
        <f t="shared" si="0"/>
        <v>5.0602177936969639</v>
      </c>
      <c r="AG13" s="2">
        <f t="shared" si="0"/>
        <v>3.1419024495781147</v>
      </c>
      <c r="AH13" s="2">
        <f t="shared" si="0"/>
        <v>11.795956633572922</v>
      </c>
      <c r="AI13" s="2">
        <f t="shared" si="0"/>
        <v>2.634678718238419</v>
      </c>
      <c r="AJ13" s="2">
        <f t="shared" si="0"/>
        <v>2.3269790139186037</v>
      </c>
      <c r="AK13" s="2">
        <f t="shared" si="0"/>
        <v>52.619053342628426</v>
      </c>
      <c r="AL13" s="2">
        <f t="shared" si="0"/>
        <v>27.897305223683261</v>
      </c>
    </row>
    <row r="14" spans="1:38" x14ac:dyDescent="0.3">
      <c r="A14">
        <f t="shared" si="1"/>
        <v>2017</v>
      </c>
      <c r="B14">
        <v>42736</v>
      </c>
      <c r="C14" s="3">
        <v>43314</v>
      </c>
      <c r="D14" s="3">
        <v>39757</v>
      </c>
      <c r="E14" s="4">
        <v>0.95010800000000006</v>
      </c>
      <c r="F14" s="3">
        <v>51.752646546042726</v>
      </c>
      <c r="G14" s="3">
        <v>442.65833333333336</v>
      </c>
      <c r="H14" s="3">
        <v>14798</v>
      </c>
      <c r="I14" s="3">
        <v>11013</v>
      </c>
      <c r="J14" s="3">
        <v>3785</v>
      </c>
      <c r="K14" s="3">
        <v>974</v>
      </c>
      <c r="L14" s="3">
        <v>344</v>
      </c>
      <c r="M14" s="3">
        <v>1787</v>
      </c>
      <c r="N14" s="3">
        <v>13727</v>
      </c>
      <c r="O14" s="3">
        <v>4948</v>
      </c>
      <c r="P14" s="3">
        <v>2306</v>
      </c>
      <c r="Q14" s="3">
        <v>1321</v>
      </c>
      <c r="R14" s="3">
        <v>5152</v>
      </c>
      <c r="S14" s="3">
        <v>1071</v>
      </c>
      <c r="T14" s="3">
        <v>959</v>
      </c>
      <c r="U14" s="3">
        <v>22064</v>
      </c>
      <c r="V14" s="3">
        <v>11192</v>
      </c>
      <c r="W14" s="2">
        <f t="shared" si="3"/>
        <v>4.3811960345378962</v>
      </c>
      <c r="X14" s="2">
        <f t="shared" si="2"/>
        <v>34.164473380431268</v>
      </c>
      <c r="Y14" s="2">
        <f t="shared" si="0"/>
        <v>25.425959274137693</v>
      </c>
      <c r="Z14" s="2">
        <f t="shared" si="0"/>
        <v>8.7385141062935769</v>
      </c>
      <c r="AA14" s="2">
        <f t="shared" si="0"/>
        <v>2.248695571870527</v>
      </c>
      <c r="AB14" s="2">
        <f t="shared" si="0"/>
        <v>0.79420048944913879</v>
      </c>
      <c r="AC14" s="2">
        <f t="shared" si="0"/>
        <v>4.1256868449000326</v>
      </c>
      <c r="AD14" s="2">
        <f t="shared" si="0"/>
        <v>31.69183174031491</v>
      </c>
      <c r="AE14" s="2">
        <f t="shared" si="0"/>
        <v>11.42355820289052</v>
      </c>
      <c r="AF14" s="2">
        <f t="shared" si="0"/>
        <v>5.3239137461328898</v>
      </c>
      <c r="AG14" s="2">
        <f t="shared" si="0"/>
        <v>3.0498222283788152</v>
      </c>
      <c r="AH14" s="2">
        <f t="shared" si="0"/>
        <v>11.894537562912683</v>
      </c>
      <c r="AI14" s="2">
        <f t="shared" si="0"/>
        <v>2.4726416401163598</v>
      </c>
      <c r="AJ14" s="2">
        <f t="shared" si="0"/>
        <v>2.2140647365747794</v>
      </c>
      <c r="AK14" s="2">
        <f t="shared" si="0"/>
        <v>50.939649997691276</v>
      </c>
      <c r="AL14" s="2">
        <f t="shared" si="0"/>
        <v>25.839220575333609</v>
      </c>
    </row>
    <row r="15" spans="1:38" x14ac:dyDescent="0.3">
      <c r="A15">
        <f t="shared" si="1"/>
        <v>2018</v>
      </c>
      <c r="B15">
        <v>43101</v>
      </c>
      <c r="C15" s="3">
        <v>44875</v>
      </c>
      <c r="D15" s="3">
        <v>40502</v>
      </c>
      <c r="E15" s="4">
        <v>0.95840599999999998</v>
      </c>
      <c r="F15" s="3">
        <v>50.243896398131753</v>
      </c>
      <c r="G15" s="3">
        <v>450.89166666666671</v>
      </c>
      <c r="H15" s="3">
        <v>15349</v>
      </c>
      <c r="I15" s="3">
        <v>11324</v>
      </c>
      <c r="J15" s="3">
        <v>4025</v>
      </c>
      <c r="K15" s="3">
        <v>999</v>
      </c>
      <c r="L15" s="3">
        <v>351</v>
      </c>
      <c r="M15" s="3">
        <v>1917</v>
      </c>
      <c r="N15" s="3">
        <v>14403</v>
      </c>
      <c r="O15" s="3">
        <v>5210</v>
      </c>
      <c r="P15" s="3">
        <v>2494</v>
      </c>
      <c r="Q15" s="3">
        <v>1290</v>
      </c>
      <c r="R15" s="3">
        <v>5409</v>
      </c>
      <c r="S15" s="3">
        <v>946</v>
      </c>
      <c r="T15" s="3">
        <v>975</v>
      </c>
      <c r="U15" s="3">
        <v>22535</v>
      </c>
      <c r="V15" s="3">
        <v>11911</v>
      </c>
      <c r="W15" s="2">
        <f t="shared" si="3"/>
        <v>4.4189630166787524</v>
      </c>
      <c r="X15" s="2">
        <f t="shared" si="2"/>
        <v>34.203899721448465</v>
      </c>
      <c r="Y15" s="2">
        <f t="shared" si="0"/>
        <v>25.234540389972146</v>
      </c>
      <c r="Z15" s="2">
        <f t="shared" si="0"/>
        <v>8.9693593314763227</v>
      </c>
      <c r="AA15" s="2">
        <f t="shared" si="0"/>
        <v>2.2261838440111421</v>
      </c>
      <c r="AB15" s="2">
        <f t="shared" si="0"/>
        <v>0.78217270194986077</v>
      </c>
      <c r="AC15" s="2">
        <f t="shared" si="0"/>
        <v>4.2718662952646236</v>
      </c>
      <c r="AD15" s="2">
        <f t="shared" si="0"/>
        <v>32.095821727019498</v>
      </c>
      <c r="AE15" s="2">
        <f t="shared" si="0"/>
        <v>11.610027855153204</v>
      </c>
      <c r="AF15" s="2">
        <f t="shared" si="0"/>
        <v>5.5576601671309191</v>
      </c>
      <c r="AG15" s="2">
        <f t="shared" si="0"/>
        <v>2.8746518105849583</v>
      </c>
      <c r="AH15" s="2">
        <f t="shared" si="0"/>
        <v>12.053481894150417</v>
      </c>
      <c r="AI15" s="2">
        <f t="shared" si="0"/>
        <v>2.1080779944289691</v>
      </c>
      <c r="AJ15" s="2">
        <f t="shared" si="0"/>
        <v>2.1727019498607243</v>
      </c>
      <c r="AK15" s="2">
        <f t="shared" si="0"/>
        <v>50.217270194986071</v>
      </c>
      <c r="AL15" s="2">
        <f t="shared" si="0"/>
        <v>26.542618384401113</v>
      </c>
    </row>
    <row r="16" spans="1:38" x14ac:dyDescent="0.3">
      <c r="A16">
        <f t="shared" si="1"/>
        <v>2019</v>
      </c>
      <c r="B16">
        <v>43466</v>
      </c>
      <c r="C16" s="3">
        <v>46524</v>
      </c>
      <c r="D16" s="3">
        <v>41700</v>
      </c>
      <c r="E16" s="4">
        <v>0.97024299999999997</v>
      </c>
      <c r="F16" s="3">
        <v>51.565904743969405</v>
      </c>
      <c r="G16" s="3">
        <v>461.31666666666666</v>
      </c>
      <c r="H16" s="3">
        <v>15995</v>
      </c>
      <c r="I16" s="3">
        <v>11607</v>
      </c>
      <c r="J16" s="3">
        <v>4388</v>
      </c>
      <c r="K16" s="3">
        <v>1035</v>
      </c>
      <c r="L16" s="3">
        <v>357</v>
      </c>
      <c r="M16" s="3">
        <v>2024</v>
      </c>
      <c r="N16" s="3">
        <v>14862</v>
      </c>
      <c r="O16" s="3">
        <v>5477</v>
      </c>
      <c r="P16" s="3">
        <v>2589</v>
      </c>
      <c r="Q16" s="3">
        <v>1324</v>
      </c>
      <c r="R16" s="3">
        <v>5472</v>
      </c>
      <c r="S16" s="3">
        <v>1133</v>
      </c>
      <c r="T16" s="3">
        <v>954</v>
      </c>
      <c r="U16" s="3">
        <v>22267</v>
      </c>
      <c r="V16" s="3">
        <v>12559</v>
      </c>
      <c r="W16" s="2">
        <f t="shared" si="3"/>
        <v>4.2334146882627026</v>
      </c>
      <c r="X16" s="2">
        <f t="shared" si="2"/>
        <v>34.3801048920987</v>
      </c>
      <c r="Y16" s="2">
        <f t="shared" si="0"/>
        <v>24.948413721949962</v>
      </c>
      <c r="Z16" s="2">
        <f t="shared" si="0"/>
        <v>9.4316911701487403</v>
      </c>
      <c r="AA16" s="2">
        <f t="shared" si="0"/>
        <v>2.2246582409079183</v>
      </c>
      <c r="AB16" s="2">
        <f t="shared" si="0"/>
        <v>0.76734588599432552</v>
      </c>
      <c r="AC16" s="2">
        <f t="shared" si="0"/>
        <v>4.3504427822199299</v>
      </c>
      <c r="AD16" s="2">
        <f t="shared" si="0"/>
        <v>31.944802682486458</v>
      </c>
      <c r="AE16" s="2">
        <f t="shared" si="0"/>
        <v>11.772418536669246</v>
      </c>
      <c r="AF16" s="2">
        <f t="shared" si="0"/>
        <v>5.5648697446479236</v>
      </c>
      <c r="AG16" s="2">
        <f t="shared" si="0"/>
        <v>2.8458430057604676</v>
      </c>
      <c r="AH16" s="2">
        <f t="shared" si="0"/>
        <v>11.761671395408822</v>
      </c>
      <c r="AI16" s="2">
        <f t="shared" si="0"/>
        <v>2.4353022096122432</v>
      </c>
      <c r="AJ16" s="2">
        <f t="shared" si="0"/>
        <v>2.0505545524890381</v>
      </c>
      <c r="AK16" s="2">
        <f t="shared" si="0"/>
        <v>47.861318889175479</v>
      </c>
      <c r="AL16" s="2">
        <f t="shared" si="0"/>
        <v>26.99466941793483</v>
      </c>
    </row>
    <row r="17" spans="1:38" x14ac:dyDescent="0.3">
      <c r="A17">
        <f t="shared" si="1"/>
        <v>2020</v>
      </c>
      <c r="B17">
        <v>43831</v>
      </c>
      <c r="C17" s="3">
        <v>46849</v>
      </c>
      <c r="D17" s="3">
        <v>40662</v>
      </c>
      <c r="E17" s="4">
        <v>0.9818889999999999</v>
      </c>
      <c r="F17" s="3">
        <v>55.714971432481398</v>
      </c>
      <c r="G17" s="3">
        <v>439.8</v>
      </c>
      <c r="H17" s="3">
        <v>16784</v>
      </c>
      <c r="I17" s="3">
        <v>11598</v>
      </c>
      <c r="J17" s="3">
        <v>5186</v>
      </c>
      <c r="K17" s="3">
        <v>1080</v>
      </c>
      <c r="L17" s="3">
        <v>362</v>
      </c>
      <c r="M17" s="3">
        <v>2079</v>
      </c>
      <c r="N17" s="3">
        <v>15872</v>
      </c>
      <c r="O17" s="3">
        <v>5752</v>
      </c>
      <c r="P17" s="3">
        <v>2853</v>
      </c>
      <c r="Q17" s="3">
        <v>1295</v>
      </c>
      <c r="R17" s="3">
        <v>5972</v>
      </c>
      <c r="S17" s="3">
        <v>912</v>
      </c>
      <c r="T17" s="3">
        <v>901</v>
      </c>
      <c r="U17" s="3">
        <v>23581</v>
      </c>
      <c r="V17" s="3">
        <v>12688</v>
      </c>
      <c r="W17" s="2">
        <f t="shared" si="3"/>
        <v>4.0463466115776709</v>
      </c>
      <c r="X17" s="2">
        <f t="shared" si="2"/>
        <v>35.825738009349188</v>
      </c>
      <c r="Y17" s="2">
        <f t="shared" si="0"/>
        <v>24.756131400883689</v>
      </c>
      <c r="Z17" s="2">
        <f t="shared" si="0"/>
        <v>11.069606608465495</v>
      </c>
      <c r="AA17" s="2">
        <f t="shared" si="0"/>
        <v>2.3052786612307625</v>
      </c>
      <c r="AB17" s="2">
        <f t="shared" si="0"/>
        <v>0.772695254968089</v>
      </c>
      <c r="AC17" s="2">
        <f t="shared" si="0"/>
        <v>4.4376614228692182</v>
      </c>
      <c r="AD17" s="2">
        <f t="shared" si="0"/>
        <v>33.879058250976541</v>
      </c>
      <c r="AE17" s="2">
        <f t="shared" si="0"/>
        <v>12.277743388332729</v>
      </c>
      <c r="AF17" s="2">
        <f t="shared" si="0"/>
        <v>6.0897777967512647</v>
      </c>
      <c r="AG17" s="2">
        <f t="shared" si="0"/>
        <v>2.7641998761979978</v>
      </c>
      <c r="AH17" s="2">
        <f t="shared" si="0"/>
        <v>12.74733718969455</v>
      </c>
      <c r="AI17" s="2">
        <f t="shared" si="0"/>
        <v>1.9466797583726441</v>
      </c>
      <c r="AJ17" s="2">
        <f t="shared" si="0"/>
        <v>1.9232000683045529</v>
      </c>
      <c r="AK17" s="2">
        <f t="shared" si="0"/>
        <v>50.334051954150567</v>
      </c>
      <c r="AL17" s="2">
        <f t="shared" si="0"/>
        <v>27.082755234903626</v>
      </c>
    </row>
    <row r="18" spans="1:38" x14ac:dyDescent="0.3">
      <c r="A18">
        <f t="shared" si="1"/>
        <v>2021</v>
      </c>
      <c r="B18">
        <v>44197</v>
      </c>
      <c r="C18" s="3">
        <v>50904</v>
      </c>
      <c r="D18" s="3">
        <v>42065</v>
      </c>
      <c r="E18" s="4">
        <v>0.9920549999999998</v>
      </c>
      <c r="F18" s="3">
        <v>53.0185758086795</v>
      </c>
      <c r="G18" s="3">
        <v>463.52499999999992</v>
      </c>
      <c r="H18" s="3">
        <v>17505.990000000002</v>
      </c>
      <c r="I18" s="3">
        <v>12286.43</v>
      </c>
      <c r="J18" s="3">
        <v>5219.558</v>
      </c>
      <c r="K18" s="3">
        <v>1210.5519999999999</v>
      </c>
      <c r="L18" s="3">
        <v>394.21940000000001</v>
      </c>
      <c r="M18" s="3">
        <v>2315.3919999999998</v>
      </c>
      <c r="N18" s="3">
        <v>16415.98</v>
      </c>
      <c r="O18" s="3">
        <v>5851.3630000000003</v>
      </c>
      <c r="P18" s="3">
        <v>2597.3879999999999</v>
      </c>
      <c r="Q18" s="3">
        <v>1385.4590000000001</v>
      </c>
      <c r="R18" s="3">
        <v>6581.7749999999996</v>
      </c>
      <c r="S18" s="3">
        <v>1090.0050000000001</v>
      </c>
      <c r="T18" s="3">
        <v>859.82479999999998</v>
      </c>
      <c r="U18" s="3">
        <v>23350.82</v>
      </c>
      <c r="V18" s="3">
        <v>12457.82</v>
      </c>
      <c r="W18" s="2">
        <f t="shared" si="3"/>
        <v>3.6462609728170983</v>
      </c>
      <c r="X18" s="2">
        <f t="shared" si="2"/>
        <v>34.390205091937773</v>
      </c>
      <c r="Y18" s="2">
        <f t="shared" si="0"/>
        <v>24.136472575829011</v>
      </c>
      <c r="Z18" s="2">
        <f t="shared" si="0"/>
        <v>10.253728587144428</v>
      </c>
      <c r="AA18" s="2">
        <f t="shared" si="0"/>
        <v>2.3781078107810782</v>
      </c>
      <c r="AB18" s="2">
        <f t="shared" si="0"/>
        <v>0.774436979412227</v>
      </c>
      <c r="AC18" s="2">
        <f t="shared" si="0"/>
        <v>4.5485462831997481</v>
      </c>
      <c r="AD18" s="2">
        <f t="shared" si="0"/>
        <v>32.248899889988998</v>
      </c>
      <c r="AE18" s="2">
        <f t="shared" si="0"/>
        <v>11.494898239823984</v>
      </c>
      <c r="AF18" s="2">
        <f t="shared" si="0"/>
        <v>5.1025223950966527</v>
      </c>
      <c r="AG18" s="2">
        <f t="shared" si="0"/>
        <v>2.7217094923778089</v>
      </c>
      <c r="AH18" s="2">
        <f t="shared" si="0"/>
        <v>12.929779585101368</v>
      </c>
      <c r="AI18" s="2">
        <f t="shared" si="0"/>
        <v>2.1412953795379539</v>
      </c>
      <c r="AJ18" s="2">
        <f t="shared" si="0"/>
        <v>1.6891104824768191</v>
      </c>
      <c r="AK18" s="2">
        <f t="shared" si="0"/>
        <v>45.872269369794125</v>
      </c>
      <c r="AL18" s="2">
        <f t="shared" si="0"/>
        <v>24.473165173660224</v>
      </c>
    </row>
    <row r="19" spans="1:38" x14ac:dyDescent="0.3">
      <c r="A19">
        <f t="shared" si="1"/>
        <v>2022</v>
      </c>
      <c r="B19">
        <v>44562</v>
      </c>
      <c r="C19" s="3">
        <v>53270</v>
      </c>
      <c r="D19" s="3">
        <v>42939</v>
      </c>
      <c r="E19" s="4">
        <v>0.99856595959469696</v>
      </c>
      <c r="F19" s="3">
        <v>51.953651028588993</v>
      </c>
      <c r="G19" s="3">
        <v>473.42606395802994</v>
      </c>
      <c r="H19" s="3">
        <v>17344.36</v>
      </c>
      <c r="I19" s="3">
        <v>12108.02</v>
      </c>
      <c r="J19" s="3">
        <v>5236.3389999999999</v>
      </c>
      <c r="K19" s="3">
        <v>1210.105</v>
      </c>
      <c r="L19" s="3">
        <v>402.83420000000001</v>
      </c>
      <c r="M19" s="3">
        <v>2478.56</v>
      </c>
      <c r="N19" s="3">
        <v>16794.060000000001</v>
      </c>
      <c r="O19" s="3">
        <v>6043.1689999999999</v>
      </c>
      <c r="P19" s="3">
        <v>2496.4290000000001</v>
      </c>
      <c r="Q19" s="3">
        <v>1519.568</v>
      </c>
      <c r="R19" s="3">
        <v>6734.89</v>
      </c>
      <c r="S19" s="3">
        <v>550.30420000000004</v>
      </c>
      <c r="T19" s="3">
        <v>804.4905</v>
      </c>
      <c r="U19" s="3">
        <v>23605.01</v>
      </c>
      <c r="V19" s="3">
        <v>12712.01</v>
      </c>
      <c r="W19" s="2">
        <f t="shared" si="3"/>
        <v>3.4452344714232734</v>
      </c>
      <c r="X19" s="2">
        <f t="shared" si="2"/>
        <v>32.55933921531819</v>
      </c>
      <c r="Y19" s="2">
        <f t="shared" si="0"/>
        <v>22.72952881546837</v>
      </c>
      <c r="Z19" s="2">
        <f t="shared" si="0"/>
        <v>9.8298085226206116</v>
      </c>
      <c r="AA19" s="2">
        <f t="shared" si="0"/>
        <v>2.2716444527876853</v>
      </c>
      <c r="AB19" s="2">
        <f t="shared" si="0"/>
        <v>0.7562121269006945</v>
      </c>
      <c r="AC19" s="2">
        <f t="shared" si="0"/>
        <v>4.6528252299605786</v>
      </c>
      <c r="AD19" s="2">
        <f t="shared" si="0"/>
        <v>31.526299981227712</v>
      </c>
      <c r="AE19" s="2">
        <f t="shared" si="0"/>
        <v>11.344413365871974</v>
      </c>
      <c r="AF19" s="2">
        <f t="shared" si="0"/>
        <v>4.6863694387084669</v>
      </c>
      <c r="AG19" s="2">
        <f t="shared" si="0"/>
        <v>2.8525774357048994</v>
      </c>
      <c r="AH19" s="2">
        <f t="shared" si="0"/>
        <v>12.64293223202553</v>
      </c>
      <c r="AI19" s="2">
        <f t="shared" si="0"/>
        <v>1.0330471184531633</v>
      </c>
      <c r="AJ19" s="2">
        <f t="shared" si="0"/>
        <v>1.5102130655152994</v>
      </c>
      <c r="AK19" s="2">
        <f t="shared" si="0"/>
        <v>44.312014266941993</v>
      </c>
      <c r="AL19" s="2">
        <f t="shared" si="0"/>
        <v>23.86335648582692</v>
      </c>
    </row>
    <row r="20" spans="1:38" x14ac:dyDescent="0.3">
      <c r="A20">
        <f t="shared" si="1"/>
        <v>2023</v>
      </c>
      <c r="B20">
        <v>44927</v>
      </c>
      <c r="C20" s="3">
        <v>55042</v>
      </c>
      <c r="D20" s="3">
        <v>43676</v>
      </c>
      <c r="E20" s="4">
        <v>1.0036067545759648</v>
      </c>
      <c r="F20" s="3">
        <v>52.891915553860606</v>
      </c>
      <c r="G20" s="3">
        <v>471.76955441015269</v>
      </c>
      <c r="H20" s="3">
        <v>17461.64</v>
      </c>
      <c r="I20" s="3">
        <v>11942.88</v>
      </c>
      <c r="J20" s="3">
        <v>5518.7640000000001</v>
      </c>
      <c r="K20" s="3">
        <v>1248.5239999999999</v>
      </c>
      <c r="L20" s="3">
        <v>411.76429999999999</v>
      </c>
      <c r="M20" s="3">
        <v>2694.6080000000002</v>
      </c>
      <c r="N20" s="3">
        <v>16629.79</v>
      </c>
      <c r="O20" s="3">
        <v>6066.366</v>
      </c>
      <c r="P20" s="3">
        <v>2759.627</v>
      </c>
      <c r="Q20" s="3">
        <v>1461.4570000000001</v>
      </c>
      <c r="R20" s="3">
        <v>6342.3370000000004</v>
      </c>
      <c r="S20" s="3">
        <v>831.85249999999996</v>
      </c>
      <c r="T20" s="3">
        <v>804.03769999999997</v>
      </c>
      <c r="U20" s="3">
        <v>23577.19</v>
      </c>
      <c r="V20" s="3">
        <v>12684.19</v>
      </c>
      <c r="W20" s="2">
        <f t="shared" si="3"/>
        <v>3.4062163074703213</v>
      </c>
      <c r="X20" s="2">
        <f t="shared" si="2"/>
        <v>31.724210602812398</v>
      </c>
      <c r="Y20" s="2">
        <f t="shared" si="0"/>
        <v>21.697758075651322</v>
      </c>
      <c r="Z20" s="2">
        <f t="shared" si="0"/>
        <v>10.026459794338869</v>
      </c>
      <c r="AA20" s="2">
        <f t="shared" si="0"/>
        <v>2.268311471240144</v>
      </c>
      <c r="AB20" s="2">
        <f t="shared" si="0"/>
        <v>0.74809109407361651</v>
      </c>
      <c r="AC20" s="2">
        <f t="shared" si="0"/>
        <v>4.8955488536027039</v>
      </c>
      <c r="AD20" s="2">
        <f t="shared" si="0"/>
        <v>30.212910141346608</v>
      </c>
      <c r="AE20" s="2">
        <f t="shared" si="0"/>
        <v>11.021340067584752</v>
      </c>
      <c r="AF20" s="2">
        <f t="shared" si="0"/>
        <v>5.0136750118091644</v>
      </c>
      <c r="AG20" s="2">
        <f t="shared" si="0"/>
        <v>2.6551669634097599</v>
      </c>
      <c r="AH20" s="2">
        <f t="shared" si="0"/>
        <v>11.522722648159588</v>
      </c>
      <c r="AI20" s="2">
        <f t="shared" si="0"/>
        <v>1.5113050034519095</v>
      </c>
      <c r="AJ20" s="2">
        <f t="shared" si="0"/>
        <v>1.4607712292431234</v>
      </c>
      <c r="AK20" s="2">
        <f t="shared" si="0"/>
        <v>42.834907888521492</v>
      </c>
      <c r="AL20" s="2">
        <f t="shared" si="0"/>
        <v>23.044565967806403</v>
      </c>
    </row>
    <row r="21" spans="1:38" x14ac:dyDescent="0.3">
      <c r="A21">
        <f t="shared" si="1"/>
        <v>2024</v>
      </c>
      <c r="B21">
        <v>45292</v>
      </c>
      <c r="C21" s="3">
        <v>56571.546734923992</v>
      </c>
      <c r="D21" s="3">
        <v>44003.163842508191</v>
      </c>
      <c r="E21" s="4">
        <v>1.0084404866634553</v>
      </c>
      <c r="F21" s="3">
        <v>53.438009946502504</v>
      </c>
      <c r="G21" s="3">
        <v>471.41307952626983</v>
      </c>
      <c r="H21" s="3">
        <v>18074.23</v>
      </c>
      <c r="I21" s="3">
        <v>12305.01</v>
      </c>
      <c r="J21" s="3">
        <v>5769.2209999999995</v>
      </c>
      <c r="K21" s="3">
        <v>1308.7950000000001</v>
      </c>
      <c r="L21" s="3">
        <v>420.90129999999999</v>
      </c>
      <c r="M21" s="3">
        <v>2892.1770000000001</v>
      </c>
      <c r="N21" s="3">
        <v>16804.189999999999</v>
      </c>
      <c r="O21" s="3">
        <v>6151.3090000000002</v>
      </c>
      <c r="P21" s="3">
        <v>2894.9259999999999</v>
      </c>
      <c r="Q21" s="3">
        <v>1453.6030000000001</v>
      </c>
      <c r="R21" s="3">
        <v>6304.35</v>
      </c>
      <c r="S21" s="3">
        <v>1270.0419999999999</v>
      </c>
      <c r="T21" s="3">
        <v>817.21579999999994</v>
      </c>
      <c r="U21" s="3">
        <v>23124.37</v>
      </c>
      <c r="V21" s="3">
        <v>12231.37</v>
      </c>
      <c r="W21" s="2">
        <f t="shared" si="3"/>
        <v>3.4661289152778592</v>
      </c>
      <c r="X21" s="2">
        <f t="shared" si="2"/>
        <v>31.949329730526916</v>
      </c>
      <c r="Y21" s="2">
        <f t="shared" si="2"/>
        <v>21.751234870167693</v>
      </c>
      <c r="Z21" s="2">
        <f t="shared" si="2"/>
        <v>10.1980966280323</v>
      </c>
      <c r="AA21" s="2">
        <f t="shared" si="2"/>
        <v>2.3135216827862086</v>
      </c>
      <c r="AB21" s="2">
        <f t="shared" si="2"/>
        <v>0.74401589543274749</v>
      </c>
      <c r="AC21" s="2">
        <f t="shared" si="2"/>
        <v>5.1124234123415579</v>
      </c>
      <c r="AD21" s="2">
        <f t="shared" si="2"/>
        <v>29.704314217779846</v>
      </c>
      <c r="AE21" s="2">
        <f t="shared" si="2"/>
        <v>10.873503298085605</v>
      </c>
      <c r="AF21" s="2">
        <f t="shared" si="2"/>
        <v>5.1172827456259746</v>
      </c>
      <c r="AG21" s="2">
        <f t="shared" si="2"/>
        <v>2.5694948854962631</v>
      </c>
      <c r="AH21" s="2">
        <f t="shared" si="2"/>
        <v>11.144029753225857</v>
      </c>
      <c r="AI21" s="2">
        <f t="shared" si="2"/>
        <v>2.2450190480932171</v>
      </c>
      <c r="AJ21" s="2">
        <f t="shared" si="2"/>
        <v>1.4445703664939715</v>
      </c>
      <c r="AK21" s="2">
        <f t="shared" si="2"/>
        <v>40.87632623579011</v>
      </c>
      <c r="AL21" s="2">
        <f t="shared" si="2"/>
        <v>21.621063424891407</v>
      </c>
    </row>
    <row r="22" spans="1:38" x14ac:dyDescent="0.3">
      <c r="A22">
        <f t="shared" si="1"/>
        <v>2025</v>
      </c>
      <c r="B22">
        <v>45658</v>
      </c>
      <c r="C22" s="3">
        <v>58195.720167259031</v>
      </c>
      <c r="D22" s="3">
        <v>44352.921038447916</v>
      </c>
      <c r="E22" s="4">
        <v>1.0130347044856876</v>
      </c>
      <c r="F22" s="3">
        <v>54.03939034479265</v>
      </c>
      <c r="G22" s="3">
        <v>470.89987431340654</v>
      </c>
      <c r="H22" s="3">
        <v>18742.47</v>
      </c>
      <c r="I22" s="3">
        <v>12668.54</v>
      </c>
      <c r="J22" s="3">
        <v>6073.933</v>
      </c>
      <c r="K22" s="3">
        <v>1352.7660000000001</v>
      </c>
      <c r="L22" s="3">
        <v>430.24310000000003</v>
      </c>
      <c r="M22" s="3">
        <v>3134.5859999999998</v>
      </c>
      <c r="N22" s="3">
        <v>17208.64</v>
      </c>
      <c r="O22" s="3">
        <v>6299.3609999999999</v>
      </c>
      <c r="P22" s="3">
        <v>2964.6019999999999</v>
      </c>
      <c r="Q22" s="3">
        <v>1488.5889999999999</v>
      </c>
      <c r="R22" s="3">
        <v>6456.0860000000002</v>
      </c>
      <c r="S22" s="3">
        <v>1533.8320000000001</v>
      </c>
      <c r="T22" s="3">
        <v>814.19500000000005</v>
      </c>
      <c r="U22" s="3">
        <v>22404.73</v>
      </c>
      <c r="V22" s="3">
        <v>11511.73</v>
      </c>
      <c r="W22" s="2">
        <f t="shared" si="3"/>
        <v>3.5209391650453612</v>
      </c>
      <c r="X22" s="2">
        <f t="shared" si="2"/>
        <v>32.205925016706871</v>
      </c>
      <c r="Y22" s="2">
        <f t="shared" si="2"/>
        <v>21.768851667424389</v>
      </c>
      <c r="Z22" s="2">
        <f t="shared" si="2"/>
        <v>10.437078504300736</v>
      </c>
      <c r="AA22" s="2">
        <f t="shared" si="2"/>
        <v>2.3245111429363625</v>
      </c>
      <c r="AB22" s="2">
        <f t="shared" si="2"/>
        <v>0.73930367862696411</v>
      </c>
      <c r="AC22" s="2">
        <f t="shared" si="2"/>
        <v>5.3862826870961564</v>
      </c>
      <c r="AD22" s="2">
        <f t="shared" si="2"/>
        <v>29.570284465148003</v>
      </c>
      <c r="AE22" s="2">
        <f t="shared" si="2"/>
        <v>10.824440322922623</v>
      </c>
      <c r="AF22" s="2">
        <f t="shared" si="2"/>
        <v>5.0941924792398874</v>
      </c>
      <c r="AG22" s="2">
        <f t="shared" si="2"/>
        <v>2.5579011578887232</v>
      </c>
      <c r="AH22" s="2">
        <f t="shared" si="2"/>
        <v>11.093747068417928</v>
      </c>
      <c r="AI22" s="2">
        <f t="shared" si="2"/>
        <v>2.6356439882377045</v>
      </c>
      <c r="AJ22" s="2">
        <f t="shared" si="2"/>
        <v>1.3990633635255998</v>
      </c>
      <c r="AK22" s="2">
        <f t="shared" si="2"/>
        <v>38.498930738561292</v>
      </c>
      <c r="AL22" s="2">
        <f t="shared" si="2"/>
        <v>19.781059443743271</v>
      </c>
    </row>
    <row r="23" spans="1:38" x14ac:dyDescent="0.3">
      <c r="A23">
        <f t="shared" si="1"/>
        <v>2026</v>
      </c>
      <c r="B23">
        <v>46023</v>
      </c>
      <c r="C23" s="3">
        <v>59834.462166890153</v>
      </c>
      <c r="D23" s="3">
        <v>44679.178521631191</v>
      </c>
      <c r="E23" s="4">
        <v>1.0174057661181894</v>
      </c>
      <c r="F23" s="3">
        <v>54.670239838732464</v>
      </c>
      <c r="G23" s="3">
        <v>469.87624352289112</v>
      </c>
      <c r="H23" s="3">
        <v>19307.169999999998</v>
      </c>
      <c r="I23" s="3">
        <v>13025.27</v>
      </c>
      <c r="J23" s="3">
        <v>6281.8919999999998</v>
      </c>
      <c r="K23" s="3">
        <v>1394.8720000000001</v>
      </c>
      <c r="L23" s="3">
        <v>439.803</v>
      </c>
      <c r="M23" s="3">
        <v>3309.3679999999999</v>
      </c>
      <c r="N23" s="3">
        <v>17749.64</v>
      </c>
      <c r="O23" s="3">
        <v>6548.99</v>
      </c>
      <c r="P23" s="3">
        <v>3045.2539999999999</v>
      </c>
      <c r="Q23" s="3">
        <v>1517.5119999999999</v>
      </c>
      <c r="R23" s="3">
        <v>6637.884</v>
      </c>
      <c r="S23" s="3">
        <v>1557.527</v>
      </c>
      <c r="T23" s="3">
        <v>798.68119999999999</v>
      </c>
      <c r="U23" s="3">
        <v>21645.88</v>
      </c>
      <c r="V23" s="3">
        <v>10752.88</v>
      </c>
      <c r="W23" s="2">
        <f t="shared" si="3"/>
        <v>3.5647883281789157</v>
      </c>
      <c r="X23" s="2">
        <f t="shared" si="2"/>
        <v>32.267641925398244</v>
      </c>
      <c r="Y23" s="2">
        <f t="shared" si="2"/>
        <v>21.7688427843973</v>
      </c>
      <c r="Z23" s="2">
        <f t="shared" si="2"/>
        <v>10.498785770779655</v>
      </c>
      <c r="AA23" s="2">
        <f t="shared" si="2"/>
        <v>2.331218414079542</v>
      </c>
      <c r="AB23" s="2">
        <f t="shared" si="2"/>
        <v>0.73503292930636266</v>
      </c>
      <c r="AC23" s="2">
        <f t="shared" si="2"/>
        <v>5.5308728116741781</v>
      </c>
      <c r="AD23" s="2">
        <f t="shared" si="2"/>
        <v>29.66457682947453</v>
      </c>
      <c r="AE23" s="2">
        <f t="shared" si="2"/>
        <v>10.945180691577992</v>
      </c>
      <c r="AF23" s="2">
        <f t="shared" si="2"/>
        <v>5.0894649834173888</v>
      </c>
      <c r="AG23" s="2">
        <f t="shared" si="2"/>
        <v>2.5361839064707534</v>
      </c>
      <c r="AH23" s="2">
        <f t="shared" si="2"/>
        <v>11.093747248008395</v>
      </c>
      <c r="AI23" s="2">
        <f t="shared" si="2"/>
        <v>2.6030600820907344</v>
      </c>
      <c r="AJ23" s="2">
        <f t="shared" si="2"/>
        <v>1.3348180481213654</v>
      </c>
      <c r="AK23" s="2">
        <f t="shared" si="2"/>
        <v>36.176275704836051</v>
      </c>
      <c r="AL23" s="2">
        <f t="shared" si="2"/>
        <v>17.971048139461988</v>
      </c>
    </row>
    <row r="24" spans="1:38" x14ac:dyDescent="0.3">
      <c r="A24">
        <f t="shared" si="1"/>
        <v>2027</v>
      </c>
      <c r="B24">
        <v>46388</v>
      </c>
      <c r="C24" s="3">
        <v>61559.339178290546</v>
      </c>
      <c r="D24" s="3">
        <v>45065.850629893008</v>
      </c>
      <c r="E24" s="4">
        <v>1.0215228475394822</v>
      </c>
      <c r="F24" s="3">
        <v>55.353695686531914</v>
      </c>
      <c r="G24" s="3">
        <v>468.92388647480794</v>
      </c>
      <c r="H24" s="3">
        <v>19883.68</v>
      </c>
      <c r="I24" s="3">
        <v>13400.76</v>
      </c>
      <c r="J24" s="3">
        <v>6482.9179999999997</v>
      </c>
      <c r="K24" s="3">
        <v>1438.82</v>
      </c>
      <c r="L24" s="3">
        <v>449.57299999999998</v>
      </c>
      <c r="M24" s="3">
        <v>3426.97</v>
      </c>
      <c r="N24" s="3">
        <v>18334.12</v>
      </c>
      <c r="O24" s="3">
        <v>6820.6019999999999</v>
      </c>
      <c r="P24" s="3">
        <v>3135.7310000000002</v>
      </c>
      <c r="Q24" s="3">
        <v>1548.5519999999999</v>
      </c>
      <c r="R24" s="3">
        <v>6829.2370000000001</v>
      </c>
      <c r="S24" s="3">
        <v>1549.557</v>
      </c>
      <c r="T24" s="3">
        <v>779.22320000000002</v>
      </c>
      <c r="U24" s="3">
        <v>20875.55</v>
      </c>
      <c r="V24" s="3">
        <v>9982.5480000000007</v>
      </c>
      <c r="W24" s="2">
        <f t="shared" si="3"/>
        <v>3.5998684276176345</v>
      </c>
      <c r="X24" s="2">
        <f t="shared" si="2"/>
        <v>32.300021841384805</v>
      </c>
      <c r="Y24" s="2">
        <f t="shared" si="2"/>
        <v>21.768849664204808</v>
      </c>
      <c r="Z24" s="2">
        <f t="shared" si="2"/>
        <v>10.531168928282224</v>
      </c>
      <c r="AA24" s="2">
        <f t="shared" si="2"/>
        <v>2.3372895472981505</v>
      </c>
      <c r="AB24" s="2">
        <f t="shared" si="2"/>
        <v>0.73030835938301608</v>
      </c>
      <c r="AC24" s="2">
        <f t="shared" si="2"/>
        <v>5.5669376015793093</v>
      </c>
      <c r="AD24" s="2">
        <f t="shared" si="2"/>
        <v>29.782840824362996</v>
      </c>
      <c r="AE24" s="2">
        <f t="shared" si="2"/>
        <v>11.079719326170652</v>
      </c>
      <c r="AF24" s="2">
        <f t="shared" si="2"/>
        <v>5.0938347322380677</v>
      </c>
      <c r="AG24" s="2">
        <f t="shared" si="2"/>
        <v>2.5155435725439212</v>
      </c>
      <c r="AH24" s="2">
        <f t="shared" si="2"/>
        <v>11.093746442308126</v>
      </c>
      <c r="AI24" s="2">
        <f t="shared" si="2"/>
        <v>2.5171761436751505</v>
      </c>
      <c r="AJ24" s="2">
        <f t="shared" si="2"/>
        <v>1.2658082598047125</v>
      </c>
      <c r="AK24" s="2">
        <f t="shared" si="2"/>
        <v>33.911263958730004</v>
      </c>
      <c r="AL24" s="2">
        <f t="shared" si="2"/>
        <v>16.216138985976048</v>
      </c>
    </row>
    <row r="25" spans="1:38" x14ac:dyDescent="0.3">
      <c r="A25">
        <f t="shared" si="1"/>
        <v>2028</v>
      </c>
      <c r="B25">
        <v>46753</v>
      </c>
      <c r="C25" s="3">
        <v>63334.16713123861</v>
      </c>
      <c r="D25" s="3">
        <v>45456.041529586822</v>
      </c>
      <c r="E25" s="4">
        <v>1.0253595394507711</v>
      </c>
      <c r="F25" s="3">
        <v>56.001730564679605</v>
      </c>
      <c r="G25" s="3">
        <v>468.25439551368004</v>
      </c>
      <c r="H25" s="3">
        <v>20472.009999999998</v>
      </c>
      <c r="I25" s="3">
        <v>13787.12</v>
      </c>
      <c r="J25" s="3">
        <v>6684.8860000000004</v>
      </c>
      <c r="K25" s="3">
        <v>1484.3630000000001</v>
      </c>
      <c r="L25" s="3">
        <v>459.54759999999999</v>
      </c>
      <c r="M25" s="3">
        <v>3543.0920000000001</v>
      </c>
      <c r="N25" s="3">
        <v>18941.38</v>
      </c>
      <c r="O25" s="3">
        <v>7103.6570000000002</v>
      </c>
      <c r="P25" s="3">
        <v>3231.1869999999999</v>
      </c>
      <c r="Q25" s="3">
        <v>1580.405</v>
      </c>
      <c r="R25" s="3">
        <v>7026.1319999999996</v>
      </c>
      <c r="S25" s="3">
        <v>1530.626</v>
      </c>
      <c r="T25" s="3">
        <v>757.35050000000001</v>
      </c>
      <c r="U25" s="3">
        <v>20102.27</v>
      </c>
      <c r="V25" s="3">
        <v>9209.2729999999992</v>
      </c>
      <c r="W25" s="2">
        <f t="shared" si="3"/>
        <v>3.6279307611056959</v>
      </c>
      <c r="X25" s="2">
        <f t="shared" si="2"/>
        <v>32.323800765515223</v>
      </c>
      <c r="Y25" s="2">
        <f t="shared" si="2"/>
        <v>21.768850250183071</v>
      </c>
      <c r="Z25" s="2">
        <f t="shared" si="2"/>
        <v>10.554944199625833</v>
      </c>
      <c r="AA25" s="2">
        <f t="shared" si="2"/>
        <v>2.3437001972792357</v>
      </c>
      <c r="AB25" s="2">
        <f t="shared" si="2"/>
        <v>0.72559192109962267</v>
      </c>
      <c r="AC25" s="2">
        <f t="shared" si="2"/>
        <v>5.5942821394621678</v>
      </c>
      <c r="AD25" s="2">
        <f t="shared" si="2"/>
        <v>29.907048372090227</v>
      </c>
      <c r="AE25" s="2">
        <f t="shared" si="2"/>
        <v>11.216152863082698</v>
      </c>
      <c r="AF25" s="2">
        <f t="shared" si="2"/>
        <v>5.1018070440627401</v>
      </c>
      <c r="AG25" s="2">
        <f t="shared" si="2"/>
        <v>2.4953434640186329</v>
      </c>
      <c r="AH25" s="2">
        <f t="shared" si="2"/>
        <v>11.093746579852738</v>
      </c>
      <c r="AI25" s="2">
        <f t="shared" si="2"/>
        <v>2.4167460777186762</v>
      </c>
      <c r="AJ25" s="2">
        <f t="shared" si="2"/>
        <v>1.1958008359542294</v>
      </c>
      <c r="AK25" s="2">
        <f t="shared" si="2"/>
        <v>31.740008451275365</v>
      </c>
      <c r="AL25" s="2">
        <f t="shared" si="2"/>
        <v>14.540765935891917</v>
      </c>
    </row>
    <row r="26" spans="1:38" x14ac:dyDescent="0.3">
      <c r="A26">
        <f t="shared" si="1"/>
        <v>2029</v>
      </c>
      <c r="B26">
        <v>47119</v>
      </c>
      <c r="C26" s="3">
        <v>65159.833867401612</v>
      </c>
      <c r="D26" s="3">
        <v>45849.354816399187</v>
      </c>
      <c r="E26" s="4">
        <v>1.0288912496490996</v>
      </c>
      <c r="F26" s="3">
        <v>56.633396307050326</v>
      </c>
      <c r="G26" s="3">
        <v>467.70994843751379</v>
      </c>
      <c r="H26" s="3">
        <v>21097.68</v>
      </c>
      <c r="I26" s="3">
        <v>14184.55</v>
      </c>
      <c r="J26" s="3">
        <v>6913.1369999999997</v>
      </c>
      <c r="K26" s="3">
        <v>1531.3579999999999</v>
      </c>
      <c r="L26" s="3">
        <v>469.72539999999998</v>
      </c>
      <c r="M26" s="3">
        <v>3683.3339999999998</v>
      </c>
      <c r="N26" s="3">
        <v>19562.46</v>
      </c>
      <c r="O26" s="3">
        <v>7394.3429999999998</v>
      </c>
      <c r="P26" s="3">
        <v>3326.1</v>
      </c>
      <c r="Q26" s="3">
        <v>1613.3510000000001</v>
      </c>
      <c r="R26" s="3">
        <v>7228.6670000000004</v>
      </c>
      <c r="S26" s="3">
        <v>1535.223</v>
      </c>
      <c r="T26" s="3">
        <v>733.80970000000002</v>
      </c>
      <c r="U26" s="3">
        <v>19300.86</v>
      </c>
      <c r="V26" s="3">
        <v>8407.86</v>
      </c>
      <c r="W26" s="2">
        <f t="shared" si="3"/>
        <v>3.6503822702610202</v>
      </c>
      <c r="X26" s="2">
        <f t="shared" si="2"/>
        <v>32.378351428785365</v>
      </c>
      <c r="Y26" s="2">
        <f t="shared" si="2"/>
        <v>21.768855379320261</v>
      </c>
      <c r="Z26" s="2">
        <f t="shared" si="2"/>
        <v>10.609506792279481</v>
      </c>
      <c r="AA26" s="2">
        <f t="shared" si="2"/>
        <v>2.3501563910004273</v>
      </c>
      <c r="AB26" s="2">
        <f t="shared" si="2"/>
        <v>0.72088182569016013</v>
      </c>
      <c r="AC26" s="2">
        <f t="shared" si="2"/>
        <v>5.6527676351899219</v>
      </c>
      <c r="AD26" s="2">
        <f t="shared" si="2"/>
        <v>30.022268073624993</v>
      </c>
      <c r="AE26" s="2">
        <f t="shared" si="2"/>
        <v>11.348007754358727</v>
      </c>
      <c r="AF26" s="2">
        <f t="shared" si="2"/>
        <v>5.104524985082862</v>
      </c>
      <c r="AG26" s="2">
        <f t="shared" si="2"/>
        <v>2.4759900451605246</v>
      </c>
      <c r="AH26" s="2">
        <f t="shared" si="2"/>
        <v>11.093746823710648</v>
      </c>
      <c r="AI26" s="2">
        <f t="shared" si="2"/>
        <v>2.3560879592236752</v>
      </c>
      <c r="AJ26" s="2">
        <f t="shared" si="2"/>
        <v>1.1261687706160848</v>
      </c>
      <c r="AK26" s="2">
        <f t="shared" si="2"/>
        <v>29.620793753521063</v>
      </c>
      <c r="AL26" s="2">
        <f t="shared" si="2"/>
        <v>12.903439896899911</v>
      </c>
    </row>
    <row r="27" spans="1:38" x14ac:dyDescent="0.3">
      <c r="A27">
        <f t="shared" si="1"/>
        <v>2030</v>
      </c>
      <c r="B27">
        <v>47484</v>
      </c>
      <c r="C27" s="3">
        <v>67038.716841055444</v>
      </c>
      <c r="D27" s="3">
        <v>46246.489926299844</v>
      </c>
      <c r="E27" s="4">
        <v>1.032073168741652</v>
      </c>
      <c r="F27" s="3">
        <v>57.258398215068027</v>
      </c>
      <c r="G27" s="3">
        <v>467.24853199403793</v>
      </c>
      <c r="H27" s="3">
        <v>21726.65</v>
      </c>
      <c r="I27" s="3">
        <v>14593.56</v>
      </c>
      <c r="J27" s="3">
        <v>7133.0950000000003</v>
      </c>
      <c r="K27" s="3">
        <v>1579.3140000000001</v>
      </c>
      <c r="L27" s="3">
        <v>480.09500000000003</v>
      </c>
      <c r="M27" s="3">
        <v>3813.5749999999998</v>
      </c>
      <c r="N27" s="3">
        <v>20205.21</v>
      </c>
      <c r="O27" s="3">
        <v>7693.0469999999996</v>
      </c>
      <c r="P27" s="3">
        <v>3425.828</v>
      </c>
      <c r="Q27" s="3">
        <v>1649.229</v>
      </c>
      <c r="R27" s="3">
        <v>7437.1049999999996</v>
      </c>
      <c r="S27" s="3">
        <v>1521.443</v>
      </c>
      <c r="T27" s="3">
        <v>708.02160000000003</v>
      </c>
      <c r="U27" s="3">
        <v>18487.439999999999</v>
      </c>
      <c r="V27" s="3">
        <v>7594.4380000000001</v>
      </c>
      <c r="W27" s="2">
        <f t="shared" si="3"/>
        <v>3.6683422396722221</v>
      </c>
      <c r="X27" s="2">
        <f t="shared" si="2"/>
        <v>32.409107786941256</v>
      </c>
      <c r="Y27" s="2">
        <f t="shared" si="2"/>
        <v>21.768853414364131</v>
      </c>
      <c r="Z27" s="2">
        <f t="shared" si="2"/>
        <v>10.64026183095377</v>
      </c>
      <c r="AA27" s="2">
        <f t="shared" si="2"/>
        <v>2.3558237305532765</v>
      </c>
      <c r="AB27" s="2">
        <f t="shared" si="2"/>
        <v>0.71614586707898198</v>
      </c>
      <c r="AC27" s="2">
        <f t="shared" si="2"/>
        <v>5.6886157428128357</v>
      </c>
      <c r="AD27" s="2">
        <f t="shared" si="2"/>
        <v>30.139613274378856</v>
      </c>
      <c r="AE27" s="2">
        <f t="shared" si="2"/>
        <v>11.475528414781159</v>
      </c>
      <c r="AF27" s="2">
        <f t="shared" si="2"/>
        <v>5.1102231090168706</v>
      </c>
      <c r="AG27" s="2">
        <f t="shared" si="2"/>
        <v>2.4601142111807084</v>
      </c>
      <c r="AH27" s="2">
        <f t="shared" si="2"/>
        <v>11.093746047724787</v>
      </c>
      <c r="AI27" s="2">
        <f t="shared" si="2"/>
        <v>2.2694989875883884</v>
      </c>
      <c r="AJ27" s="2">
        <f t="shared" si="2"/>
        <v>1.0561383531231281</v>
      </c>
      <c r="AK27" s="2">
        <f t="shared" si="2"/>
        <v>27.577258144472765</v>
      </c>
      <c r="AL27" s="2">
        <f t="shared" si="2"/>
        <v>11.32843580226324</v>
      </c>
    </row>
    <row r="28" spans="1:38" x14ac:dyDescent="0.3">
      <c r="A28">
        <f t="shared" si="1"/>
        <v>2031</v>
      </c>
      <c r="B28">
        <v>47849</v>
      </c>
      <c r="C28" s="3">
        <v>68989.482328259604</v>
      </c>
      <c r="D28" s="3">
        <v>46659.033764830878</v>
      </c>
      <c r="E28" s="4">
        <v>1.0349262827454528</v>
      </c>
      <c r="F28" s="3">
        <v>57.88199512911676</v>
      </c>
      <c r="G28" s="3">
        <v>466.89535061890962</v>
      </c>
      <c r="H28" s="3">
        <v>22379.7</v>
      </c>
      <c r="I28" s="3">
        <v>15018.22</v>
      </c>
      <c r="J28" s="3">
        <v>7361.4840000000004</v>
      </c>
      <c r="K28" s="3">
        <v>1628.442</v>
      </c>
      <c r="L28" s="3">
        <v>490.67039999999997</v>
      </c>
      <c r="M28" s="3">
        <v>3949.8789999999999</v>
      </c>
      <c r="N28" s="3">
        <v>20879.47</v>
      </c>
      <c r="O28" s="3">
        <v>8008.2290000000003</v>
      </c>
      <c r="P28" s="3">
        <v>3527.7910000000002</v>
      </c>
      <c r="Q28" s="3">
        <v>1689.931</v>
      </c>
      <c r="R28" s="3">
        <v>7653.518</v>
      </c>
      <c r="S28" s="3">
        <v>1500.232</v>
      </c>
      <c r="T28" s="3">
        <v>680.83879999999999</v>
      </c>
      <c r="U28" s="3">
        <v>17668.05</v>
      </c>
      <c r="V28" s="3">
        <v>6775.0450000000001</v>
      </c>
      <c r="W28" s="2">
        <f t="shared" si="3"/>
        <v>3.6827099912156585</v>
      </c>
      <c r="X28" s="2">
        <f t="shared" si="2"/>
        <v>32.439292548268313</v>
      </c>
      <c r="Y28" s="2">
        <f t="shared" si="2"/>
        <v>21.768854458918309</v>
      </c>
      <c r="Z28" s="2">
        <f t="shared" si="2"/>
        <v>10.670443887335237</v>
      </c>
      <c r="AA28" s="2">
        <f t="shared" si="2"/>
        <v>2.3604206685472615</v>
      </c>
      <c r="AB28" s="2">
        <f t="shared" si="2"/>
        <v>0.71122493377372475</v>
      </c>
      <c r="AC28" s="2">
        <f t="shared" si="2"/>
        <v>5.7253350318038878</v>
      </c>
      <c r="AD28" s="2">
        <f t="shared" si="2"/>
        <v>30.26471470050053</v>
      </c>
      <c r="AE28" s="2">
        <f t="shared" si="2"/>
        <v>11.607898377749754</v>
      </c>
      <c r="AF28" s="2">
        <f t="shared" si="2"/>
        <v>5.1135200336978608</v>
      </c>
      <c r="AG28" s="2">
        <f t="shared" si="2"/>
        <v>2.4495487470961459</v>
      </c>
      <c r="AH28" s="2">
        <f t="shared" si="2"/>
        <v>11.093746092460462</v>
      </c>
      <c r="AI28" s="2">
        <f t="shared" si="2"/>
        <v>2.1745807467603973</v>
      </c>
      <c r="AJ28" s="2">
        <f t="shared" si="2"/>
        <v>0.98687332767695457</v>
      </c>
      <c r="AK28" s="2">
        <f t="shared" si="2"/>
        <v>25.60977326360192</v>
      </c>
      <c r="AL28" s="2">
        <f t="shared" si="2"/>
        <v>9.820402721335963</v>
      </c>
    </row>
    <row r="29" spans="1:38" x14ac:dyDescent="0.3">
      <c r="A29">
        <f t="shared" si="1"/>
        <v>2032</v>
      </c>
      <c r="B29">
        <v>48214</v>
      </c>
      <c r="C29" s="3">
        <v>71034.591871673372</v>
      </c>
      <c r="D29" s="3">
        <v>47100.186412112962</v>
      </c>
      <c r="E29" s="4">
        <v>1.037381204007964</v>
      </c>
      <c r="F29" s="3">
        <v>58.507353315565616</v>
      </c>
      <c r="G29" s="3">
        <v>466.67262931455326</v>
      </c>
      <c r="H29" s="3">
        <v>23058.71</v>
      </c>
      <c r="I29" s="3">
        <v>15463.41</v>
      </c>
      <c r="J29" s="3">
        <v>7595.2969999999996</v>
      </c>
      <c r="K29" s="3">
        <v>1679.1120000000001</v>
      </c>
      <c r="L29" s="3">
        <v>501.42450000000002</v>
      </c>
      <c r="M29" s="3">
        <v>4088.2950000000001</v>
      </c>
      <c r="N29" s="3">
        <v>21597.75</v>
      </c>
      <c r="O29" s="3">
        <v>8351.08</v>
      </c>
      <c r="P29" s="3">
        <v>3631.7919999999999</v>
      </c>
      <c r="Q29" s="3">
        <v>1734.48</v>
      </c>
      <c r="R29" s="3">
        <v>7880.3980000000001</v>
      </c>
      <c r="S29" s="3">
        <v>1460.961</v>
      </c>
      <c r="T29" s="3">
        <v>652.69389999999999</v>
      </c>
      <c r="U29" s="3">
        <v>16859.78</v>
      </c>
      <c r="V29" s="3">
        <v>5966.7780000000002</v>
      </c>
      <c r="W29" s="2">
        <f t="shared" si="3"/>
        <v>3.6942045104015442</v>
      </c>
      <c r="X29" s="2">
        <f t="shared" si="2"/>
        <v>32.461240914365234</v>
      </c>
      <c r="Y29" s="2">
        <f t="shared" si="2"/>
        <v>21.768844717141789</v>
      </c>
      <c r="Z29" s="2">
        <f t="shared" si="2"/>
        <v>10.692391973928963</v>
      </c>
      <c r="AA29" s="2">
        <f t="shared" si="2"/>
        <v>2.3637948156770974</v>
      </c>
      <c r="AB29" s="2">
        <f t="shared" si="2"/>
        <v>0.70588777493906352</v>
      </c>
      <c r="AC29" s="2">
        <f t="shared" si="2"/>
        <v>5.7553579070119198</v>
      </c>
      <c r="AD29" s="2">
        <f t="shared" si="2"/>
        <v>30.404552811420579</v>
      </c>
      <c r="AE29" s="2">
        <f t="shared" si="2"/>
        <v>11.756356698841229</v>
      </c>
      <c r="AF29" s="2">
        <f t="shared" si="2"/>
        <v>5.1127090397886246</v>
      </c>
      <c r="AG29" s="2">
        <f t="shared" si="2"/>
        <v>2.4417399386673502</v>
      </c>
      <c r="AH29" s="2">
        <f t="shared" si="2"/>
        <v>11.093747134123374</v>
      </c>
      <c r="AI29" s="2">
        <f t="shared" si="2"/>
        <v>2.0566895107094871</v>
      </c>
      <c r="AJ29" s="2">
        <f t="shared" si="2"/>
        <v>0.91883951579410184</v>
      </c>
      <c r="AK29" s="2">
        <f t="shared" si="2"/>
        <v>23.734605289853455</v>
      </c>
      <c r="AL29" s="2">
        <f t="shared" si="2"/>
        <v>8.3998202041889769</v>
      </c>
    </row>
    <row r="30" spans="1:38" x14ac:dyDescent="0.3">
      <c r="A30">
        <f t="shared" si="1"/>
        <v>2033</v>
      </c>
      <c r="B30">
        <v>48580</v>
      </c>
      <c r="C30" s="3">
        <v>73158.761835096811</v>
      </c>
      <c r="D30" s="3">
        <v>47557.485748253326</v>
      </c>
      <c r="E30" s="4">
        <v>1.039444569166428</v>
      </c>
      <c r="F30" s="3">
        <v>59.136060004542145</v>
      </c>
      <c r="G30" s="3">
        <v>466.45307092348628</v>
      </c>
      <c r="H30" s="3">
        <v>23761.91</v>
      </c>
      <c r="I30" s="3">
        <v>15925.82</v>
      </c>
      <c r="J30" s="3">
        <v>7836.0929999999998</v>
      </c>
      <c r="K30" s="3">
        <v>1731.65</v>
      </c>
      <c r="L30" s="3">
        <v>512.3623</v>
      </c>
      <c r="M30" s="3">
        <v>4230.3890000000001</v>
      </c>
      <c r="N30" s="3">
        <v>22336.080000000002</v>
      </c>
      <c r="O30" s="3">
        <v>8705.9770000000008</v>
      </c>
      <c r="P30" s="3">
        <v>3732.328</v>
      </c>
      <c r="Q30" s="3">
        <v>1781.7249999999999</v>
      </c>
      <c r="R30" s="3">
        <v>8116.0479999999998</v>
      </c>
      <c r="S30" s="3">
        <v>1425.838</v>
      </c>
      <c r="T30" s="3">
        <v>624.38520000000005</v>
      </c>
      <c r="U30" s="3">
        <v>16058.33</v>
      </c>
      <c r="V30" s="3">
        <v>5165.3249999999998</v>
      </c>
      <c r="W30" s="2">
        <f t="shared" si="3"/>
        <v>3.7034006374934911</v>
      </c>
      <c r="X30" s="2">
        <f t="shared" si="2"/>
        <v>32.479923667325629</v>
      </c>
      <c r="Y30" s="2">
        <f t="shared" si="2"/>
        <v>21.768848461237663</v>
      </c>
      <c r="Z30" s="2">
        <f t="shared" si="2"/>
        <v>10.711079306758787</v>
      </c>
      <c r="AA30" s="2">
        <f t="shared" si="2"/>
        <v>2.3669755427288641</v>
      </c>
      <c r="AB30" s="2">
        <f t="shared" si="2"/>
        <v>0.70034304456230145</v>
      </c>
      <c r="AC30" s="2">
        <f t="shared" si="2"/>
        <v>5.7824775787423661</v>
      </c>
      <c r="AD30" s="2">
        <f t="shared" si="2"/>
        <v>30.530970508148489</v>
      </c>
      <c r="AE30" s="2">
        <f t="shared" si="2"/>
        <v>11.900115285744816</v>
      </c>
      <c r="AF30" s="2">
        <f t="shared" si="2"/>
        <v>5.1016828420536111</v>
      </c>
      <c r="AG30" s="2">
        <f t="shared" si="2"/>
        <v>2.4354225731923806</v>
      </c>
      <c r="AH30" s="2">
        <f t="shared" si="2"/>
        <v>11.093747073377132</v>
      </c>
      <c r="AI30" s="2">
        <f t="shared" si="2"/>
        <v>1.948964094299332</v>
      </c>
      <c r="AJ30" s="2">
        <f t="shared" si="2"/>
        <v>0.85346605702184075</v>
      </c>
      <c r="AK30" s="2">
        <f t="shared" si="2"/>
        <v>21.94997509142679</v>
      </c>
      <c r="AL30" s="2">
        <f t="shared" si="2"/>
        <v>7.0604325038235043</v>
      </c>
    </row>
    <row r="31" spans="1:38" x14ac:dyDescent="0.3">
      <c r="A31">
        <f t="shared" si="1"/>
        <v>2034</v>
      </c>
      <c r="B31">
        <v>48945</v>
      </c>
      <c r="C31" s="3">
        <v>75317.380806141184</v>
      </c>
      <c r="D31" s="3">
        <v>48000.695404534847</v>
      </c>
      <c r="E31" s="4">
        <v>1.0411124835589958</v>
      </c>
      <c r="F31" s="3">
        <v>59.767486796707253</v>
      </c>
      <c r="G31" s="3">
        <v>466.01382656934931</v>
      </c>
      <c r="H31" s="3">
        <v>24477.45</v>
      </c>
      <c r="I31" s="3">
        <v>16395.73</v>
      </c>
      <c r="J31" s="3">
        <v>8081.72</v>
      </c>
      <c r="K31" s="3">
        <v>1785.8789999999999</v>
      </c>
      <c r="L31" s="3">
        <v>523.4819</v>
      </c>
      <c r="M31" s="3">
        <v>4374.6859999999997</v>
      </c>
      <c r="N31" s="3">
        <v>23083.07</v>
      </c>
      <c r="O31" s="3">
        <v>9064.3870000000006</v>
      </c>
      <c r="P31" s="3">
        <v>3833.4630000000002</v>
      </c>
      <c r="Q31" s="3">
        <v>1829.703</v>
      </c>
      <c r="R31" s="3">
        <v>8355.5190000000002</v>
      </c>
      <c r="S31" s="3">
        <v>1394.375</v>
      </c>
      <c r="T31" s="3">
        <v>595.88549999999998</v>
      </c>
      <c r="U31" s="3">
        <v>15259.84</v>
      </c>
      <c r="V31" s="3">
        <v>4366.8360000000002</v>
      </c>
      <c r="W31" s="2">
        <f t="shared" si="3"/>
        <v>3.7107563488855937</v>
      </c>
      <c r="X31" s="2">
        <f t="shared" si="2"/>
        <v>32.499072243367458</v>
      </c>
      <c r="Y31" s="2">
        <f t="shared" si="2"/>
        <v>21.768853117981944</v>
      </c>
      <c r="Z31" s="2">
        <f t="shared" si="2"/>
        <v>10.730219125385515</v>
      </c>
      <c r="AA31" s="2">
        <f t="shared" si="2"/>
        <v>2.3711379510084929</v>
      </c>
      <c r="AB31" s="2">
        <f t="shared" si="2"/>
        <v>0.69503465786653684</v>
      </c>
      <c r="AC31" s="2">
        <f t="shared" si="2"/>
        <v>5.808335278227438</v>
      </c>
      <c r="AD31" s="2">
        <f t="shared" si="2"/>
        <v>30.647733302640109</v>
      </c>
      <c r="AE31" s="2">
        <f t="shared" si="2"/>
        <v>12.034920629184857</v>
      </c>
      <c r="AF31" s="2">
        <f t="shared" si="2"/>
        <v>5.0897454996037643</v>
      </c>
      <c r="AG31" s="2">
        <f t="shared" si="2"/>
        <v>2.4293237237092167</v>
      </c>
      <c r="AH31" s="2">
        <f t="shared" si="2"/>
        <v>11.09374610557184</v>
      </c>
      <c r="AI31" s="2">
        <f t="shared" si="2"/>
        <v>1.8513323021534311</v>
      </c>
      <c r="AJ31" s="2">
        <f t="shared" si="2"/>
        <v>0.79116598801244165</v>
      </c>
      <c r="AK31" s="2">
        <f t="shared" si="2"/>
        <v>20.260715171810318</v>
      </c>
      <c r="AL31" s="2">
        <f t="shared" si="2"/>
        <v>5.7979127171718376</v>
      </c>
    </row>
    <row r="32" spans="1:38" x14ac:dyDescent="0.3">
      <c r="A32">
        <f t="shared" si="1"/>
        <v>2035</v>
      </c>
      <c r="B32">
        <v>49310</v>
      </c>
      <c r="C32" s="3">
        <v>77530.130762599001</v>
      </c>
      <c r="D32" s="3">
        <v>48442.068849553441</v>
      </c>
      <c r="E32" s="4">
        <v>1.0423913219564975</v>
      </c>
      <c r="F32" s="3">
        <v>60.403696991197656</v>
      </c>
      <c r="G32" s="3">
        <v>465.5103804893555</v>
      </c>
      <c r="H32" s="3">
        <v>25209.85</v>
      </c>
      <c r="I32" s="3">
        <v>16877.419999999998</v>
      </c>
      <c r="J32" s="3">
        <v>8332.4359999999997</v>
      </c>
      <c r="K32" s="3">
        <v>1841.44</v>
      </c>
      <c r="L32" s="3">
        <v>534.78719999999998</v>
      </c>
      <c r="M32" s="3">
        <v>4521.5309999999999</v>
      </c>
      <c r="N32" s="3">
        <v>23844.95</v>
      </c>
      <c r="O32" s="3">
        <v>9431.0689999999995</v>
      </c>
      <c r="P32" s="3">
        <v>3933.8670000000002</v>
      </c>
      <c r="Q32" s="3">
        <v>1879.0160000000001</v>
      </c>
      <c r="R32" s="3">
        <v>8600.9959999999992</v>
      </c>
      <c r="S32" s="3">
        <v>1364.905</v>
      </c>
      <c r="T32" s="3">
        <v>567.15359999999998</v>
      </c>
      <c r="U32" s="3">
        <v>14462.08</v>
      </c>
      <c r="V32" s="3">
        <v>3569.0839999999998</v>
      </c>
      <c r="W32" s="2">
        <f t="shared" si="3"/>
        <v>3.7166418520770859</v>
      </c>
      <c r="X32" s="2">
        <f t="shared" si="2"/>
        <v>32.516196931479165</v>
      </c>
      <c r="Y32" s="2">
        <f t="shared" si="2"/>
        <v>21.76885274665597</v>
      </c>
      <c r="Z32" s="2">
        <f t="shared" si="2"/>
        <v>10.747351923749903</v>
      </c>
      <c r="AA32" s="2">
        <f t="shared" si="2"/>
        <v>2.3751282009810843</v>
      </c>
      <c r="AB32" s="2">
        <f t="shared" si="2"/>
        <v>0.68977982461753384</v>
      </c>
      <c r="AC32" s="2">
        <f t="shared" si="2"/>
        <v>5.8319661730548935</v>
      </c>
      <c r="AD32" s="2">
        <f t="shared" si="2"/>
        <v>30.755720086445343</v>
      </c>
      <c r="AE32" s="2">
        <f t="shared" si="2"/>
        <v>12.164391968947385</v>
      </c>
      <c r="AF32" s="2">
        <f t="shared" si="2"/>
        <v>5.0739847351034282</v>
      </c>
      <c r="AG32" s="2">
        <f t="shared" si="2"/>
        <v>2.4235945193406647</v>
      </c>
      <c r="AH32" s="2">
        <f t="shared" si="2"/>
        <v>11.093746283411624</v>
      </c>
      <c r="AI32" s="2">
        <f t="shared" si="2"/>
        <v>1.7604832941394164</v>
      </c>
      <c r="AJ32" s="2">
        <f t="shared" si="2"/>
        <v>0.73152669087667566</v>
      </c>
      <c r="AK32" s="2">
        <f t="shared" si="2"/>
        <v>18.653496205602423</v>
      </c>
      <c r="AL32" s="2">
        <f t="shared" si="2"/>
        <v>4.6034799179285626</v>
      </c>
    </row>
    <row r="33" spans="1:38" x14ac:dyDescent="0.3">
      <c r="A33">
        <f t="shared" si="1"/>
        <v>2036</v>
      </c>
      <c r="B33">
        <v>49675</v>
      </c>
      <c r="C33" s="3">
        <v>79847.799594976561</v>
      </c>
      <c r="D33" s="3">
        <v>48911.954010494002</v>
      </c>
      <c r="E33" s="4">
        <v>1.0433016219448412</v>
      </c>
      <c r="F33" s="3">
        <v>61.045285487237777</v>
      </c>
      <c r="G33" s="3">
        <v>465.32156292855495</v>
      </c>
      <c r="H33" s="3">
        <v>25971.61</v>
      </c>
      <c r="I33" s="3">
        <v>17381.95</v>
      </c>
      <c r="J33" s="3">
        <v>8589.66</v>
      </c>
      <c r="K33" s="3">
        <v>1898.3979999999999</v>
      </c>
      <c r="L33" s="3">
        <v>546.28830000000005</v>
      </c>
      <c r="M33" s="3">
        <v>4671.7969999999996</v>
      </c>
      <c r="N33" s="3">
        <v>24647.84</v>
      </c>
      <c r="O33" s="3">
        <v>9813.8770000000004</v>
      </c>
      <c r="P33" s="3">
        <v>4044.241</v>
      </c>
      <c r="Q33" s="3">
        <v>1931.607</v>
      </c>
      <c r="R33" s="3">
        <v>8858.1119999999992</v>
      </c>
      <c r="S33" s="3">
        <v>1323.77</v>
      </c>
      <c r="T33" s="3">
        <v>538.18489999999997</v>
      </c>
      <c r="U33" s="3">
        <v>13676.5</v>
      </c>
      <c r="V33" s="3">
        <v>2783.4989999999998</v>
      </c>
      <c r="W33" s="2">
        <f t="shared" si="3"/>
        <v>3.7213519770323491</v>
      </c>
      <c r="X33" s="2">
        <f t="shared" si="2"/>
        <v>32.526394129505782</v>
      </c>
      <c r="Y33" s="2">
        <f t="shared" si="2"/>
        <v>21.76885285276358</v>
      </c>
      <c r="Z33" s="2">
        <f t="shared" si="2"/>
        <v>10.757541276742206</v>
      </c>
      <c r="AA33" s="2">
        <f t="shared" si="2"/>
        <v>2.3775207452547424</v>
      </c>
      <c r="AB33" s="2">
        <f t="shared" si="2"/>
        <v>0.68416199666242083</v>
      </c>
      <c r="AC33" s="2">
        <f t="shared" si="2"/>
        <v>5.8508775742067094</v>
      </c>
      <c r="AD33" s="2">
        <f t="shared" si="2"/>
        <v>30.868527529906611</v>
      </c>
      <c r="AE33" s="2">
        <f t="shared" si="2"/>
        <v>12.2907294249564</v>
      </c>
      <c r="AF33" s="2">
        <f t="shared" si="2"/>
        <v>5.0649373188919204</v>
      </c>
      <c r="AG33" s="2">
        <f t="shared" si="2"/>
        <v>2.4191111211554572</v>
      </c>
      <c r="AH33" s="2">
        <f t="shared" si="2"/>
        <v>11.093745907754842</v>
      </c>
      <c r="AI33" s="2">
        <f t="shared" si="2"/>
        <v>1.6578665995991728</v>
      </c>
      <c r="AJ33" s="2">
        <f t="shared" si="2"/>
        <v>0.67401343898005006</v>
      </c>
      <c r="AK33" s="2">
        <f t="shared" si="2"/>
        <v>17.128211509112678</v>
      </c>
      <c r="AL33" s="2">
        <f t="shared" si="2"/>
        <v>3.4860058938619982</v>
      </c>
    </row>
    <row r="34" spans="1:38" x14ac:dyDescent="0.3">
      <c r="A34">
        <f t="shared" si="1"/>
        <v>2037</v>
      </c>
      <c r="B34">
        <v>50041</v>
      </c>
      <c r="C34" s="3">
        <v>82254.426213434854</v>
      </c>
      <c r="D34" s="3">
        <v>49398.202468166513</v>
      </c>
      <c r="E34" s="4">
        <v>1.0438343869309263</v>
      </c>
      <c r="F34" s="3">
        <v>61.693557319303373</v>
      </c>
      <c r="G34" s="3">
        <v>465.20248719673265</v>
      </c>
      <c r="H34" s="3">
        <v>26756.74</v>
      </c>
      <c r="I34" s="3">
        <v>17905.84</v>
      </c>
      <c r="J34" s="3">
        <v>8850.8950000000004</v>
      </c>
      <c r="K34" s="3">
        <v>1956.96</v>
      </c>
      <c r="L34" s="3">
        <v>557.98019999999997</v>
      </c>
      <c r="M34" s="3">
        <v>4822.95</v>
      </c>
      <c r="N34" s="3">
        <v>25481.31</v>
      </c>
      <c r="O34" s="3">
        <v>10212.01</v>
      </c>
      <c r="P34" s="3">
        <v>4156.8019999999997</v>
      </c>
      <c r="Q34" s="3">
        <v>1987.4079999999999</v>
      </c>
      <c r="R34" s="3">
        <v>9125.098</v>
      </c>
      <c r="S34" s="3">
        <v>1275.423</v>
      </c>
      <c r="T34" s="3">
        <v>509.46570000000003</v>
      </c>
      <c r="U34" s="3">
        <v>12910.54</v>
      </c>
      <c r="V34" s="3">
        <v>2017.5419999999999</v>
      </c>
      <c r="W34" s="2">
        <f t="shared" si="3"/>
        <v>3.7251175373816401</v>
      </c>
      <c r="X34" s="2">
        <f t="shared" si="2"/>
        <v>32.529240348198726</v>
      </c>
      <c r="Y34" s="2">
        <f t="shared" si="2"/>
        <v>21.768846765203484</v>
      </c>
      <c r="Z34" s="2">
        <f t="shared" si="2"/>
        <v>10.760387504295005</v>
      </c>
      <c r="AA34" s="2">
        <f t="shared" si="2"/>
        <v>2.3791546425988734</v>
      </c>
      <c r="AB34" s="2">
        <f t="shared" si="2"/>
        <v>0.67835887463629696</v>
      </c>
      <c r="AC34" s="2">
        <f t="shared" si="2"/>
        <v>5.8634534602251636</v>
      </c>
      <c r="AD34" s="2">
        <f t="shared" si="2"/>
        <v>30.978649019908989</v>
      </c>
      <c r="AE34" s="2">
        <f t="shared" si="2"/>
        <v>12.415149518521646</v>
      </c>
      <c r="AF34" s="2">
        <f t="shared" si="2"/>
        <v>5.0535906593207223</v>
      </c>
      <c r="AG34" s="2">
        <f t="shared" si="2"/>
        <v>2.4161714955533795</v>
      </c>
      <c r="AH34" s="2">
        <f t="shared" si="2"/>
        <v>11.093747072433619</v>
      </c>
      <c r="AI34" s="2">
        <f t="shared" si="2"/>
        <v>1.5505828181094059</v>
      </c>
      <c r="AJ34" s="2">
        <f t="shared" si="2"/>
        <v>0.61937785412061808</v>
      </c>
      <c r="AK34" s="2">
        <f t="shared" si="2"/>
        <v>15.69586050785834</v>
      </c>
      <c r="AL34" s="2">
        <f t="shared" si="2"/>
        <v>2.452806606133092</v>
      </c>
    </row>
    <row r="35" spans="1:38" x14ac:dyDescent="0.3">
      <c r="A35">
        <f t="shared" si="1"/>
        <v>2038</v>
      </c>
      <c r="B35">
        <v>50406</v>
      </c>
      <c r="C35" s="3">
        <v>84694.979443104268</v>
      </c>
      <c r="D35" s="3">
        <v>49866.56410551833</v>
      </c>
      <c r="E35" s="4">
        <v>1.0439808789464633</v>
      </c>
      <c r="F35" s="3">
        <v>62.349238648554476</v>
      </c>
      <c r="G35" s="3">
        <v>464.84274075179792</v>
      </c>
      <c r="H35" s="3">
        <v>27553.41</v>
      </c>
      <c r="I35" s="3">
        <v>18437.12</v>
      </c>
      <c r="J35" s="3">
        <v>9116.2890000000007</v>
      </c>
      <c r="K35" s="3">
        <v>2017.144</v>
      </c>
      <c r="L35" s="3">
        <v>569.86289999999997</v>
      </c>
      <c r="M35" s="3">
        <v>4975.2879999999996</v>
      </c>
      <c r="N35" s="3">
        <v>26330.73</v>
      </c>
      <c r="O35" s="3">
        <v>10616.62</v>
      </c>
      <c r="P35" s="3">
        <v>4272.9409999999998</v>
      </c>
      <c r="Q35" s="3">
        <v>2045.326</v>
      </c>
      <c r="R35" s="3">
        <v>9395.8459999999995</v>
      </c>
      <c r="S35" s="3">
        <v>1222.6790000000001</v>
      </c>
      <c r="T35" s="3">
        <v>481.32190000000003</v>
      </c>
      <c r="U35" s="3">
        <v>12169.18</v>
      </c>
      <c r="V35" s="3">
        <v>1276.1849999999999</v>
      </c>
      <c r="W35" s="2">
        <f t="shared" si="3"/>
        <v>3.728131433696809</v>
      </c>
      <c r="X35" s="2">
        <f t="shared" si="2"/>
        <v>32.532518670141023</v>
      </c>
      <c r="Y35" s="2">
        <f t="shared" si="2"/>
        <v>21.768846419504175</v>
      </c>
      <c r="Z35" s="2">
        <f t="shared" si="2"/>
        <v>10.763671069929321</v>
      </c>
      <c r="AA35" s="2">
        <f t="shared" si="2"/>
        <v>2.3816571103309152</v>
      </c>
      <c r="AB35" s="2">
        <f t="shared" si="2"/>
        <v>0.67284141722097945</v>
      </c>
      <c r="AC35" s="2">
        <f t="shared" si="2"/>
        <v>5.8743600065955022</v>
      </c>
      <c r="AD35" s="2">
        <f t="shared" si="2"/>
        <v>31.088891187095985</v>
      </c>
      <c r="AE35" s="2">
        <f t="shared" si="2"/>
        <v>12.535123179446487</v>
      </c>
      <c r="AF35" s="2">
        <f t="shared" si="2"/>
        <v>5.0450936148705754</v>
      </c>
      <c r="AG35" s="2">
        <f t="shared" si="2"/>
        <v>2.4149318099474755</v>
      </c>
      <c r="AH35" s="2">
        <f t="shared" si="2"/>
        <v>11.093746124954039</v>
      </c>
      <c r="AI35" s="2">
        <f t="shared" si="2"/>
        <v>1.4436263023375098</v>
      </c>
      <c r="AJ35" s="2">
        <f t="shared" si="2"/>
        <v>0.56830039178808545</v>
      </c>
      <c r="AK35" s="2">
        <f t="shared" si="2"/>
        <v>14.368242462559326</v>
      </c>
      <c r="AL35" s="2">
        <f t="shared" si="2"/>
        <v>1.5068012394492705</v>
      </c>
    </row>
    <row r="36" spans="1:38" x14ac:dyDescent="0.3">
      <c r="A36">
        <f t="shared" si="1"/>
        <v>2039</v>
      </c>
      <c r="B36">
        <v>50771</v>
      </c>
      <c r="C36" s="3">
        <v>87188.786080657592</v>
      </c>
      <c r="D36" s="3">
        <v>50328.294459763274</v>
      </c>
      <c r="E36" s="4">
        <v>1.0437632086452857</v>
      </c>
      <c r="F36" s="3">
        <v>63.010844667052517</v>
      </c>
      <c r="G36" s="3">
        <v>464.37853037154957</v>
      </c>
      <c r="H36" s="3">
        <v>28363.84</v>
      </c>
      <c r="I36" s="3">
        <v>18980</v>
      </c>
      <c r="J36" s="3">
        <v>9383.8389999999999</v>
      </c>
      <c r="K36" s="3">
        <v>2078.6289999999999</v>
      </c>
      <c r="L36" s="3">
        <v>581.94640000000004</v>
      </c>
      <c r="M36" s="3">
        <v>5127.3900000000003</v>
      </c>
      <c r="N36" s="3">
        <v>27202.3</v>
      </c>
      <c r="O36" s="3">
        <v>11031.06</v>
      </c>
      <c r="P36" s="3">
        <v>4393.3209999999999</v>
      </c>
      <c r="Q36" s="3">
        <v>2105.41</v>
      </c>
      <c r="R36" s="3">
        <v>9672.5030000000006</v>
      </c>
      <c r="S36" s="3">
        <v>1161.539</v>
      </c>
      <c r="T36" s="3">
        <v>453.97649999999999</v>
      </c>
      <c r="U36" s="3">
        <v>11461.62</v>
      </c>
      <c r="V36" s="3">
        <v>568.6223</v>
      </c>
      <c r="W36" s="2">
        <f t="shared" si="3"/>
        <v>3.7305430604198477</v>
      </c>
      <c r="X36" s="2">
        <f t="shared" si="2"/>
        <v>32.531523003154163</v>
      </c>
      <c r="Y36" s="2">
        <f t="shared" si="2"/>
        <v>21.768854520398719</v>
      </c>
      <c r="Z36" s="2">
        <f t="shared" si="2"/>
        <v>10.762667335818957</v>
      </c>
      <c r="AA36" s="2">
        <f t="shared" si="2"/>
        <v>2.3840554427229645</v>
      </c>
      <c r="AB36" s="2">
        <f t="shared" si="2"/>
        <v>0.66745555955056712</v>
      </c>
      <c r="AC36" s="2">
        <f t="shared" si="2"/>
        <v>5.8807906733059641</v>
      </c>
      <c r="AD36" s="2">
        <f t="shared" si="2"/>
        <v>31.199310396219289</v>
      </c>
      <c r="AE36" s="2">
        <f t="shared" si="2"/>
        <v>12.651925202623261</v>
      </c>
      <c r="AF36" s="2">
        <f t="shared" si="2"/>
        <v>5.0388601533410231</v>
      </c>
      <c r="AG36" s="2">
        <f t="shared" si="2"/>
        <v>2.4147715487772743</v>
      </c>
      <c r="AH36" s="2">
        <f t="shared" si="2"/>
        <v>11.093746609858808</v>
      </c>
      <c r="AI36" s="2">
        <f t="shared" si="2"/>
        <v>1.3322114599983881</v>
      </c>
      <c r="AJ36" s="2">
        <f t="shared" si="2"/>
        <v>0.52068221202211751</v>
      </c>
      <c r="AK36" s="2">
        <f t="shared" si="2"/>
        <v>13.145750176401073</v>
      </c>
      <c r="AL36" s="2">
        <f t="shared" si="2"/>
        <v>0.65217366310613889</v>
      </c>
    </row>
    <row r="37" spans="1:38" x14ac:dyDescent="0.3">
      <c r="A37">
        <f t="shared" si="1"/>
        <v>2040</v>
      </c>
      <c r="B37">
        <v>51136</v>
      </c>
      <c r="C37" s="3">
        <v>89724.280892423805</v>
      </c>
      <c r="D37" s="3">
        <v>50776.343845008509</v>
      </c>
      <c r="E37" s="4">
        <v>1.0432011636222682</v>
      </c>
      <c r="F37" s="3">
        <v>63.678730828760031</v>
      </c>
      <c r="G37" s="3">
        <v>463.74445339943372</v>
      </c>
      <c r="H37" s="3">
        <v>29187.95</v>
      </c>
      <c r="I37" s="3">
        <v>19531.939999999999</v>
      </c>
      <c r="J37" s="3">
        <v>9656.0079999999998</v>
      </c>
      <c r="K37" s="3">
        <v>2141.1489999999999</v>
      </c>
      <c r="L37" s="3">
        <v>594.2355</v>
      </c>
      <c r="M37" s="3">
        <v>5282.0410000000002</v>
      </c>
      <c r="N37" s="3">
        <v>28087.88</v>
      </c>
      <c r="O37" s="3">
        <v>11454.47</v>
      </c>
      <c r="P37" s="3">
        <v>4512.973</v>
      </c>
      <c r="Q37" s="3">
        <v>2166.6550000000002</v>
      </c>
      <c r="R37" s="3">
        <v>9953.7839999999997</v>
      </c>
      <c r="S37" s="3">
        <v>1100.068</v>
      </c>
      <c r="T37" s="3">
        <v>427.80160000000001</v>
      </c>
      <c r="U37" s="3">
        <v>10789.36</v>
      </c>
      <c r="V37" s="3">
        <v>-103.64409999999999</v>
      </c>
      <c r="W37" s="2">
        <f t="shared" si="3"/>
        <v>3.7324706280613036</v>
      </c>
      <c r="X37" s="2">
        <f t="shared" ref="X37:AL53" si="4">100*H37/$C37</f>
        <v>32.530714885299894</v>
      </c>
      <c r="Y37" s="2">
        <f t="shared" si="4"/>
        <v>21.768845406984195</v>
      </c>
      <c r="Z37" s="2">
        <f t="shared" si="4"/>
        <v>10.761867249264673</v>
      </c>
      <c r="AA37" s="2">
        <f t="shared" si="4"/>
        <v>2.3863651830959345</v>
      </c>
      <c r="AB37" s="2">
        <f t="shared" si="4"/>
        <v>0.66229062422073581</v>
      </c>
      <c r="AC37" s="2">
        <f t="shared" si="4"/>
        <v>5.8869694440159153</v>
      </c>
      <c r="AD37" s="2">
        <f t="shared" si="4"/>
        <v>31.304658806545756</v>
      </c>
      <c r="AE37" s="2">
        <f t="shared" si="4"/>
        <v>12.766299028613558</v>
      </c>
      <c r="AF37" s="2">
        <f t="shared" si="4"/>
        <v>5.0298235384141918</v>
      </c>
      <c r="AG37" s="2">
        <f t="shared" si="4"/>
        <v>2.4147922707764491</v>
      </c>
      <c r="AH37" s="2">
        <f t="shared" si="4"/>
        <v>11.093746197792578</v>
      </c>
      <c r="AI37" s="2">
        <f t="shared" si="4"/>
        <v>1.2260538497031168</v>
      </c>
      <c r="AJ37" s="2">
        <f t="shared" si="4"/>
        <v>0.476795796795428</v>
      </c>
      <c r="AK37" s="2">
        <f t="shared" si="4"/>
        <v>12.025016966071933</v>
      </c>
      <c r="AL37" s="2">
        <f t="shared" si="4"/>
        <v>-0.11551399350223331</v>
      </c>
    </row>
    <row r="38" spans="1:38" x14ac:dyDescent="0.3">
      <c r="A38">
        <f t="shared" si="1"/>
        <v>2041</v>
      </c>
      <c r="B38">
        <v>51502</v>
      </c>
      <c r="C38" s="3">
        <v>92334.68111440989</v>
      </c>
      <c r="D38" s="3">
        <v>51229.009825875888</v>
      </c>
      <c r="E38" s="4">
        <v>1.0423078345631884</v>
      </c>
      <c r="F38" s="3">
        <v>64.35330963291679</v>
      </c>
      <c r="G38" s="3">
        <v>463.07905517172861</v>
      </c>
      <c r="H38" s="3">
        <v>30031.05</v>
      </c>
      <c r="I38" s="3">
        <v>20100.2</v>
      </c>
      <c r="J38" s="3">
        <v>9930.8490000000002</v>
      </c>
      <c r="K38" s="3">
        <v>2204.788</v>
      </c>
      <c r="L38" s="3">
        <v>606.7355</v>
      </c>
      <c r="M38" s="3">
        <v>5436.7290000000003</v>
      </c>
      <c r="N38" s="3">
        <v>28993.13</v>
      </c>
      <c r="O38" s="3">
        <v>11885.44</v>
      </c>
      <c r="P38" s="3">
        <v>4634.1379999999999</v>
      </c>
      <c r="Q38" s="3">
        <v>2230.1770000000001</v>
      </c>
      <c r="R38" s="3">
        <v>10243.379999999999</v>
      </c>
      <c r="S38" s="3">
        <v>1037.92</v>
      </c>
      <c r="T38" s="3">
        <v>402.8759</v>
      </c>
      <c r="U38" s="3">
        <v>10154.31</v>
      </c>
      <c r="V38" s="3">
        <v>-738.68809999999996</v>
      </c>
      <c r="W38" s="2">
        <f t="shared" si="3"/>
        <v>3.7340110998242708</v>
      </c>
      <c r="X38" s="2">
        <f t="shared" si="4"/>
        <v>32.524128136414078</v>
      </c>
      <c r="Y38" s="2">
        <f t="shared" si="4"/>
        <v>21.768851917184055</v>
      </c>
      <c r="Z38" s="2">
        <f t="shared" si="4"/>
        <v>10.755275136213339</v>
      </c>
      <c r="AA38" s="2">
        <f t="shared" si="4"/>
        <v>2.3878221848929062</v>
      </c>
      <c r="AB38" s="2">
        <f t="shared" si="4"/>
        <v>0.65710466823208857</v>
      </c>
      <c r="AC38" s="2">
        <f t="shared" si="4"/>
        <v>5.8880682040407635</v>
      </c>
      <c r="AD38" s="2">
        <f t="shared" si="4"/>
        <v>31.400043461541006</v>
      </c>
      <c r="AE38" s="2">
        <f t="shared" si="4"/>
        <v>12.872129796249592</v>
      </c>
      <c r="AF38" s="2">
        <f t="shared" si="4"/>
        <v>5.0188487619921931</v>
      </c>
      <c r="AG38" s="2">
        <f t="shared" si="4"/>
        <v>2.4153188954393383</v>
      </c>
      <c r="AH38" s="2">
        <f t="shared" si="4"/>
        <v>11.093751422943292</v>
      </c>
      <c r="AI38" s="2">
        <f t="shared" si="4"/>
        <v>1.1240846748730695</v>
      </c>
      <c r="AJ38" s="2">
        <f t="shared" si="4"/>
        <v>0.43632132058896184</v>
      </c>
      <c r="AK38" s="2">
        <f t="shared" si="4"/>
        <v>10.997287127052527</v>
      </c>
      <c r="AL38" s="2">
        <f t="shared" si="4"/>
        <v>-0.80001153530243707</v>
      </c>
    </row>
    <row r="39" spans="1:38" x14ac:dyDescent="0.3">
      <c r="A39">
        <f t="shared" si="1"/>
        <v>2042</v>
      </c>
      <c r="B39">
        <v>51867</v>
      </c>
      <c r="C39" s="3">
        <v>95009.204113721949</v>
      </c>
      <c r="D39" s="3">
        <v>51679.3106575278</v>
      </c>
      <c r="E39" s="4">
        <v>1.0410837065917473</v>
      </c>
      <c r="F39" s="3">
        <v>65.035110581239934</v>
      </c>
      <c r="G39" s="3">
        <v>462.37144423849469</v>
      </c>
      <c r="H39" s="3">
        <v>30889.33</v>
      </c>
      <c r="I39" s="3">
        <v>20682.41</v>
      </c>
      <c r="J39" s="3">
        <v>10206.92</v>
      </c>
      <c r="K39" s="3">
        <v>2269.6790000000001</v>
      </c>
      <c r="L39" s="3">
        <v>619.44560000000001</v>
      </c>
      <c r="M39" s="3">
        <v>5590.0749999999998</v>
      </c>
      <c r="N39" s="3">
        <v>29921.45</v>
      </c>
      <c r="O39" s="3">
        <v>12321.62</v>
      </c>
      <c r="P39" s="3">
        <v>4763.3270000000002</v>
      </c>
      <c r="Q39" s="3">
        <v>2296.4229999999998</v>
      </c>
      <c r="R39" s="3">
        <v>10540.08</v>
      </c>
      <c r="S39" s="3">
        <v>967.88490000000002</v>
      </c>
      <c r="T39" s="3">
        <v>379.28859999999997</v>
      </c>
      <c r="U39" s="3">
        <v>9565.7160000000003</v>
      </c>
      <c r="V39" s="3">
        <v>-1327.2840000000001</v>
      </c>
      <c r="W39" s="2">
        <f t="shared" si="3"/>
        <v>3.735247397410558</v>
      </c>
      <c r="X39" s="2">
        <f t="shared" si="4"/>
        <v>32.511934278521892</v>
      </c>
      <c r="Y39" s="2">
        <f t="shared" si="4"/>
        <v>21.768848810946821</v>
      </c>
      <c r="Z39" s="2">
        <f t="shared" si="4"/>
        <v>10.743085467575071</v>
      </c>
      <c r="AA39" s="2">
        <f t="shared" si="4"/>
        <v>2.3889043395030356</v>
      </c>
      <c r="AB39" s="2">
        <f t="shared" si="4"/>
        <v>0.65198483218378522</v>
      </c>
      <c r="AC39" s="2">
        <f t="shared" si="4"/>
        <v>5.8837194271293125</v>
      </c>
      <c r="AD39" s="2">
        <f t="shared" si="4"/>
        <v>31.493211925220745</v>
      </c>
      <c r="AE39" s="2">
        <f t="shared" si="4"/>
        <v>12.968869821550708</v>
      </c>
      <c r="AF39" s="2">
        <f t="shared" si="4"/>
        <v>5.013542681926376</v>
      </c>
      <c r="AG39" s="2">
        <f t="shared" si="4"/>
        <v>2.41705319123743</v>
      </c>
      <c r="AH39" s="2">
        <f t="shared" si="4"/>
        <v>11.09374623050623</v>
      </c>
      <c r="AI39" s="2">
        <f t="shared" si="4"/>
        <v>1.0187275106962093</v>
      </c>
      <c r="AJ39" s="2">
        <f t="shared" si="4"/>
        <v>0.39921248003089027</v>
      </c>
      <c r="AK39" s="2">
        <f t="shared" si="4"/>
        <v>10.068199275251532</v>
      </c>
      <c r="AL39" s="2">
        <f t="shared" si="4"/>
        <v>-1.3970057031646093</v>
      </c>
    </row>
    <row r="40" spans="1:38" x14ac:dyDescent="0.3">
      <c r="A40">
        <f t="shared" si="1"/>
        <v>2043</v>
      </c>
      <c r="B40">
        <v>52232</v>
      </c>
      <c r="C40" s="3">
        <v>97693.78384921026</v>
      </c>
      <c r="D40" s="3">
        <v>52097.607442435139</v>
      </c>
      <c r="E40" s="4">
        <v>1.0395472754373842</v>
      </c>
      <c r="F40" s="3">
        <v>65.724532526495707</v>
      </c>
      <c r="G40" s="3">
        <v>461.35061872150953</v>
      </c>
      <c r="H40" s="3">
        <v>31752.52</v>
      </c>
      <c r="I40" s="3">
        <v>21266.81</v>
      </c>
      <c r="J40" s="3">
        <v>10485.709999999999</v>
      </c>
      <c r="K40" s="3">
        <v>2336.0140000000001</v>
      </c>
      <c r="L40" s="3">
        <v>632.37829999999997</v>
      </c>
      <c r="M40" s="3">
        <v>5743.4759999999997</v>
      </c>
      <c r="N40" s="3">
        <v>30857.56</v>
      </c>
      <c r="O40" s="3">
        <v>12759.97</v>
      </c>
      <c r="P40" s="3">
        <v>4896.8459999999995</v>
      </c>
      <c r="Q40" s="3">
        <v>2362.8440000000001</v>
      </c>
      <c r="R40" s="3">
        <v>10837.9</v>
      </c>
      <c r="S40" s="3">
        <v>894.95979999999997</v>
      </c>
      <c r="T40" s="3">
        <v>357.39760000000001</v>
      </c>
      <c r="U40" s="3">
        <v>9028.1530000000002</v>
      </c>
      <c r="V40" s="3">
        <v>-1864.847</v>
      </c>
      <c r="W40" s="2">
        <f t="shared" si="3"/>
        <v>3.7362346948205447</v>
      </c>
      <c r="X40" s="2">
        <f t="shared" si="4"/>
        <v>32.502088412308623</v>
      </c>
      <c r="Y40" s="2">
        <f t="shared" si="4"/>
        <v>21.768846657454876</v>
      </c>
      <c r="Z40" s="2">
        <f t="shared" si="4"/>
        <v>10.733241754853744</v>
      </c>
      <c r="AA40" s="2">
        <f t="shared" si="4"/>
        <v>2.3911593020141622</v>
      </c>
      <c r="AB40" s="2">
        <f t="shared" si="4"/>
        <v>0.64730658910301997</v>
      </c>
      <c r="AC40" s="2">
        <f t="shared" si="4"/>
        <v>5.8790598272506456</v>
      </c>
      <c r="AD40" s="2">
        <f t="shared" si="4"/>
        <v>31.586001467225845</v>
      </c>
      <c r="AE40" s="2">
        <f t="shared" si="4"/>
        <v>13.061189256109614</v>
      </c>
      <c r="AF40" s="2">
        <f t="shared" si="4"/>
        <v>5.0124437881925532</v>
      </c>
      <c r="AG40" s="2">
        <f t="shared" si="4"/>
        <v>2.418622666562936</v>
      </c>
      <c r="AH40" s="2">
        <f t="shared" si="4"/>
        <v>11.093745756360743</v>
      </c>
      <c r="AI40" s="2">
        <f t="shared" si="4"/>
        <v>0.91608674036145921</v>
      </c>
      <c r="AJ40" s="2">
        <f t="shared" si="4"/>
        <v>0.36583453513443698</v>
      </c>
      <c r="AK40" s="2">
        <f t="shared" si="4"/>
        <v>9.2412768185280836</v>
      </c>
      <c r="AL40" s="2">
        <f t="shared" si="4"/>
        <v>-1.908869660405804</v>
      </c>
    </row>
    <row r="41" spans="1:38" x14ac:dyDescent="0.3">
      <c r="A41">
        <f t="shared" si="1"/>
        <v>2044</v>
      </c>
      <c r="B41">
        <v>52597</v>
      </c>
      <c r="C41" s="3">
        <v>100423.97576206077</v>
      </c>
      <c r="D41" s="3">
        <v>52503.473333329777</v>
      </c>
      <c r="E41" s="4">
        <v>1.0379571963954646</v>
      </c>
      <c r="F41" s="3">
        <v>66.42159741559712</v>
      </c>
      <c r="G41" s="3">
        <v>460.20709903254937</v>
      </c>
      <c r="H41" s="3">
        <v>32628.62</v>
      </c>
      <c r="I41" s="3">
        <v>21861.15</v>
      </c>
      <c r="J41" s="3">
        <v>10767.47</v>
      </c>
      <c r="K41" s="3">
        <v>2403.9189999999999</v>
      </c>
      <c r="L41" s="3">
        <v>645.6277</v>
      </c>
      <c r="M41" s="3">
        <v>5897.29</v>
      </c>
      <c r="N41" s="3">
        <v>31810.97</v>
      </c>
      <c r="O41" s="3">
        <v>13203.51</v>
      </c>
      <c r="P41" s="3">
        <v>5037.62</v>
      </c>
      <c r="Q41" s="3">
        <v>2429.0569999999998</v>
      </c>
      <c r="R41" s="3">
        <v>11140.78</v>
      </c>
      <c r="S41" s="3">
        <v>817.6454</v>
      </c>
      <c r="T41" s="3">
        <v>337.3843</v>
      </c>
      <c r="U41" s="3">
        <v>8547.8919999999998</v>
      </c>
      <c r="V41" s="3">
        <v>-2345.1080000000002</v>
      </c>
      <c r="W41" s="2">
        <f t="shared" si="3"/>
        <v>3.737024616219951</v>
      </c>
      <c r="X41" s="2">
        <f t="shared" si="4"/>
        <v>32.490866600729412</v>
      </c>
      <c r="Y41" s="2">
        <f t="shared" si="4"/>
        <v>21.768855329723895</v>
      </c>
      <c r="Z41" s="2">
        <f t="shared" si="4"/>
        <v>10.722011271005513</v>
      </c>
      <c r="AA41" s="2">
        <f t="shared" si="4"/>
        <v>2.3937699954199361</v>
      </c>
      <c r="AB41" s="2">
        <f t="shared" si="4"/>
        <v>0.64290195155160557</v>
      </c>
      <c r="AC41" s="2">
        <f t="shared" si="4"/>
        <v>5.8723924792349642</v>
      </c>
      <c r="AD41" s="2">
        <f t="shared" si="4"/>
        <v>31.676668602895408</v>
      </c>
      <c r="AE41" s="2">
        <f t="shared" si="4"/>
        <v>13.14776665612572</v>
      </c>
      <c r="AF41" s="2">
        <f t="shared" si="4"/>
        <v>5.0163518838727006</v>
      </c>
      <c r="AG41" s="2">
        <f t="shared" si="4"/>
        <v>2.4188018663543835</v>
      </c>
      <c r="AH41" s="2">
        <f t="shared" si="4"/>
        <v>11.09374520920818</v>
      </c>
      <c r="AI41" s="2">
        <f t="shared" si="4"/>
        <v>0.8141934172545463</v>
      </c>
      <c r="AJ41" s="2">
        <f t="shared" si="4"/>
        <v>0.33595991140540027</v>
      </c>
      <c r="AK41" s="2">
        <f t="shared" si="4"/>
        <v>8.511804014066243</v>
      </c>
      <c r="AL41" s="2">
        <f t="shared" si="4"/>
        <v>-2.3352072871087821</v>
      </c>
    </row>
    <row r="42" spans="1:38" x14ac:dyDescent="0.3">
      <c r="A42">
        <f t="shared" si="1"/>
        <v>2045</v>
      </c>
      <c r="B42">
        <v>52963</v>
      </c>
      <c r="C42" s="3">
        <v>103219.37131460593</v>
      </c>
      <c r="D42" s="3">
        <v>52906.822666321219</v>
      </c>
      <c r="E42" s="4">
        <v>1.0362935854257365</v>
      </c>
      <c r="F42" s="3">
        <v>67.125041685397278</v>
      </c>
      <c r="G42" s="3">
        <v>459.02642634797445</v>
      </c>
      <c r="H42" s="3">
        <v>33526.54</v>
      </c>
      <c r="I42" s="3">
        <v>22469.67</v>
      </c>
      <c r="J42" s="3">
        <v>11056.87</v>
      </c>
      <c r="K42" s="3">
        <v>2473.1219999999998</v>
      </c>
      <c r="L42" s="3">
        <v>659.16579999999999</v>
      </c>
      <c r="M42" s="3">
        <v>6056.5969999999998</v>
      </c>
      <c r="N42" s="3">
        <v>32782.129999999997</v>
      </c>
      <c r="O42" s="3">
        <v>13655.05</v>
      </c>
      <c r="P42" s="3">
        <v>5180.2150000000001</v>
      </c>
      <c r="Q42" s="3">
        <v>2495.9749999999999</v>
      </c>
      <c r="R42" s="3">
        <v>11450.9</v>
      </c>
      <c r="S42" s="3">
        <v>744.40920000000006</v>
      </c>
      <c r="T42" s="3">
        <v>319.49079999999998</v>
      </c>
      <c r="U42" s="3">
        <v>8122.9740000000002</v>
      </c>
      <c r="V42" s="3">
        <v>-2770.0259999999998</v>
      </c>
      <c r="W42" s="2">
        <f t="shared" si="3"/>
        <v>3.7376560209230534</v>
      </c>
      <c r="X42" s="2">
        <f t="shared" si="4"/>
        <v>32.480860494502807</v>
      </c>
      <c r="Y42" s="2">
        <f t="shared" si="4"/>
        <v>21.768849891086731</v>
      </c>
      <c r="Z42" s="2">
        <f t="shared" si="4"/>
        <v>10.712010603416077</v>
      </c>
      <c r="AA42" s="2">
        <f t="shared" si="4"/>
        <v>2.3959863042200529</v>
      </c>
      <c r="AB42" s="2">
        <f t="shared" si="4"/>
        <v>0.63860667973931518</v>
      </c>
      <c r="AC42" s="2">
        <f t="shared" si="4"/>
        <v>5.8676941380895311</v>
      </c>
      <c r="AD42" s="2">
        <f t="shared" si="4"/>
        <v>31.759668347603277</v>
      </c>
      <c r="AE42" s="2">
        <f t="shared" si="4"/>
        <v>13.22915439814131</v>
      </c>
      <c r="AF42" s="2">
        <f t="shared" si="4"/>
        <v>5.0186461456067599</v>
      </c>
      <c r="AG42" s="2">
        <f t="shared" si="4"/>
        <v>2.4181265282002449</v>
      </c>
      <c r="AH42" s="2">
        <f t="shared" si="4"/>
        <v>11.093750963758927</v>
      </c>
      <c r="AI42" s="2">
        <f t="shared" si="4"/>
        <v>0.7211913718512093</v>
      </c>
      <c r="AJ42" s="2">
        <f t="shared" si="4"/>
        <v>0.30952600847200745</v>
      </c>
      <c r="AK42" s="2">
        <f t="shared" si="4"/>
        <v>7.8696216577813711</v>
      </c>
      <c r="AL42" s="2">
        <f t="shared" si="4"/>
        <v>-2.6836299860392878</v>
      </c>
    </row>
    <row r="43" spans="1:38" x14ac:dyDescent="0.3">
      <c r="A43">
        <f t="shared" si="1"/>
        <v>2046</v>
      </c>
      <c r="B43">
        <v>53328</v>
      </c>
      <c r="C43" s="3">
        <v>106097.68547342149</v>
      </c>
      <c r="D43" s="3">
        <v>53315.840494083364</v>
      </c>
      <c r="E43" s="4">
        <v>1.0345658354538472</v>
      </c>
      <c r="F43" s="3">
        <v>67.836002490771833</v>
      </c>
      <c r="G43" s="3">
        <v>457.81206459241565</v>
      </c>
      <c r="H43" s="3">
        <v>34448.92</v>
      </c>
      <c r="I43" s="3">
        <v>23096.25</v>
      </c>
      <c r="J43" s="3">
        <v>11352.67</v>
      </c>
      <c r="K43" s="3">
        <v>2543.8429999999998</v>
      </c>
      <c r="L43" s="3">
        <v>673.00080000000003</v>
      </c>
      <c r="M43" s="3">
        <v>6219.3130000000001</v>
      </c>
      <c r="N43" s="3">
        <v>33765.29</v>
      </c>
      <c r="O43" s="3">
        <v>14112.06</v>
      </c>
      <c r="P43" s="3">
        <v>5317.8710000000001</v>
      </c>
      <c r="Q43" s="3">
        <v>2565.1460000000002</v>
      </c>
      <c r="R43" s="3">
        <v>11770.21</v>
      </c>
      <c r="S43" s="3">
        <v>683.62919999999997</v>
      </c>
      <c r="T43" s="3">
        <v>303.6499</v>
      </c>
      <c r="U43" s="3">
        <v>7742.9949999999999</v>
      </c>
      <c r="V43" s="3">
        <v>-3150.0050000000001</v>
      </c>
      <c r="W43" s="2">
        <f t="shared" si="3"/>
        <v>3.7381616634498647</v>
      </c>
      <c r="X43" s="2">
        <f t="shared" si="4"/>
        <v>32.469058911402733</v>
      </c>
      <c r="Y43" s="2">
        <f t="shared" si="4"/>
        <v>21.768853766169894</v>
      </c>
      <c r="Z43" s="2">
        <f t="shared" si="4"/>
        <v>10.700205145232839</v>
      </c>
      <c r="AA43" s="2">
        <f t="shared" si="4"/>
        <v>2.3976423129769948</v>
      </c>
      <c r="AB43" s="2">
        <f t="shared" si="4"/>
        <v>0.63432184877265141</v>
      </c>
      <c r="AC43" s="2">
        <f t="shared" si="4"/>
        <v>5.861874339905369</v>
      </c>
      <c r="AD43" s="2">
        <f t="shared" si="4"/>
        <v>31.824718747949067</v>
      </c>
      <c r="AE43" s="2">
        <f t="shared" si="4"/>
        <v>13.301006461196753</v>
      </c>
      <c r="AF43" s="2">
        <f t="shared" si="4"/>
        <v>5.0122403483836404</v>
      </c>
      <c r="AG43" s="2">
        <f t="shared" si="4"/>
        <v>2.4177209790713055</v>
      </c>
      <c r="AH43" s="2">
        <f t="shared" si="4"/>
        <v>11.093748131714479</v>
      </c>
      <c r="AI43" s="2">
        <f t="shared" si="4"/>
        <v>0.64433940943156187</v>
      </c>
      <c r="AJ43" s="2">
        <f t="shared" si="4"/>
        <v>0.28619842048869887</v>
      </c>
      <c r="AK43" s="2">
        <f t="shared" si="4"/>
        <v>7.2979867236969049</v>
      </c>
      <c r="AL43" s="2">
        <f t="shared" si="4"/>
        <v>-2.9689667460173834</v>
      </c>
    </row>
    <row r="44" spans="1:38" x14ac:dyDescent="0.3">
      <c r="A44">
        <f t="shared" si="1"/>
        <v>2047</v>
      </c>
      <c r="B44">
        <v>53693</v>
      </c>
      <c r="C44" s="3">
        <v>109045.60304667299</v>
      </c>
      <c r="D44" s="3">
        <v>53722.767729626838</v>
      </c>
      <c r="E44" s="4">
        <v>1.0327689464662124</v>
      </c>
      <c r="F44" s="3">
        <v>68.554246645579383</v>
      </c>
      <c r="G44" s="3">
        <v>456.53919918899766</v>
      </c>
      <c r="H44" s="3">
        <v>35391.51</v>
      </c>
      <c r="I44" s="3">
        <v>23737.97</v>
      </c>
      <c r="J44" s="3">
        <v>11653.54</v>
      </c>
      <c r="K44" s="3">
        <v>2616.3510000000001</v>
      </c>
      <c r="L44" s="3">
        <v>687.13049999999998</v>
      </c>
      <c r="M44" s="3">
        <v>6383.8919999999998</v>
      </c>
      <c r="N44" s="3">
        <v>34760.620000000003</v>
      </c>
      <c r="O44" s="3">
        <v>14568.33</v>
      </c>
      <c r="P44" s="3">
        <v>5459.7960000000003</v>
      </c>
      <c r="Q44" s="3">
        <v>2635.2550000000001</v>
      </c>
      <c r="R44" s="3">
        <v>12097.24</v>
      </c>
      <c r="S44" s="3">
        <v>630.89300000000003</v>
      </c>
      <c r="T44" s="3">
        <v>289.47699999999998</v>
      </c>
      <c r="U44" s="3">
        <v>7401.5789999999997</v>
      </c>
      <c r="V44" s="3">
        <v>-3491.4209999999998</v>
      </c>
      <c r="W44" s="2">
        <f t="shared" si="3"/>
        <v>3.7385662782941225</v>
      </c>
      <c r="X44" s="2">
        <f t="shared" si="4"/>
        <v>32.455696526206523</v>
      </c>
      <c r="Y44" s="2">
        <f t="shared" si="4"/>
        <v>21.768846552978232</v>
      </c>
      <c r="Z44" s="2">
        <f t="shared" si="4"/>
        <v>10.686849973228291</v>
      </c>
      <c r="AA44" s="2">
        <f t="shared" si="4"/>
        <v>2.3993181998178934</v>
      </c>
      <c r="AB44" s="2">
        <f t="shared" si="4"/>
        <v>0.63013132194417676</v>
      </c>
      <c r="AC44" s="2">
        <f t="shared" si="4"/>
        <v>5.8543323358646635</v>
      </c>
      <c r="AD44" s="2">
        <f t="shared" si="4"/>
        <v>31.87714041539299</v>
      </c>
      <c r="AE44" s="2">
        <f t="shared" si="4"/>
        <v>13.359850918303014</v>
      </c>
      <c r="AF44" s="2">
        <f t="shared" si="4"/>
        <v>5.0068923894740935</v>
      </c>
      <c r="AG44" s="2">
        <f t="shared" si="4"/>
        <v>2.416654066163562</v>
      </c>
      <c r="AH44" s="2">
        <f t="shared" si="4"/>
        <v>11.093743958499838</v>
      </c>
      <c r="AI44" s="2">
        <f t="shared" si="4"/>
        <v>0.57855886195610229</v>
      </c>
      <c r="AJ44" s="2">
        <f t="shared" si="4"/>
        <v>0.26546416536951051</v>
      </c>
      <c r="AK44" s="2">
        <f t="shared" si="4"/>
        <v>6.7875996768361446</v>
      </c>
      <c r="AL44" s="2">
        <f t="shared" si="4"/>
        <v>-3.2017989744213939</v>
      </c>
    </row>
    <row r="45" spans="1:38" x14ac:dyDescent="0.3">
      <c r="A45">
        <f t="shared" si="1"/>
        <v>2048</v>
      </c>
      <c r="B45">
        <v>54058</v>
      </c>
      <c r="C45" s="3">
        <v>112033.47252487279</v>
      </c>
      <c r="D45" s="3">
        <v>54112.530992209417</v>
      </c>
      <c r="E45" s="4">
        <v>1.0309422416439995</v>
      </c>
      <c r="F45" s="3">
        <v>69.279880962448459</v>
      </c>
      <c r="G45" s="3">
        <v>455.09323839659987</v>
      </c>
      <c r="H45" s="3">
        <v>36349.46</v>
      </c>
      <c r="I45" s="3">
        <v>24388.400000000001</v>
      </c>
      <c r="J45" s="3">
        <v>11961.06</v>
      </c>
      <c r="K45" s="3">
        <v>2691.116</v>
      </c>
      <c r="L45" s="3">
        <v>701.58</v>
      </c>
      <c r="M45" s="3">
        <v>6551.3639999999996</v>
      </c>
      <c r="N45" s="3">
        <v>35762.15</v>
      </c>
      <c r="O45" s="3">
        <v>15024.93</v>
      </c>
      <c r="P45" s="3">
        <v>5603.9250000000002</v>
      </c>
      <c r="Q45" s="3">
        <v>2704.5830000000001</v>
      </c>
      <c r="R45" s="3">
        <v>12428.71</v>
      </c>
      <c r="S45" s="3">
        <v>587.31029999999998</v>
      </c>
      <c r="T45" s="3">
        <v>276.73689999999999</v>
      </c>
      <c r="U45" s="3">
        <v>7091.0050000000001</v>
      </c>
      <c r="V45" s="3">
        <v>-3801.9949999999999</v>
      </c>
      <c r="W45" s="2">
        <f t="shared" si="3"/>
        <v>3.7388900395442648</v>
      </c>
      <c r="X45" s="2">
        <f t="shared" si="4"/>
        <v>32.445178374641543</v>
      </c>
      <c r="Y45" s="2">
        <f t="shared" si="4"/>
        <v>21.768851264148292</v>
      </c>
      <c r="Z45" s="2">
        <f t="shared" si="4"/>
        <v>10.676327110493249</v>
      </c>
      <c r="AA45" s="2">
        <f t="shared" si="4"/>
        <v>2.402064257539227</v>
      </c>
      <c r="AB45" s="2">
        <f t="shared" si="4"/>
        <v>0.62622355996708101</v>
      </c>
      <c r="AC45" s="2">
        <f t="shared" si="4"/>
        <v>5.8476844931728031</v>
      </c>
      <c r="AD45" s="2">
        <f t="shared" si="4"/>
        <v>31.920951117587084</v>
      </c>
      <c r="AE45" s="2">
        <f t="shared" si="4"/>
        <v>13.411108003158862</v>
      </c>
      <c r="AF45" s="2">
        <f t="shared" si="4"/>
        <v>5.0020095545604555</v>
      </c>
      <c r="AG45" s="2">
        <f t="shared" si="4"/>
        <v>2.4140847722090819</v>
      </c>
      <c r="AH45" s="2">
        <f t="shared" si="4"/>
        <v>11.093747002477921</v>
      </c>
      <c r="AI45" s="2">
        <f t="shared" si="4"/>
        <v>0.52422752483157209</v>
      </c>
      <c r="AJ45" s="2">
        <f t="shared" si="4"/>
        <v>0.2470126951912171</v>
      </c>
      <c r="AK45" s="2">
        <f t="shared" si="4"/>
        <v>6.329362859323771</v>
      </c>
      <c r="AL45" s="2">
        <f t="shared" si="4"/>
        <v>-3.3936241681305654</v>
      </c>
    </row>
    <row r="46" spans="1:38" x14ac:dyDescent="0.3">
      <c r="A46">
        <f t="shared" si="1"/>
        <v>2049</v>
      </c>
      <c r="B46">
        <v>54424</v>
      </c>
      <c r="C46" s="3">
        <v>115083.084731364</v>
      </c>
      <c r="D46" s="3">
        <v>54495.582755077208</v>
      </c>
      <c r="E46" s="4">
        <v>1.0290767818672799</v>
      </c>
      <c r="F46" s="3">
        <v>70.012881656523419</v>
      </c>
      <c r="G46" s="3">
        <v>453.58983515379481</v>
      </c>
      <c r="H46" s="3">
        <v>37329.33</v>
      </c>
      <c r="I46" s="3">
        <v>25052.26</v>
      </c>
      <c r="J46" s="3">
        <v>12277.07</v>
      </c>
      <c r="K46" s="3">
        <v>2767.8589999999999</v>
      </c>
      <c r="L46" s="3">
        <v>716.34230000000002</v>
      </c>
      <c r="M46" s="3">
        <v>6724.3639999999996</v>
      </c>
      <c r="N46" s="3">
        <v>36779.620000000003</v>
      </c>
      <c r="O46" s="3">
        <v>15486.26</v>
      </c>
      <c r="P46" s="3">
        <v>5751.46</v>
      </c>
      <c r="Q46" s="3">
        <v>2774.8719999999998</v>
      </c>
      <c r="R46" s="3">
        <v>12767.03</v>
      </c>
      <c r="S46" s="3">
        <v>549.71680000000003</v>
      </c>
      <c r="T46" s="3">
        <v>265.14319999999998</v>
      </c>
      <c r="U46" s="3">
        <v>6806.4319999999998</v>
      </c>
      <c r="V46" s="3">
        <v>-4086.5680000000002</v>
      </c>
      <c r="W46" s="2">
        <f t="shared" si="3"/>
        <v>3.7391483999799746</v>
      </c>
      <c r="X46" s="2">
        <f t="shared" si="4"/>
        <v>32.436852111791289</v>
      </c>
      <c r="Y46" s="2">
        <f t="shared" si="4"/>
        <v>21.768846445573612</v>
      </c>
      <c r="Z46" s="2">
        <f t="shared" si="4"/>
        <v>10.668005666217676</v>
      </c>
      <c r="AA46" s="2">
        <f t="shared" si="4"/>
        <v>2.405096288877687</v>
      </c>
      <c r="AB46" s="2">
        <f t="shared" si="4"/>
        <v>0.62245663789091388</v>
      </c>
      <c r="AC46" s="2">
        <f t="shared" si="4"/>
        <v>5.8430515793841806</v>
      </c>
      <c r="AD46" s="2">
        <f t="shared" si="4"/>
        <v>31.959188516586856</v>
      </c>
      <c r="AE46" s="2">
        <f t="shared" si="4"/>
        <v>13.456590980463591</v>
      </c>
      <c r="AF46" s="2">
        <f t="shared" si="4"/>
        <v>4.9976588769978756</v>
      </c>
      <c r="AG46" s="2">
        <f t="shared" si="4"/>
        <v>2.4111901470814106</v>
      </c>
      <c r="AH46" s="2">
        <f t="shared" si="4"/>
        <v>11.093750249918836</v>
      </c>
      <c r="AI46" s="2">
        <f t="shared" si="4"/>
        <v>0.4776695039789664</v>
      </c>
      <c r="AJ46" s="2">
        <f t="shared" si="4"/>
        <v>0.23039285105966542</v>
      </c>
      <c r="AK46" s="2">
        <f t="shared" si="4"/>
        <v>5.9143635364728961</v>
      </c>
      <c r="AL46" s="2">
        <f t="shared" si="4"/>
        <v>-3.5509718995968775</v>
      </c>
    </row>
    <row r="47" spans="1:38" x14ac:dyDescent="0.3">
      <c r="A47">
        <f t="shared" si="1"/>
        <v>2050</v>
      </c>
      <c r="B47">
        <v>54789</v>
      </c>
      <c r="C47" s="3">
        <v>118180.6162637909</v>
      </c>
      <c r="D47" s="3">
        <v>54865.075353770342</v>
      </c>
      <c r="E47" s="4">
        <v>1.0272051071686772</v>
      </c>
      <c r="F47" s="3">
        <v>70.753213945790534</v>
      </c>
      <c r="G47" s="3">
        <v>451.97975644976077</v>
      </c>
      <c r="H47" s="3">
        <v>38333.17</v>
      </c>
      <c r="I47" s="3">
        <v>25726.560000000001</v>
      </c>
      <c r="J47" s="3">
        <v>12606.61</v>
      </c>
      <c r="K47" s="3">
        <v>2846.3809999999999</v>
      </c>
      <c r="L47" s="3">
        <v>731.4366</v>
      </c>
      <c r="M47" s="3">
        <v>6907.9030000000002</v>
      </c>
      <c r="N47" s="3">
        <v>37807.629999999997</v>
      </c>
      <c r="O47" s="3">
        <v>15950.06</v>
      </c>
      <c r="P47" s="3">
        <v>5901.4080000000004</v>
      </c>
      <c r="Q47" s="3">
        <v>2845.5039999999999</v>
      </c>
      <c r="R47" s="3">
        <v>13110.66</v>
      </c>
      <c r="S47" s="3">
        <v>525.5462</v>
      </c>
      <c r="T47" s="3">
        <v>254.51669999999999</v>
      </c>
      <c r="U47" s="3">
        <v>6535.402</v>
      </c>
      <c r="V47" s="3">
        <v>-4357.598</v>
      </c>
      <c r="W47" s="2">
        <f t="shared" si="3"/>
        <v>3.7393556565319392</v>
      </c>
      <c r="X47" s="2">
        <f t="shared" si="4"/>
        <v>32.436089108248133</v>
      </c>
      <c r="Y47" s="2">
        <f t="shared" si="4"/>
        <v>21.768849083148929</v>
      </c>
      <c r="Z47" s="2">
        <f t="shared" si="4"/>
        <v>10.667240025099202</v>
      </c>
      <c r="AA47" s="2">
        <f t="shared" si="4"/>
        <v>2.4085007254037278</v>
      </c>
      <c r="AB47" s="2">
        <f t="shared" si="4"/>
        <v>0.61891418671177068</v>
      </c>
      <c r="AC47" s="2">
        <f t="shared" si="4"/>
        <v>5.8452081385164494</v>
      </c>
      <c r="AD47" s="2">
        <f t="shared" si="4"/>
        <v>31.991396893386984</v>
      </c>
      <c r="AE47" s="2">
        <f t="shared" si="4"/>
        <v>13.496341874202008</v>
      </c>
      <c r="AF47" s="2">
        <f t="shared" si="4"/>
        <v>4.9935498617027605</v>
      </c>
      <c r="AG47" s="2">
        <f t="shared" si="4"/>
        <v>2.4077586409335958</v>
      </c>
      <c r="AH47" s="2">
        <f t="shared" si="4"/>
        <v>11.093748208873528</v>
      </c>
      <c r="AI47" s="2">
        <f t="shared" si="4"/>
        <v>0.44469746106834357</v>
      </c>
      <c r="AJ47" s="2">
        <f t="shared" si="4"/>
        <v>0.21536247486803875</v>
      </c>
      <c r="AK47" s="2">
        <f t="shared" si="4"/>
        <v>5.5300117790994863</v>
      </c>
      <c r="AL47" s="2">
        <f t="shared" si="4"/>
        <v>-3.6872358071592783</v>
      </c>
    </row>
    <row r="48" spans="1:38" x14ac:dyDescent="0.3">
      <c r="A48">
        <f t="shared" si="1"/>
        <v>2051</v>
      </c>
      <c r="B48">
        <v>55154</v>
      </c>
      <c r="C48" s="3">
        <v>121348.32213280494</v>
      </c>
      <c r="D48" s="3">
        <v>55231.035617560032</v>
      </c>
      <c r="E48" s="4">
        <v>1.025358412388117</v>
      </c>
      <c r="F48" s="3">
        <v>71.500754819605788</v>
      </c>
      <c r="G48" s="3">
        <v>450.33434739728079</v>
      </c>
      <c r="H48" s="3">
        <v>39363.97</v>
      </c>
      <c r="I48" s="3">
        <v>26416.13</v>
      </c>
      <c r="J48" s="3">
        <v>12947.84</v>
      </c>
      <c r="K48" s="3">
        <v>2926.5659999999998</v>
      </c>
      <c r="L48" s="3">
        <v>746.8818</v>
      </c>
      <c r="M48" s="3">
        <v>7099.9279999999999</v>
      </c>
      <c r="N48" s="3">
        <v>38843.449999999997</v>
      </c>
      <c r="O48" s="3">
        <v>16409.45</v>
      </c>
      <c r="P48" s="3">
        <v>6055.1610000000001</v>
      </c>
      <c r="Q48" s="3">
        <v>2916.7629999999999</v>
      </c>
      <c r="R48" s="3">
        <v>13462.08</v>
      </c>
      <c r="S48" s="3">
        <v>520.52809999999999</v>
      </c>
      <c r="T48" s="3">
        <v>244.39279999999999</v>
      </c>
      <c r="U48" s="3">
        <v>6259.2669999999998</v>
      </c>
      <c r="V48" s="3">
        <v>-4633.7330000000002</v>
      </c>
      <c r="W48" s="2">
        <f t="shared" si="3"/>
        <v>3.7395220676555168</v>
      </c>
      <c r="X48" s="2">
        <f t="shared" si="4"/>
        <v>32.438825117762761</v>
      </c>
      <c r="Y48" s="2">
        <f t="shared" si="4"/>
        <v>21.768846520259174</v>
      </c>
      <c r="Z48" s="2">
        <f t="shared" si="4"/>
        <v>10.66997859750359</v>
      </c>
      <c r="AA48" s="2">
        <f t="shared" si="4"/>
        <v>2.4117070170917847</v>
      </c>
      <c r="AB48" s="2">
        <f t="shared" si="4"/>
        <v>0.61548588960513539</v>
      </c>
      <c r="AC48" s="2">
        <f t="shared" si="4"/>
        <v>5.8508662297198972</v>
      </c>
      <c r="AD48" s="2">
        <f t="shared" si="4"/>
        <v>32.009878107329158</v>
      </c>
      <c r="AE48" s="2">
        <f t="shared" si="4"/>
        <v>13.522601476138513</v>
      </c>
      <c r="AF48" s="2">
        <f t="shared" si="4"/>
        <v>4.98990088496911</v>
      </c>
      <c r="AG48" s="2">
        <f t="shared" si="4"/>
        <v>2.4036286194446612</v>
      </c>
      <c r="AH48" s="2">
        <f t="shared" si="4"/>
        <v>11.09375042307297</v>
      </c>
      <c r="AI48" s="2">
        <f t="shared" si="4"/>
        <v>0.42895368543318491</v>
      </c>
      <c r="AJ48" s="2">
        <f t="shared" si="4"/>
        <v>0.20139775787961353</v>
      </c>
      <c r="AK48" s="2">
        <f t="shared" si="4"/>
        <v>5.1580993375003477</v>
      </c>
      <c r="AL48" s="2">
        <f t="shared" si="4"/>
        <v>-3.8185389946544066</v>
      </c>
    </row>
    <row r="49" spans="1:38" x14ac:dyDescent="0.3">
      <c r="A49">
        <f t="shared" si="1"/>
        <v>2052</v>
      </c>
      <c r="B49">
        <v>55519</v>
      </c>
      <c r="C49" s="3">
        <v>124575.7468189433</v>
      </c>
      <c r="D49" s="3">
        <v>55588.220370036295</v>
      </c>
      <c r="E49" s="4">
        <v>1.023539502290826</v>
      </c>
      <c r="F49" s="3">
        <v>72.256242037253003</v>
      </c>
      <c r="G49" s="3">
        <v>448.59198367992298</v>
      </c>
      <c r="H49" s="3">
        <v>40419.65</v>
      </c>
      <c r="I49" s="3">
        <v>27118.71</v>
      </c>
      <c r="J49" s="3">
        <v>13300.94</v>
      </c>
      <c r="K49" s="3">
        <v>3008.7829999999999</v>
      </c>
      <c r="L49" s="3">
        <v>762.67719999999997</v>
      </c>
      <c r="M49" s="3">
        <v>7299.74</v>
      </c>
      <c r="N49" s="3">
        <v>39880.21</v>
      </c>
      <c r="O49" s="3">
        <v>16859.02</v>
      </c>
      <c r="P49" s="3">
        <v>6212.3050000000003</v>
      </c>
      <c r="Q49" s="3">
        <v>2988.7660000000001</v>
      </c>
      <c r="R49" s="3">
        <v>13820.12</v>
      </c>
      <c r="S49" s="3">
        <v>539.43799999999999</v>
      </c>
      <c r="T49" s="3">
        <v>234.07490000000001</v>
      </c>
      <c r="U49" s="3">
        <v>5953.9040000000005</v>
      </c>
      <c r="V49" s="3">
        <v>-4939.0959999999995</v>
      </c>
      <c r="W49" s="2">
        <f t="shared" si="3"/>
        <v>3.7396535409018345</v>
      </c>
      <c r="X49" s="2">
        <f t="shared" si="4"/>
        <v>32.445842013490292</v>
      </c>
      <c r="Y49" s="2">
        <f t="shared" si="4"/>
        <v>21.768852037799913</v>
      </c>
      <c r="Z49" s="2">
        <f t="shared" si="4"/>
        <v>10.676989975690377</v>
      </c>
      <c r="AA49" s="2">
        <f t="shared" si="4"/>
        <v>2.4152237308060647</v>
      </c>
      <c r="AB49" s="2">
        <f t="shared" si="4"/>
        <v>0.61221964906898352</v>
      </c>
      <c r="AC49" s="2">
        <f t="shared" si="4"/>
        <v>5.8596799027095887</v>
      </c>
      <c r="AD49" s="2">
        <f t="shared" si="4"/>
        <v>32.012820326866155</v>
      </c>
      <c r="AE49" s="2">
        <f t="shared" si="4"/>
        <v>13.533147848194456</v>
      </c>
      <c r="AF49" s="2">
        <f t="shared" si="4"/>
        <v>4.986769221643824</v>
      </c>
      <c r="AG49" s="2">
        <f t="shared" si="4"/>
        <v>2.3991555951447214</v>
      </c>
      <c r="AH49" s="2">
        <f t="shared" si="4"/>
        <v>11.093748464607621</v>
      </c>
      <c r="AI49" s="2">
        <f t="shared" si="4"/>
        <v>0.43302008117520002</v>
      </c>
      <c r="AJ49" s="2">
        <f t="shared" si="4"/>
        <v>0.18789764940378106</v>
      </c>
      <c r="AK49" s="2">
        <f t="shared" si="4"/>
        <v>4.7793444165767864</v>
      </c>
      <c r="AL49" s="2">
        <f t="shared" si="4"/>
        <v>-3.9647332053954409</v>
      </c>
    </row>
    <row r="50" spans="1:38" x14ac:dyDescent="0.3">
      <c r="A50">
        <f t="shared" si="1"/>
        <v>2053</v>
      </c>
      <c r="B50">
        <v>55885</v>
      </c>
      <c r="C50" s="3">
        <v>127896.31211962191</v>
      </c>
      <c r="D50" s="3">
        <v>55950.902432237228</v>
      </c>
      <c r="E50" s="4">
        <v>1.0217738253791007</v>
      </c>
      <c r="F50" s="3">
        <v>73.020008207906216</v>
      </c>
      <c r="G50" s="3">
        <v>446.87668750642854</v>
      </c>
      <c r="H50" s="3">
        <v>41507.93</v>
      </c>
      <c r="I50" s="3">
        <v>27841.56</v>
      </c>
      <c r="J50" s="3">
        <v>13666.37</v>
      </c>
      <c r="K50" s="3">
        <v>3093.5610000000001</v>
      </c>
      <c r="L50" s="3">
        <v>778.83799999999997</v>
      </c>
      <c r="M50" s="3">
        <v>7507.1080000000002</v>
      </c>
      <c r="N50" s="3">
        <v>40938.879999999997</v>
      </c>
      <c r="O50" s="3">
        <v>17313.400000000001</v>
      </c>
      <c r="P50" s="3">
        <v>6374.692</v>
      </c>
      <c r="Q50" s="3">
        <v>3062.2950000000001</v>
      </c>
      <c r="R50" s="3">
        <v>14188.49</v>
      </c>
      <c r="S50" s="3">
        <v>569.05060000000003</v>
      </c>
      <c r="T50" s="3">
        <v>222.6617</v>
      </c>
      <c r="U50" s="3">
        <v>5607.5150000000003</v>
      </c>
      <c r="V50" s="3">
        <v>-5285.4849999999997</v>
      </c>
      <c r="W50" s="2">
        <f t="shared" si="3"/>
        <v>3.7397596602162206</v>
      </c>
      <c r="X50" s="2">
        <f t="shared" si="4"/>
        <v>32.454360342444801</v>
      </c>
      <c r="Y50" s="2">
        <f t="shared" si="4"/>
        <v>21.768852861026737</v>
      </c>
      <c r="Z50" s="2">
        <f t="shared" si="4"/>
        <v>10.685507481418066</v>
      </c>
      <c r="AA50" s="2">
        <f t="shared" si="4"/>
        <v>2.4188039113329403</v>
      </c>
      <c r="AB50" s="2">
        <f t="shared" si="4"/>
        <v>0.608960482982144</v>
      </c>
      <c r="AC50" s="2">
        <f t="shared" si="4"/>
        <v>5.8696829295426234</v>
      </c>
      <c r="AD50" s="2">
        <f t="shared" si="4"/>
        <v>32.009429608658067</v>
      </c>
      <c r="AE50" s="2">
        <f t="shared" si="4"/>
        <v>13.53705960169259</v>
      </c>
      <c r="AF50" s="2">
        <f t="shared" si="4"/>
        <v>4.9842656870651014</v>
      </c>
      <c r="AG50" s="2">
        <f t="shared" si="4"/>
        <v>2.3943575457717841</v>
      </c>
      <c r="AH50" s="2">
        <f t="shared" si="4"/>
        <v>11.093744428478477</v>
      </c>
      <c r="AI50" s="2">
        <f t="shared" si="4"/>
        <v>0.44493120291675403</v>
      </c>
      <c r="AJ50" s="2">
        <f t="shared" si="4"/>
        <v>0.17409548118302554</v>
      </c>
      <c r="AK50" s="2">
        <f t="shared" si="4"/>
        <v>4.3844227461033194</v>
      </c>
      <c r="AL50" s="2">
        <f t="shared" si="4"/>
        <v>-4.132632843280474</v>
      </c>
    </row>
    <row r="51" spans="1:38" x14ac:dyDescent="0.3">
      <c r="A51">
        <f t="shared" si="1"/>
        <v>2054</v>
      </c>
      <c r="B51">
        <v>56250</v>
      </c>
      <c r="C51" s="3">
        <v>131329.27665836731</v>
      </c>
      <c r="D51" s="3">
        <v>56326.216264820891</v>
      </c>
      <c r="E51" s="4">
        <v>1.0201045540014149</v>
      </c>
      <c r="F51" s="3">
        <v>73.791992985461107</v>
      </c>
      <c r="G51" s="3">
        <v>445.26159079899577</v>
      </c>
      <c r="H51" s="3">
        <v>42638.03</v>
      </c>
      <c r="I51" s="3">
        <v>28588.87</v>
      </c>
      <c r="J51" s="3">
        <v>14049.16</v>
      </c>
      <c r="K51" s="3">
        <v>3181.1239999999998</v>
      </c>
      <c r="L51" s="3">
        <v>795.3963</v>
      </c>
      <c r="M51" s="3">
        <v>7727.1880000000001</v>
      </c>
      <c r="N51" s="3">
        <v>42033.26</v>
      </c>
      <c r="O51" s="3">
        <v>17784.900000000001</v>
      </c>
      <c r="P51" s="3">
        <v>6542.7550000000001</v>
      </c>
      <c r="Q51" s="3">
        <v>3136.2620000000002</v>
      </c>
      <c r="R51" s="3">
        <v>14569.34</v>
      </c>
      <c r="S51" s="3">
        <v>604.77819999999997</v>
      </c>
      <c r="T51" s="3">
        <v>209.7124</v>
      </c>
      <c r="U51" s="3">
        <v>5212.4489999999996</v>
      </c>
      <c r="V51" s="3">
        <v>-5680.5510000000004</v>
      </c>
      <c r="W51" s="2">
        <f t="shared" si="3"/>
        <v>3.7398455465567189</v>
      </c>
      <c r="X51" s="2">
        <f t="shared" si="4"/>
        <v>32.466507914237738</v>
      </c>
      <c r="Y51" s="2">
        <f t="shared" si="4"/>
        <v>21.76884753151386</v>
      </c>
      <c r="Z51" s="2">
        <f t="shared" si="4"/>
        <v>10.69766038272388</v>
      </c>
      <c r="AA51" s="2">
        <f t="shared" si="4"/>
        <v>2.4222504539297809</v>
      </c>
      <c r="AB51" s="2">
        <f t="shared" si="4"/>
        <v>0.60565040807245119</v>
      </c>
      <c r="AC51" s="2">
        <f t="shared" si="4"/>
        <v>5.8838274272240749</v>
      </c>
      <c r="AD51" s="2">
        <f t="shared" si="4"/>
        <v>32.006008918592457</v>
      </c>
      <c r="AE51" s="2">
        <f t="shared" si="4"/>
        <v>13.542220327813618</v>
      </c>
      <c r="AF51" s="2">
        <f t="shared" si="4"/>
        <v>4.981947031521357</v>
      </c>
      <c r="AG51" s="2">
        <f t="shared" si="4"/>
        <v>2.3880905155356165</v>
      </c>
      <c r="AH51" s="2">
        <f t="shared" si="4"/>
        <v>11.093748759387347</v>
      </c>
      <c r="AI51" s="2">
        <f t="shared" si="4"/>
        <v>0.46050523949297034</v>
      </c>
      <c r="AJ51" s="2">
        <f t="shared" si="4"/>
        <v>0.15968442478026756</v>
      </c>
      <c r="AK51" s="2">
        <f t="shared" si="4"/>
        <v>3.9689923927315727</v>
      </c>
      <c r="AL51" s="2">
        <f t="shared" si="4"/>
        <v>-4.3254262450383179</v>
      </c>
    </row>
    <row r="52" spans="1:38" x14ac:dyDescent="0.3">
      <c r="A52">
        <f t="shared" si="1"/>
        <v>2055</v>
      </c>
      <c r="B52">
        <v>56615</v>
      </c>
      <c r="C52" s="3">
        <v>134834.79930199406</v>
      </c>
      <c r="D52" s="3">
        <v>56695.77812469245</v>
      </c>
      <c r="E52" s="4">
        <v>1.0185289153810779</v>
      </c>
      <c r="F52" s="3">
        <v>74.571311567499166</v>
      </c>
      <c r="G52" s="3">
        <v>443.6123124233348</v>
      </c>
      <c r="H52" s="3">
        <v>43804.93</v>
      </c>
      <c r="I52" s="3">
        <v>29351.99</v>
      </c>
      <c r="J52" s="3">
        <v>14452.94</v>
      </c>
      <c r="K52" s="3">
        <v>3271.1669999999999</v>
      </c>
      <c r="L52" s="3">
        <v>812.34990000000005</v>
      </c>
      <c r="M52" s="3">
        <v>7964.0950000000003</v>
      </c>
      <c r="N52" s="3">
        <v>43155.46</v>
      </c>
      <c r="O52" s="3">
        <v>18273.12</v>
      </c>
      <c r="P52" s="3">
        <v>6714.9269999999997</v>
      </c>
      <c r="Q52" s="3">
        <v>3209.19</v>
      </c>
      <c r="R52" s="3">
        <v>14958.23</v>
      </c>
      <c r="S52" s="3">
        <v>649.46090000000004</v>
      </c>
      <c r="T52" s="3">
        <v>194.941</v>
      </c>
      <c r="U52" s="3">
        <v>4757.9290000000001</v>
      </c>
      <c r="V52" s="3">
        <v>-6135.0709999999999</v>
      </c>
      <c r="W52" s="2">
        <f t="shared" si="3"/>
        <v>3.7399118917038803</v>
      </c>
      <c r="X52" s="2">
        <f t="shared" si="4"/>
        <v>32.48785196905186</v>
      </c>
      <c r="Y52" s="2">
        <f t="shared" si="4"/>
        <v>21.768853554088331</v>
      </c>
      <c r="Z52" s="2">
        <f t="shared" si="4"/>
        <v>10.718998414963529</v>
      </c>
      <c r="AA52" s="2">
        <f t="shared" si="4"/>
        <v>2.4260554522526907</v>
      </c>
      <c r="AB52" s="2">
        <f t="shared" si="4"/>
        <v>0.60247792424903046</v>
      </c>
      <c r="AC52" s="2">
        <f t="shared" si="4"/>
        <v>5.9065575365025369</v>
      </c>
      <c r="AD52" s="2">
        <f t="shared" si="4"/>
        <v>32.006173646124736</v>
      </c>
      <c r="AE52" s="2">
        <f t="shared" si="4"/>
        <v>13.552228426634192</v>
      </c>
      <c r="AF52" s="2">
        <f t="shared" si="4"/>
        <v>4.9801142099528404</v>
      </c>
      <c r="AG52" s="2">
        <f t="shared" si="4"/>
        <v>2.3800903154179571</v>
      </c>
      <c r="AH52" s="2">
        <f t="shared" si="4"/>
        <v>11.09374588565786</v>
      </c>
      <c r="AI52" s="2">
        <f t="shared" si="4"/>
        <v>0.48167157392757376</v>
      </c>
      <c r="AJ52" s="2">
        <f t="shared" si="4"/>
        <v>0.1445776617083725</v>
      </c>
      <c r="AK52" s="2">
        <f t="shared" si="4"/>
        <v>3.5287099655508856</v>
      </c>
      <c r="AL52" s="2">
        <f t="shared" si="4"/>
        <v>-4.5500649919454945</v>
      </c>
    </row>
    <row r="53" spans="1:38" x14ac:dyDescent="0.3">
      <c r="A53">
        <f t="shared" si="1"/>
        <v>2056</v>
      </c>
      <c r="B53">
        <v>56980</v>
      </c>
      <c r="C53" s="3">
        <v>138457.34583730935</v>
      </c>
      <c r="D53" s="3">
        <v>57077.462723993442</v>
      </c>
      <c r="E53" s="4">
        <v>1.0170703112777677</v>
      </c>
      <c r="F53" s="3">
        <v>75.358065331491446</v>
      </c>
      <c r="G53" s="3">
        <v>442.04291819994654</v>
      </c>
      <c r="H53" s="3">
        <v>45022.74</v>
      </c>
      <c r="I53" s="3">
        <v>30140.57</v>
      </c>
      <c r="J53" s="3">
        <v>14882.17</v>
      </c>
      <c r="K53" s="3">
        <v>3363.779</v>
      </c>
      <c r="L53" s="3">
        <v>829.71969999999999</v>
      </c>
      <c r="M53" s="3">
        <v>8221.4689999999991</v>
      </c>
      <c r="N53" s="3">
        <v>44314</v>
      </c>
      <c r="O53" s="3">
        <v>18775.97</v>
      </c>
      <c r="P53" s="3">
        <v>6893.16</v>
      </c>
      <c r="Q53" s="3">
        <v>3284.7629999999999</v>
      </c>
      <c r="R53" s="3">
        <v>15360.11</v>
      </c>
      <c r="S53" s="3">
        <v>708.74699999999996</v>
      </c>
      <c r="T53" s="3">
        <v>177.94499999999999</v>
      </c>
      <c r="U53" s="3">
        <v>4227.1270000000004</v>
      </c>
      <c r="V53" s="3">
        <v>-6665.8729999999996</v>
      </c>
      <c r="W53" s="2">
        <f t="shared" si="3"/>
        <v>3.7399675362957288</v>
      </c>
      <c r="X53" s="2">
        <f t="shared" si="4"/>
        <v>32.517407962523549</v>
      </c>
      <c r="Y53" s="2">
        <f t="shared" si="4"/>
        <v>21.768848606570778</v>
      </c>
      <c r="Z53" s="2">
        <f t="shared" si="4"/>
        <v>10.748559355952771</v>
      </c>
      <c r="AA53" s="2">
        <f t="shared" si="4"/>
        <v>2.4294695089363625</v>
      </c>
      <c r="AB53" s="2">
        <f t="shared" si="4"/>
        <v>0.59926015119121256</v>
      </c>
      <c r="AC53" s="2">
        <f t="shared" si="4"/>
        <v>5.9379074113268207</v>
      </c>
      <c r="AD53" s="2">
        <f t="shared" si="4"/>
        <v>32.005524684887426</v>
      </c>
      <c r="AE53" s="2">
        <f t="shared" si="4"/>
        <v>13.560833400679375</v>
      </c>
      <c r="AF53" s="2">
        <f t="shared" si="4"/>
        <v>4.9785440839662103</v>
      </c>
      <c r="AG53" s="2">
        <f t="shared" si="4"/>
        <v>2.3724006697771558</v>
      </c>
      <c r="AH53" s="2">
        <f t="shared" si="4"/>
        <v>11.093748697196963</v>
      </c>
      <c r="AI53" s="2">
        <f t="shared" si="4"/>
        <v>0.51188833334476491</v>
      </c>
      <c r="AJ53" s="2">
        <f t="shared" si="4"/>
        <v>0.12851972491881333</v>
      </c>
      <c r="AK53" s="2">
        <f t="shared" si="4"/>
        <v>3.0530175011205074</v>
      </c>
      <c r="AL53" s="2">
        <f t="shared" si="4"/>
        <v>-4.8143873910688404</v>
      </c>
    </row>
    <row r="54" spans="1:38" x14ac:dyDescent="0.3">
      <c r="A54">
        <f t="shared" si="1"/>
        <v>2057</v>
      </c>
      <c r="B54">
        <v>57346</v>
      </c>
      <c r="C54" s="3">
        <v>142236.19548215947</v>
      </c>
      <c r="D54" s="3">
        <v>57485.50984733527</v>
      </c>
      <c r="E54" s="4">
        <v>1.0157096981761891</v>
      </c>
      <c r="F54" s="3">
        <v>76.153395933385426</v>
      </c>
      <c r="G54" s="3">
        <v>440.64856103597361</v>
      </c>
      <c r="H54" s="3">
        <v>46288.480000000003</v>
      </c>
      <c r="I54" s="3">
        <v>30963.18</v>
      </c>
      <c r="J54" s="3">
        <v>15325.3</v>
      </c>
      <c r="K54" s="3">
        <v>3459.47</v>
      </c>
      <c r="L54" s="3">
        <v>847.49440000000004</v>
      </c>
      <c r="M54" s="3">
        <v>8486.7209999999995</v>
      </c>
      <c r="N54" s="3">
        <v>45513.54</v>
      </c>
      <c r="O54" s="3">
        <v>19289.830000000002</v>
      </c>
      <c r="P54" s="3">
        <v>7079.5320000000002</v>
      </c>
      <c r="Q54" s="3">
        <v>3364.855</v>
      </c>
      <c r="R54" s="3">
        <v>15779.32</v>
      </c>
      <c r="S54" s="3">
        <v>774.94010000000003</v>
      </c>
      <c r="T54" s="3">
        <v>158.095</v>
      </c>
      <c r="U54" s="3">
        <v>3610.2820000000002</v>
      </c>
      <c r="V54" s="3">
        <v>-7282.7179999999998</v>
      </c>
      <c r="W54" s="2">
        <f t="shared" si="3"/>
        <v>3.7400106502596202</v>
      </c>
      <c r="X54" s="2">
        <f t="shared" ref="X54:AL70" si="5">100*H54/$C54</f>
        <v>32.5433901287144</v>
      </c>
      <c r="Y54" s="2">
        <f t="shared" si="5"/>
        <v>21.768847159500744</v>
      </c>
      <c r="Z54" s="2">
        <f t="shared" si="5"/>
        <v>10.774542969213652</v>
      </c>
      <c r="AA54" s="2">
        <f t="shared" si="5"/>
        <v>2.4322008812685922</v>
      </c>
      <c r="AB54" s="2">
        <f t="shared" si="5"/>
        <v>0.59583595942447742</v>
      </c>
      <c r="AC54" s="2">
        <f t="shared" si="5"/>
        <v>5.9666394838748902</v>
      </c>
      <c r="AD54" s="2">
        <f t="shared" si="5"/>
        <v>31.998563970103316</v>
      </c>
      <c r="AE54" s="2">
        <f t="shared" si="5"/>
        <v>13.561829276022435</v>
      </c>
      <c r="AF54" s="2">
        <f t="shared" si="5"/>
        <v>4.9773069196637634</v>
      </c>
      <c r="AG54" s="2">
        <f t="shared" si="5"/>
        <v>2.3656812449135356</v>
      </c>
      <c r="AH54" s="2">
        <f t="shared" si="5"/>
        <v>11.093744420335808</v>
      </c>
      <c r="AI54" s="2">
        <f t="shared" si="5"/>
        <v>0.54482622891667543</v>
      </c>
      <c r="AJ54" s="2">
        <f t="shared" si="5"/>
        <v>0.11114962648155875</v>
      </c>
      <c r="AK54" s="2">
        <f t="shared" si="5"/>
        <v>2.5382301514475154</v>
      </c>
      <c r="AL54" s="2">
        <f t="shared" si="5"/>
        <v>-5.1201580408648253</v>
      </c>
    </row>
    <row r="55" spans="1:38" x14ac:dyDescent="0.3">
      <c r="A55">
        <f t="shared" si="1"/>
        <v>2058</v>
      </c>
      <c r="B55">
        <v>57711</v>
      </c>
      <c r="C55" s="3">
        <v>146132.94061086763</v>
      </c>
      <c r="D55" s="3">
        <v>57902.409119974087</v>
      </c>
      <c r="E55" s="4">
        <v>1.014478747460732</v>
      </c>
      <c r="F55" s="3">
        <v>76.956895934026718</v>
      </c>
      <c r="G55" s="3">
        <v>439.29716006302198</v>
      </c>
      <c r="H55" s="3">
        <v>47595.21</v>
      </c>
      <c r="I55" s="3">
        <v>31811.46</v>
      </c>
      <c r="J55" s="3">
        <v>15783.75</v>
      </c>
      <c r="K55" s="3">
        <v>3558.9960000000001</v>
      </c>
      <c r="L55" s="3">
        <v>865.70389999999998</v>
      </c>
      <c r="M55" s="3">
        <v>8760.5930000000008</v>
      </c>
      <c r="N55" s="3">
        <v>46750.64</v>
      </c>
      <c r="O55" s="3">
        <v>19819.98</v>
      </c>
      <c r="P55" s="3">
        <v>7271.8</v>
      </c>
      <c r="Q55" s="3">
        <v>3447.24</v>
      </c>
      <c r="R55" s="3">
        <v>16211.62</v>
      </c>
      <c r="S55" s="3">
        <v>844.57150000000001</v>
      </c>
      <c r="T55" s="3">
        <v>135.02619999999999</v>
      </c>
      <c r="U55" s="3">
        <v>2900.7370000000001</v>
      </c>
      <c r="V55" s="3">
        <v>-7992.2629999999999</v>
      </c>
      <c r="W55" s="2">
        <f t="shared" si="3"/>
        <v>3.7400457914367902</v>
      </c>
      <c r="X55" s="2">
        <f t="shared" si="5"/>
        <v>32.569802401184575</v>
      </c>
      <c r="Y55" s="2">
        <f t="shared" si="5"/>
        <v>21.768849560558451</v>
      </c>
      <c r="Z55" s="2">
        <f t="shared" si="5"/>
        <v>10.800952840626127</v>
      </c>
      <c r="AA55" s="2">
        <f t="shared" si="5"/>
        <v>2.4354508881588361</v>
      </c>
      <c r="AB55" s="2">
        <f t="shared" si="5"/>
        <v>0.59240845792958685</v>
      </c>
      <c r="AC55" s="2">
        <f t="shared" si="5"/>
        <v>5.994947452216322</v>
      </c>
      <c r="AD55" s="2">
        <f t="shared" si="5"/>
        <v>31.991856048726664</v>
      </c>
      <c r="AE55" s="2">
        <f t="shared" si="5"/>
        <v>13.562978967745501</v>
      </c>
      <c r="AF55" s="2">
        <f t="shared" si="5"/>
        <v>4.976153883992402</v>
      </c>
      <c r="AG55" s="2">
        <f t="shared" si="5"/>
        <v>2.358975317672924</v>
      </c>
      <c r="AH55" s="2">
        <f t="shared" si="5"/>
        <v>11.093747879315837</v>
      </c>
      <c r="AI55" s="2">
        <f t="shared" si="5"/>
        <v>0.57794737892052706</v>
      </c>
      <c r="AJ55" s="2">
        <f t="shared" si="5"/>
        <v>9.2399564010387361E-2</v>
      </c>
      <c r="AK55" s="2">
        <f t="shared" si="5"/>
        <v>1.9849987195729351</v>
      </c>
      <c r="AL55" s="2">
        <f t="shared" si="5"/>
        <v>-5.4691727728126143</v>
      </c>
    </row>
    <row r="56" spans="1:38" x14ac:dyDescent="0.3">
      <c r="A56">
        <f t="shared" si="1"/>
        <v>2059</v>
      </c>
      <c r="B56">
        <v>58076</v>
      </c>
      <c r="C56" s="3">
        <v>150177.0567639035</v>
      </c>
      <c r="D56" s="3">
        <v>58337.99756744966</v>
      </c>
      <c r="E56" s="4">
        <v>1.0134006034941505</v>
      </c>
      <c r="F56" s="3">
        <v>77.768427473330902</v>
      </c>
      <c r="G56" s="3">
        <v>438.05564872363271</v>
      </c>
      <c r="H56" s="3">
        <v>48951.39</v>
      </c>
      <c r="I56" s="3">
        <v>32691.82</v>
      </c>
      <c r="J56" s="3">
        <v>16259.57</v>
      </c>
      <c r="K56" s="3">
        <v>3662.4789999999998</v>
      </c>
      <c r="L56" s="3">
        <v>884.37739999999997</v>
      </c>
      <c r="M56" s="3">
        <v>9045.4159999999993</v>
      </c>
      <c r="N56" s="3">
        <v>48045.06</v>
      </c>
      <c r="O56" s="3">
        <v>20380.38</v>
      </c>
      <c r="P56" s="3">
        <v>7471.348</v>
      </c>
      <c r="Q56" s="3">
        <v>3533.0720000000001</v>
      </c>
      <c r="R56" s="3">
        <v>16660.259999999998</v>
      </c>
      <c r="S56" s="3">
        <v>906.32719999999995</v>
      </c>
      <c r="T56" s="3">
        <v>108.4897</v>
      </c>
      <c r="U56" s="3">
        <v>2102.8989999999999</v>
      </c>
      <c r="V56" s="3">
        <v>-8790.1010000000006</v>
      </c>
      <c r="W56" s="2">
        <f t="shared" si="3"/>
        <v>3.7400736433533956</v>
      </c>
      <c r="X56" s="2">
        <f t="shared" si="5"/>
        <v>32.595784639032786</v>
      </c>
      <c r="Y56" s="2">
        <f t="shared" si="5"/>
        <v>21.768851184369325</v>
      </c>
      <c r="Z56" s="2">
        <f t="shared" si="5"/>
        <v>10.826933454663457</v>
      </c>
      <c r="AA56" s="2">
        <f t="shared" si="5"/>
        <v>2.4387739904623777</v>
      </c>
      <c r="AB56" s="2">
        <f t="shared" si="5"/>
        <v>0.58888982049391747</v>
      </c>
      <c r="AC56" s="2">
        <f t="shared" si="5"/>
        <v>6.0231677161049229</v>
      </c>
      <c r="AD56" s="2">
        <f t="shared" si="5"/>
        <v>31.992277006422256</v>
      </c>
      <c r="AE56" s="2">
        <f t="shared" si="5"/>
        <v>13.570901201000645</v>
      </c>
      <c r="AF56" s="2">
        <f t="shared" si="5"/>
        <v>4.9750262530087159</v>
      </c>
      <c r="AG56" s="2">
        <f t="shared" si="5"/>
        <v>2.3526043698901469</v>
      </c>
      <c r="AH56" s="2">
        <f t="shared" si="5"/>
        <v>11.093745182522749</v>
      </c>
      <c r="AI56" s="2">
        <f t="shared" si="5"/>
        <v>0.60350576814463475</v>
      </c>
      <c r="AJ56" s="2">
        <f t="shared" si="5"/>
        <v>7.2241194718950269E-2</v>
      </c>
      <c r="AK56" s="2">
        <f t="shared" si="5"/>
        <v>1.4002798065925686</v>
      </c>
      <c r="AL56" s="2">
        <f t="shared" si="5"/>
        <v>-5.8531583914439764</v>
      </c>
    </row>
    <row r="57" spans="1:38" x14ac:dyDescent="0.3">
      <c r="A57">
        <f t="shared" si="1"/>
        <v>2060</v>
      </c>
      <c r="B57">
        <v>58441</v>
      </c>
      <c r="C57" s="3">
        <v>154321.38247727393</v>
      </c>
      <c r="D57" s="3">
        <v>58772.472676604018</v>
      </c>
      <c r="E57" s="4">
        <v>1.0124635556955071</v>
      </c>
      <c r="F57" s="3">
        <v>78.588836871213772</v>
      </c>
      <c r="G57" s="3">
        <v>436.76924546546871</v>
      </c>
      <c r="H57" s="3">
        <v>50349.11</v>
      </c>
      <c r="I57" s="3">
        <v>33593.99</v>
      </c>
      <c r="J57" s="3">
        <v>16755.12</v>
      </c>
      <c r="K57" s="3">
        <v>3769.511</v>
      </c>
      <c r="L57" s="3">
        <v>903.5172</v>
      </c>
      <c r="M57" s="3">
        <v>9344.18</v>
      </c>
      <c r="N57" s="3">
        <v>49387.79</v>
      </c>
      <c r="O57" s="3">
        <v>20971.89</v>
      </c>
      <c r="P57" s="3">
        <v>7675.4179999999997</v>
      </c>
      <c r="Q57" s="3">
        <v>3620.4589999999998</v>
      </c>
      <c r="R57" s="3">
        <v>17120.02</v>
      </c>
      <c r="S57" s="3">
        <v>961.32330000000002</v>
      </c>
      <c r="T57" s="3">
        <v>78.65043</v>
      </c>
      <c r="U57" s="3">
        <v>1220.2260000000001</v>
      </c>
      <c r="V57" s="3">
        <v>-9672.7739999999994</v>
      </c>
      <c r="W57" s="2">
        <f t="shared" si="3"/>
        <v>3.7400954586977311</v>
      </c>
      <c r="X57" s="2">
        <f t="shared" si="5"/>
        <v>32.626139807563376</v>
      </c>
      <c r="Y57" s="2">
        <f t="shared" si="5"/>
        <v>21.768849825426624</v>
      </c>
      <c r="Z57" s="2">
        <f t="shared" si="5"/>
        <v>10.85728998213675</v>
      </c>
      <c r="AA57" s="2">
        <f t="shared" si="5"/>
        <v>2.4426368786289969</v>
      </c>
      <c r="AB57" s="2">
        <f t="shared" si="5"/>
        <v>0.58547764768311095</v>
      </c>
      <c r="AC57" s="2">
        <f t="shared" si="5"/>
        <v>6.0550131485350489</v>
      </c>
      <c r="AD57" s="2">
        <f t="shared" si="5"/>
        <v>32.003206041309973</v>
      </c>
      <c r="AE57" s="2">
        <f t="shared" si="5"/>
        <v>13.589749951267068</v>
      </c>
      <c r="AF57" s="2">
        <f t="shared" si="5"/>
        <v>4.9736581391307304</v>
      </c>
      <c r="AG57" s="2">
        <f t="shared" si="5"/>
        <v>2.3460514297383028</v>
      </c>
      <c r="AH57" s="2">
        <f t="shared" si="5"/>
        <v>11.093744577178844</v>
      </c>
      <c r="AI57" s="2">
        <f t="shared" si="5"/>
        <v>0.62293590464793103</v>
      </c>
      <c r="AJ57" s="2">
        <f t="shared" si="5"/>
        <v>5.0965348247565379E-2</v>
      </c>
      <c r="AK57" s="2">
        <f t="shared" si="5"/>
        <v>0.79070442502010119</v>
      </c>
      <c r="AL57" s="2">
        <f t="shared" si="5"/>
        <v>-6.2679415157678848</v>
      </c>
    </row>
    <row r="58" spans="1:38" x14ac:dyDescent="0.3">
      <c r="A58">
        <f t="shared" si="1"/>
        <v>2061</v>
      </c>
      <c r="B58">
        <v>58807</v>
      </c>
      <c r="C58" s="3">
        <v>158646.20992998497</v>
      </c>
      <c r="D58" s="3">
        <v>59234.876731097153</v>
      </c>
      <c r="E58" s="4">
        <v>1.0116590523271822</v>
      </c>
      <c r="F58" s="3">
        <v>79.41779965352363</v>
      </c>
      <c r="G58" s="3">
        <v>435.63687076677166</v>
      </c>
      <c r="H58" s="3">
        <v>51787</v>
      </c>
      <c r="I58" s="3">
        <v>34535.46</v>
      </c>
      <c r="J58" s="3">
        <v>17251.54</v>
      </c>
      <c r="K58" s="3">
        <v>3880.1909999999998</v>
      </c>
      <c r="L58" s="3">
        <v>923.13120000000004</v>
      </c>
      <c r="M58" s="3">
        <v>9637.0640000000003</v>
      </c>
      <c r="N58" s="3">
        <v>50795.29</v>
      </c>
      <c r="O58" s="3">
        <v>21594.84</v>
      </c>
      <c r="P58" s="3">
        <v>7887.9679999999998</v>
      </c>
      <c r="Q58" s="3">
        <v>3712.68</v>
      </c>
      <c r="R58" s="3">
        <v>17599.810000000001</v>
      </c>
      <c r="S58" s="3">
        <v>991.70219999999995</v>
      </c>
      <c r="T58" s="3">
        <v>45.637839999999997</v>
      </c>
      <c r="U58" s="3">
        <v>274.16199999999998</v>
      </c>
      <c r="V58" s="3">
        <v>-10618.84</v>
      </c>
      <c r="W58" s="2">
        <f t="shared" si="3"/>
        <v>3.7401137166393759</v>
      </c>
      <c r="X58" s="2">
        <f t="shared" si="5"/>
        <v>32.64307418554472</v>
      </c>
      <c r="Y58" s="2">
        <f t="shared" si="5"/>
        <v>21.768852855193622</v>
      </c>
      <c r="Z58" s="2">
        <f t="shared" si="5"/>
        <v>10.874221330351094</v>
      </c>
      <c r="AA58" s="2">
        <f t="shared" si="5"/>
        <v>2.4458138657787267</v>
      </c>
      <c r="AB58" s="2">
        <f t="shared" si="5"/>
        <v>0.58188039941666669</v>
      </c>
      <c r="AC58" s="2">
        <f t="shared" si="5"/>
        <v>6.0745630193454403</v>
      </c>
      <c r="AD58" s="2">
        <f t="shared" si="5"/>
        <v>32.017966280075264</v>
      </c>
      <c r="AE58" s="2">
        <f t="shared" si="5"/>
        <v>13.611948252360023</v>
      </c>
      <c r="AF58" s="2">
        <f t="shared" si="5"/>
        <v>4.9720494447873556</v>
      </c>
      <c r="AG58" s="2">
        <f t="shared" si="5"/>
        <v>2.3402260927875367</v>
      </c>
      <c r="AH58" s="2">
        <f t="shared" si="5"/>
        <v>11.093747532807303</v>
      </c>
      <c r="AI58" s="2">
        <f t="shared" si="5"/>
        <v>0.62510298886917381</v>
      </c>
      <c r="AJ58" s="2">
        <f t="shared" si="5"/>
        <v>2.8767053445614151E-2</v>
      </c>
      <c r="AK58" s="2">
        <f t="shared" si="5"/>
        <v>0.1728134571389984</v>
      </c>
      <c r="AL58" s="2">
        <f t="shared" si="5"/>
        <v>-6.6934091931262607</v>
      </c>
    </row>
    <row r="59" spans="1:38" x14ac:dyDescent="0.3">
      <c r="A59">
        <f t="shared" si="1"/>
        <v>2062</v>
      </c>
      <c r="B59">
        <v>59172</v>
      </c>
      <c r="C59" s="3">
        <v>163202.23814687337</v>
      </c>
      <c r="D59" s="3">
        <v>59741.163808982637</v>
      </c>
      <c r="E59" s="4">
        <v>1.010986677544963</v>
      </c>
      <c r="F59" s="3">
        <v>80.255081793045434</v>
      </c>
      <c r="G59" s="3">
        <v>434.77873255561417</v>
      </c>
      <c r="H59" s="3">
        <v>53262.9</v>
      </c>
      <c r="I59" s="3">
        <v>35527.25</v>
      </c>
      <c r="J59" s="3">
        <v>17735.650000000001</v>
      </c>
      <c r="K59" s="3">
        <v>3995.0619999999999</v>
      </c>
      <c r="L59" s="3">
        <v>943.23649999999998</v>
      </c>
      <c r="M59" s="3">
        <v>9910.0650000000005</v>
      </c>
      <c r="N59" s="3">
        <v>52277.120000000003</v>
      </c>
      <c r="O59" s="3">
        <v>22248.84</v>
      </c>
      <c r="P59" s="3">
        <v>8111.0649999999996</v>
      </c>
      <c r="Q59" s="3">
        <v>3811.9780000000001</v>
      </c>
      <c r="R59" s="3">
        <v>18105.240000000002</v>
      </c>
      <c r="S59" s="3">
        <v>985.77689999999996</v>
      </c>
      <c r="T59" s="3">
        <v>10.254009999999999</v>
      </c>
      <c r="U59" s="3">
        <v>-701.36090000000002</v>
      </c>
      <c r="V59" s="3">
        <v>-11594.36</v>
      </c>
      <c r="W59" s="2">
        <f t="shared" si="3"/>
        <v>3.7401280994448536</v>
      </c>
      <c r="X59" s="2">
        <f t="shared" si="5"/>
        <v>32.636133306006634</v>
      </c>
      <c r="Y59" s="2">
        <f t="shared" si="5"/>
        <v>21.768849743364033</v>
      </c>
      <c r="Z59" s="2">
        <f t="shared" si="5"/>
        <v>10.867283562642601</v>
      </c>
      <c r="AA59" s="2">
        <f t="shared" si="5"/>
        <v>2.4479210857418856</v>
      </c>
      <c r="AB59" s="2">
        <f t="shared" si="5"/>
        <v>0.57795561550518504</v>
      </c>
      <c r="AC59" s="2">
        <f t="shared" si="5"/>
        <v>6.0722604741985622</v>
      </c>
      <c r="AD59" s="2">
        <f t="shared" si="5"/>
        <v>32.032109726922592</v>
      </c>
      <c r="AE59" s="2">
        <f t="shared" si="5"/>
        <v>13.632680686632019</v>
      </c>
      <c r="AF59" s="2">
        <f t="shared" si="5"/>
        <v>4.9699471600998946</v>
      </c>
      <c r="AG59" s="2">
        <f t="shared" si="5"/>
        <v>2.3357388006955038</v>
      </c>
      <c r="AH59" s="2">
        <f t="shared" si="5"/>
        <v>11.093744917705262</v>
      </c>
      <c r="AI59" s="2">
        <f t="shared" si="5"/>
        <v>0.60402167960028408</v>
      </c>
      <c r="AJ59" s="2">
        <f t="shared" si="5"/>
        <v>6.2830081967208884E-3</v>
      </c>
      <c r="AK59" s="2">
        <f t="shared" si="5"/>
        <v>-0.42974955978778451</v>
      </c>
      <c r="AL59" s="2">
        <f t="shared" si="5"/>
        <v>-7.1042898257104108</v>
      </c>
    </row>
    <row r="60" spans="1:38" x14ac:dyDescent="0.3">
      <c r="A60">
        <f t="shared" si="1"/>
        <v>2063</v>
      </c>
      <c r="B60">
        <v>59537</v>
      </c>
      <c r="C60" s="3">
        <v>167908.09358547008</v>
      </c>
      <c r="D60" s="3">
        <v>60258.588438029125</v>
      </c>
      <c r="E60" s="4">
        <v>1.0104204582075154</v>
      </c>
      <c r="F60" s="3">
        <v>81.101627050603298</v>
      </c>
      <c r="G60" s="3">
        <v>433.96186164079211</v>
      </c>
      <c r="H60" s="3">
        <v>54788.1</v>
      </c>
      <c r="I60" s="3">
        <v>36551.660000000003</v>
      </c>
      <c r="J60" s="3">
        <v>18236.439999999999</v>
      </c>
      <c r="K60" s="3">
        <v>4114.4889999999996</v>
      </c>
      <c r="L60" s="3">
        <v>963.82889999999998</v>
      </c>
      <c r="M60" s="3">
        <v>10192.200000000001</v>
      </c>
      <c r="N60" s="3">
        <v>53818.58</v>
      </c>
      <c r="O60" s="3">
        <v>22935.97</v>
      </c>
      <c r="P60" s="3">
        <v>8340.2669999999998</v>
      </c>
      <c r="Q60" s="3">
        <v>3915.0369999999998</v>
      </c>
      <c r="R60" s="3">
        <v>18627.3</v>
      </c>
      <c r="S60" s="3">
        <v>969.52459999999996</v>
      </c>
      <c r="T60" s="3">
        <v>-26.231870000000001</v>
      </c>
      <c r="U60" s="3">
        <v>-1697.117</v>
      </c>
      <c r="V60" s="3">
        <v>-12590.12</v>
      </c>
      <c r="W60" s="2">
        <f t="shared" si="3"/>
        <v>3.7401386361857352</v>
      </c>
      <c r="X60" s="2">
        <f t="shared" si="5"/>
        <v>32.629814817182279</v>
      </c>
      <c r="Y60" s="2">
        <f t="shared" si="5"/>
        <v>21.768849386282948</v>
      </c>
      <c r="Z60" s="2">
        <f t="shared" si="5"/>
        <v>10.860965430899329</v>
      </c>
      <c r="AA60" s="2">
        <f t="shared" si="5"/>
        <v>2.4504411384467333</v>
      </c>
      <c r="AB60" s="2">
        <f t="shared" si="5"/>
        <v>0.57402170402785446</v>
      </c>
      <c r="AC60" s="2">
        <f t="shared" si="5"/>
        <v>6.070106438801222</v>
      </c>
      <c r="AD60" s="2">
        <f t="shared" si="5"/>
        <v>32.05240369941118</v>
      </c>
      <c r="AE60" s="2">
        <f t="shared" si="5"/>
        <v>13.659835872250511</v>
      </c>
      <c r="AF60" s="2">
        <f t="shared" si="5"/>
        <v>4.9671619883853673</v>
      </c>
      <c r="AG60" s="2">
        <f t="shared" si="5"/>
        <v>2.3316547263441665</v>
      </c>
      <c r="AH60" s="2">
        <f t="shared" si="5"/>
        <v>11.093747539047703</v>
      </c>
      <c r="AI60" s="2">
        <f t="shared" si="5"/>
        <v>0.57741385736506134</v>
      </c>
      <c r="AJ60" s="2">
        <f t="shared" si="5"/>
        <v>-1.5622754948764406E-2</v>
      </c>
      <c r="AK60" s="2">
        <f t="shared" si="5"/>
        <v>-1.0107416288042828</v>
      </c>
      <c r="AL60" s="2">
        <f t="shared" si="5"/>
        <v>-7.4982210393516642</v>
      </c>
    </row>
    <row r="61" spans="1:38" x14ac:dyDescent="0.3">
      <c r="A61">
        <f t="shared" si="1"/>
        <v>2064</v>
      </c>
      <c r="B61">
        <v>59902</v>
      </c>
      <c r="C61" s="3">
        <v>172752.94492847734</v>
      </c>
      <c r="D61" s="3">
        <v>60781.699115420932</v>
      </c>
      <c r="E61" s="4">
        <v>1.0099807512313408</v>
      </c>
      <c r="F61" s="3">
        <v>81.957342840483932</v>
      </c>
      <c r="G61" s="3">
        <v>433.15568963943696</v>
      </c>
      <c r="H61" s="3">
        <v>56356.88</v>
      </c>
      <c r="I61" s="3">
        <v>37606.33</v>
      </c>
      <c r="J61" s="3">
        <v>18750.55</v>
      </c>
      <c r="K61" s="3">
        <v>4238.4139999999998</v>
      </c>
      <c r="L61" s="3">
        <v>984.94970000000001</v>
      </c>
      <c r="M61" s="3">
        <v>10480.35</v>
      </c>
      <c r="N61" s="3">
        <v>55425.71</v>
      </c>
      <c r="O61" s="3">
        <v>23664.36</v>
      </c>
      <c r="P61" s="3">
        <v>8575.1370000000006</v>
      </c>
      <c r="Q61" s="3">
        <v>4021.444</v>
      </c>
      <c r="R61" s="3">
        <v>19164.77</v>
      </c>
      <c r="S61" s="3">
        <v>931.16790000000003</v>
      </c>
      <c r="T61" s="3">
        <v>-63.474699999999999</v>
      </c>
      <c r="U61" s="3">
        <v>-2691.76</v>
      </c>
      <c r="V61" s="3">
        <v>-13584.76</v>
      </c>
      <c r="W61" s="2">
        <f t="shared" si="3"/>
        <v>3.7401487345893067</v>
      </c>
      <c r="X61" s="2">
        <f t="shared" si="5"/>
        <v>32.622818686727861</v>
      </c>
      <c r="Y61" s="2">
        <f t="shared" si="5"/>
        <v>21.768850317179634</v>
      </c>
      <c r="Z61" s="2">
        <f t="shared" si="5"/>
        <v>10.853968369548229</v>
      </c>
      <c r="AA61" s="2">
        <f t="shared" si="5"/>
        <v>2.4534539783126563</v>
      </c>
      <c r="AB61" s="2">
        <f t="shared" si="5"/>
        <v>0.57014929638842682</v>
      </c>
      <c r="AC61" s="2">
        <f t="shared" si="5"/>
        <v>6.0666693724607956</v>
      </c>
      <c r="AD61" s="2">
        <f t="shared" si="5"/>
        <v>32.083800379175699</v>
      </c>
      <c r="AE61" s="2">
        <f t="shared" si="5"/>
        <v>13.698382976798136</v>
      </c>
      <c r="AF61" s="2">
        <f t="shared" si="5"/>
        <v>4.9638152354220377</v>
      </c>
      <c r="AG61" s="2">
        <f t="shared" si="5"/>
        <v>2.3278584348677507</v>
      </c>
      <c r="AH61" s="2">
        <f t="shared" si="5"/>
        <v>11.093744310949107</v>
      </c>
      <c r="AI61" s="2">
        <f t="shared" si="5"/>
        <v>0.53901709194336422</v>
      </c>
      <c r="AJ61" s="2">
        <f t="shared" si="5"/>
        <v>-3.6743049460765842E-2</v>
      </c>
      <c r="AK61" s="2">
        <f t="shared" si="5"/>
        <v>-1.5581557820125349</v>
      </c>
      <c r="AL61" s="2">
        <f t="shared" si="5"/>
        <v>-7.8636922835812273</v>
      </c>
    </row>
    <row r="62" spans="1:38" x14ac:dyDescent="0.3">
      <c r="A62">
        <f t="shared" si="1"/>
        <v>2065</v>
      </c>
      <c r="B62">
        <v>60268</v>
      </c>
      <c r="C62" s="3">
        <v>177739.54239689003</v>
      </c>
      <c r="D62" s="3">
        <v>61309.972764666956</v>
      </c>
      <c r="E62" s="4">
        <v>1.009621916281926</v>
      </c>
      <c r="F62" s="3">
        <v>82.821619454316064</v>
      </c>
      <c r="G62" s="3">
        <v>432.34815206689206</v>
      </c>
      <c r="H62" s="3">
        <v>57970.58</v>
      </c>
      <c r="I62" s="3">
        <v>38691.86</v>
      </c>
      <c r="J62" s="3">
        <v>19278.72</v>
      </c>
      <c r="K62" s="3">
        <v>4366.3969999999999</v>
      </c>
      <c r="L62" s="3">
        <v>1006.577</v>
      </c>
      <c r="M62" s="3">
        <v>10775.64</v>
      </c>
      <c r="N62" s="3">
        <v>57097.89</v>
      </c>
      <c r="O62" s="3">
        <v>24434.5</v>
      </c>
      <c r="P62" s="3">
        <v>8815.0609999999997</v>
      </c>
      <c r="Q62" s="3">
        <v>4130.3459999999995</v>
      </c>
      <c r="R62" s="3">
        <v>19717.97</v>
      </c>
      <c r="S62" s="3">
        <v>872.69010000000003</v>
      </c>
      <c r="T62" s="3">
        <v>-100.676</v>
      </c>
      <c r="U62" s="3">
        <v>-3665.1260000000002</v>
      </c>
      <c r="V62" s="3">
        <v>-14558.13</v>
      </c>
      <c r="W62" s="2">
        <f t="shared" si="3"/>
        <v>3.7401551401313635</v>
      </c>
      <c r="X62" s="2">
        <f t="shared" si="5"/>
        <v>32.615465989302741</v>
      </c>
      <c r="Y62" s="2">
        <f t="shared" si="5"/>
        <v>21.768853164706361</v>
      </c>
      <c r="Z62" s="2">
        <f t="shared" si="5"/>
        <v>10.846612824596383</v>
      </c>
      <c r="AA62" s="2">
        <f t="shared" si="5"/>
        <v>2.4566266690671981</v>
      </c>
      <c r="AB62" s="2">
        <f t="shared" si="5"/>
        <v>0.56632136351084272</v>
      </c>
      <c r="AC62" s="2">
        <f t="shared" si="5"/>
        <v>6.0626014080412896</v>
      </c>
      <c r="AD62" s="2">
        <f t="shared" si="5"/>
        <v>32.124472264309745</v>
      </c>
      <c r="AE62" s="2">
        <f t="shared" si="5"/>
        <v>13.747362950579724</v>
      </c>
      <c r="AF62" s="2">
        <f t="shared" si="5"/>
        <v>4.959538480365886</v>
      </c>
      <c r="AG62" s="2">
        <f t="shared" si="5"/>
        <v>2.3238194181781973</v>
      </c>
      <c r="AH62" s="2">
        <f t="shared" si="5"/>
        <v>11.093744101112872</v>
      </c>
      <c r="AI62" s="2">
        <f t="shared" si="5"/>
        <v>0.49099378125509896</v>
      </c>
      <c r="AJ62" s="2">
        <f t="shared" si="5"/>
        <v>-5.6642432315478698E-2</v>
      </c>
      <c r="AK62" s="2">
        <f t="shared" si="5"/>
        <v>-2.062076874157706</v>
      </c>
      <c r="AL62" s="2">
        <f t="shared" si="5"/>
        <v>-8.1907097338485819</v>
      </c>
    </row>
    <row r="63" spans="1:38" x14ac:dyDescent="0.3">
      <c r="A63">
        <f t="shared" si="1"/>
        <v>2066</v>
      </c>
      <c r="B63">
        <v>60633</v>
      </c>
      <c r="C63" s="3">
        <v>182904.23192187303</v>
      </c>
      <c r="D63" s="3">
        <v>61854.429954263498</v>
      </c>
      <c r="E63" s="4">
        <v>1.0093643465310702</v>
      </c>
      <c r="F63" s="3">
        <v>83.695179101138223</v>
      </c>
      <c r="G63" s="3">
        <v>431.61316484577537</v>
      </c>
      <c r="H63" s="3">
        <v>59639.15</v>
      </c>
      <c r="I63" s="3">
        <v>39816.15</v>
      </c>
      <c r="J63" s="3">
        <v>19823</v>
      </c>
      <c r="K63" s="3">
        <v>4498.799</v>
      </c>
      <c r="L63" s="3">
        <v>1028.7570000000001</v>
      </c>
      <c r="M63" s="3">
        <v>11079.15</v>
      </c>
      <c r="N63" s="3">
        <v>58835.12</v>
      </c>
      <c r="O63" s="3">
        <v>25236.44</v>
      </c>
      <c r="P63" s="3">
        <v>9062.5370000000003</v>
      </c>
      <c r="Q63" s="3">
        <v>4245.2089999999998</v>
      </c>
      <c r="R63" s="3">
        <v>20290.93</v>
      </c>
      <c r="S63" s="3">
        <v>804.02570000000003</v>
      </c>
      <c r="T63" s="3">
        <v>-137.08160000000001</v>
      </c>
      <c r="U63" s="3">
        <v>-4606.2330000000002</v>
      </c>
      <c r="V63" s="3">
        <v>-15499.23</v>
      </c>
      <c r="W63" s="2">
        <f t="shared" si="3"/>
        <v>3.740160638406429</v>
      </c>
      <c r="X63" s="2">
        <f t="shared" si="5"/>
        <v>32.606763317250461</v>
      </c>
      <c r="Y63" s="2">
        <f t="shared" si="5"/>
        <v>21.768851153212982</v>
      </c>
      <c r="Z63" s="2">
        <f t="shared" si="5"/>
        <v>10.83791216403748</v>
      </c>
      <c r="AA63" s="2">
        <f t="shared" si="5"/>
        <v>2.4596472988780533</v>
      </c>
      <c r="AB63" s="2">
        <f t="shared" si="5"/>
        <v>0.56245664148406938</v>
      </c>
      <c r="AC63" s="2">
        <f t="shared" si="5"/>
        <v>6.057350277566254</v>
      </c>
      <c r="AD63" s="2">
        <f t="shared" si="5"/>
        <v>32.167172613661144</v>
      </c>
      <c r="AE63" s="2">
        <f t="shared" si="5"/>
        <v>13.797624983756345</v>
      </c>
      <c r="AF63" s="2">
        <f t="shared" si="5"/>
        <v>4.9547989703546254</v>
      </c>
      <c r="AG63" s="2">
        <f t="shared" si="5"/>
        <v>2.3210009715977087</v>
      </c>
      <c r="AH63" s="2">
        <f t="shared" si="5"/>
        <v>11.09374550101564</v>
      </c>
      <c r="AI63" s="2">
        <f t="shared" si="5"/>
        <v>0.43958835263223278</v>
      </c>
      <c r="AJ63" s="2">
        <f t="shared" si="5"/>
        <v>-7.4947199722833091E-2</v>
      </c>
      <c r="AK63" s="2">
        <f t="shared" si="5"/>
        <v>-2.5183851415573253</v>
      </c>
      <c r="AL63" s="2">
        <f t="shared" si="5"/>
        <v>-8.4739592064881517</v>
      </c>
    </row>
    <row r="64" spans="1:38" x14ac:dyDescent="0.3">
      <c r="A64">
        <f t="shared" si="1"/>
        <v>2067</v>
      </c>
      <c r="B64">
        <v>60998</v>
      </c>
      <c r="C64" s="3">
        <v>188295.96456133758</v>
      </c>
      <c r="D64" s="3">
        <v>62429.178024639288</v>
      </c>
      <c r="E64" s="4">
        <v>1.0091479624156856</v>
      </c>
      <c r="F64" s="3">
        <v>84.577734591035565</v>
      </c>
      <c r="G64" s="3">
        <v>431.05789585935611</v>
      </c>
      <c r="H64" s="3">
        <v>61376.02</v>
      </c>
      <c r="I64" s="3">
        <v>40989.870000000003</v>
      </c>
      <c r="J64" s="3">
        <v>20386.150000000001</v>
      </c>
      <c r="K64" s="3">
        <v>4635.7809999999999</v>
      </c>
      <c r="L64" s="3">
        <v>1051.451</v>
      </c>
      <c r="M64" s="3">
        <v>11393.48</v>
      </c>
      <c r="N64" s="3">
        <v>60651.65</v>
      </c>
      <c r="O64" s="3">
        <v>26075.84</v>
      </c>
      <c r="P64" s="3">
        <v>9319.2620000000006</v>
      </c>
      <c r="Q64" s="3">
        <v>4367.4679999999998</v>
      </c>
      <c r="R64" s="3">
        <v>20889.080000000002</v>
      </c>
      <c r="S64" s="3">
        <v>724.36789999999996</v>
      </c>
      <c r="T64" s="3">
        <v>-172.2807</v>
      </c>
      <c r="U64" s="3">
        <v>-5502.8819999999996</v>
      </c>
      <c r="V64" s="3">
        <v>-16395.88</v>
      </c>
      <c r="W64" s="2">
        <f t="shared" si="3"/>
        <v>3.7401646855467363</v>
      </c>
      <c r="X64" s="2">
        <f t="shared" si="5"/>
        <v>32.595504711417597</v>
      </c>
      <c r="Y64" s="2">
        <f t="shared" si="5"/>
        <v>21.768852081079793</v>
      </c>
      <c r="Z64" s="2">
        <f t="shared" si="5"/>
        <v>10.826652630337808</v>
      </c>
      <c r="AA64" s="2">
        <f t="shared" si="5"/>
        <v>2.4619651360026307</v>
      </c>
      <c r="AB64" s="2">
        <f t="shared" si="5"/>
        <v>0.55840336379460165</v>
      </c>
      <c r="AC64" s="2">
        <f t="shared" si="5"/>
        <v>6.0508359945699013</v>
      </c>
      <c r="AD64" s="2">
        <f t="shared" si="5"/>
        <v>32.210807141457707</v>
      </c>
      <c r="AE64" s="2">
        <f t="shared" si="5"/>
        <v>13.848326521891961</v>
      </c>
      <c r="AF64" s="2">
        <f t="shared" si="5"/>
        <v>4.9492627320561846</v>
      </c>
      <c r="AG64" s="2">
        <f t="shared" si="5"/>
        <v>2.3194697826767783</v>
      </c>
      <c r="AH64" s="2">
        <f t="shared" si="5"/>
        <v>11.093748104832786</v>
      </c>
      <c r="AI64" s="2">
        <f t="shared" si="5"/>
        <v>0.38469645469435243</v>
      </c>
      <c r="AJ64" s="2">
        <f t="shared" si="5"/>
        <v>-9.1494632081655369E-2</v>
      </c>
      <c r="AK64" s="2">
        <f t="shared" si="5"/>
        <v>-2.9224641180281008</v>
      </c>
      <c r="AL64" s="2">
        <f t="shared" si="5"/>
        <v>-8.7075047190716752</v>
      </c>
    </row>
    <row r="65" spans="1:38" x14ac:dyDescent="0.3">
      <c r="A65">
        <f t="shared" si="1"/>
        <v>2068</v>
      </c>
      <c r="B65">
        <v>61363</v>
      </c>
      <c r="C65" s="3">
        <v>193865.64590533706</v>
      </c>
      <c r="D65" s="3">
        <v>63015.524503729932</v>
      </c>
      <c r="E65" s="4">
        <v>1.0090213917212805</v>
      </c>
      <c r="F65" s="3">
        <v>85.469492296564354</v>
      </c>
      <c r="G65" s="3">
        <v>430.55263085284042</v>
      </c>
      <c r="H65" s="3">
        <v>63170.35</v>
      </c>
      <c r="I65" s="3">
        <v>42202.32</v>
      </c>
      <c r="J65" s="3">
        <v>20968.03</v>
      </c>
      <c r="K65" s="3">
        <v>4777.7709999999997</v>
      </c>
      <c r="L65" s="3">
        <v>1074.7370000000001</v>
      </c>
      <c r="M65" s="3">
        <v>11718.28</v>
      </c>
      <c r="N65" s="3">
        <v>62544.480000000003</v>
      </c>
      <c r="O65" s="3">
        <v>26960.41</v>
      </c>
      <c r="P65" s="3">
        <v>9583.0159999999996</v>
      </c>
      <c r="Q65" s="3">
        <v>4494.0910000000003</v>
      </c>
      <c r="R65" s="3">
        <v>21506.959999999999</v>
      </c>
      <c r="S65" s="3">
        <v>625.87419999999997</v>
      </c>
      <c r="T65" s="3">
        <v>-205.81710000000001</v>
      </c>
      <c r="U65" s="3">
        <v>-6334.5730000000003</v>
      </c>
      <c r="V65" s="3">
        <v>-17227.57</v>
      </c>
      <c r="W65" s="2">
        <f t="shared" si="3"/>
        <v>3.7401692422261652</v>
      </c>
      <c r="X65" s="2">
        <f t="shared" si="5"/>
        <v>32.584602447225507</v>
      </c>
      <c r="Y65" s="2">
        <f t="shared" si="5"/>
        <v>21.768849144426049</v>
      </c>
      <c r="Z65" s="2">
        <f t="shared" si="5"/>
        <v>10.815753302799461</v>
      </c>
      <c r="AA65" s="2">
        <f t="shared" si="5"/>
        <v>2.4644753213949748</v>
      </c>
      <c r="AB65" s="2">
        <f t="shared" si="5"/>
        <v>0.55437207297923485</v>
      </c>
      <c r="AC65" s="2">
        <f t="shared" si="5"/>
        <v>6.044536640453531</v>
      </c>
      <c r="AD65" s="2">
        <f t="shared" si="5"/>
        <v>32.261765465419252</v>
      </c>
      <c r="AE65" s="2">
        <f t="shared" si="5"/>
        <v>13.906749632766054</v>
      </c>
      <c r="AF65" s="2">
        <f t="shared" si="5"/>
        <v>4.9431223130060413</v>
      </c>
      <c r="AG65" s="2">
        <f t="shared" si="5"/>
        <v>2.318147178172262</v>
      </c>
      <c r="AH65" s="2">
        <f t="shared" si="5"/>
        <v>11.09374479401145</v>
      </c>
      <c r="AI65" s="2">
        <f t="shared" si="5"/>
        <v>0.3228391482550802</v>
      </c>
      <c r="AJ65" s="2">
        <f t="shared" si="5"/>
        <v>-0.10616481276961198</v>
      </c>
      <c r="AK65" s="2">
        <f t="shared" si="5"/>
        <v>-3.2675067160135831</v>
      </c>
      <c r="AL65" s="2">
        <f t="shared" si="5"/>
        <v>-8.886344932104203</v>
      </c>
    </row>
    <row r="66" spans="1:38" x14ac:dyDescent="0.3">
      <c r="A66">
        <f t="shared" si="1"/>
        <v>2069</v>
      </c>
      <c r="B66">
        <v>61729</v>
      </c>
      <c r="C66" s="3">
        <v>199600.43510735061</v>
      </c>
      <c r="D66" s="3">
        <v>63607.416425639793</v>
      </c>
      <c r="E66" s="4">
        <v>1.0089253587881357</v>
      </c>
      <c r="F66" s="3">
        <v>86.370698081743939</v>
      </c>
      <c r="G66" s="3">
        <v>430.05442683212652</v>
      </c>
      <c r="H66" s="3">
        <v>65012.13</v>
      </c>
      <c r="I66" s="3">
        <v>43450.720000000001</v>
      </c>
      <c r="J66" s="3">
        <v>21561.41</v>
      </c>
      <c r="K66" s="3">
        <v>4924.2740000000003</v>
      </c>
      <c r="L66" s="3">
        <v>1098.5740000000001</v>
      </c>
      <c r="M66" s="3">
        <v>12047.03</v>
      </c>
      <c r="N66" s="3">
        <v>64507.97</v>
      </c>
      <c r="O66" s="3">
        <v>27886.959999999999</v>
      </c>
      <c r="P66" s="3">
        <v>9854.68</v>
      </c>
      <c r="Q66" s="3">
        <v>4623.1629999999996</v>
      </c>
      <c r="R66" s="3">
        <v>22143.17</v>
      </c>
      <c r="S66" s="3">
        <v>504.15940000000001</v>
      </c>
      <c r="T66" s="3">
        <v>-236.9239</v>
      </c>
      <c r="U66" s="3">
        <v>-7075.6570000000002</v>
      </c>
      <c r="V66" s="3">
        <v>-17968.66</v>
      </c>
      <c r="W66" s="2">
        <f t="shared" si="3"/>
        <v>3.7401715948336216</v>
      </c>
      <c r="X66" s="2">
        <f t="shared" si="5"/>
        <v>32.571136413121891</v>
      </c>
      <c r="Y66" s="2">
        <f t="shared" si="5"/>
        <v>21.768850341749509</v>
      </c>
      <c r="Z66" s="2">
        <f t="shared" si="5"/>
        <v>10.802286071372379</v>
      </c>
      <c r="AA66" s="2">
        <f t="shared" si="5"/>
        <v>2.4670657643364304</v>
      </c>
      <c r="AB66" s="2">
        <f t="shared" si="5"/>
        <v>0.5503865757653067</v>
      </c>
      <c r="AC66" s="2">
        <f t="shared" si="5"/>
        <v>6.035573015419919</v>
      </c>
      <c r="AD66" s="2">
        <f t="shared" si="5"/>
        <v>32.318551793389545</v>
      </c>
      <c r="AE66" s="2">
        <f t="shared" si="5"/>
        <v>13.971392389501368</v>
      </c>
      <c r="AF66" s="2">
        <f t="shared" si="5"/>
        <v>4.9372036662644954</v>
      </c>
      <c r="AG66" s="2">
        <f t="shared" si="5"/>
        <v>2.3162088787599759</v>
      </c>
      <c r="AH66" s="2">
        <f t="shared" si="5"/>
        <v>11.093748361866442</v>
      </c>
      <c r="AI66" s="2">
        <f t="shared" si="5"/>
        <v>0.25258431913179408</v>
      </c>
      <c r="AJ66" s="2">
        <f t="shared" si="5"/>
        <v>-0.11869908994565859</v>
      </c>
      <c r="AK66" s="2">
        <f t="shared" si="5"/>
        <v>-3.5449106091349538</v>
      </c>
      <c r="AL66" s="2">
        <f t="shared" si="5"/>
        <v>-9.0023150452232024</v>
      </c>
    </row>
    <row r="67" spans="1:38" x14ac:dyDescent="0.3">
      <c r="A67">
        <f t="shared" si="1"/>
        <v>2070</v>
      </c>
      <c r="B67">
        <v>62094</v>
      </c>
      <c r="C67" s="3">
        <v>205526.77740250868</v>
      </c>
      <c r="D67" s="3">
        <v>64211.784985234808</v>
      </c>
      <c r="E67" s="4">
        <v>1.0088694289938935</v>
      </c>
      <c r="F67" s="3">
        <v>87.280721225120303</v>
      </c>
      <c r="G67" s="3">
        <v>429.60643074185708</v>
      </c>
      <c r="H67" s="3">
        <v>66908.820000000007</v>
      </c>
      <c r="I67" s="3">
        <v>44740.82</v>
      </c>
      <c r="J67" s="3">
        <v>22168</v>
      </c>
      <c r="K67" s="3">
        <v>5075.3419999999996</v>
      </c>
      <c r="L67" s="3">
        <v>1122.9960000000001</v>
      </c>
      <c r="M67" s="3">
        <v>12380.88</v>
      </c>
      <c r="N67" s="3">
        <v>66555.41</v>
      </c>
      <c r="O67" s="3">
        <v>28861.31</v>
      </c>
      <c r="P67" s="3">
        <v>10135.99</v>
      </c>
      <c r="Q67" s="3">
        <v>4757.5010000000002</v>
      </c>
      <c r="R67" s="3">
        <v>22800.62</v>
      </c>
      <c r="S67" s="3">
        <v>353.40199999999999</v>
      </c>
      <c r="T67" s="3">
        <v>-264.64190000000002</v>
      </c>
      <c r="U67" s="3">
        <v>-7693.701</v>
      </c>
      <c r="V67" s="3">
        <v>-18586.7</v>
      </c>
      <c r="W67" s="2">
        <f t="shared" si="3"/>
        <v>3.7401742339969282</v>
      </c>
      <c r="X67" s="2">
        <f t="shared" si="5"/>
        <v>32.554794487418121</v>
      </c>
      <c r="Y67" s="2">
        <f t="shared" si="5"/>
        <v>21.768852003346737</v>
      </c>
      <c r="Z67" s="2">
        <f t="shared" si="5"/>
        <v>10.785942484071379</v>
      </c>
      <c r="AA67" s="2">
        <f t="shared" si="5"/>
        <v>2.4694310221486737</v>
      </c>
      <c r="AB67" s="2">
        <f t="shared" si="5"/>
        <v>0.546398875218433</v>
      </c>
      <c r="AC67" s="2">
        <f t="shared" si="5"/>
        <v>6.0239741781933267</v>
      </c>
      <c r="AD67" s="2">
        <f t="shared" si="5"/>
        <v>32.38284122445819</v>
      </c>
      <c r="AE67" s="2">
        <f t="shared" si="5"/>
        <v>14.042603287394179</v>
      </c>
      <c r="AF67" s="2">
        <f t="shared" si="5"/>
        <v>4.931712610931192</v>
      </c>
      <c r="AG67" s="2">
        <f t="shared" si="5"/>
        <v>2.3147840199346841</v>
      </c>
      <c r="AH67" s="2">
        <f t="shared" si="5"/>
        <v>11.093746658298791</v>
      </c>
      <c r="AI67" s="2">
        <f t="shared" si="5"/>
        <v>0.17194937052308704</v>
      </c>
      <c r="AJ67" s="2">
        <f t="shared" si="5"/>
        <v>-0.12876273512609931</v>
      </c>
      <c r="AK67" s="2">
        <f t="shared" si="5"/>
        <v>-3.7434056511928211</v>
      </c>
      <c r="AL67" s="2">
        <f t="shared" si="5"/>
        <v>-9.0434444771151892</v>
      </c>
    </row>
    <row r="68" spans="1:38" x14ac:dyDescent="0.3">
      <c r="A68">
        <f t="shared" si="1"/>
        <v>2071</v>
      </c>
      <c r="B68">
        <v>62459</v>
      </c>
      <c r="C68" s="3">
        <v>211671.00560358522</v>
      </c>
      <c r="D68" s="3">
        <v>64834.688869809521</v>
      </c>
      <c r="E68" s="4">
        <v>1.0088254669993655</v>
      </c>
      <c r="F68" s="3">
        <v>88.200052640992567</v>
      </c>
      <c r="G68" s="3">
        <v>429.2528329699735</v>
      </c>
      <c r="H68" s="3">
        <v>68864.72</v>
      </c>
      <c r="I68" s="3">
        <v>46078.34</v>
      </c>
      <c r="J68" s="3">
        <v>22786.38</v>
      </c>
      <c r="K68" s="3">
        <v>5231.2110000000002</v>
      </c>
      <c r="L68" s="3">
        <v>1147.9960000000001</v>
      </c>
      <c r="M68" s="3">
        <v>12717.88</v>
      </c>
      <c r="N68" s="3">
        <v>68678.899999999994</v>
      </c>
      <c r="O68" s="3">
        <v>29872.04</v>
      </c>
      <c r="P68" s="3">
        <v>10428.19</v>
      </c>
      <c r="Q68" s="3">
        <v>4896.4250000000002</v>
      </c>
      <c r="R68" s="3">
        <v>23482.240000000002</v>
      </c>
      <c r="S68" s="3">
        <v>185.82490000000001</v>
      </c>
      <c r="T68" s="3">
        <v>-287.75799999999998</v>
      </c>
      <c r="U68" s="3">
        <v>-8167.2830000000004</v>
      </c>
      <c r="V68" s="3">
        <v>-19060.28</v>
      </c>
      <c r="W68" s="2">
        <f t="shared" si="3"/>
        <v>3.7401765418229793</v>
      </c>
      <c r="X68" s="2">
        <f t="shared" si="5"/>
        <v>32.533846477287014</v>
      </c>
      <c r="Y68" s="2">
        <f t="shared" si="5"/>
        <v>21.768848250428277</v>
      </c>
      <c r="Z68" s="2">
        <f t="shared" si="5"/>
        <v>10.764998226858735</v>
      </c>
      <c r="AA68" s="2">
        <f t="shared" si="5"/>
        <v>2.4713876069530971</v>
      </c>
      <c r="AB68" s="2">
        <f t="shared" si="5"/>
        <v>0.54234919739076237</v>
      </c>
      <c r="AC68" s="2">
        <f t="shared" si="5"/>
        <v>6.0083240799724287</v>
      </c>
      <c r="AD68" s="2">
        <f t="shared" si="5"/>
        <v>32.446059300450891</v>
      </c>
      <c r="AE68" s="2">
        <f t="shared" si="5"/>
        <v>14.112485512514633</v>
      </c>
      <c r="AF68" s="2">
        <f t="shared" si="5"/>
        <v>4.9266029469949144</v>
      </c>
      <c r="AG68" s="2">
        <f t="shared" si="5"/>
        <v>2.3132242349573198</v>
      </c>
      <c r="AH68" s="2">
        <f t="shared" si="5"/>
        <v>11.093744243827727</v>
      </c>
      <c r="AI68" s="2">
        <f t="shared" si="5"/>
        <v>8.7789491749290655E-2</v>
      </c>
      <c r="AJ68" s="2">
        <f t="shared" si="5"/>
        <v>-0.13594587467445093</v>
      </c>
      <c r="AK68" s="2">
        <f t="shared" si="5"/>
        <v>-3.8584798029899212</v>
      </c>
      <c r="AL68" s="2">
        <f t="shared" si="5"/>
        <v>-9.0046721069090836</v>
      </c>
    </row>
    <row r="69" spans="1:38" x14ac:dyDescent="0.3">
      <c r="A69">
        <f t="shared" si="1"/>
        <v>2072</v>
      </c>
      <c r="B69">
        <v>62824</v>
      </c>
      <c r="C69" s="3">
        <v>218009.29745065124</v>
      </c>
      <c r="D69" s="3">
        <v>65466.751417169195</v>
      </c>
      <c r="E69" s="4">
        <v>1.0088092336122767</v>
      </c>
      <c r="F69" s="3">
        <v>89.128537806125664</v>
      </c>
      <c r="G69" s="3">
        <v>428.93823366904593</v>
      </c>
      <c r="H69" s="3">
        <v>70877.14</v>
      </c>
      <c r="I69" s="3">
        <v>47458.12</v>
      </c>
      <c r="J69" s="3">
        <v>23419.02</v>
      </c>
      <c r="K69" s="3">
        <v>5392.3090000000002</v>
      </c>
      <c r="L69" s="3">
        <v>1173.615</v>
      </c>
      <c r="M69" s="3">
        <v>13060.28</v>
      </c>
      <c r="N69" s="3">
        <v>70863.09</v>
      </c>
      <c r="O69" s="3">
        <v>30908.38</v>
      </c>
      <c r="P69" s="3">
        <v>10730.57</v>
      </c>
      <c r="Q69" s="3">
        <v>5038.7439999999997</v>
      </c>
      <c r="R69" s="3">
        <v>24185.4</v>
      </c>
      <c r="S69" s="3">
        <v>14.04583</v>
      </c>
      <c r="T69" s="3">
        <v>-305.47089999999997</v>
      </c>
      <c r="U69" s="3">
        <v>-8486.7999999999993</v>
      </c>
      <c r="V69" s="3">
        <v>-19379.8</v>
      </c>
      <c r="W69" s="2">
        <f t="shared" si="3"/>
        <v>3.7401777310765398</v>
      </c>
      <c r="X69" s="2">
        <f t="shared" si="5"/>
        <v>32.511062981634446</v>
      </c>
      <c r="Y69" s="2">
        <f t="shared" si="5"/>
        <v>21.768851399900804</v>
      </c>
      <c r="Z69" s="2">
        <f t="shared" si="5"/>
        <v>10.74221158173364</v>
      </c>
      <c r="AA69" s="2">
        <f t="shared" si="5"/>
        <v>2.4734307495397565</v>
      </c>
      <c r="AB69" s="2">
        <f t="shared" si="5"/>
        <v>0.53833254531984376</v>
      </c>
      <c r="AC69" s="2">
        <f t="shared" si="5"/>
        <v>5.9906986319958833</v>
      </c>
      <c r="AD69" s="2">
        <f t="shared" si="5"/>
        <v>32.5046183023642</v>
      </c>
      <c r="AE69" s="2">
        <f t="shared" si="5"/>
        <v>14.177551306955817</v>
      </c>
      <c r="AF69" s="2">
        <f t="shared" si="5"/>
        <v>4.9220698958625748</v>
      </c>
      <c r="AG69" s="2">
        <f t="shared" si="5"/>
        <v>2.3112518864662519</v>
      </c>
      <c r="AH69" s="2">
        <f t="shared" si="5"/>
        <v>11.093747047863694</v>
      </c>
      <c r="AI69" s="2">
        <f t="shared" si="5"/>
        <v>6.4427665077813603E-3</v>
      </c>
      <c r="AJ69" s="2">
        <f t="shared" si="5"/>
        <v>-0.14011829017023764</v>
      </c>
      <c r="AK69" s="2">
        <f t="shared" si="5"/>
        <v>-3.8928614968456001</v>
      </c>
      <c r="AL69" s="2">
        <f t="shared" si="5"/>
        <v>-8.8894373894245629</v>
      </c>
    </row>
    <row r="70" spans="1:38" x14ac:dyDescent="0.3">
      <c r="A70">
        <f t="shared" ref="A70:A89" si="6">YEAR(B70)</f>
        <v>2073</v>
      </c>
      <c r="B70">
        <v>63190</v>
      </c>
      <c r="C70" s="3">
        <v>224525.75912876101</v>
      </c>
      <c r="D70" s="3">
        <v>66101.574567283227</v>
      </c>
      <c r="E70" s="4">
        <v>1.0087799952822007</v>
      </c>
      <c r="F70" s="3">
        <v>90.06637842125059</v>
      </c>
      <c r="G70" s="3">
        <v>428.60849398406674</v>
      </c>
      <c r="H70" s="3">
        <v>72941.66</v>
      </c>
      <c r="I70" s="3">
        <v>48876.68</v>
      </c>
      <c r="J70" s="3">
        <v>24064.98</v>
      </c>
      <c r="K70" s="3">
        <v>5558.4889999999996</v>
      </c>
      <c r="L70" s="3">
        <v>1199.8230000000001</v>
      </c>
      <c r="M70" s="3">
        <v>13407.35</v>
      </c>
      <c r="N70" s="3">
        <v>73112.83</v>
      </c>
      <c r="O70" s="3">
        <v>31979.09</v>
      </c>
      <c r="P70" s="3">
        <v>11042.43</v>
      </c>
      <c r="Q70" s="3">
        <v>5183.0039999999999</v>
      </c>
      <c r="R70" s="3">
        <v>24908.32</v>
      </c>
      <c r="S70" s="3">
        <v>-171.1781</v>
      </c>
      <c r="T70" s="3">
        <v>-317.42149999999998</v>
      </c>
      <c r="U70" s="3">
        <v>-8633.0439999999999</v>
      </c>
      <c r="V70" s="3">
        <v>-19526.04</v>
      </c>
      <c r="W70" s="2">
        <f t="shared" si="3"/>
        <v>3.7401788660036765</v>
      </c>
      <c r="X70" s="2">
        <f t="shared" si="5"/>
        <v>32.486989592213973</v>
      </c>
      <c r="Y70" s="2">
        <f t="shared" si="5"/>
        <v>21.768851907976494</v>
      </c>
      <c r="Z70" s="2">
        <f t="shared" si="5"/>
        <v>10.718137684237476</v>
      </c>
      <c r="AA70" s="2">
        <f t="shared" si="5"/>
        <v>2.4756575911685559</v>
      </c>
      <c r="AB70" s="2">
        <f t="shared" si="5"/>
        <v>0.53438100138520217</v>
      </c>
      <c r="AC70" s="2">
        <f t="shared" si="5"/>
        <v>5.9714083818378958</v>
      </c>
      <c r="AD70" s="2">
        <f t="shared" si="5"/>
        <v>32.563225833732183</v>
      </c>
      <c r="AE70" s="2">
        <f t="shared" si="5"/>
        <v>14.24294928300883</v>
      </c>
      <c r="AF70" s="2">
        <f t="shared" si="5"/>
        <v>4.9181127559031603</v>
      </c>
      <c r="AG70" s="2">
        <f t="shared" si="5"/>
        <v>2.308422882128037</v>
      </c>
      <c r="AH70" s="2">
        <f t="shared" si="5"/>
        <v>11.093747148056886</v>
      </c>
      <c r="AI70" s="2">
        <f t="shared" si="5"/>
        <v>-7.6239849122092404E-2</v>
      </c>
      <c r="AJ70" s="2">
        <f t="shared" si="5"/>
        <v>-0.14137420188743918</v>
      </c>
      <c r="AK70" s="2">
        <f t="shared" si="5"/>
        <v>-3.8450127208117455</v>
      </c>
      <c r="AL70" s="2">
        <f t="shared" si="5"/>
        <v>-8.6965700843270319</v>
      </c>
    </row>
    <row r="71" spans="1:38" x14ac:dyDescent="0.3">
      <c r="A71">
        <f t="shared" si="6"/>
        <v>2074</v>
      </c>
      <c r="B71">
        <v>63555</v>
      </c>
      <c r="C71" s="3">
        <v>231261.65633020239</v>
      </c>
      <c r="D71" s="3">
        <v>66749.687496481594</v>
      </c>
      <c r="E71" s="4">
        <v>1.0087558137243762</v>
      </c>
      <c r="F71" s="3">
        <v>91.014208455736693</v>
      </c>
      <c r="G71" s="3">
        <v>428.317798695021</v>
      </c>
      <c r="H71" s="3">
        <v>75067.87</v>
      </c>
      <c r="I71" s="3">
        <v>50343</v>
      </c>
      <c r="J71" s="3">
        <v>24724.87</v>
      </c>
      <c r="K71" s="3">
        <v>5729.8879999999999</v>
      </c>
      <c r="L71" s="3">
        <v>1226.663</v>
      </c>
      <c r="M71" s="3">
        <v>13759.22</v>
      </c>
      <c r="N71" s="3">
        <v>75447.17</v>
      </c>
      <c r="O71" s="3">
        <v>33093.019999999997</v>
      </c>
      <c r="P71" s="3">
        <v>11366.16</v>
      </c>
      <c r="Q71" s="3">
        <v>5332.4030000000002</v>
      </c>
      <c r="R71" s="3">
        <v>25655.58</v>
      </c>
      <c r="S71" s="3">
        <v>-379.29149999999998</v>
      </c>
      <c r="T71" s="3">
        <v>-322.89139999999998</v>
      </c>
      <c r="U71" s="3">
        <v>-8576.6440000000002</v>
      </c>
      <c r="V71" s="3">
        <v>-19469.64</v>
      </c>
      <c r="W71" s="2">
        <f t="shared" ref="W71:W91" si="7">100*T71/U70</f>
        <v>3.7401801728335915</v>
      </c>
      <c r="X71" s="2">
        <f t="shared" ref="X71:AL82" si="8">100*H71/$C71</f>
        <v>32.460145443573154</v>
      </c>
      <c r="Y71" s="2">
        <f t="shared" si="8"/>
        <v>21.768848670753592</v>
      </c>
      <c r="Z71" s="2">
        <f t="shared" si="8"/>
        <v>10.691296772819564</v>
      </c>
      <c r="AA71" s="2">
        <f t="shared" si="8"/>
        <v>2.477664516861668</v>
      </c>
      <c r="AB71" s="2">
        <f t="shared" si="8"/>
        <v>0.53042212853847825</v>
      </c>
      <c r="AC71" s="2">
        <f t="shared" si="8"/>
        <v>5.9496330772422423</v>
      </c>
      <c r="AD71" s="2">
        <f t="shared" si="8"/>
        <v>32.624158797978275</v>
      </c>
      <c r="AE71" s="2">
        <f t="shared" si="8"/>
        <v>14.309773840220526</v>
      </c>
      <c r="AF71" s="2">
        <f t="shared" si="8"/>
        <v>4.914848479581523</v>
      </c>
      <c r="AG71" s="2">
        <f t="shared" si="8"/>
        <v>2.3057877750327251</v>
      </c>
      <c r="AH71" s="2">
        <f t="shared" si="8"/>
        <v>11.093745676269043</v>
      </c>
      <c r="AI71" s="2">
        <f t="shared" si="8"/>
        <v>-0.16400967891470783</v>
      </c>
      <c r="AJ71" s="2">
        <f t="shared" si="8"/>
        <v>-0.13962167577791879</v>
      </c>
      <c r="AK71" s="2">
        <f t="shared" si="8"/>
        <v>-3.7086320906367671</v>
      </c>
      <c r="AL71" s="2">
        <f t="shared" si="8"/>
        <v>-8.4188794238335216</v>
      </c>
    </row>
    <row r="72" spans="1:38" x14ac:dyDescent="0.3">
      <c r="A72">
        <f t="shared" si="6"/>
        <v>2075</v>
      </c>
      <c r="B72">
        <v>63920</v>
      </c>
      <c r="C72" s="3">
        <v>238218.17025217568</v>
      </c>
      <c r="D72" s="3">
        <v>67409.363927081751</v>
      </c>
      <c r="E72" s="4">
        <v>1.0087259467630354</v>
      </c>
      <c r="F72" s="3">
        <v>91.971487757752939</v>
      </c>
      <c r="G72" s="3">
        <v>428.06371189124002</v>
      </c>
      <c r="H72" s="3">
        <v>77263.25</v>
      </c>
      <c r="I72" s="3">
        <v>51857.36</v>
      </c>
      <c r="J72" s="3">
        <v>25405.89</v>
      </c>
      <c r="K72" s="3">
        <v>5906.7460000000001</v>
      </c>
      <c r="L72" s="3">
        <v>1254.1410000000001</v>
      </c>
      <c r="M72" s="3">
        <v>14122.71</v>
      </c>
      <c r="N72" s="3">
        <v>77871.199999999997</v>
      </c>
      <c r="O72" s="3">
        <v>34255.599999999999</v>
      </c>
      <c r="P72" s="3">
        <v>11701.73</v>
      </c>
      <c r="Q72" s="3">
        <v>5486.5450000000001</v>
      </c>
      <c r="R72" s="3">
        <v>26427.32</v>
      </c>
      <c r="S72" s="3">
        <v>-607.95190000000002</v>
      </c>
      <c r="T72" s="3">
        <v>-320.78199999999998</v>
      </c>
      <c r="U72" s="3">
        <v>-8289.4740000000002</v>
      </c>
      <c r="V72" s="3">
        <v>-19182.47</v>
      </c>
      <c r="W72" s="2">
        <f t="shared" si="7"/>
        <v>3.7401808912670265</v>
      </c>
      <c r="X72" s="2">
        <f t="shared" si="8"/>
        <v>32.433818930860646</v>
      </c>
      <c r="Y72" s="2">
        <f t="shared" si="8"/>
        <v>21.768851614091506</v>
      </c>
      <c r="Z72" s="2">
        <f t="shared" si="8"/>
        <v>10.66496731676914</v>
      </c>
      <c r="AA72" s="2">
        <f t="shared" si="8"/>
        <v>2.4795530894000111</v>
      </c>
      <c r="AB72" s="2">
        <f t="shared" si="8"/>
        <v>0.52646739695480715</v>
      </c>
      <c r="AC72" s="2">
        <f t="shared" si="8"/>
        <v>5.9284772379243034</v>
      </c>
      <c r="AD72" s="2">
        <f t="shared" si="8"/>
        <v>32.689026163523224</v>
      </c>
      <c r="AE72" s="2">
        <f t="shared" si="8"/>
        <v>14.379927426920171</v>
      </c>
      <c r="AF72" s="2">
        <f t="shared" si="8"/>
        <v>4.9121903621426739</v>
      </c>
      <c r="AG72" s="2">
        <f t="shared" si="8"/>
        <v>2.3031597439406033</v>
      </c>
      <c r="AH72" s="2">
        <f t="shared" si="8"/>
        <v>11.093746531603475</v>
      </c>
      <c r="AI72" s="2">
        <f t="shared" si="8"/>
        <v>-0.2552080302507686</v>
      </c>
      <c r="AJ72" s="2">
        <f t="shared" si="8"/>
        <v>-0.13465891357507404</v>
      </c>
      <c r="AK72" s="2">
        <f t="shared" si="8"/>
        <v>-3.4797824159361292</v>
      </c>
      <c r="AL72" s="2">
        <f t="shared" si="8"/>
        <v>-8.0524797834244151</v>
      </c>
    </row>
    <row r="73" spans="1:38" x14ac:dyDescent="0.3">
      <c r="A73">
        <f t="shared" si="6"/>
        <v>2076</v>
      </c>
      <c r="B73">
        <v>64285</v>
      </c>
      <c r="C73" s="3">
        <v>245398.1200368749</v>
      </c>
      <c r="D73" s="3">
        <v>68079.506563237985</v>
      </c>
      <c r="E73" s="4">
        <v>1.0086769684122936</v>
      </c>
      <c r="F73" s="3">
        <v>92.938396097259485</v>
      </c>
      <c r="G73" s="3">
        <v>427.83502012872896</v>
      </c>
      <c r="H73" s="3">
        <v>79532.61</v>
      </c>
      <c r="I73" s="3">
        <v>53420.35</v>
      </c>
      <c r="J73" s="3">
        <v>26112.26</v>
      </c>
      <c r="K73" s="3">
        <v>6089.2380000000003</v>
      </c>
      <c r="L73" s="3">
        <v>1282.2550000000001</v>
      </c>
      <c r="M73" s="3">
        <v>14501.92</v>
      </c>
      <c r="N73" s="3">
        <v>80362.23</v>
      </c>
      <c r="O73" s="3">
        <v>35440.81</v>
      </c>
      <c r="P73" s="3">
        <v>12049.65</v>
      </c>
      <c r="Q73" s="3">
        <v>5647.9219999999996</v>
      </c>
      <c r="R73" s="3">
        <v>27223.85</v>
      </c>
      <c r="S73" s="3">
        <v>-829.61990000000003</v>
      </c>
      <c r="T73" s="3">
        <v>-310.04140000000001</v>
      </c>
      <c r="U73" s="3">
        <v>-7769.8950000000004</v>
      </c>
      <c r="V73" s="3">
        <v>-18662.900000000001</v>
      </c>
      <c r="W73" s="2">
        <f t="shared" si="7"/>
        <v>3.740181825770851</v>
      </c>
      <c r="X73" s="2">
        <f t="shared" si="8"/>
        <v>32.409624812141587</v>
      </c>
      <c r="Y73" s="2">
        <f t="shared" si="8"/>
        <v>21.768850548640209</v>
      </c>
      <c r="Z73" s="2">
        <f t="shared" si="8"/>
        <v>10.640774263501378</v>
      </c>
      <c r="AA73" s="2">
        <f t="shared" si="8"/>
        <v>2.4813710875556003</v>
      </c>
      <c r="AB73" s="2">
        <f t="shared" si="8"/>
        <v>0.52252030284800932</v>
      </c>
      <c r="AC73" s="2">
        <f t="shared" si="8"/>
        <v>5.90954812441956</v>
      </c>
      <c r="AD73" s="2">
        <f t="shared" si="8"/>
        <v>32.747695861697849</v>
      </c>
      <c r="AE73" s="2">
        <f t="shared" si="8"/>
        <v>14.442168503440232</v>
      </c>
      <c r="AF73" s="2">
        <f t="shared" si="8"/>
        <v>4.9102454404252782</v>
      </c>
      <c r="AG73" s="2">
        <f t="shared" si="8"/>
        <v>2.3015343390370355</v>
      </c>
      <c r="AH73" s="2">
        <f t="shared" si="8"/>
        <v>11.093748393797471</v>
      </c>
      <c r="AI73" s="2">
        <f t="shared" si="8"/>
        <v>-0.33807100880615415</v>
      </c>
      <c r="AJ73" s="2">
        <f t="shared" si="8"/>
        <v>-0.12634220667762713</v>
      </c>
      <c r="AK73" s="2">
        <f t="shared" si="8"/>
        <v>-3.1662406373905605</v>
      </c>
      <c r="AL73" s="2">
        <f t="shared" si="8"/>
        <v>-7.6051519861666463</v>
      </c>
    </row>
    <row r="74" spans="1:38" x14ac:dyDescent="0.3">
      <c r="A74">
        <f t="shared" si="6"/>
        <v>2077</v>
      </c>
      <c r="B74">
        <v>64651</v>
      </c>
      <c r="C74" s="3">
        <v>252805.11590805816</v>
      </c>
      <c r="D74" s="3">
        <v>68759.198791366623</v>
      </c>
      <c r="E74" s="4">
        <v>1.0085942332184095</v>
      </c>
      <c r="F74" s="3">
        <v>93.915557276031961</v>
      </c>
      <c r="G74" s="3">
        <v>427.61767811212235</v>
      </c>
      <c r="H74" s="3">
        <v>81868.679999999993</v>
      </c>
      <c r="I74" s="3">
        <v>55032.77</v>
      </c>
      <c r="J74" s="3">
        <v>26835.91</v>
      </c>
      <c r="K74" s="3">
        <v>6277.3119999999999</v>
      </c>
      <c r="L74" s="3">
        <v>1311.002</v>
      </c>
      <c r="M74" s="3">
        <v>14888.93</v>
      </c>
      <c r="N74" s="3">
        <v>82905.960000000006</v>
      </c>
      <c r="O74" s="3">
        <v>36636.129999999997</v>
      </c>
      <c r="P74" s="3">
        <v>12409.74</v>
      </c>
      <c r="Q74" s="3">
        <v>5814.5309999999999</v>
      </c>
      <c r="R74" s="3">
        <v>28045.56</v>
      </c>
      <c r="S74" s="3">
        <v>-1037.2819999999999</v>
      </c>
      <c r="T74" s="3">
        <v>-290.60820000000001</v>
      </c>
      <c r="U74" s="3">
        <v>-7023.2209999999995</v>
      </c>
      <c r="V74" s="3">
        <v>-17916.22</v>
      </c>
      <c r="W74" s="2">
        <f t="shared" si="7"/>
        <v>3.7401818171288026</v>
      </c>
      <c r="X74" s="2">
        <f t="shared" si="8"/>
        <v>32.384107301758299</v>
      </c>
      <c r="Y74" s="2">
        <f t="shared" si="8"/>
        <v>21.768851394611289</v>
      </c>
      <c r="Z74" s="2">
        <f t="shared" si="8"/>
        <v>10.615255907147015</v>
      </c>
      <c r="AA74" s="2">
        <f t="shared" si="8"/>
        <v>2.4830636743454884</v>
      </c>
      <c r="AB74" s="2">
        <f t="shared" si="8"/>
        <v>0.51858206875718205</v>
      </c>
      <c r="AC74" s="2">
        <f t="shared" si="8"/>
        <v>5.8894892006121049</v>
      </c>
      <c r="AD74" s="2">
        <f t="shared" si="8"/>
        <v>32.794415454057422</v>
      </c>
      <c r="AE74" s="2">
        <f t="shared" si="8"/>
        <v>14.491846760460364</v>
      </c>
      <c r="AF74" s="2">
        <f t="shared" si="8"/>
        <v>4.9088167996225431</v>
      </c>
      <c r="AG74" s="2">
        <f t="shared" si="8"/>
        <v>2.3000052744639343</v>
      </c>
      <c r="AH74" s="2">
        <f t="shared" si="8"/>
        <v>11.093747015072193</v>
      </c>
      <c r="AI74" s="2">
        <f t="shared" si="8"/>
        <v>-0.41030894342234969</v>
      </c>
      <c r="AJ74" s="2">
        <f t="shared" si="8"/>
        <v>-0.11495344900602815</v>
      </c>
      <c r="AK74" s="2">
        <f t="shared" si="8"/>
        <v>-2.7781166432384428</v>
      </c>
      <c r="AL74" s="2">
        <f t="shared" si="8"/>
        <v>-7.0869689229374178</v>
      </c>
    </row>
    <row r="75" spans="1:38" x14ac:dyDescent="0.3">
      <c r="A75">
        <f t="shared" si="6"/>
        <v>2078</v>
      </c>
      <c r="B75">
        <v>65016</v>
      </c>
      <c r="C75" s="3">
        <v>260436.35241556016</v>
      </c>
      <c r="D75" s="3">
        <v>69445.877613856312</v>
      </c>
      <c r="E75" s="4">
        <v>1.0085079349975923</v>
      </c>
      <c r="F75" s="3">
        <v>94.902853193151415</v>
      </c>
      <c r="G75" s="3">
        <v>427.39358131701448</v>
      </c>
      <c r="H75" s="3">
        <v>84270.25</v>
      </c>
      <c r="I75" s="3">
        <v>56694</v>
      </c>
      <c r="J75" s="3">
        <v>27576.25</v>
      </c>
      <c r="K75" s="3">
        <v>6471.2169999999996</v>
      </c>
      <c r="L75" s="3">
        <v>1340.4349999999999</v>
      </c>
      <c r="M75" s="3">
        <v>15282.63</v>
      </c>
      <c r="N75" s="3">
        <v>85520.43</v>
      </c>
      <c r="O75" s="3">
        <v>37858.67</v>
      </c>
      <c r="P75" s="3">
        <v>12782.21</v>
      </c>
      <c r="Q75" s="3">
        <v>5987.4</v>
      </c>
      <c r="R75" s="3">
        <v>28892.15</v>
      </c>
      <c r="S75" s="3">
        <v>-1250.181</v>
      </c>
      <c r="T75" s="3">
        <v>-262.68130000000002</v>
      </c>
      <c r="U75" s="3">
        <v>-6035.7219999999998</v>
      </c>
      <c r="V75" s="3">
        <v>-16928.72</v>
      </c>
      <c r="W75" s="2">
        <f t="shared" si="7"/>
        <v>3.7401827452104959</v>
      </c>
      <c r="X75" s="2">
        <f t="shared" si="8"/>
        <v>32.357330003430484</v>
      </c>
      <c r="Y75" s="2">
        <f t="shared" si="8"/>
        <v>21.768850421287322</v>
      </c>
      <c r="Z75" s="2">
        <f t="shared" si="8"/>
        <v>10.588479582143163</v>
      </c>
      <c r="AA75" s="2">
        <f t="shared" si="8"/>
        <v>2.4847594968901765</v>
      </c>
      <c r="AB75" s="2">
        <f t="shared" si="8"/>
        <v>0.51468813303803351</v>
      </c>
      <c r="AC75" s="2">
        <f t="shared" si="8"/>
        <v>5.8680863321317647</v>
      </c>
      <c r="AD75" s="2">
        <f t="shared" si="8"/>
        <v>32.83736283617619</v>
      </c>
      <c r="AE75" s="2">
        <f t="shared" si="8"/>
        <v>14.536630408489041</v>
      </c>
      <c r="AF75" s="2">
        <f t="shared" si="8"/>
        <v>4.9079976283818922</v>
      </c>
      <c r="AG75" s="2">
        <f t="shared" si="8"/>
        <v>2.2989878119803806</v>
      </c>
      <c r="AH75" s="2">
        <f t="shared" si="8"/>
        <v>11.093746987324876</v>
      </c>
      <c r="AI75" s="2">
        <f t="shared" si="8"/>
        <v>-0.48003321671667909</v>
      </c>
      <c r="AJ75" s="2">
        <f t="shared" si="8"/>
        <v>-0.10086199471142099</v>
      </c>
      <c r="AK75" s="2">
        <f t="shared" si="8"/>
        <v>-2.3175420574041898</v>
      </c>
      <c r="AL75" s="2">
        <f t="shared" si="8"/>
        <v>-6.5001371133427712</v>
      </c>
    </row>
    <row r="76" spans="1:38" x14ac:dyDescent="0.3">
      <c r="A76">
        <f t="shared" si="6"/>
        <v>2079</v>
      </c>
      <c r="B76">
        <v>65381</v>
      </c>
      <c r="C76" s="3">
        <v>268337.1912182917</v>
      </c>
      <c r="D76" s="3">
        <v>70149.66142042003</v>
      </c>
      <c r="E76" s="4">
        <v>1.0084012661054267</v>
      </c>
      <c r="F76" s="3">
        <v>95.900125652321691</v>
      </c>
      <c r="G76" s="3">
        <v>427.22812770033346</v>
      </c>
      <c r="H76" s="3">
        <v>86747.94</v>
      </c>
      <c r="I76" s="3">
        <v>58413.919999999998</v>
      </c>
      <c r="J76" s="3">
        <v>28334.02</v>
      </c>
      <c r="K76" s="3">
        <v>6671.2</v>
      </c>
      <c r="L76" s="3">
        <v>1370.5429999999999</v>
      </c>
      <c r="M76" s="3">
        <v>15683.04</v>
      </c>
      <c r="N76" s="3">
        <v>88219.3</v>
      </c>
      <c r="O76" s="3">
        <v>39114.300000000003</v>
      </c>
      <c r="P76" s="3">
        <v>13168.89</v>
      </c>
      <c r="Q76" s="3">
        <v>6167.4629999999997</v>
      </c>
      <c r="R76" s="3">
        <v>29768.65</v>
      </c>
      <c r="S76" s="3">
        <v>-1471.354</v>
      </c>
      <c r="T76" s="3">
        <v>-225.74700000000001</v>
      </c>
      <c r="U76" s="3">
        <v>-4790.1149999999998</v>
      </c>
      <c r="V76" s="3">
        <v>-15683.11</v>
      </c>
      <c r="W76" s="2">
        <f t="shared" si="7"/>
        <v>3.7401822018973045</v>
      </c>
      <c r="X76" s="2">
        <f t="shared" si="8"/>
        <v>32.327960058816721</v>
      </c>
      <c r="Y76" s="2">
        <f t="shared" si="8"/>
        <v>21.768849757572518</v>
      </c>
      <c r="Z76" s="2">
        <f t="shared" si="8"/>
        <v>10.559110301244205</v>
      </c>
      <c r="AA76" s="2">
        <f t="shared" si="8"/>
        <v>2.4861257471287286</v>
      </c>
      <c r="AB76" s="2">
        <f t="shared" si="8"/>
        <v>0.5107540232412533</v>
      </c>
      <c r="AC76" s="2">
        <f t="shared" si="8"/>
        <v>5.8445271521240167</v>
      </c>
      <c r="AD76" s="2">
        <f t="shared" si="8"/>
        <v>32.876285094686629</v>
      </c>
      <c r="AE76" s="2">
        <f t="shared" si="8"/>
        <v>14.576548193865758</v>
      </c>
      <c r="AF76" s="2">
        <f t="shared" si="8"/>
        <v>4.9075903121036761</v>
      </c>
      <c r="AG76" s="2">
        <f t="shared" si="8"/>
        <v>2.2984003715619061</v>
      </c>
      <c r="AH76" s="2">
        <f t="shared" si="8"/>
        <v>11.093747335151642</v>
      </c>
      <c r="AI76" s="2">
        <f t="shared" si="8"/>
        <v>-0.54832279987721</v>
      </c>
      <c r="AJ76" s="2">
        <f t="shared" si="8"/>
        <v>-8.4128107242635378E-2</v>
      </c>
      <c r="AK76" s="2">
        <f t="shared" si="8"/>
        <v>-1.7851103599363729</v>
      </c>
      <c r="AL76" s="2">
        <f t="shared" si="8"/>
        <v>-5.8445532387054859</v>
      </c>
    </row>
    <row r="77" spans="1:38" x14ac:dyDescent="0.3">
      <c r="A77">
        <f t="shared" si="6"/>
        <v>2080</v>
      </c>
      <c r="B77">
        <v>65746</v>
      </c>
      <c r="C77" s="3">
        <v>276476.81725577055</v>
      </c>
      <c r="D77" s="3">
        <v>70860.328948778231</v>
      </c>
      <c r="E77" s="4">
        <v>1.0083083364051053</v>
      </c>
      <c r="F77" s="3">
        <v>96.907723881243953</v>
      </c>
      <c r="G77" s="3">
        <v>427.06278140237623</v>
      </c>
      <c r="H77" s="3">
        <v>89297.12</v>
      </c>
      <c r="I77" s="3">
        <v>60185.83</v>
      </c>
      <c r="J77" s="3">
        <v>29111.29</v>
      </c>
      <c r="K77" s="3">
        <v>6877.826</v>
      </c>
      <c r="L77" s="3">
        <v>1401.383</v>
      </c>
      <c r="M77" s="3">
        <v>16091.75</v>
      </c>
      <c r="N77" s="3">
        <v>91001.21</v>
      </c>
      <c r="O77" s="3">
        <v>40408.629999999997</v>
      </c>
      <c r="P77" s="3">
        <v>13568.04</v>
      </c>
      <c r="Q77" s="3">
        <v>6352.9040000000005</v>
      </c>
      <c r="R77" s="3">
        <v>30671.64</v>
      </c>
      <c r="S77" s="3">
        <v>-1704.095</v>
      </c>
      <c r="T77" s="3">
        <v>-179.1591</v>
      </c>
      <c r="U77" s="3">
        <v>-3265.1790000000001</v>
      </c>
      <c r="V77" s="3">
        <v>-14158.18</v>
      </c>
      <c r="W77" s="2">
        <f t="shared" si="7"/>
        <v>3.7401836907882173</v>
      </c>
      <c r="X77" s="2">
        <f t="shared" si="8"/>
        <v>32.29823060260081</v>
      </c>
      <c r="Y77" s="2">
        <f t="shared" si="8"/>
        <v>21.768852302839441</v>
      </c>
      <c r="Z77" s="2">
        <f t="shared" si="8"/>
        <v>10.529378299761369</v>
      </c>
      <c r="AA77" s="2">
        <f t="shared" si="8"/>
        <v>2.4876682494638516</v>
      </c>
      <c r="AB77" s="2">
        <f t="shared" si="8"/>
        <v>0.50687179269123728</v>
      </c>
      <c r="AC77" s="2">
        <f t="shared" si="8"/>
        <v>5.8202890787452226</v>
      </c>
      <c r="AD77" s="2">
        <f t="shared" si="8"/>
        <v>32.914589694445944</v>
      </c>
      <c r="AE77" s="2">
        <f t="shared" si="8"/>
        <v>14.615558150981498</v>
      </c>
      <c r="AF77" s="2">
        <f t="shared" si="8"/>
        <v>4.9074783682308221</v>
      </c>
      <c r="AG77" s="2">
        <f t="shared" si="8"/>
        <v>2.2978071228745685</v>
      </c>
      <c r="AH77" s="2">
        <f t="shared" si="8"/>
        <v>11.093747499134967</v>
      </c>
      <c r="AI77" s="2">
        <f t="shared" si="8"/>
        <v>-0.61636090031502722</v>
      </c>
      <c r="AJ77" s="2">
        <f t="shared" si="8"/>
        <v>-6.4800767665904771E-2</v>
      </c>
      <c r="AK77" s="2">
        <f t="shared" si="8"/>
        <v>-1.180995583068855</v>
      </c>
      <c r="AL77" s="2">
        <f t="shared" si="8"/>
        <v>-5.1209284527108014</v>
      </c>
    </row>
    <row r="78" spans="1:38" x14ac:dyDescent="0.3">
      <c r="A78">
        <f t="shared" si="6"/>
        <v>2081</v>
      </c>
      <c r="B78">
        <v>66112</v>
      </c>
      <c r="C78" s="3">
        <v>284846.09486512101</v>
      </c>
      <c r="D78" s="3">
        <v>71573.897100720773</v>
      </c>
      <c r="E78" s="4">
        <v>1.0081737240939785</v>
      </c>
      <c r="F78" s="3">
        <v>97.925772211113696</v>
      </c>
      <c r="G78" s="3">
        <v>426.8865795172963</v>
      </c>
      <c r="H78" s="3">
        <v>91914.64</v>
      </c>
      <c r="I78" s="3">
        <v>62007.72</v>
      </c>
      <c r="J78" s="3">
        <v>29906.92</v>
      </c>
      <c r="K78" s="3">
        <v>7090.8630000000003</v>
      </c>
      <c r="L78" s="3">
        <v>1432.895</v>
      </c>
      <c r="M78" s="3">
        <v>16508.03</v>
      </c>
      <c r="N78" s="3">
        <v>93836.23</v>
      </c>
      <c r="O78" s="3">
        <v>41713.089999999997</v>
      </c>
      <c r="P78" s="3">
        <v>13979.39</v>
      </c>
      <c r="Q78" s="3">
        <v>6543.6440000000002</v>
      </c>
      <c r="R78" s="3">
        <v>31600.1</v>
      </c>
      <c r="S78" s="3">
        <v>-1921.5889999999999</v>
      </c>
      <c r="T78" s="3">
        <v>-122.1237</v>
      </c>
      <c r="U78" s="3">
        <v>-1465.713</v>
      </c>
      <c r="V78" s="3">
        <v>-12358.71</v>
      </c>
      <c r="W78" s="2">
        <f t="shared" si="7"/>
        <v>3.7401839225353344</v>
      </c>
      <c r="X78" s="2">
        <f t="shared" si="8"/>
        <v>32.268176273760396</v>
      </c>
      <c r="Y78" s="2">
        <f t="shared" si="8"/>
        <v>21.768850308220518</v>
      </c>
      <c r="Z78" s="2">
        <f t="shared" si="8"/>
        <v>10.499325965539876</v>
      </c>
      <c r="AA78" s="2">
        <f t="shared" si="8"/>
        <v>2.4893664079746758</v>
      </c>
      <c r="AB78" s="2">
        <f t="shared" si="8"/>
        <v>0.50304182708858891</v>
      </c>
      <c r="AC78" s="2">
        <f t="shared" si="8"/>
        <v>5.7954208597512302</v>
      </c>
      <c r="AD78" s="2">
        <f t="shared" si="8"/>
        <v>32.942782678636647</v>
      </c>
      <c r="AE78" s="2">
        <f t="shared" si="8"/>
        <v>14.644079996867005</v>
      </c>
      <c r="AF78" s="2">
        <f t="shared" si="8"/>
        <v>4.9076993688888226</v>
      </c>
      <c r="AG78" s="2">
        <f t="shared" si="8"/>
        <v>2.2972559982254683</v>
      </c>
      <c r="AH78" s="2">
        <f t="shared" si="8"/>
        <v>11.093745208254701</v>
      </c>
      <c r="AI78" s="2">
        <f t="shared" si="8"/>
        <v>-0.6746060538094798</v>
      </c>
      <c r="AJ78" s="2">
        <f t="shared" si="8"/>
        <v>-4.2873573554809467E-2</v>
      </c>
      <c r="AK78" s="2">
        <f t="shared" si="8"/>
        <v>-0.51456313652256225</v>
      </c>
      <c r="AL78" s="2">
        <f t="shared" si="8"/>
        <v>-4.3387324673880601</v>
      </c>
    </row>
    <row r="79" spans="1:38" x14ac:dyDescent="0.3">
      <c r="A79">
        <f t="shared" si="6"/>
        <v>2082</v>
      </c>
      <c r="B79">
        <v>66477</v>
      </c>
      <c r="C79" s="3">
        <v>293516.22519020794</v>
      </c>
      <c r="D79" s="3">
        <v>72306.321217617005</v>
      </c>
      <c r="E79" s="4">
        <v>1.0080683850284389</v>
      </c>
      <c r="F79" s="3">
        <v>98.954429677319396</v>
      </c>
      <c r="G79" s="3">
        <v>426.77549745701765</v>
      </c>
      <c r="H79" s="3">
        <v>94620.25</v>
      </c>
      <c r="I79" s="3">
        <v>63895.11</v>
      </c>
      <c r="J79" s="3">
        <v>30725.14</v>
      </c>
      <c r="K79" s="3">
        <v>7310.8389999999999</v>
      </c>
      <c r="L79" s="3">
        <v>1465.1849999999999</v>
      </c>
      <c r="M79" s="3">
        <v>16935.060000000001</v>
      </c>
      <c r="N79" s="3">
        <v>96741.3</v>
      </c>
      <c r="O79" s="3">
        <v>43029.61</v>
      </c>
      <c r="P79" s="3">
        <v>14406.56</v>
      </c>
      <c r="Q79" s="3">
        <v>6743.1840000000002</v>
      </c>
      <c r="R79" s="3">
        <v>32561.95</v>
      </c>
      <c r="S79" s="3">
        <v>-2121.0500000000002</v>
      </c>
      <c r="T79" s="3">
        <v>-54.820369999999997</v>
      </c>
      <c r="U79" s="3">
        <v>600.5163</v>
      </c>
      <c r="V79" s="3">
        <v>-10292.48</v>
      </c>
      <c r="W79" s="2">
        <f t="shared" si="7"/>
        <v>3.7401844699473905</v>
      </c>
      <c r="X79" s="2">
        <f t="shared" si="8"/>
        <v>32.236803924104379</v>
      </c>
      <c r="Y79" s="2">
        <f t="shared" si="8"/>
        <v>21.768851094549856</v>
      </c>
      <c r="Z79" s="2">
        <f t="shared" si="8"/>
        <v>10.467952829554523</v>
      </c>
      <c r="AA79" s="2">
        <f t="shared" si="8"/>
        <v>2.4907784894216127</v>
      </c>
      <c r="AB79" s="2">
        <f t="shared" si="8"/>
        <v>0.49918364787177033</v>
      </c>
      <c r="AC79" s="2">
        <f t="shared" si="8"/>
        <v>5.769718518635738</v>
      </c>
      <c r="AD79" s="2">
        <f t="shared" si="8"/>
        <v>32.959438592298781</v>
      </c>
      <c r="AE79" s="2">
        <f t="shared" si="8"/>
        <v>14.660044763152507</v>
      </c>
      <c r="AF79" s="2">
        <f t="shared" si="8"/>
        <v>4.9082669929623437</v>
      </c>
      <c r="AG79" s="2">
        <f t="shared" si="8"/>
        <v>2.297380322205425</v>
      </c>
      <c r="AH79" s="2">
        <f t="shared" si="8"/>
        <v>11.09374787676518</v>
      </c>
      <c r="AI79" s="2">
        <f t="shared" si="8"/>
        <v>-0.72263466819440447</v>
      </c>
      <c r="AJ79" s="2">
        <f t="shared" si="8"/>
        <v>-1.8677117411303117E-2</v>
      </c>
      <c r="AK79" s="2">
        <f t="shared" si="8"/>
        <v>0.20459390264059377</v>
      </c>
      <c r="AL79" s="2">
        <f t="shared" si="8"/>
        <v>-3.5066136440430653</v>
      </c>
    </row>
    <row r="80" spans="1:38" x14ac:dyDescent="0.3">
      <c r="A80">
        <f t="shared" si="6"/>
        <v>2083</v>
      </c>
      <c r="B80">
        <v>66842</v>
      </c>
      <c r="C80" s="3">
        <v>302485.9201934968</v>
      </c>
      <c r="D80" s="3">
        <v>73054.854538986168</v>
      </c>
      <c r="E80" s="4">
        <v>1.0079705467844378</v>
      </c>
      <c r="F80" s="3">
        <v>99.993634389494119</v>
      </c>
      <c r="G80" s="3">
        <v>426.71586010452847</v>
      </c>
      <c r="H80" s="3">
        <v>97413.46</v>
      </c>
      <c r="I80" s="3">
        <v>65847.710000000006</v>
      </c>
      <c r="J80" s="3">
        <v>31565.75</v>
      </c>
      <c r="K80" s="3">
        <v>7537.9520000000002</v>
      </c>
      <c r="L80" s="3">
        <v>1498.24</v>
      </c>
      <c r="M80" s="3">
        <v>17372.11</v>
      </c>
      <c r="N80" s="3">
        <v>99736.6</v>
      </c>
      <c r="O80" s="3">
        <v>44379.53</v>
      </c>
      <c r="P80" s="3">
        <v>14848.64</v>
      </c>
      <c r="Q80" s="3">
        <v>6951.41</v>
      </c>
      <c r="R80" s="3">
        <v>33557.019999999997</v>
      </c>
      <c r="S80" s="3">
        <v>-2323.1370000000002</v>
      </c>
      <c r="T80" s="3">
        <v>22.46041</v>
      </c>
      <c r="U80" s="3">
        <v>2946.114</v>
      </c>
      <c r="V80" s="3">
        <v>-7946.8860000000004</v>
      </c>
      <c r="W80" s="2">
        <f t="shared" si="7"/>
        <v>3.7401832389895167</v>
      </c>
      <c r="X80" s="2">
        <f t="shared" si="8"/>
        <v>32.204295637193866</v>
      </c>
      <c r="Y80" s="2">
        <f t="shared" si="8"/>
        <v>21.768851243680359</v>
      </c>
      <c r="Z80" s="2">
        <f t="shared" si="8"/>
        <v>10.435444393513507</v>
      </c>
      <c r="AA80" s="2">
        <f t="shared" si="8"/>
        <v>2.4920009484005265</v>
      </c>
      <c r="AB80" s="2">
        <f t="shared" si="8"/>
        <v>0.49530900447914827</v>
      </c>
      <c r="AC80" s="2">
        <f t="shared" si="8"/>
        <v>5.7431135931508015</v>
      </c>
      <c r="AD80" s="2">
        <f t="shared" si="8"/>
        <v>32.972311549641596</v>
      </c>
      <c r="AE80" s="2">
        <f t="shared" si="8"/>
        <v>14.671601895258767</v>
      </c>
      <c r="AF80" s="2">
        <f t="shared" si="8"/>
        <v>4.908869804750414</v>
      </c>
      <c r="AG80" s="2">
        <f t="shared" si="8"/>
        <v>2.2980937412072806</v>
      </c>
      <c r="AH80" s="2">
        <f t="shared" si="8"/>
        <v>11.09374610842513</v>
      </c>
      <c r="AI80" s="2">
        <f t="shared" si="8"/>
        <v>-0.76801492066603161</v>
      </c>
      <c r="AJ80" s="2">
        <f t="shared" si="8"/>
        <v>7.4252745336484864E-3</v>
      </c>
      <c r="AK80" s="2">
        <f t="shared" si="8"/>
        <v>0.97396731659953117</v>
      </c>
      <c r="AL80" s="2">
        <f t="shared" si="8"/>
        <v>-2.6271920342330208</v>
      </c>
    </row>
    <row r="81" spans="1:44" x14ac:dyDescent="0.3">
      <c r="A81">
        <f t="shared" si="6"/>
        <v>2084</v>
      </c>
      <c r="B81">
        <v>67207</v>
      </c>
      <c r="C81" s="3">
        <v>311769.16060850408</v>
      </c>
      <c r="D81" s="3">
        <v>73820.485061420608</v>
      </c>
      <c r="E81" s="4">
        <v>1.007896976706024</v>
      </c>
      <c r="F81" s="3">
        <v>101.04314869991128</v>
      </c>
      <c r="G81" s="3">
        <v>426.71213444798428</v>
      </c>
      <c r="H81" s="3">
        <v>100299.3</v>
      </c>
      <c r="I81" s="3">
        <v>67868.56</v>
      </c>
      <c r="J81" s="3">
        <v>32430.69</v>
      </c>
      <c r="K81" s="3">
        <v>7772.759</v>
      </c>
      <c r="L81" s="3">
        <v>1532.0930000000001</v>
      </c>
      <c r="M81" s="3">
        <v>17820.419999999998</v>
      </c>
      <c r="N81" s="3">
        <v>102829.5</v>
      </c>
      <c r="O81" s="3">
        <v>45767.16</v>
      </c>
      <c r="P81" s="3">
        <v>15306.68</v>
      </c>
      <c r="Q81" s="3">
        <v>7168.7479999999996</v>
      </c>
      <c r="R81" s="3">
        <v>34586.879999999997</v>
      </c>
      <c r="S81" s="3">
        <v>-2530.2150000000001</v>
      </c>
      <c r="T81" s="3">
        <v>110.1901</v>
      </c>
      <c r="U81" s="3">
        <v>5586.5190000000002</v>
      </c>
      <c r="V81" s="3">
        <v>-5306.4809999999998</v>
      </c>
      <c r="W81" s="2">
        <f t="shared" si="7"/>
        <v>3.7401845278220733</v>
      </c>
      <c r="X81" s="2">
        <f t="shared" si="8"/>
        <v>32.171013901515487</v>
      </c>
      <c r="Y81" s="2">
        <f t="shared" si="8"/>
        <v>21.768849705190746</v>
      </c>
      <c r="Z81" s="2">
        <f t="shared" si="8"/>
        <v>10.402148158818051</v>
      </c>
      <c r="AA81" s="2">
        <f t="shared" si="8"/>
        <v>2.4931134897464853</v>
      </c>
      <c r="AB81" s="2">
        <f t="shared" si="8"/>
        <v>0.49141903484286109</v>
      </c>
      <c r="AC81" s="2">
        <f t="shared" si="8"/>
        <v>5.7159021005215847</v>
      </c>
      <c r="AD81" s="2">
        <f t="shared" si="8"/>
        <v>32.982575890219444</v>
      </c>
      <c r="AE81" s="2">
        <f t="shared" si="8"/>
        <v>14.679822696597919</v>
      </c>
      <c r="AF81" s="2">
        <f t="shared" si="8"/>
        <v>4.9096196590210415</v>
      </c>
      <c r="AG81" s="2">
        <f t="shared" si="8"/>
        <v>2.2993768806408554</v>
      </c>
      <c r="AH81" s="2">
        <f t="shared" si="8"/>
        <v>11.093746389955342</v>
      </c>
      <c r="AI81" s="2">
        <f t="shared" si="8"/>
        <v>-0.81156679995596193</v>
      </c>
      <c r="AJ81" s="2">
        <f t="shared" si="8"/>
        <v>3.5343489325542474E-2</v>
      </c>
      <c r="AK81" s="2">
        <f t="shared" si="8"/>
        <v>1.7918767170865642</v>
      </c>
      <c r="AL81" s="2">
        <f t="shared" si="8"/>
        <v>-1.7020544910994175</v>
      </c>
    </row>
    <row r="82" spans="1:44" x14ac:dyDescent="0.3">
      <c r="A82">
        <f t="shared" si="6"/>
        <v>2085</v>
      </c>
      <c r="B82">
        <v>67573</v>
      </c>
      <c r="C82" s="3">
        <v>321361.98756354029</v>
      </c>
      <c r="D82" s="3">
        <v>74599.879196137786</v>
      </c>
      <c r="E82" s="4">
        <v>1.0078783027487972</v>
      </c>
      <c r="F82" s="3">
        <v>102.10361601147854</v>
      </c>
      <c r="G82" s="3">
        <v>426.74499269272002</v>
      </c>
      <c r="H82" s="3">
        <v>103276.3</v>
      </c>
      <c r="I82" s="3">
        <v>69956.81</v>
      </c>
      <c r="J82" s="3">
        <v>33319.53</v>
      </c>
      <c r="K82" s="3">
        <v>8015.6710000000003</v>
      </c>
      <c r="L82" s="3">
        <v>1566.798</v>
      </c>
      <c r="M82" s="3">
        <v>18279.12</v>
      </c>
      <c r="N82" s="3">
        <v>106023.9</v>
      </c>
      <c r="O82" s="3">
        <v>47199.98</v>
      </c>
      <c r="P82" s="3">
        <v>15779.83</v>
      </c>
      <c r="Q82" s="3">
        <v>7393.01</v>
      </c>
      <c r="R82" s="3">
        <v>35651.08</v>
      </c>
      <c r="S82" s="3">
        <v>-2747.5610000000001</v>
      </c>
      <c r="T82" s="3">
        <v>208.9461</v>
      </c>
      <c r="U82" s="3">
        <v>8543.0259999999998</v>
      </c>
      <c r="V82" s="3">
        <v>-2349.9740000000002</v>
      </c>
      <c r="W82" s="2">
        <f t="shared" si="7"/>
        <v>3.7401841826726088</v>
      </c>
      <c r="X82" s="2">
        <f t="shared" si="8"/>
        <v>32.137061630408297</v>
      </c>
      <c r="Y82" s="2">
        <f t="shared" si="8"/>
        <v>21.768850301925646</v>
      </c>
      <c r="Z82" s="2">
        <f t="shared" si="8"/>
        <v>10.368223775505497</v>
      </c>
      <c r="AA82" s="2">
        <f t="shared" si="8"/>
        <v>2.4942810009273813</v>
      </c>
      <c r="AB82" s="2">
        <f t="shared" si="8"/>
        <v>0.48754926239999363</v>
      </c>
      <c r="AC82" s="2">
        <f t="shared" si="8"/>
        <v>5.6880156046414232</v>
      </c>
      <c r="AD82" s="2">
        <f t="shared" si="8"/>
        <v>32.992047629477881</v>
      </c>
      <c r="AE82" s="2">
        <f t="shared" si="8"/>
        <v>14.687480730952204</v>
      </c>
      <c r="AF82" s="2">
        <f t="shared" si="8"/>
        <v>4.9102976116240207</v>
      </c>
      <c r="AG82" s="2">
        <f t="shared" si="8"/>
        <v>2.3005241086698969</v>
      </c>
      <c r="AH82" s="2">
        <f t="shared" si="8"/>
        <v>11.09374517823176</v>
      </c>
      <c r="AI82" s="2">
        <f t="shared" si="8"/>
        <v>-0.85497386322231017</v>
      </c>
      <c r="AJ82" s="2">
        <f t="shared" si="8"/>
        <v>6.5018921990170606E-2</v>
      </c>
      <c r="AK82" s="2">
        <f t="shared" si="8"/>
        <v>2.6583809942085503</v>
      </c>
      <c r="AL82" s="2">
        <f t="shared" si="8"/>
        <v>-0.73125450144764215</v>
      </c>
    </row>
    <row r="83" spans="1:44" x14ac:dyDescent="0.3">
      <c r="A83">
        <f t="shared" si="6"/>
        <v>2086</v>
      </c>
      <c r="B83">
        <v>67938</v>
      </c>
      <c r="C83" s="3">
        <v>331187.8171521012</v>
      </c>
      <c r="D83" s="3">
        <v>75373.359989133663</v>
      </c>
      <c r="E83" s="4">
        <v>1.0078984471080468</v>
      </c>
      <c r="F83" s="3">
        <v>103.17502509286638</v>
      </c>
      <c r="G83" s="3">
        <v>426.70725196494294</v>
      </c>
      <c r="H83" s="3">
        <v>106326.6</v>
      </c>
      <c r="I83" s="3">
        <v>72095.78</v>
      </c>
      <c r="J83" s="3">
        <v>34230.82</v>
      </c>
      <c r="K83" s="3">
        <v>8266.3449999999993</v>
      </c>
      <c r="L83" s="3">
        <v>1602.3420000000001</v>
      </c>
      <c r="M83" s="3">
        <v>18747.45</v>
      </c>
      <c r="N83" s="3">
        <v>109273.3</v>
      </c>
      <c r="O83" s="3">
        <v>48648.62</v>
      </c>
      <c r="P83" s="3">
        <v>16264.88</v>
      </c>
      <c r="Q83" s="3">
        <v>7618.6509999999998</v>
      </c>
      <c r="R83" s="3">
        <v>36741.14</v>
      </c>
      <c r="S83" s="3">
        <v>-2946.6790000000001</v>
      </c>
      <c r="T83" s="3">
        <v>319.5249</v>
      </c>
      <c r="U83" s="3">
        <v>11809.23</v>
      </c>
      <c r="V83" s="3">
        <v>916.22969999999998</v>
      </c>
      <c r="W83" s="2">
        <f t="shared" si="7"/>
        <v>3.7401840987022634</v>
      </c>
      <c r="X83" s="2">
        <f t="shared" ref="X83:AL91" si="9">100*H83/$C83</f>
        <v>32.104622964186056</v>
      </c>
      <c r="Y83" s="2">
        <f t="shared" si="9"/>
        <v>21.768850261448272</v>
      </c>
      <c r="Z83" s="2">
        <f t="shared" si="9"/>
        <v>10.335772702737785</v>
      </c>
      <c r="AA83" s="2">
        <f t="shared" si="9"/>
        <v>2.495968925150287</v>
      </c>
      <c r="AB83" s="2">
        <f t="shared" si="9"/>
        <v>0.48381670973848323</v>
      </c>
      <c r="AC83" s="2">
        <f t="shared" si="9"/>
        <v>5.6606701783930813</v>
      </c>
      <c r="AD83" s="2">
        <f t="shared" si="9"/>
        <v>32.994359798511304</v>
      </c>
      <c r="AE83" s="2">
        <f t="shared" si="9"/>
        <v>14.689133319676928</v>
      </c>
      <c r="AF83" s="2">
        <f t="shared" si="9"/>
        <v>4.9110743685750364</v>
      </c>
      <c r="AG83" s="2">
        <f t="shared" si="9"/>
        <v>2.3004019488135521</v>
      </c>
      <c r="AH83" s="2">
        <f t="shared" si="9"/>
        <v>11.093747443954522</v>
      </c>
      <c r="AI83" s="2">
        <f t="shared" si="9"/>
        <v>-0.88973049351229894</v>
      </c>
      <c r="AJ83" s="2">
        <f t="shared" si="9"/>
        <v>9.6478458280141122E-2</v>
      </c>
      <c r="AK83" s="2">
        <f t="shared" si="9"/>
        <v>3.5657199294189308</v>
      </c>
      <c r="AL83" s="2">
        <f t="shared" si="9"/>
        <v>0.27664957844123012</v>
      </c>
    </row>
    <row r="84" spans="1:44" x14ac:dyDescent="0.3">
      <c r="A84">
        <f t="shared" si="6"/>
        <v>2087</v>
      </c>
      <c r="B84">
        <v>68303</v>
      </c>
      <c r="C84" s="3">
        <v>341358.49933010223</v>
      </c>
      <c r="D84" s="3">
        <v>76164.74884362772</v>
      </c>
      <c r="E84" s="4">
        <v>1.0079940000958643</v>
      </c>
      <c r="F84" s="3">
        <v>104.25741166463517</v>
      </c>
      <c r="G84" s="3">
        <v>426.72822774899186</v>
      </c>
      <c r="H84" s="3">
        <v>109477.4</v>
      </c>
      <c r="I84" s="3">
        <v>74309.820000000007</v>
      </c>
      <c r="J84" s="3">
        <v>35167.550000000003</v>
      </c>
      <c r="K84" s="3">
        <v>8525.2440000000006</v>
      </c>
      <c r="L84" s="3">
        <v>1638.796</v>
      </c>
      <c r="M84" s="3">
        <v>19227.11</v>
      </c>
      <c r="N84" s="3">
        <v>112615.4</v>
      </c>
      <c r="O84" s="3">
        <v>50127.75</v>
      </c>
      <c r="P84" s="3">
        <v>16765.97</v>
      </c>
      <c r="Q84" s="3">
        <v>7852.2359999999999</v>
      </c>
      <c r="R84" s="3">
        <v>37869.449999999997</v>
      </c>
      <c r="S84" s="3">
        <v>-3138.0250000000001</v>
      </c>
      <c r="T84" s="3">
        <v>441.68689999999998</v>
      </c>
      <c r="U84" s="3">
        <v>15388.94</v>
      </c>
      <c r="V84" s="3">
        <v>4495.942</v>
      </c>
      <c r="W84" s="2">
        <f t="shared" si="7"/>
        <v>3.7401837376357303</v>
      </c>
      <c r="X84" s="2">
        <f t="shared" si="9"/>
        <v>32.071092477510753</v>
      </c>
      <c r="Y84" s="2">
        <f t="shared" si="9"/>
        <v>21.768850093326826</v>
      </c>
      <c r="Z84" s="2">
        <f t="shared" si="9"/>
        <v>10.302233595769385</v>
      </c>
      <c r="AA84" s="2">
        <f t="shared" si="9"/>
        <v>2.4974459451662505</v>
      </c>
      <c r="AB84" s="2">
        <f t="shared" si="9"/>
        <v>0.48008061999805174</v>
      </c>
      <c r="AC84" s="2">
        <f t="shared" si="9"/>
        <v>5.6325271050031489</v>
      </c>
      <c r="AD84" s="2">
        <f t="shared" si="9"/>
        <v>32.990360638742466</v>
      </c>
      <c r="AE84" s="2">
        <f t="shared" si="9"/>
        <v>14.684781570804015</v>
      </c>
      <c r="AF84" s="2">
        <f t="shared" si="9"/>
        <v>4.9115431526979165</v>
      </c>
      <c r="AG84" s="2">
        <f t="shared" si="9"/>
        <v>2.3002901686671322</v>
      </c>
      <c r="AH84" s="2">
        <f t="shared" si="9"/>
        <v>11.093747504256307</v>
      </c>
      <c r="AI84" s="2">
        <f t="shared" si="9"/>
        <v>-0.91927548491049904</v>
      </c>
      <c r="AJ84" s="2">
        <f t="shared" si="9"/>
        <v>0.12939091918519294</v>
      </c>
      <c r="AK84" s="2">
        <f t="shared" si="9"/>
        <v>4.5081461367447915</v>
      </c>
      <c r="AL84" s="2">
        <f t="shared" si="9"/>
        <v>1.3170734019580721</v>
      </c>
    </row>
    <row r="85" spans="1:44" x14ac:dyDescent="0.3">
      <c r="A85">
        <f t="shared" si="6"/>
        <v>2088</v>
      </c>
      <c r="B85">
        <v>68668</v>
      </c>
      <c r="C85" s="3">
        <v>351883.89031983254</v>
      </c>
      <c r="D85" s="3">
        <v>76973.715515841599</v>
      </c>
      <c r="E85" s="4">
        <v>1.0081865013342171</v>
      </c>
      <c r="F85" s="3">
        <v>105.35113503169728</v>
      </c>
      <c r="G85" s="3">
        <v>426.80468119393316</v>
      </c>
      <c r="H85" s="3">
        <v>112735.3</v>
      </c>
      <c r="I85" s="3">
        <v>76601.08</v>
      </c>
      <c r="J85" s="3">
        <v>36134.269999999997</v>
      </c>
      <c r="K85" s="3">
        <v>8792.8690000000006</v>
      </c>
      <c r="L85" s="3">
        <v>1676.2090000000001</v>
      </c>
      <c r="M85" s="3">
        <v>19721.86</v>
      </c>
      <c r="N85" s="3">
        <v>116077.4</v>
      </c>
      <c r="O85" s="3">
        <v>51662.71</v>
      </c>
      <c r="P85" s="3">
        <v>17284.03</v>
      </c>
      <c r="Q85" s="3">
        <v>8093.5990000000002</v>
      </c>
      <c r="R85" s="3">
        <v>39037.11</v>
      </c>
      <c r="S85" s="3">
        <v>-3342.0940000000001</v>
      </c>
      <c r="T85" s="3">
        <v>575.57470000000001</v>
      </c>
      <c r="U85" s="3">
        <v>19306.61</v>
      </c>
      <c r="V85" s="3">
        <v>8413.61</v>
      </c>
      <c r="W85" s="2">
        <f t="shared" si="7"/>
        <v>3.7401841842258139</v>
      </c>
      <c r="X85" s="2">
        <f t="shared" si="9"/>
        <v>32.037641705487907</v>
      </c>
      <c r="Y85" s="2">
        <f t="shared" si="9"/>
        <v>21.768851063450541</v>
      </c>
      <c r="Z85" s="2">
        <f t="shared" si="9"/>
        <v>10.268804851269836</v>
      </c>
      <c r="AA85" s="2">
        <f t="shared" si="9"/>
        <v>2.4987983939838876</v>
      </c>
      <c r="AB85" s="2">
        <f t="shared" si="9"/>
        <v>0.47635286698588802</v>
      </c>
      <c r="AC85" s="2">
        <f t="shared" si="9"/>
        <v>5.6046498696131009</v>
      </c>
      <c r="AD85" s="2">
        <f t="shared" si="9"/>
        <v>32.987415222247179</v>
      </c>
      <c r="AE85" s="2">
        <f t="shared" si="9"/>
        <v>14.681749128396582</v>
      </c>
      <c r="AF85" s="2">
        <f t="shared" si="9"/>
        <v>4.9118560057666425</v>
      </c>
      <c r="AG85" s="2">
        <f t="shared" si="9"/>
        <v>2.3000765941980483</v>
      </c>
      <c r="AH85" s="2">
        <f t="shared" si="9"/>
        <v>11.093747418933724</v>
      </c>
      <c r="AI85" s="2">
        <f t="shared" si="9"/>
        <v>-0.94977181165137192</v>
      </c>
      <c r="AJ85" s="2">
        <f t="shared" si="9"/>
        <v>0.16356949432292894</v>
      </c>
      <c r="AK85" s="2">
        <f t="shared" si="9"/>
        <v>5.4866421939498089</v>
      </c>
      <c r="AL85" s="2">
        <f t="shared" si="9"/>
        <v>2.3910188080371464</v>
      </c>
    </row>
    <row r="86" spans="1:44" x14ac:dyDescent="0.3">
      <c r="A86">
        <f t="shared" si="6"/>
        <v>2089</v>
      </c>
      <c r="B86">
        <v>69034</v>
      </c>
      <c r="C86" s="3">
        <v>362762.12283089024</v>
      </c>
      <c r="D86" s="3">
        <v>77797.363338677373</v>
      </c>
      <c r="E86" s="4">
        <v>1.0084567040815149</v>
      </c>
      <c r="F86" s="3">
        <v>106.45599931691756</v>
      </c>
      <c r="G86" s="3">
        <v>426.9179908003519</v>
      </c>
      <c r="H86" s="3">
        <v>116101</v>
      </c>
      <c r="I86" s="3">
        <v>78969.14</v>
      </c>
      <c r="J86" s="3">
        <v>37131.89</v>
      </c>
      <c r="K86" s="3">
        <v>9069.7440000000006</v>
      </c>
      <c r="L86" s="3">
        <v>1714.57</v>
      </c>
      <c r="M86" s="3">
        <v>20231.91</v>
      </c>
      <c r="N86" s="3">
        <v>119665.9</v>
      </c>
      <c r="O86" s="3">
        <v>53260.72</v>
      </c>
      <c r="P86" s="3">
        <v>17818.560000000001</v>
      </c>
      <c r="Q86" s="3">
        <v>8342.7090000000007</v>
      </c>
      <c r="R86" s="3">
        <v>40243.910000000003</v>
      </c>
      <c r="S86" s="3">
        <v>-3564.8620000000001</v>
      </c>
      <c r="T86" s="3">
        <v>722.10270000000003</v>
      </c>
      <c r="U86" s="3">
        <v>23593.58</v>
      </c>
      <c r="V86" s="3">
        <v>12700.58</v>
      </c>
      <c r="W86" s="2">
        <f t="shared" si="7"/>
        <v>3.7401838023350553</v>
      </c>
      <c r="X86" s="2">
        <f t="shared" si="9"/>
        <v>32.004719537415184</v>
      </c>
      <c r="Y86" s="2">
        <f t="shared" si="9"/>
        <v>21.768849345060552</v>
      </c>
      <c r="Z86" s="2">
        <f t="shared" si="9"/>
        <v>10.235878462236773</v>
      </c>
      <c r="AA86" s="2">
        <f t="shared" si="9"/>
        <v>2.500190463442642</v>
      </c>
      <c r="AB86" s="2">
        <f t="shared" si="9"/>
        <v>0.47264306058747085</v>
      </c>
      <c r="AC86" s="2">
        <f t="shared" si="9"/>
        <v>5.5771837043283492</v>
      </c>
      <c r="AD86" s="2">
        <f t="shared" si="9"/>
        <v>32.987429631892681</v>
      </c>
      <c r="AE86" s="2">
        <f t="shared" si="9"/>
        <v>14.681995899783807</v>
      </c>
      <c r="AF86" s="2">
        <f t="shared" si="9"/>
        <v>4.9119130357241092</v>
      </c>
      <c r="AG86" s="2">
        <f t="shared" si="9"/>
        <v>2.2997740047654154</v>
      </c>
      <c r="AH86" s="2">
        <f t="shared" si="9"/>
        <v>11.093746415956611</v>
      </c>
      <c r="AI86" s="2">
        <f t="shared" si="9"/>
        <v>-0.98269961929345118</v>
      </c>
      <c r="AJ86" s="2">
        <f t="shared" si="9"/>
        <v>0.19905680735489151</v>
      </c>
      <c r="AK86" s="2">
        <f t="shared" si="9"/>
        <v>6.5038708605745699</v>
      </c>
      <c r="AL86" s="2">
        <f t="shared" si="9"/>
        <v>3.5010766562088573</v>
      </c>
    </row>
    <row r="87" spans="1:44" x14ac:dyDescent="0.3">
      <c r="A87">
        <f t="shared" si="6"/>
        <v>2090</v>
      </c>
      <c r="B87">
        <v>69399</v>
      </c>
      <c r="C87" s="3">
        <v>374009.00925074512</v>
      </c>
      <c r="D87" s="3">
        <v>78636.623183748117</v>
      </c>
      <c r="E87" s="4">
        <v>1.0088524488219548</v>
      </c>
      <c r="F87" s="3">
        <v>107.57198013871265</v>
      </c>
      <c r="G87" s="3">
        <v>427.07013880483566</v>
      </c>
      <c r="H87" s="3">
        <v>119580.2</v>
      </c>
      <c r="I87" s="3">
        <v>81417.460000000006</v>
      </c>
      <c r="J87" s="3">
        <v>38162.769999999997</v>
      </c>
      <c r="K87" s="3">
        <v>9356.5669999999991</v>
      </c>
      <c r="L87" s="3">
        <v>1753.979</v>
      </c>
      <c r="M87" s="3">
        <v>20758.73</v>
      </c>
      <c r="N87" s="3">
        <v>123380.2</v>
      </c>
      <c r="O87" s="3">
        <v>54918.14</v>
      </c>
      <c r="P87" s="3">
        <v>18370.55</v>
      </c>
      <c r="Q87" s="3">
        <v>8599.9339999999993</v>
      </c>
      <c r="R87" s="3">
        <v>41491.61</v>
      </c>
      <c r="S87" s="3">
        <v>-3800.0070000000001</v>
      </c>
      <c r="T87" s="3">
        <v>882.44309999999996</v>
      </c>
      <c r="U87" s="3">
        <v>28276.03</v>
      </c>
      <c r="V87" s="3">
        <v>17383.03</v>
      </c>
      <c r="W87" s="2">
        <f t="shared" si="7"/>
        <v>3.740183134564572</v>
      </c>
      <c r="X87" s="2">
        <f t="shared" si="9"/>
        <v>31.972545324390943</v>
      </c>
      <c r="Y87" s="2">
        <f t="shared" si="9"/>
        <v>21.768849943776537</v>
      </c>
      <c r="Z87" s="2">
        <f t="shared" si="9"/>
        <v>10.203703401811561</v>
      </c>
      <c r="AA87" s="2">
        <f t="shared" si="9"/>
        <v>2.50169561924299</v>
      </c>
      <c r="AB87" s="2">
        <f t="shared" si="9"/>
        <v>0.4689670453430409</v>
      </c>
      <c r="AC87" s="2">
        <f t="shared" si="9"/>
        <v>5.550328865496077</v>
      </c>
      <c r="AD87" s="2">
        <f t="shared" si="9"/>
        <v>32.988563630370408</v>
      </c>
      <c r="AE87" s="2">
        <f t="shared" si="9"/>
        <v>14.683640939563968</v>
      </c>
      <c r="AF87" s="2">
        <f t="shared" si="9"/>
        <v>4.9117934449765936</v>
      </c>
      <c r="AG87" s="2">
        <f t="shared" si="9"/>
        <v>2.2993922037408425</v>
      </c>
      <c r="AH87" s="2">
        <f t="shared" si="9"/>
        <v>11.09374613277911</v>
      </c>
      <c r="AI87" s="2">
        <f t="shared" si="9"/>
        <v>-1.0160201775921336</v>
      </c>
      <c r="AJ87" s="2">
        <f t="shared" si="9"/>
        <v>0.23594166936454403</v>
      </c>
      <c r="AK87" s="2">
        <f t="shared" si="9"/>
        <v>7.5602537106380323</v>
      </c>
      <c r="AL87" s="2">
        <f t="shared" si="9"/>
        <v>4.6477570245763724</v>
      </c>
    </row>
    <row r="88" spans="1:44" x14ac:dyDescent="0.3">
      <c r="A88">
        <f t="shared" si="6"/>
        <v>2091</v>
      </c>
      <c r="B88">
        <v>69764</v>
      </c>
      <c r="C88" s="3">
        <v>385598.30837576761</v>
      </c>
      <c r="D88" s="3">
        <v>79483.620619522306</v>
      </c>
      <c r="E88" s="4">
        <v>1.0093341862455913</v>
      </c>
      <c r="F88" s="3">
        <v>108.69980934471731</v>
      </c>
      <c r="G88" s="3">
        <v>427.20781199430098</v>
      </c>
      <c r="H88" s="3">
        <v>123165.6</v>
      </c>
      <c r="I88" s="3">
        <v>83940.32</v>
      </c>
      <c r="J88" s="3">
        <v>39225.24</v>
      </c>
      <c r="K88" s="3">
        <v>9653.0349999999999</v>
      </c>
      <c r="L88" s="3">
        <v>1794.394</v>
      </c>
      <c r="M88" s="3">
        <v>21301.200000000001</v>
      </c>
      <c r="N88" s="3">
        <v>127209.8</v>
      </c>
      <c r="O88" s="3">
        <v>56630.67</v>
      </c>
      <c r="P88" s="3">
        <v>18937.169999999998</v>
      </c>
      <c r="Q88" s="3">
        <v>8864.7070000000003</v>
      </c>
      <c r="R88" s="3">
        <v>42777.3</v>
      </c>
      <c r="S88" s="3">
        <v>-4044.2849999999999</v>
      </c>
      <c r="T88" s="3">
        <v>1057.575</v>
      </c>
      <c r="U88" s="3">
        <v>33377.89</v>
      </c>
      <c r="V88" s="3">
        <v>22484.89</v>
      </c>
      <c r="W88" s="2">
        <f t="shared" si="7"/>
        <v>3.7401820552602327</v>
      </c>
      <c r="X88" s="2">
        <f t="shared" si="9"/>
        <v>31.941426433845884</v>
      </c>
      <c r="Y88" s="2">
        <f t="shared" si="9"/>
        <v>21.768850686502418</v>
      </c>
      <c r="Z88" s="2">
        <f t="shared" si="9"/>
        <v>10.172565373853972</v>
      </c>
      <c r="AA88" s="2">
        <f t="shared" si="9"/>
        <v>2.5033914284170216</v>
      </c>
      <c r="AB88" s="2">
        <f t="shared" si="9"/>
        <v>0.46535318257966873</v>
      </c>
      <c r="AC88" s="2">
        <f t="shared" si="9"/>
        <v>5.5241943590794662</v>
      </c>
      <c r="AD88" s="2">
        <f t="shared" si="9"/>
        <v>32.990238088916449</v>
      </c>
      <c r="AE88" s="2">
        <f t="shared" si="9"/>
        <v>14.686441503994647</v>
      </c>
      <c r="AF88" s="2">
        <f t="shared" si="9"/>
        <v>4.9111133499957225</v>
      </c>
      <c r="AG88" s="2">
        <f t="shared" si="9"/>
        <v>2.2989486228143141</v>
      </c>
      <c r="AH88" s="2">
        <f t="shared" si="9"/>
        <v>11.09374680096192</v>
      </c>
      <c r="AI88" s="2">
        <f t="shared" si="9"/>
        <v>-1.0488336987357378</v>
      </c>
      <c r="AJ88" s="2">
        <f t="shared" si="9"/>
        <v>0.27426857873281629</v>
      </c>
      <c r="AK88" s="2">
        <f t="shared" si="9"/>
        <v>8.6561297793539769</v>
      </c>
      <c r="AL88" s="2">
        <f t="shared" si="9"/>
        <v>5.8311692534938082</v>
      </c>
    </row>
    <row r="89" spans="1:44" x14ac:dyDescent="0.3">
      <c r="A89">
        <f t="shared" si="6"/>
        <v>2092</v>
      </c>
      <c r="B89">
        <v>70129</v>
      </c>
      <c r="C89" s="3">
        <v>397588.16744556103</v>
      </c>
      <c r="D89" s="3">
        <v>80348.160779197133</v>
      </c>
      <c r="E89" s="4">
        <v>1.009938533239785</v>
      </c>
      <c r="F89" s="3">
        <v>109.83915541841915</v>
      </c>
      <c r="G89" s="3">
        <v>427.39068025365634</v>
      </c>
      <c r="H89" s="3">
        <v>126872.5</v>
      </c>
      <c r="I89" s="3">
        <v>86550.37</v>
      </c>
      <c r="J89" s="3">
        <v>40322.080000000002</v>
      </c>
      <c r="K89" s="3">
        <v>9959.7839999999997</v>
      </c>
      <c r="L89" s="3">
        <v>1835.9110000000001</v>
      </c>
      <c r="M89" s="3">
        <v>21860.799999999999</v>
      </c>
      <c r="N89" s="3">
        <v>131179.79999999999</v>
      </c>
      <c r="O89" s="3">
        <v>58411.4</v>
      </c>
      <c r="P89" s="3">
        <v>19522.509999999998</v>
      </c>
      <c r="Q89" s="3">
        <v>9138.509</v>
      </c>
      <c r="R89" s="3">
        <v>44107.42</v>
      </c>
      <c r="S89" s="3">
        <v>-4307.393</v>
      </c>
      <c r="T89" s="3">
        <v>1248.394</v>
      </c>
      <c r="U89" s="3">
        <v>38933.67</v>
      </c>
      <c r="V89" s="3">
        <v>28040.67</v>
      </c>
      <c r="W89" s="2">
        <f t="shared" si="7"/>
        <v>3.7401824980548501</v>
      </c>
      <c r="X89" s="2">
        <f t="shared" si="9"/>
        <v>31.910532150676179</v>
      </c>
      <c r="Y89" s="2">
        <f t="shared" si="9"/>
        <v>21.768849550043697</v>
      </c>
      <c r="Z89" s="2">
        <f t="shared" si="9"/>
        <v>10.14167002480551</v>
      </c>
      <c r="AA89" s="2">
        <f t="shared" si="9"/>
        <v>2.5050504052950022</v>
      </c>
      <c r="AB89" s="2">
        <f t="shared" si="9"/>
        <v>0.46176198144814723</v>
      </c>
      <c r="AC89" s="2">
        <f t="shared" si="9"/>
        <v>5.4983527654889901</v>
      </c>
      <c r="AD89" s="2">
        <f t="shared" si="9"/>
        <v>32.9938893410256</v>
      </c>
      <c r="AE89" s="2">
        <f t="shared" si="9"/>
        <v>14.691433192110242</v>
      </c>
      <c r="AF89" s="2">
        <f t="shared" si="9"/>
        <v>4.9102341564712377</v>
      </c>
      <c r="AG89" s="2">
        <f t="shared" si="9"/>
        <v>2.298486159362696</v>
      </c>
      <c r="AH89" s="2">
        <f t="shared" si="9"/>
        <v>11.093745642226468</v>
      </c>
      <c r="AI89" s="2">
        <f t="shared" si="9"/>
        <v>-1.0833805813875941</v>
      </c>
      <c r="AJ89" s="2">
        <f t="shared" si="9"/>
        <v>0.31399173874331504</v>
      </c>
      <c r="AK89" s="2">
        <f t="shared" si="9"/>
        <v>9.7924619462753295</v>
      </c>
      <c r="AL89" s="2">
        <f t="shared" si="9"/>
        <v>7.0526922821060598</v>
      </c>
    </row>
    <row r="90" spans="1:44" x14ac:dyDescent="0.3">
      <c r="A90">
        <v>2093</v>
      </c>
      <c r="B90">
        <v>70495</v>
      </c>
      <c r="C90" s="3">
        <v>409970.34259046381</v>
      </c>
      <c r="D90" s="3">
        <v>81225.934322185378</v>
      </c>
      <c r="E90" s="4">
        <v>1.010636393255625</v>
      </c>
      <c r="F90" s="3">
        <v>110.99038920034788</v>
      </c>
      <c r="G90" s="3">
        <v>427.5925921993051</v>
      </c>
      <c r="H90" s="3">
        <v>130700.1</v>
      </c>
      <c r="I90" s="3">
        <v>89245.83</v>
      </c>
      <c r="J90" s="3">
        <v>41454.230000000003</v>
      </c>
      <c r="K90" s="3">
        <v>10276.870000000001</v>
      </c>
      <c r="L90" s="3">
        <v>1878.5050000000001</v>
      </c>
      <c r="M90" s="3">
        <v>22438.28</v>
      </c>
      <c r="N90" s="3">
        <v>135300.79999999999</v>
      </c>
      <c r="O90" s="3">
        <v>60273.17</v>
      </c>
      <c r="P90" s="3">
        <v>20125.59</v>
      </c>
      <c r="Q90" s="3">
        <v>9420.9220000000005</v>
      </c>
      <c r="R90" s="3">
        <v>45481.07</v>
      </c>
      <c r="S90" s="3">
        <v>-4600.6940000000004</v>
      </c>
      <c r="T90" s="3">
        <v>1456.191</v>
      </c>
      <c r="U90" s="3">
        <v>44990.559999999998</v>
      </c>
      <c r="V90" s="3">
        <v>34097.56</v>
      </c>
      <c r="W90" s="2">
        <f t="shared" si="7"/>
        <v>3.7401842672422099</v>
      </c>
      <c r="X90" s="2">
        <f t="shared" si="9"/>
        <v>31.880379242593577</v>
      </c>
      <c r="Y90" s="2">
        <f t="shared" si="9"/>
        <v>21.768850262700909</v>
      </c>
      <c r="Z90" s="2">
        <f t="shared" si="9"/>
        <v>10.111519223089347</v>
      </c>
      <c r="AA90" s="2">
        <f t="shared" si="9"/>
        <v>2.5067349835756261</v>
      </c>
      <c r="AB90" s="2">
        <f t="shared" si="9"/>
        <v>0.45820509555163497</v>
      </c>
      <c r="AC90" s="2">
        <f t="shared" si="9"/>
        <v>5.4731471204039064</v>
      </c>
      <c r="AD90" s="2">
        <f t="shared" si="9"/>
        <v>33.002582368539159</v>
      </c>
      <c r="AE90" s="2">
        <f t="shared" si="9"/>
        <v>14.70183663021921</v>
      </c>
      <c r="AF90" s="2">
        <f t="shared" si="9"/>
        <v>4.9090355836066601</v>
      </c>
      <c r="AG90" s="2">
        <f t="shared" si="9"/>
        <v>2.2979520763556662</v>
      </c>
      <c r="AH90" s="2">
        <f t="shared" si="9"/>
        <v>11.093746370193637</v>
      </c>
      <c r="AI90" s="2">
        <f t="shared" si="9"/>
        <v>-1.1222016624250848</v>
      </c>
      <c r="AJ90" s="2">
        <f t="shared" si="9"/>
        <v>0.35519422961154262</v>
      </c>
      <c r="AK90" s="2">
        <f t="shared" si="9"/>
        <v>10.974101130271981</v>
      </c>
      <c r="AL90" s="2">
        <f t="shared" si="9"/>
        <v>8.3170796659458492</v>
      </c>
      <c r="AM90" s="8"/>
      <c r="AN90" s="8"/>
      <c r="AO90" s="8"/>
      <c r="AP90" s="8"/>
      <c r="AQ90" s="8"/>
      <c r="AR90" s="8"/>
    </row>
    <row r="91" spans="1:44" x14ac:dyDescent="0.3">
      <c r="A91">
        <v>2094</v>
      </c>
      <c r="B91">
        <v>70860</v>
      </c>
      <c r="C91" s="3">
        <v>422774.24953403254</v>
      </c>
      <c r="D91" s="3">
        <v>82120.309843992043</v>
      </c>
      <c r="E91" s="4">
        <v>1.0114541137910138</v>
      </c>
      <c r="F91" s="3">
        <v>112.15342471415903</v>
      </c>
      <c r="G91" s="3">
        <v>427.83050867111189</v>
      </c>
      <c r="H91" s="3">
        <v>134656.70000000001</v>
      </c>
      <c r="I91" s="3">
        <v>92033.09</v>
      </c>
      <c r="J91" s="3">
        <v>42623.61</v>
      </c>
      <c r="K91" s="3">
        <v>10605.15</v>
      </c>
      <c r="L91" s="3">
        <v>1922.261</v>
      </c>
      <c r="M91" s="3">
        <v>23034.44</v>
      </c>
      <c r="N91" s="3">
        <v>139571.9</v>
      </c>
      <c r="O91" s="3">
        <v>62210.52</v>
      </c>
      <c r="P91" s="3">
        <v>20747.150000000001</v>
      </c>
      <c r="Q91" s="3">
        <v>9712.7430000000004</v>
      </c>
      <c r="R91" s="3">
        <v>46901.5</v>
      </c>
      <c r="S91" s="3">
        <v>-4915.2089999999998</v>
      </c>
      <c r="T91" s="3">
        <v>1682.73</v>
      </c>
      <c r="U91" s="3">
        <v>51588.5</v>
      </c>
      <c r="V91" s="3">
        <v>40695.5</v>
      </c>
      <c r="W91" s="2">
        <f t="shared" si="7"/>
        <v>3.7401846076154643</v>
      </c>
      <c r="X91" s="2">
        <f t="shared" si="9"/>
        <v>31.850733612185245</v>
      </c>
      <c r="Y91" s="2">
        <f t="shared" si="9"/>
        <v>21.768849474970569</v>
      </c>
      <c r="Z91" s="2">
        <f t="shared" si="9"/>
        <v>10.081884137214672</v>
      </c>
      <c r="AA91" s="2">
        <f t="shared" si="9"/>
        <v>2.5084664006118245</v>
      </c>
      <c r="AB91" s="2">
        <f t="shared" si="9"/>
        <v>0.45467788119041097</v>
      </c>
      <c r="AC91" s="2">
        <f t="shared" si="9"/>
        <v>5.4484018422095906</v>
      </c>
      <c r="AD91" s="2">
        <f t="shared" si="9"/>
        <v>33.013339898026295</v>
      </c>
      <c r="AE91" s="2">
        <f t="shared" si="9"/>
        <v>14.714831867968858</v>
      </c>
      <c r="AF91" s="2">
        <f t="shared" si="9"/>
        <v>4.9073826097182618</v>
      </c>
      <c r="AG91" s="2">
        <f t="shared" si="9"/>
        <v>2.2973828256344979</v>
      </c>
      <c r="AH91" s="2">
        <f t="shared" si="9"/>
        <v>11.093745669631781</v>
      </c>
      <c r="AI91" s="2">
        <f t="shared" si="9"/>
        <v>-1.1626084146367421</v>
      </c>
      <c r="AJ91" s="2">
        <f t="shared" si="9"/>
        <v>0.39802093004828182</v>
      </c>
      <c r="AK91" s="2">
        <f t="shared" si="9"/>
        <v>12.202375158103669</v>
      </c>
      <c r="AL91" s="2">
        <f t="shared" si="9"/>
        <v>9.6258227753590013</v>
      </c>
      <c r="AM91" s="8"/>
      <c r="AN91" s="8"/>
      <c r="AO91" s="8"/>
      <c r="AP91" s="8"/>
      <c r="AQ91" s="8"/>
      <c r="AR91" s="8"/>
    </row>
    <row r="92" spans="1:44" x14ac:dyDescent="0.3">
      <c r="A92">
        <v>2095</v>
      </c>
      <c r="B92">
        <v>71225</v>
      </c>
      <c r="C92" s="3">
        <v>435927.45010443433</v>
      </c>
      <c r="D92" s="3">
        <v>83014.916463553571</v>
      </c>
      <c r="E92" s="4">
        <v>1.0123563803870101</v>
      </c>
      <c r="F92" s="3">
        <v>113.32852058340053</v>
      </c>
      <c r="G92" s="3">
        <v>428.0179298765193</v>
      </c>
      <c r="H92" s="3">
        <v>138725.1</v>
      </c>
      <c r="I92" s="3">
        <v>94896.39</v>
      </c>
      <c r="J92" s="3">
        <v>43828.74</v>
      </c>
      <c r="K92" s="3">
        <v>10944.01</v>
      </c>
      <c r="L92" s="3">
        <v>1967.1479999999999</v>
      </c>
      <c r="M92" s="3">
        <v>23649.35</v>
      </c>
      <c r="N92" s="3">
        <v>143969.60000000001</v>
      </c>
      <c r="O92" s="3">
        <v>64212.41</v>
      </c>
      <c r="P92" s="3">
        <v>21384.23</v>
      </c>
      <c r="Q92" s="3">
        <v>10012.33</v>
      </c>
      <c r="R92" s="3">
        <v>48360.69</v>
      </c>
      <c r="S92" s="3">
        <v>-5244.5140000000001</v>
      </c>
      <c r="T92" s="3">
        <v>1929.5050000000001</v>
      </c>
      <c r="U92" s="3">
        <v>58762.52</v>
      </c>
      <c r="V92" s="3">
        <v>47869.52</v>
      </c>
      <c r="W92" s="2">
        <f t="shared" ref="W92" si="10">100*T92/U91</f>
        <v>3.7401843434098683</v>
      </c>
      <c r="X92" s="2">
        <f t="shared" ref="X92" si="11">100*H92/$C92</f>
        <v>31.822978793091806</v>
      </c>
      <c r="Y92" s="2">
        <f t="shared" ref="Y92" si="12">100*I92/$C92</f>
        <v>21.768849375570603</v>
      </c>
      <c r="Z92" s="2">
        <f t="shared" ref="Z92" si="13">100*J92/$C92</f>
        <v>10.054136299400286</v>
      </c>
      <c r="AA92" s="2">
        <f t="shared" ref="AA92" si="14">100*K92/$C92</f>
        <v>2.5105117829533707</v>
      </c>
      <c r="AB92" s="2">
        <f t="shared" ref="AB92" si="15">100*L92/$C92</f>
        <v>0.45125582239171536</v>
      </c>
      <c r="AC92" s="2">
        <f t="shared" ref="AC92" si="16">100*M92/$C92</f>
        <v>5.4250655686707434</v>
      </c>
      <c r="AD92" s="2">
        <f t="shared" ref="AD92" si="17">100*N92/$C92</f>
        <v>33.026045954552636</v>
      </c>
      <c r="AE92" s="2">
        <f t="shared" ref="AE92" si="18">100*O92/$C92</f>
        <v>14.730068038756622</v>
      </c>
      <c r="AF92" s="2">
        <f t="shared" ref="AF92" si="19">100*P92/$C92</f>
        <v>4.905456170488236</v>
      </c>
      <c r="AG92" s="2">
        <f t="shared" ref="AG92" si="20">100*Q92/$C92</f>
        <v>2.2967881461929878</v>
      </c>
      <c r="AH92" s="2">
        <f t="shared" ref="AH92" si="21">100*R92/$C92</f>
        <v>11.093747362872955</v>
      </c>
      <c r="AI92" s="2">
        <f t="shared" ref="AI92" si="22">100*S92/$C92</f>
        <v>-1.2030703730044028</v>
      </c>
      <c r="AJ92" s="2">
        <f t="shared" ref="AJ92" si="23">100*T92/$C92</f>
        <v>0.44262066991600368</v>
      </c>
      <c r="AK92" s="2">
        <f t="shared" ref="AK92" si="24">100*U92/$C92</f>
        <v>13.479885239142975</v>
      </c>
      <c r="AL92" s="2">
        <f t="shared" ref="AL92" si="25">100*V92/$C92</f>
        <v>10.981074944588139</v>
      </c>
      <c r="AM92" s="8"/>
      <c r="AN92" s="8"/>
      <c r="AO92" s="8"/>
      <c r="AP92" s="8"/>
      <c r="AQ92" s="8"/>
      <c r="AR92" s="8"/>
    </row>
    <row r="93" spans="1:44" x14ac:dyDescent="0.3">
      <c r="A93">
        <v>2096</v>
      </c>
      <c r="B93">
        <v>71590</v>
      </c>
      <c r="C93" s="3">
        <v>449598.2950440268</v>
      </c>
      <c r="D93" s="3">
        <v>83939.508026081166</v>
      </c>
      <c r="E93" s="4">
        <v>1.0133600536769718</v>
      </c>
      <c r="F93" s="3">
        <v>114.51582047660665</v>
      </c>
      <c r="G93" s="3">
        <v>428.30797599966127</v>
      </c>
      <c r="H93" s="3">
        <v>142943.29999999999</v>
      </c>
      <c r="I93" s="3">
        <v>97872.38</v>
      </c>
      <c r="J93" s="3">
        <v>45070.92</v>
      </c>
      <c r="K93" s="3">
        <v>11294.63</v>
      </c>
      <c r="L93" s="3">
        <v>2013.24</v>
      </c>
      <c r="M93" s="3">
        <v>24280.73</v>
      </c>
      <c r="N93" s="3">
        <v>148545.4</v>
      </c>
      <c r="O93" s="3">
        <v>66299.47</v>
      </c>
      <c r="P93" s="3">
        <v>22045.119999999999</v>
      </c>
      <c r="Q93" s="3">
        <v>10323.469999999999</v>
      </c>
      <c r="R93" s="3">
        <v>49877.3</v>
      </c>
      <c r="S93" s="3">
        <v>-5602.0510000000004</v>
      </c>
      <c r="T93" s="3">
        <v>2197.826</v>
      </c>
      <c r="U93" s="3">
        <v>66562.39</v>
      </c>
      <c r="V93" s="3">
        <v>55669.39</v>
      </c>
      <c r="W93" s="2">
        <f t="shared" ref="W93" si="26">100*T93/U92</f>
        <v>3.7401833685825592</v>
      </c>
      <c r="X93" s="2">
        <f t="shared" ref="X93" si="27">100*H93/$C93</f>
        <v>31.793559178422218</v>
      </c>
      <c r="Y93" s="2">
        <f t="shared" ref="Y93" si="28">100*I93/$C93</f>
        <v>21.768850344598363</v>
      </c>
      <c r="Z93" s="2">
        <f t="shared" ref="Z93" si="29">100*J93/$C93</f>
        <v>10.024708833823857</v>
      </c>
      <c r="AA93" s="2">
        <f t="shared" ref="AA93" si="30">100*K93/$C93</f>
        <v>2.5121603272303283</v>
      </c>
      <c r="AB93" s="2">
        <f t="shared" ref="AB93" si="31">100*L93/$C93</f>
        <v>0.44778639558738853</v>
      </c>
      <c r="AC93" s="2">
        <f t="shared" ref="AC93" si="32">100*M93/$C93</f>
        <v>5.4005387181511253</v>
      </c>
      <c r="AD93" s="2">
        <f t="shared" ref="AD93" si="33">100*N93/$C93</f>
        <v>33.039582586818689</v>
      </c>
      <c r="AE93" s="2">
        <f t="shared" ref="AE93" si="34">100*O93/$C93</f>
        <v>14.746379319233771</v>
      </c>
      <c r="AF93" s="2">
        <f t="shared" ref="AF93" si="35">100*P93/$C93</f>
        <v>4.9032926154315684</v>
      </c>
      <c r="AG93" s="2">
        <f t="shared" ref="AG93" si="36">100*Q93/$C93</f>
        <v>2.2961541700217247</v>
      </c>
      <c r="AH93" s="2">
        <f t="shared" ref="AH93" si="37">100*R93/$C93</f>
        <v>11.093747585300736</v>
      </c>
      <c r="AI93" s="2">
        <f t="shared" ref="AI93" si="38">100*S93/$C93</f>
        <v>-1.2460125097786283</v>
      </c>
      <c r="AJ93" s="2">
        <f t="shared" ref="AJ93" si="39">100*T93/$C93</f>
        <v>0.48884215625968475</v>
      </c>
      <c r="AK93" s="2">
        <f t="shared" ref="AK93" si="40">100*U93/$C93</f>
        <v>14.804858188681942</v>
      </c>
      <c r="AL93" s="2">
        <f t="shared" ref="AL93" si="41">100*V93/$C93</f>
        <v>12.382028716222909</v>
      </c>
      <c r="AM93" s="8"/>
      <c r="AN93" s="8"/>
      <c r="AO93" s="8"/>
      <c r="AP93" s="8"/>
      <c r="AQ93" s="8"/>
      <c r="AR93" s="8"/>
    </row>
    <row r="94" spans="1:44" x14ac:dyDescent="0.3"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</row>
    <row r="95" spans="1:44" x14ac:dyDescent="0.3">
      <c r="A95" t="s">
        <v>63</v>
      </c>
    </row>
    <row r="96" spans="1:44" x14ac:dyDescent="0.3">
      <c r="A96" s="10" t="s">
        <v>327</v>
      </c>
    </row>
  </sheetData>
  <mergeCells count="1">
    <mergeCell ref="C1:AL1"/>
  </mergeCells>
  <pageMargins left="0.7" right="0.7" top="0.75" bottom="0.75" header="0.3" footer="0.3"/>
  <pageSetup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R96"/>
  <sheetViews>
    <sheetView zoomScale="70" zoomScaleNormal="70" workbookViewId="0"/>
  </sheetViews>
  <sheetFormatPr defaultRowHeight="14.4" x14ac:dyDescent="0.3"/>
  <cols>
    <col min="2" max="2" width="9.109375" hidden="1" customWidth="1"/>
    <col min="3" max="38" width="14.6640625" customWidth="1"/>
  </cols>
  <sheetData>
    <row r="1" spans="1:38" x14ac:dyDescent="0.3">
      <c r="C1" s="40" t="s">
        <v>138</v>
      </c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  <c r="AG1" s="40"/>
      <c r="AH1" s="40"/>
      <c r="AI1" s="40"/>
      <c r="AJ1" s="40"/>
      <c r="AK1" s="40"/>
      <c r="AL1" s="40"/>
    </row>
    <row r="2" spans="1:38" s="5" customFormat="1" ht="100.8" x14ac:dyDescent="0.3">
      <c r="C2" s="17" t="s">
        <v>1</v>
      </c>
      <c r="D2" s="17" t="s">
        <v>2</v>
      </c>
      <c r="E2" s="17" t="s">
        <v>3</v>
      </c>
      <c r="F2" s="17" t="s">
        <v>4</v>
      </c>
      <c r="G2" s="17" t="s">
        <v>5</v>
      </c>
      <c r="H2" s="17" t="s">
        <v>6</v>
      </c>
      <c r="I2" s="17" t="s">
        <v>65</v>
      </c>
      <c r="J2" s="17" t="s">
        <v>66</v>
      </c>
      <c r="K2" s="17" t="s">
        <v>13</v>
      </c>
      <c r="L2" s="17" t="s">
        <v>14</v>
      </c>
      <c r="M2" s="17" t="s">
        <v>15</v>
      </c>
      <c r="N2" s="17" t="s">
        <v>7</v>
      </c>
      <c r="O2" s="17" t="s">
        <v>68</v>
      </c>
      <c r="P2" s="17" t="s">
        <v>69</v>
      </c>
      <c r="Q2" s="17" t="s">
        <v>70</v>
      </c>
      <c r="R2" s="17" t="s">
        <v>71</v>
      </c>
      <c r="S2" s="17" t="s">
        <v>24</v>
      </c>
      <c r="T2" s="17" t="s">
        <v>25</v>
      </c>
      <c r="U2" s="17" t="s">
        <v>72</v>
      </c>
      <c r="V2" s="17" t="s">
        <v>27</v>
      </c>
      <c r="W2" s="17" t="s">
        <v>28</v>
      </c>
      <c r="X2" s="17" t="s">
        <v>6</v>
      </c>
      <c r="Y2" s="17" t="s">
        <v>65</v>
      </c>
      <c r="Z2" s="17" t="s">
        <v>66</v>
      </c>
      <c r="AA2" s="17" t="s">
        <v>13</v>
      </c>
      <c r="AB2" s="17" t="s">
        <v>14</v>
      </c>
      <c r="AC2" s="17" t="s">
        <v>15</v>
      </c>
      <c r="AD2" s="17" t="s">
        <v>7</v>
      </c>
      <c r="AE2" s="17" t="s">
        <v>68</v>
      </c>
      <c r="AF2" s="17" t="s">
        <v>69</v>
      </c>
      <c r="AG2" s="17" t="s">
        <v>70</v>
      </c>
      <c r="AH2" s="17" t="s">
        <v>71</v>
      </c>
      <c r="AI2" s="17" t="s">
        <v>24</v>
      </c>
      <c r="AJ2" s="17" t="s">
        <v>25</v>
      </c>
      <c r="AK2" s="17" t="s">
        <v>72</v>
      </c>
      <c r="AL2" s="17" t="s">
        <v>27</v>
      </c>
    </row>
    <row r="3" spans="1:38" s="5" customFormat="1" x14ac:dyDescent="0.3">
      <c r="C3" s="6" t="s">
        <v>29</v>
      </c>
      <c r="D3" s="6" t="s">
        <v>29</v>
      </c>
      <c r="E3" s="7" t="s">
        <v>73</v>
      </c>
      <c r="F3" s="6" t="s">
        <v>74</v>
      </c>
      <c r="G3" s="6" t="s">
        <v>32</v>
      </c>
      <c r="H3" s="6" t="s">
        <v>29</v>
      </c>
      <c r="I3" s="6" t="s">
        <v>29</v>
      </c>
      <c r="J3" s="6" t="s">
        <v>29</v>
      </c>
      <c r="K3" s="6" t="s">
        <v>29</v>
      </c>
      <c r="L3" s="6" t="s">
        <v>29</v>
      </c>
      <c r="M3" s="6" t="s">
        <v>29</v>
      </c>
      <c r="N3" s="6" t="s">
        <v>29</v>
      </c>
      <c r="O3" s="6" t="s">
        <v>29</v>
      </c>
      <c r="P3" s="6" t="s">
        <v>29</v>
      </c>
      <c r="Q3" s="6" t="s">
        <v>29</v>
      </c>
      <c r="R3" s="6" t="s">
        <v>29</v>
      </c>
      <c r="S3" s="6" t="s">
        <v>29</v>
      </c>
      <c r="T3" s="6" t="s">
        <v>29</v>
      </c>
      <c r="U3" s="6" t="s">
        <v>29</v>
      </c>
      <c r="V3" s="6" t="s">
        <v>29</v>
      </c>
      <c r="W3" s="6" t="s">
        <v>33</v>
      </c>
      <c r="X3" s="7" t="s">
        <v>34</v>
      </c>
      <c r="Y3" s="7" t="s">
        <v>34</v>
      </c>
      <c r="Z3" s="7" t="s">
        <v>34</v>
      </c>
      <c r="AA3" s="7" t="s">
        <v>34</v>
      </c>
      <c r="AB3" s="7" t="s">
        <v>34</v>
      </c>
      <c r="AC3" s="7" t="s">
        <v>34</v>
      </c>
      <c r="AD3" s="7" t="s">
        <v>34</v>
      </c>
      <c r="AE3" s="7" t="s">
        <v>34</v>
      </c>
      <c r="AF3" s="7" t="s">
        <v>34</v>
      </c>
      <c r="AG3" s="7" t="s">
        <v>34</v>
      </c>
      <c r="AH3" s="7" t="s">
        <v>34</v>
      </c>
      <c r="AI3" s="7" t="s">
        <v>34</v>
      </c>
      <c r="AJ3" s="7" t="s">
        <v>34</v>
      </c>
      <c r="AK3" s="7" t="s">
        <v>34</v>
      </c>
      <c r="AL3" s="7" t="s">
        <v>34</v>
      </c>
    </row>
    <row r="4" spans="1:38" x14ac:dyDescent="0.3">
      <c r="B4" t="s">
        <v>35</v>
      </c>
      <c r="C4" t="s">
        <v>139</v>
      </c>
      <c r="D4" t="s">
        <v>140</v>
      </c>
      <c r="E4" t="s">
        <v>141</v>
      </c>
      <c r="F4" t="s">
        <v>142</v>
      </c>
      <c r="G4" t="s">
        <v>143</v>
      </c>
      <c r="H4" t="s">
        <v>144</v>
      </c>
      <c r="I4" t="s">
        <v>145</v>
      </c>
      <c r="J4" t="s">
        <v>146</v>
      </c>
      <c r="K4" t="s">
        <v>147</v>
      </c>
      <c r="L4" t="s">
        <v>148</v>
      </c>
      <c r="M4" t="s">
        <v>149</v>
      </c>
      <c r="N4" t="s">
        <v>150</v>
      </c>
      <c r="O4" t="s">
        <v>151</v>
      </c>
      <c r="P4" t="s">
        <v>152</v>
      </c>
      <c r="Q4" t="s">
        <v>153</v>
      </c>
      <c r="R4" t="s">
        <v>154</v>
      </c>
      <c r="S4" t="s">
        <v>155</v>
      </c>
      <c r="T4" t="s">
        <v>156</v>
      </c>
      <c r="U4" t="s">
        <v>157</v>
      </c>
      <c r="V4" t="s">
        <v>158</v>
      </c>
    </row>
    <row r="5" spans="1:38" x14ac:dyDescent="0.3">
      <c r="A5">
        <f>YEAR(B5)</f>
        <v>2008</v>
      </c>
      <c r="B5">
        <v>39448</v>
      </c>
      <c r="C5" s="3">
        <v>28842</v>
      </c>
      <c r="D5" s="3">
        <v>31887</v>
      </c>
      <c r="E5" s="4">
        <v>0.74687700000000001</v>
      </c>
      <c r="F5" s="3">
        <v>48.887488859484705</v>
      </c>
      <c r="G5" s="3">
        <v>359.26666666666671</v>
      </c>
      <c r="H5" s="3">
        <v>9075</v>
      </c>
      <c r="I5" s="3">
        <v>6160</v>
      </c>
      <c r="J5" s="3">
        <v>2915</v>
      </c>
      <c r="K5" s="3">
        <v>537</v>
      </c>
      <c r="L5" s="3">
        <v>238</v>
      </c>
      <c r="M5" s="3">
        <v>1620</v>
      </c>
      <c r="N5" s="3">
        <v>9139</v>
      </c>
      <c r="O5" s="3">
        <v>3209</v>
      </c>
      <c r="P5" s="16">
        <v>1630</v>
      </c>
      <c r="Q5" s="16">
        <v>717</v>
      </c>
      <c r="R5" s="16">
        <v>3583</v>
      </c>
      <c r="S5" s="3">
        <v>-64</v>
      </c>
      <c r="T5" s="3">
        <v>887</v>
      </c>
      <c r="U5" s="3">
        <v>15769</v>
      </c>
      <c r="V5" s="3">
        <v>6152</v>
      </c>
      <c r="W5" s="2"/>
      <c r="X5" s="2">
        <f>100*H5/$C5</f>
        <v>31.464530892448511</v>
      </c>
      <c r="Y5" s="2">
        <f t="shared" ref="Y5:AL20" si="0">100*I5/$C5</f>
        <v>21.357742181540807</v>
      </c>
      <c r="Z5" s="2">
        <f t="shared" si="0"/>
        <v>10.106788710907704</v>
      </c>
      <c r="AA5" s="2">
        <f t="shared" si="0"/>
        <v>1.8618681090076972</v>
      </c>
      <c r="AB5" s="2">
        <f t="shared" si="0"/>
        <v>0.82518549337771308</v>
      </c>
      <c r="AC5" s="2">
        <f t="shared" si="0"/>
        <v>5.6168088204701476</v>
      </c>
      <c r="AD5" s="2">
        <f t="shared" si="0"/>
        <v>31.686429512516469</v>
      </c>
      <c r="AE5" s="2">
        <f t="shared" si="0"/>
        <v>11.12613549684488</v>
      </c>
      <c r="AF5" s="28">
        <f t="shared" si="0"/>
        <v>5.6514804798557661</v>
      </c>
      <c r="AG5" s="28">
        <f t="shared" si="0"/>
        <v>2.4859579779488246</v>
      </c>
      <c r="AH5" s="28">
        <f t="shared" si="0"/>
        <v>12.422855557866999</v>
      </c>
      <c r="AI5" s="2">
        <f t="shared" si="0"/>
        <v>-0.22189862006795646</v>
      </c>
      <c r="AJ5" s="2">
        <f t="shared" si="0"/>
        <v>3.0753761875043342</v>
      </c>
      <c r="AK5" s="2">
        <f t="shared" si="0"/>
        <v>54.673739685181332</v>
      </c>
      <c r="AL5" s="2">
        <f t="shared" si="0"/>
        <v>21.330004854032314</v>
      </c>
    </row>
    <row r="6" spans="1:38" x14ac:dyDescent="0.3">
      <c r="A6">
        <f t="shared" ref="A6:A69" si="1">YEAR(B6)</f>
        <v>2009</v>
      </c>
      <c r="B6">
        <v>39814</v>
      </c>
      <c r="C6" s="3">
        <v>28914</v>
      </c>
      <c r="D6" s="3">
        <v>31425</v>
      </c>
      <c r="E6" s="4">
        <v>0.74995600000000007</v>
      </c>
      <c r="F6" s="3">
        <v>47.922297422578389</v>
      </c>
      <c r="G6" s="3">
        <v>360.22500000000008</v>
      </c>
      <c r="H6" s="3">
        <v>9181</v>
      </c>
      <c r="I6" s="3">
        <v>6152</v>
      </c>
      <c r="J6" s="3">
        <v>3029</v>
      </c>
      <c r="K6" s="3">
        <v>565</v>
      </c>
      <c r="L6" s="3">
        <v>233</v>
      </c>
      <c r="M6" s="3">
        <v>1677</v>
      </c>
      <c r="N6" s="3">
        <v>9342</v>
      </c>
      <c r="O6" s="3">
        <v>3450</v>
      </c>
      <c r="P6" s="3">
        <v>1649</v>
      </c>
      <c r="Q6" s="3">
        <v>693</v>
      </c>
      <c r="R6" s="3">
        <v>3550</v>
      </c>
      <c r="S6" s="3">
        <v>-161</v>
      </c>
      <c r="T6" s="3">
        <v>917</v>
      </c>
      <c r="U6" s="3">
        <v>16430</v>
      </c>
      <c r="V6" s="3">
        <v>7261</v>
      </c>
      <c r="W6" s="2">
        <f>100*T6/U5</f>
        <v>5.8152070518105141</v>
      </c>
      <c r="X6" s="2">
        <f t="shared" ref="X6:AL36" si="2">100*H6/$C6</f>
        <v>31.752784118420141</v>
      </c>
      <c r="Y6" s="2">
        <f t="shared" si="0"/>
        <v>21.276890087846716</v>
      </c>
      <c r="Z6" s="2">
        <f t="shared" si="0"/>
        <v>10.475894030573425</v>
      </c>
      <c r="AA6" s="2">
        <f t="shared" si="0"/>
        <v>1.9540706923981461</v>
      </c>
      <c r="AB6" s="2">
        <f t="shared" si="0"/>
        <v>0.80583800235180192</v>
      </c>
      <c r="AC6" s="2">
        <f t="shared" si="0"/>
        <v>5.7999584976136127</v>
      </c>
      <c r="AD6" s="2">
        <f t="shared" si="0"/>
        <v>32.309607802448639</v>
      </c>
      <c r="AE6" s="2">
        <f t="shared" si="0"/>
        <v>11.931936086324963</v>
      </c>
      <c r="AF6" s="28">
        <f t="shared" si="0"/>
        <v>5.7031195960434395</v>
      </c>
      <c r="AG6" s="28">
        <f t="shared" si="0"/>
        <v>2.3967628138617969</v>
      </c>
      <c r="AH6" s="28">
        <f t="shared" si="0"/>
        <v>12.277789306218441</v>
      </c>
      <c r="AI6" s="2">
        <f t="shared" si="0"/>
        <v>-0.55682368402849836</v>
      </c>
      <c r="AJ6" s="2">
        <f t="shared" si="0"/>
        <v>3.1714740264231862</v>
      </c>
      <c r="AK6" s="2">
        <f t="shared" si="0"/>
        <v>56.823684028498306</v>
      </c>
      <c r="AL6" s="2">
        <f t="shared" si="0"/>
        <v>25.11240229646538</v>
      </c>
    </row>
    <row r="7" spans="1:38" x14ac:dyDescent="0.3">
      <c r="A7">
        <f t="shared" si="1"/>
        <v>2010</v>
      </c>
      <c r="B7">
        <v>40179</v>
      </c>
      <c r="C7" s="3">
        <v>30269</v>
      </c>
      <c r="D7" s="3">
        <v>32050</v>
      </c>
      <c r="E7" s="4">
        <v>0.75303500000000001</v>
      </c>
      <c r="F7" s="3">
        <v>48.959467669053417</v>
      </c>
      <c r="G7" s="3">
        <v>357.60000000000008</v>
      </c>
      <c r="H7" s="3">
        <v>9579</v>
      </c>
      <c r="I7" s="3">
        <v>6333</v>
      </c>
      <c r="J7" s="3">
        <v>3246</v>
      </c>
      <c r="K7" s="3">
        <v>597</v>
      </c>
      <c r="L7" s="3">
        <v>242</v>
      </c>
      <c r="M7" s="3">
        <v>1715</v>
      </c>
      <c r="N7" s="3">
        <v>10043</v>
      </c>
      <c r="O7" s="3">
        <v>3616</v>
      </c>
      <c r="P7" s="3">
        <v>1751</v>
      </c>
      <c r="Q7" s="3">
        <v>721</v>
      </c>
      <c r="R7" s="3">
        <v>3955</v>
      </c>
      <c r="S7" s="3">
        <v>-464</v>
      </c>
      <c r="T7" s="3">
        <v>936</v>
      </c>
      <c r="U7" s="3">
        <v>18196</v>
      </c>
      <c r="V7" s="3">
        <v>8436</v>
      </c>
      <c r="W7" s="2">
        <f t="shared" ref="W7:W70" si="3">100*T7/U6</f>
        <v>5.6968959220937307</v>
      </c>
      <c r="X7" s="2">
        <f t="shared" si="2"/>
        <v>31.646238726089397</v>
      </c>
      <c r="Y7" s="2">
        <f t="shared" si="0"/>
        <v>20.922395850540155</v>
      </c>
      <c r="Z7" s="2">
        <f t="shared" si="0"/>
        <v>10.723842875549241</v>
      </c>
      <c r="AA7" s="2">
        <f t="shared" si="0"/>
        <v>1.9723149096435297</v>
      </c>
      <c r="AB7" s="2">
        <f t="shared" si="0"/>
        <v>0.79949783606990654</v>
      </c>
      <c r="AC7" s="2">
        <f t="shared" si="0"/>
        <v>5.6658627638838412</v>
      </c>
      <c r="AD7" s="2">
        <f t="shared" si="0"/>
        <v>33.179160196901123</v>
      </c>
      <c r="AE7" s="2">
        <f t="shared" si="0"/>
        <v>11.946215600118933</v>
      </c>
      <c r="AF7" s="28">
        <f t="shared" si="0"/>
        <v>5.7847963262744058</v>
      </c>
      <c r="AG7" s="28">
        <f t="shared" si="0"/>
        <v>2.3819749578776968</v>
      </c>
      <c r="AH7" s="28">
        <f t="shared" si="0"/>
        <v>13.066173312630083</v>
      </c>
      <c r="AI7" s="2">
        <f t="shared" si="0"/>
        <v>-1.5329214708117216</v>
      </c>
      <c r="AJ7" s="2">
        <f t="shared" si="0"/>
        <v>3.0922726221546797</v>
      </c>
      <c r="AK7" s="2">
        <f t="shared" si="0"/>
        <v>60.1143083682976</v>
      </c>
      <c r="AL7" s="2">
        <f t="shared" si="0"/>
        <v>27.870098120188974</v>
      </c>
    </row>
    <row r="8" spans="1:38" x14ac:dyDescent="0.3">
      <c r="A8">
        <f t="shared" si="1"/>
        <v>2011</v>
      </c>
      <c r="B8">
        <v>40544</v>
      </c>
      <c r="C8" s="3">
        <v>31561</v>
      </c>
      <c r="D8" s="3">
        <v>32136</v>
      </c>
      <c r="E8" s="4">
        <v>0.75570499999999996</v>
      </c>
      <c r="F8" s="3">
        <v>50.538472739832521</v>
      </c>
      <c r="G8" s="3">
        <v>354.55</v>
      </c>
      <c r="H8" s="3">
        <v>9674</v>
      </c>
      <c r="I8" s="3">
        <v>6478</v>
      </c>
      <c r="J8" s="3">
        <v>3196</v>
      </c>
      <c r="K8" s="3">
        <v>611</v>
      </c>
      <c r="L8" s="3">
        <v>244</v>
      </c>
      <c r="M8" s="3">
        <v>1722</v>
      </c>
      <c r="N8" s="3">
        <v>10514</v>
      </c>
      <c r="O8" s="3">
        <v>3716</v>
      </c>
      <c r="P8" s="3">
        <v>1780</v>
      </c>
      <c r="Q8" s="3">
        <v>664</v>
      </c>
      <c r="R8" s="3">
        <v>4354</v>
      </c>
      <c r="S8" s="3">
        <v>-840</v>
      </c>
      <c r="T8" s="3">
        <v>975</v>
      </c>
      <c r="U8" s="3">
        <v>20152</v>
      </c>
      <c r="V8" s="3">
        <v>9587</v>
      </c>
      <c r="W8" s="2">
        <f t="shared" si="3"/>
        <v>5.3583205100021987</v>
      </c>
      <c r="X8" s="2">
        <f t="shared" si="2"/>
        <v>30.651753746712714</v>
      </c>
      <c r="Y8" s="2">
        <f t="shared" si="0"/>
        <v>20.52533189696144</v>
      </c>
      <c r="Z8" s="2">
        <f t="shared" si="0"/>
        <v>10.126421849751276</v>
      </c>
      <c r="AA8" s="2">
        <f t="shared" si="0"/>
        <v>1.935933588923038</v>
      </c>
      <c r="AB8" s="2">
        <f t="shared" si="0"/>
        <v>0.77310604860429011</v>
      </c>
      <c r="AC8" s="2">
        <f t="shared" si="0"/>
        <v>5.4561008840024083</v>
      </c>
      <c r="AD8" s="2">
        <f t="shared" si="0"/>
        <v>33.313266373055356</v>
      </c>
      <c r="AE8" s="2">
        <f t="shared" si="0"/>
        <v>11.77402490415386</v>
      </c>
      <c r="AF8" s="2">
        <f t="shared" si="0"/>
        <v>5.6398719939165423</v>
      </c>
      <c r="AG8" s="2">
        <f t="shared" si="0"/>
        <v>2.1038623617756089</v>
      </c>
      <c r="AH8" s="2">
        <f t="shared" si="0"/>
        <v>13.795507113209341</v>
      </c>
      <c r="AI8" s="2">
        <f t="shared" si="0"/>
        <v>-2.6615126263426379</v>
      </c>
      <c r="AJ8" s="2">
        <f t="shared" si="0"/>
        <v>3.089255727004848</v>
      </c>
      <c r="AK8" s="2">
        <f t="shared" si="0"/>
        <v>63.850955292924809</v>
      </c>
      <c r="AL8" s="2">
        <f t="shared" si="0"/>
        <v>30.376097081841515</v>
      </c>
    </row>
    <row r="9" spans="1:38" x14ac:dyDescent="0.3">
      <c r="A9">
        <f t="shared" si="1"/>
        <v>2012</v>
      </c>
      <c r="B9">
        <v>40909</v>
      </c>
      <c r="C9" s="3">
        <v>31797</v>
      </c>
      <c r="D9" s="3">
        <v>31796</v>
      </c>
      <c r="E9" s="4">
        <v>0.758378</v>
      </c>
      <c r="F9" s="3">
        <v>49.144054588873942</v>
      </c>
      <c r="G9" s="3">
        <v>353.2833333333333</v>
      </c>
      <c r="H9" s="3">
        <v>9652</v>
      </c>
      <c r="I9" s="3">
        <v>6602</v>
      </c>
      <c r="J9" s="3">
        <v>3050</v>
      </c>
      <c r="K9" s="3">
        <v>637</v>
      </c>
      <c r="L9" s="3">
        <v>249</v>
      </c>
      <c r="M9" s="3">
        <v>1589</v>
      </c>
      <c r="N9" s="3">
        <v>10117</v>
      </c>
      <c r="O9" s="3">
        <v>3766</v>
      </c>
      <c r="P9" s="3">
        <v>1853</v>
      </c>
      <c r="Q9" s="3">
        <v>677</v>
      </c>
      <c r="R9" s="3">
        <v>3821</v>
      </c>
      <c r="S9" s="3">
        <v>-465</v>
      </c>
      <c r="T9" s="3">
        <v>951</v>
      </c>
      <c r="U9" s="3">
        <v>21678</v>
      </c>
      <c r="V9" s="3">
        <v>10288</v>
      </c>
      <c r="W9" s="2">
        <f t="shared" si="3"/>
        <v>4.7191345772131799</v>
      </c>
      <c r="X9" s="2">
        <f t="shared" si="2"/>
        <v>30.355064943233639</v>
      </c>
      <c r="Y9" s="2">
        <f t="shared" si="0"/>
        <v>20.762965059596816</v>
      </c>
      <c r="Z9" s="2">
        <f t="shared" si="0"/>
        <v>9.5920998836368216</v>
      </c>
      <c r="AA9" s="2">
        <f t="shared" si="0"/>
        <v>2.0033336478284114</v>
      </c>
      <c r="AB9" s="2">
        <f t="shared" si="0"/>
        <v>0.78309274459854705</v>
      </c>
      <c r="AC9" s="2">
        <f t="shared" si="0"/>
        <v>4.9973267918357074</v>
      </c>
      <c r="AD9" s="2">
        <f t="shared" si="0"/>
        <v>31.817467056640563</v>
      </c>
      <c r="AE9" s="2">
        <f t="shared" si="0"/>
        <v>11.843884643205334</v>
      </c>
      <c r="AF9" s="2">
        <f t="shared" si="0"/>
        <v>5.8275937981570589</v>
      </c>
      <c r="AG9" s="2">
        <f t="shared" si="0"/>
        <v>2.1291316790892223</v>
      </c>
      <c r="AH9" s="2">
        <f t="shared" si="0"/>
        <v>12.016856936188949</v>
      </c>
      <c r="AI9" s="2">
        <f t="shared" si="0"/>
        <v>-1.4624021134069252</v>
      </c>
      <c r="AJ9" s="2">
        <f t="shared" si="0"/>
        <v>2.990848193225776</v>
      </c>
      <c r="AK9" s="2">
        <f t="shared" si="0"/>
        <v>68.176243041796397</v>
      </c>
      <c r="AL9" s="2">
        <f t="shared" si="0"/>
        <v>32.35525364028053</v>
      </c>
    </row>
    <row r="10" spans="1:38" x14ac:dyDescent="0.3">
      <c r="A10">
        <f t="shared" si="1"/>
        <v>2013</v>
      </c>
      <c r="B10">
        <v>41275</v>
      </c>
      <c r="C10" s="3">
        <v>31891</v>
      </c>
      <c r="D10" s="3">
        <v>31710</v>
      </c>
      <c r="E10" s="4">
        <v>0.758544</v>
      </c>
      <c r="F10" s="3">
        <v>49.39145231959882</v>
      </c>
      <c r="G10" s="3">
        <v>354.58333333333331</v>
      </c>
      <c r="H10" s="3">
        <v>9837</v>
      </c>
      <c r="I10" s="3">
        <v>6833</v>
      </c>
      <c r="J10" s="3">
        <v>3004</v>
      </c>
      <c r="K10" s="3">
        <v>680</v>
      </c>
      <c r="L10" s="3">
        <v>254</v>
      </c>
      <c r="M10" s="3">
        <v>1563</v>
      </c>
      <c r="N10" s="3">
        <v>10137</v>
      </c>
      <c r="O10" s="3">
        <v>3915</v>
      </c>
      <c r="P10" s="3">
        <v>1888</v>
      </c>
      <c r="Q10" s="3">
        <v>702</v>
      </c>
      <c r="R10" s="3">
        <v>3632</v>
      </c>
      <c r="S10" s="3">
        <v>-300</v>
      </c>
      <c r="T10" s="3">
        <v>941</v>
      </c>
      <c r="U10" s="3">
        <v>21709</v>
      </c>
      <c r="V10" s="3">
        <v>10082</v>
      </c>
      <c r="W10" s="2">
        <f t="shared" si="3"/>
        <v>4.3408063474490266</v>
      </c>
      <c r="X10" s="2">
        <f t="shared" si="2"/>
        <v>30.845693142265844</v>
      </c>
      <c r="Y10" s="2">
        <f t="shared" si="0"/>
        <v>21.426107679282556</v>
      </c>
      <c r="Z10" s="2">
        <f t="shared" si="0"/>
        <v>9.4195854629832869</v>
      </c>
      <c r="AA10" s="2">
        <f t="shared" si="0"/>
        <v>2.1322630209149915</v>
      </c>
      <c r="AB10" s="2">
        <f t="shared" si="0"/>
        <v>0.7964629519300116</v>
      </c>
      <c r="AC10" s="2">
        <f t="shared" si="0"/>
        <v>4.9010692671913709</v>
      </c>
      <c r="AD10" s="2">
        <f t="shared" si="0"/>
        <v>31.786397416198927</v>
      </c>
      <c r="AE10" s="2">
        <f t="shared" si="0"/>
        <v>12.276190774826754</v>
      </c>
      <c r="AF10" s="2">
        <f t="shared" si="0"/>
        <v>5.9201655639522119</v>
      </c>
      <c r="AG10" s="2">
        <f t="shared" si="0"/>
        <v>2.2012480010034179</v>
      </c>
      <c r="AH10" s="2">
        <f t="shared" si="0"/>
        <v>11.388793076416544</v>
      </c>
      <c r="AI10" s="2">
        <f t="shared" si="0"/>
        <v>-0.94070427393308453</v>
      </c>
      <c r="AJ10" s="2">
        <f t="shared" si="0"/>
        <v>2.9506757392367753</v>
      </c>
      <c r="AK10" s="2">
        <f t="shared" si="0"/>
        <v>68.072496942711112</v>
      </c>
      <c r="AL10" s="2">
        <f t="shared" si="0"/>
        <v>31.613934965977862</v>
      </c>
    </row>
    <row r="11" spans="1:38" x14ac:dyDescent="0.3">
      <c r="A11">
        <f t="shared" si="1"/>
        <v>2014</v>
      </c>
      <c r="B11">
        <v>41640</v>
      </c>
      <c r="C11" s="3">
        <v>32462</v>
      </c>
      <c r="D11" s="3">
        <v>31747</v>
      </c>
      <c r="E11" s="4">
        <v>0.75897599999999998</v>
      </c>
      <c r="F11" s="3">
        <v>49.762960517529379</v>
      </c>
      <c r="G11" s="3">
        <v>354.16666666666669</v>
      </c>
      <c r="H11" s="3">
        <v>10193</v>
      </c>
      <c r="I11" s="3">
        <v>7114</v>
      </c>
      <c r="J11" s="3">
        <v>3079</v>
      </c>
      <c r="K11" s="3">
        <v>693</v>
      </c>
      <c r="L11" s="3">
        <v>258</v>
      </c>
      <c r="M11" s="3">
        <v>1641</v>
      </c>
      <c r="N11" s="3">
        <v>10305</v>
      </c>
      <c r="O11" s="3">
        <v>3985</v>
      </c>
      <c r="P11" s="3">
        <v>2140</v>
      </c>
      <c r="Q11" s="3">
        <v>771</v>
      </c>
      <c r="R11" s="3">
        <v>3409</v>
      </c>
      <c r="S11" s="3">
        <v>-112</v>
      </c>
      <c r="T11" s="3">
        <v>925</v>
      </c>
      <c r="U11" s="3">
        <v>24039</v>
      </c>
      <c r="V11" s="3">
        <v>11821</v>
      </c>
      <c r="W11" s="2">
        <f t="shared" si="3"/>
        <v>4.2609056151826428</v>
      </c>
      <c r="X11" s="2">
        <f t="shared" si="2"/>
        <v>31.399790524305342</v>
      </c>
      <c r="Y11" s="2">
        <f t="shared" si="0"/>
        <v>21.914854291171217</v>
      </c>
      <c r="Z11" s="2">
        <f t="shared" si="0"/>
        <v>9.4849362331341265</v>
      </c>
      <c r="AA11" s="2">
        <f t="shared" si="0"/>
        <v>2.1348037705625038</v>
      </c>
      <c r="AB11" s="2">
        <f t="shared" si="0"/>
        <v>0.79477542973322657</v>
      </c>
      <c r="AC11" s="2">
        <f t="shared" si="0"/>
        <v>5.0551413960938945</v>
      </c>
      <c r="AD11" s="2">
        <f t="shared" si="0"/>
        <v>31.744809315507361</v>
      </c>
      <c r="AE11" s="2">
        <f t="shared" si="0"/>
        <v>12.275891811964758</v>
      </c>
      <c r="AF11" s="2">
        <f t="shared" si="0"/>
        <v>6.5923233318957548</v>
      </c>
      <c r="AG11" s="2">
        <f t="shared" si="0"/>
        <v>2.37508471443534</v>
      </c>
      <c r="AH11" s="2">
        <f t="shared" si="0"/>
        <v>10.501509457211508</v>
      </c>
      <c r="AI11" s="2">
        <f t="shared" si="0"/>
        <v>-0.34501879120202084</v>
      </c>
      <c r="AJ11" s="2">
        <f t="shared" si="0"/>
        <v>2.8494855523381184</v>
      </c>
      <c r="AK11" s="2">
        <f t="shared" si="0"/>
        <v>74.052738586655167</v>
      </c>
      <c r="AL11" s="2">
        <f t="shared" si="0"/>
        <v>36.414885096420427</v>
      </c>
    </row>
    <row r="12" spans="1:38" x14ac:dyDescent="0.3">
      <c r="A12">
        <f t="shared" si="1"/>
        <v>2015</v>
      </c>
      <c r="B12">
        <v>42005</v>
      </c>
      <c r="C12" s="3">
        <v>33453</v>
      </c>
      <c r="D12" s="3">
        <v>31954</v>
      </c>
      <c r="E12" s="4">
        <v>0.75884200000000002</v>
      </c>
      <c r="F12" s="3">
        <v>50.119596957919654</v>
      </c>
      <c r="G12" s="3">
        <v>353.36666666666662</v>
      </c>
      <c r="H12" s="3">
        <v>10418</v>
      </c>
      <c r="I12" s="3">
        <v>7299</v>
      </c>
      <c r="J12" s="3">
        <v>3119</v>
      </c>
      <c r="K12" s="3">
        <v>721</v>
      </c>
      <c r="L12" s="3">
        <v>263</v>
      </c>
      <c r="M12" s="3">
        <v>1681</v>
      </c>
      <c r="N12" s="3">
        <v>10577</v>
      </c>
      <c r="O12" s="3">
        <v>4063</v>
      </c>
      <c r="P12" s="3">
        <v>1899</v>
      </c>
      <c r="Q12" s="3">
        <v>892</v>
      </c>
      <c r="R12" s="3">
        <v>3723</v>
      </c>
      <c r="S12" s="3">
        <v>-159</v>
      </c>
      <c r="T12" s="3">
        <v>919</v>
      </c>
      <c r="U12" s="3">
        <v>23855</v>
      </c>
      <c r="V12" s="3">
        <v>11437</v>
      </c>
      <c r="W12" s="2">
        <f t="shared" si="3"/>
        <v>3.8229543658222056</v>
      </c>
      <c r="X12" s="2">
        <f t="shared" si="2"/>
        <v>31.142199503781423</v>
      </c>
      <c r="Y12" s="2">
        <f t="shared" si="0"/>
        <v>21.818670971213344</v>
      </c>
      <c r="Z12" s="2">
        <f t="shared" si="0"/>
        <v>9.3235285325680799</v>
      </c>
      <c r="AA12" s="2">
        <f t="shared" si="0"/>
        <v>2.1552626072400085</v>
      </c>
      <c r="AB12" s="2">
        <f t="shared" si="0"/>
        <v>0.78617762233581445</v>
      </c>
      <c r="AC12" s="2">
        <f t="shared" si="0"/>
        <v>5.0249603921920309</v>
      </c>
      <c r="AD12" s="2">
        <f t="shared" si="0"/>
        <v>31.617493199414103</v>
      </c>
      <c r="AE12" s="2">
        <f t="shared" si="0"/>
        <v>12.145398021104235</v>
      </c>
      <c r="AF12" s="2">
        <f t="shared" si="0"/>
        <v>5.6766209308582187</v>
      </c>
      <c r="AG12" s="2">
        <f t="shared" si="0"/>
        <v>2.6664275251845875</v>
      </c>
      <c r="AH12" s="2">
        <f t="shared" si="0"/>
        <v>11.129046722267061</v>
      </c>
      <c r="AI12" s="2">
        <f t="shared" si="0"/>
        <v>-0.4752936956326787</v>
      </c>
      <c r="AJ12" s="2">
        <f t="shared" si="0"/>
        <v>2.7471377753863631</v>
      </c>
      <c r="AK12" s="2">
        <f t="shared" si="0"/>
        <v>71.309000687531764</v>
      </c>
      <c r="AL12" s="2">
        <f t="shared" si="0"/>
        <v>34.188264131766957</v>
      </c>
    </row>
    <row r="13" spans="1:38" x14ac:dyDescent="0.3">
      <c r="A13">
        <f t="shared" si="1"/>
        <v>2016</v>
      </c>
      <c r="B13">
        <v>42370</v>
      </c>
      <c r="C13" s="3">
        <v>34330</v>
      </c>
      <c r="D13" s="3">
        <v>32213</v>
      </c>
      <c r="E13" s="4">
        <v>0.76334999999999997</v>
      </c>
      <c r="F13" s="3">
        <v>49.956930603363361</v>
      </c>
      <c r="G13" s="3">
        <v>353.63333333333344</v>
      </c>
      <c r="H13" s="3">
        <v>11015</v>
      </c>
      <c r="I13" s="3">
        <v>7744</v>
      </c>
      <c r="J13" s="3">
        <v>3271</v>
      </c>
      <c r="K13" s="3">
        <v>765</v>
      </c>
      <c r="L13" s="3">
        <v>268</v>
      </c>
      <c r="M13" s="3">
        <v>1678</v>
      </c>
      <c r="N13" s="3">
        <v>11204</v>
      </c>
      <c r="O13" s="3">
        <v>4132</v>
      </c>
      <c r="P13" s="3">
        <v>1876</v>
      </c>
      <c r="Q13" s="3">
        <v>974</v>
      </c>
      <c r="R13" s="3">
        <v>4222</v>
      </c>
      <c r="S13" s="3">
        <v>-189</v>
      </c>
      <c r="T13" s="3">
        <v>890</v>
      </c>
      <c r="U13" s="3">
        <v>24347</v>
      </c>
      <c r="V13" s="3">
        <v>11391</v>
      </c>
      <c r="W13" s="2">
        <f t="shared" si="3"/>
        <v>3.7308740306015511</v>
      </c>
      <c r="X13" s="2">
        <f t="shared" si="2"/>
        <v>32.085639382464315</v>
      </c>
      <c r="Y13" s="2">
        <f t="shared" si="0"/>
        <v>22.557529857267696</v>
      </c>
      <c r="Z13" s="2">
        <f t="shared" si="0"/>
        <v>9.528109525196621</v>
      </c>
      <c r="AA13" s="2">
        <f t="shared" si="0"/>
        <v>2.2283716865715117</v>
      </c>
      <c r="AB13" s="2">
        <f t="shared" si="0"/>
        <v>0.78065831634139238</v>
      </c>
      <c r="AC13" s="2">
        <f t="shared" si="0"/>
        <v>4.8878531896300608</v>
      </c>
      <c r="AD13" s="2">
        <f t="shared" si="0"/>
        <v>32.636178269734927</v>
      </c>
      <c r="AE13" s="2">
        <f t="shared" si="0"/>
        <v>12.036120011651617</v>
      </c>
      <c r="AF13" s="2">
        <f t="shared" si="0"/>
        <v>5.464608214389747</v>
      </c>
      <c r="AG13" s="2">
        <f t="shared" si="0"/>
        <v>2.8371686571511798</v>
      </c>
      <c r="AH13" s="2">
        <f t="shared" si="0"/>
        <v>12.298281386542383</v>
      </c>
      <c r="AI13" s="2">
        <f t="shared" si="0"/>
        <v>-0.55053888727060885</v>
      </c>
      <c r="AJ13" s="2">
        <f t="shared" si="0"/>
        <v>2.5924847072531314</v>
      </c>
      <c r="AK13" s="2">
        <f t="shared" si="0"/>
        <v>70.920477716283131</v>
      </c>
      <c r="AL13" s="2">
        <f t="shared" si="0"/>
        <v>33.180891348674628</v>
      </c>
    </row>
    <row r="14" spans="1:38" x14ac:dyDescent="0.3">
      <c r="A14">
        <f t="shared" si="1"/>
        <v>2017</v>
      </c>
      <c r="B14">
        <v>42736</v>
      </c>
      <c r="C14" s="3">
        <v>35828</v>
      </c>
      <c r="D14" s="3">
        <v>33014</v>
      </c>
      <c r="E14" s="4">
        <v>0.766621</v>
      </c>
      <c r="F14" s="3">
        <v>50.565473159224069</v>
      </c>
      <c r="G14" s="3">
        <v>356.18333333333334</v>
      </c>
      <c r="H14" s="3">
        <v>11678</v>
      </c>
      <c r="I14" s="3">
        <v>8216</v>
      </c>
      <c r="J14" s="3">
        <v>3462</v>
      </c>
      <c r="K14" s="3">
        <v>776</v>
      </c>
      <c r="L14" s="3">
        <v>275</v>
      </c>
      <c r="M14" s="3">
        <v>1768</v>
      </c>
      <c r="N14" s="3">
        <v>11600</v>
      </c>
      <c r="O14" s="3">
        <v>4091</v>
      </c>
      <c r="P14" s="3">
        <v>1948</v>
      </c>
      <c r="Q14" s="3">
        <v>1222</v>
      </c>
      <c r="R14" s="3">
        <v>4339</v>
      </c>
      <c r="S14" s="3">
        <v>78</v>
      </c>
      <c r="T14" s="3">
        <v>885</v>
      </c>
      <c r="U14" s="3">
        <v>24684</v>
      </c>
      <c r="V14" s="3">
        <v>11276</v>
      </c>
      <c r="W14" s="2">
        <f t="shared" si="3"/>
        <v>3.634944757054257</v>
      </c>
      <c r="X14" s="2">
        <f t="shared" si="2"/>
        <v>32.594618733951101</v>
      </c>
      <c r="Y14" s="2">
        <f t="shared" si="0"/>
        <v>22.93178519593614</v>
      </c>
      <c r="Z14" s="2">
        <f t="shared" si="0"/>
        <v>9.6628335380149597</v>
      </c>
      <c r="AA14" s="2">
        <f t="shared" si="0"/>
        <v>2.1659037624204531</v>
      </c>
      <c r="AB14" s="2">
        <f t="shared" si="0"/>
        <v>0.76755610137322761</v>
      </c>
      <c r="AC14" s="2">
        <f t="shared" si="0"/>
        <v>4.9346879535558781</v>
      </c>
      <c r="AD14" s="2">
        <f t="shared" si="0"/>
        <v>32.376911912470696</v>
      </c>
      <c r="AE14" s="2">
        <f t="shared" si="0"/>
        <v>11.418443675337725</v>
      </c>
      <c r="AF14" s="2">
        <f t="shared" si="0"/>
        <v>5.4370883108183543</v>
      </c>
      <c r="AG14" s="2">
        <f t="shared" si="0"/>
        <v>3.4107402031930332</v>
      </c>
      <c r="AH14" s="2">
        <f t="shared" si="0"/>
        <v>12.110639723121581</v>
      </c>
      <c r="AI14" s="2">
        <f t="shared" si="0"/>
        <v>0.21770682148040638</v>
      </c>
      <c r="AJ14" s="2">
        <f t="shared" si="0"/>
        <v>2.4701350898738417</v>
      </c>
      <c r="AK14" s="2">
        <f t="shared" si="0"/>
        <v>68.895835659260911</v>
      </c>
      <c r="AL14" s="2">
        <f t="shared" si="0"/>
        <v>31.472591269398237</v>
      </c>
    </row>
    <row r="15" spans="1:38" x14ac:dyDescent="0.3">
      <c r="A15">
        <f t="shared" si="1"/>
        <v>2018</v>
      </c>
      <c r="B15">
        <v>43101</v>
      </c>
      <c r="C15" s="3">
        <v>37158</v>
      </c>
      <c r="D15" s="3">
        <v>33401</v>
      </c>
      <c r="E15" s="4">
        <v>0.77030100000000001</v>
      </c>
      <c r="F15" s="3">
        <v>50.771849247909714</v>
      </c>
      <c r="G15" s="3">
        <v>358.47499999999997</v>
      </c>
      <c r="H15" s="3">
        <v>12122</v>
      </c>
      <c r="I15" s="3">
        <v>8496</v>
      </c>
      <c r="J15" s="3">
        <v>3626</v>
      </c>
      <c r="K15" s="3">
        <v>801</v>
      </c>
      <c r="L15" s="3">
        <v>282</v>
      </c>
      <c r="M15" s="3">
        <v>1857</v>
      </c>
      <c r="N15" s="3">
        <v>12256</v>
      </c>
      <c r="O15" s="3">
        <v>4233</v>
      </c>
      <c r="P15" s="3">
        <v>2022</v>
      </c>
      <c r="Q15" s="3">
        <v>1254</v>
      </c>
      <c r="R15" s="3">
        <v>4747</v>
      </c>
      <c r="S15" s="3">
        <v>-134</v>
      </c>
      <c r="T15" s="3">
        <v>882</v>
      </c>
      <c r="U15" s="3">
        <v>25998</v>
      </c>
      <c r="V15" s="3">
        <v>11684</v>
      </c>
      <c r="W15" s="2">
        <f t="shared" si="3"/>
        <v>3.573164803111327</v>
      </c>
      <c r="X15" s="2">
        <f t="shared" si="2"/>
        <v>32.62285375962108</v>
      </c>
      <c r="Y15" s="2">
        <f t="shared" si="0"/>
        <v>22.864524463103503</v>
      </c>
      <c r="Z15" s="2">
        <f t="shared" si="0"/>
        <v>9.758329296517573</v>
      </c>
      <c r="AA15" s="2">
        <f t="shared" si="0"/>
        <v>2.1556596156951398</v>
      </c>
      <c r="AB15" s="2">
        <f t="shared" si="0"/>
        <v>0.75892136282900047</v>
      </c>
      <c r="AC15" s="2">
        <f t="shared" si="0"/>
        <v>4.9975779105441624</v>
      </c>
      <c r="AD15" s="2">
        <f t="shared" si="0"/>
        <v>32.983475967490179</v>
      </c>
      <c r="AE15" s="2">
        <f t="shared" si="0"/>
        <v>11.391894073954465</v>
      </c>
      <c r="AF15" s="2">
        <f t="shared" si="0"/>
        <v>5.4416276441143223</v>
      </c>
      <c r="AG15" s="2">
        <f t="shared" si="0"/>
        <v>3.374777975133215</v>
      </c>
      <c r="AH15" s="2">
        <f t="shared" si="0"/>
        <v>12.775176274288174</v>
      </c>
      <c r="AI15" s="2">
        <f t="shared" si="0"/>
        <v>-0.36062220786909954</v>
      </c>
      <c r="AJ15" s="2">
        <f t="shared" si="0"/>
        <v>2.3736476667204909</v>
      </c>
      <c r="AK15" s="2">
        <f t="shared" si="0"/>
        <v>69.966090747618281</v>
      </c>
      <c r="AL15" s="2">
        <f t="shared" si="0"/>
        <v>31.444103557780288</v>
      </c>
    </row>
    <row r="16" spans="1:38" x14ac:dyDescent="0.3">
      <c r="A16">
        <f t="shared" si="1"/>
        <v>2019</v>
      </c>
      <c r="B16">
        <v>43466</v>
      </c>
      <c r="C16" s="3">
        <v>38033</v>
      </c>
      <c r="D16" s="3">
        <v>33844</v>
      </c>
      <c r="E16" s="4">
        <v>0.77712800000000004</v>
      </c>
      <c r="F16" s="3">
        <v>51.944343095493274</v>
      </c>
      <c r="G16" s="3">
        <v>361.02500000000003</v>
      </c>
      <c r="H16" s="3">
        <v>12657</v>
      </c>
      <c r="I16" s="3">
        <v>8681</v>
      </c>
      <c r="J16" s="3">
        <v>3976</v>
      </c>
      <c r="K16" s="3">
        <v>829</v>
      </c>
      <c r="L16" s="3">
        <v>286</v>
      </c>
      <c r="M16" s="3">
        <v>1961</v>
      </c>
      <c r="N16" s="3">
        <v>12175</v>
      </c>
      <c r="O16" s="3">
        <v>4357</v>
      </c>
      <c r="P16" s="3">
        <v>2122</v>
      </c>
      <c r="Q16" s="3">
        <v>1270</v>
      </c>
      <c r="R16" s="3">
        <v>4426</v>
      </c>
      <c r="S16" s="3">
        <v>482</v>
      </c>
      <c r="T16" s="3">
        <v>863</v>
      </c>
      <c r="U16" s="3">
        <v>26822</v>
      </c>
      <c r="V16" s="3">
        <v>12392</v>
      </c>
      <c r="W16" s="2">
        <f t="shared" si="3"/>
        <v>3.319486114316486</v>
      </c>
      <c r="X16" s="2">
        <f t="shared" si="2"/>
        <v>33.278994557358082</v>
      </c>
      <c r="Y16" s="2">
        <f t="shared" si="0"/>
        <v>22.824915205216524</v>
      </c>
      <c r="Z16" s="2">
        <f t="shared" si="0"/>
        <v>10.45407935214156</v>
      </c>
      <c r="AA16" s="2">
        <f t="shared" si="0"/>
        <v>2.1796860621039622</v>
      </c>
      <c r="AB16" s="2">
        <f t="shared" si="0"/>
        <v>0.75197854494780847</v>
      </c>
      <c r="AC16" s="2">
        <f t="shared" si="0"/>
        <v>5.1560486945547286</v>
      </c>
      <c r="AD16" s="2">
        <f t="shared" si="0"/>
        <v>32.011674072515973</v>
      </c>
      <c r="AE16" s="2">
        <f t="shared" si="0"/>
        <v>11.455840980201405</v>
      </c>
      <c r="AF16" s="2">
        <f t="shared" si="0"/>
        <v>5.5793652880393338</v>
      </c>
      <c r="AG16" s="2">
        <f t="shared" si="0"/>
        <v>3.3392054268661426</v>
      </c>
      <c r="AH16" s="2">
        <f t="shared" si="0"/>
        <v>11.637262377409092</v>
      </c>
      <c r="AI16" s="2">
        <f t="shared" si="0"/>
        <v>1.2673204848421109</v>
      </c>
      <c r="AJ16" s="2">
        <f t="shared" si="0"/>
        <v>2.2690821129019536</v>
      </c>
      <c r="AK16" s="2">
        <f t="shared" si="0"/>
        <v>70.522966897168246</v>
      </c>
      <c r="AL16" s="2">
        <f t="shared" si="0"/>
        <v>32.582231220256091</v>
      </c>
    </row>
    <row r="17" spans="1:38" x14ac:dyDescent="0.3">
      <c r="A17">
        <f t="shared" si="1"/>
        <v>2020</v>
      </c>
      <c r="B17">
        <v>43831</v>
      </c>
      <c r="C17" s="3">
        <v>37555</v>
      </c>
      <c r="D17" s="3">
        <v>32772</v>
      </c>
      <c r="E17" s="4">
        <v>0.78320400000000001</v>
      </c>
      <c r="F17" s="3">
        <v>53.581751914488635</v>
      </c>
      <c r="G17" s="3">
        <v>351.74166666666662</v>
      </c>
      <c r="H17" s="3">
        <v>13270</v>
      </c>
      <c r="I17" s="3">
        <v>8661</v>
      </c>
      <c r="J17" s="3">
        <v>4609</v>
      </c>
      <c r="K17" s="3">
        <v>863</v>
      </c>
      <c r="L17" s="3">
        <v>289</v>
      </c>
      <c r="M17" s="3">
        <v>2015</v>
      </c>
      <c r="N17" s="3">
        <v>12730</v>
      </c>
      <c r="O17" s="3">
        <v>4701</v>
      </c>
      <c r="P17" s="3">
        <v>2108</v>
      </c>
      <c r="Q17" s="3">
        <v>996</v>
      </c>
      <c r="R17" s="3">
        <v>4925</v>
      </c>
      <c r="S17" s="3">
        <v>540</v>
      </c>
      <c r="T17" s="3">
        <v>849</v>
      </c>
      <c r="U17" s="3">
        <v>26468</v>
      </c>
      <c r="V17" s="3">
        <v>11552</v>
      </c>
      <c r="W17" s="2">
        <f t="shared" si="3"/>
        <v>3.1653120572664233</v>
      </c>
      <c r="X17" s="2">
        <f t="shared" si="2"/>
        <v>35.334842231393957</v>
      </c>
      <c r="Y17" s="2">
        <f t="shared" si="0"/>
        <v>23.06217547596858</v>
      </c>
      <c r="Z17" s="2">
        <f t="shared" si="0"/>
        <v>12.272666755425377</v>
      </c>
      <c r="AA17" s="2">
        <f t="shared" si="0"/>
        <v>2.2979629876181602</v>
      </c>
      <c r="AB17" s="2">
        <f t="shared" si="0"/>
        <v>0.76953801091732121</v>
      </c>
      <c r="AC17" s="2">
        <f t="shared" si="0"/>
        <v>5.3654639861536415</v>
      </c>
      <c r="AD17" s="2">
        <f t="shared" si="0"/>
        <v>33.896951138330451</v>
      </c>
      <c r="AE17" s="2">
        <f t="shared" si="0"/>
        <v>12.517640793502862</v>
      </c>
      <c r="AF17" s="2">
        <f t="shared" si="0"/>
        <v>5.6131007855145789</v>
      </c>
      <c r="AG17" s="2">
        <f t="shared" si="0"/>
        <v>2.6521102383171349</v>
      </c>
      <c r="AH17" s="2">
        <f t="shared" si="0"/>
        <v>13.114099320995873</v>
      </c>
      <c r="AI17" s="2">
        <f t="shared" si="0"/>
        <v>1.4378910930635069</v>
      </c>
      <c r="AJ17" s="2">
        <f t="shared" si="0"/>
        <v>2.2606843296498469</v>
      </c>
      <c r="AK17" s="2">
        <f t="shared" si="0"/>
        <v>70.477965650379446</v>
      </c>
      <c r="AL17" s="2">
        <f t="shared" si="0"/>
        <v>30.760218346425244</v>
      </c>
    </row>
    <row r="18" spans="1:38" x14ac:dyDescent="0.3">
      <c r="A18">
        <f t="shared" si="1"/>
        <v>2021</v>
      </c>
      <c r="B18">
        <v>44197</v>
      </c>
      <c r="C18" s="3">
        <v>41081</v>
      </c>
      <c r="D18" s="3">
        <v>33903</v>
      </c>
      <c r="E18" s="4">
        <v>0.78922499999999995</v>
      </c>
      <c r="F18" s="3">
        <v>52.86497529750573</v>
      </c>
      <c r="G18" s="3">
        <v>360.73333333333329</v>
      </c>
      <c r="H18" s="3">
        <v>13935.08</v>
      </c>
      <c r="I18" s="3">
        <v>9267.5570000000007</v>
      </c>
      <c r="J18" s="3">
        <v>4667.518</v>
      </c>
      <c r="K18" s="3">
        <v>963.04909999999995</v>
      </c>
      <c r="L18" s="3">
        <v>313.61950000000002</v>
      </c>
      <c r="M18" s="3">
        <v>2271.6669999999999</v>
      </c>
      <c r="N18" s="3">
        <v>13126.24</v>
      </c>
      <c r="O18" s="3">
        <v>4834.1059999999998</v>
      </c>
      <c r="P18" s="3">
        <v>2175.5639999999999</v>
      </c>
      <c r="Q18" s="3">
        <v>1045.472</v>
      </c>
      <c r="R18" s="3">
        <v>5071.0969999999998</v>
      </c>
      <c r="S18" s="3">
        <v>808.84130000000005</v>
      </c>
      <c r="T18" s="3">
        <v>784.44820000000004</v>
      </c>
      <c r="U18" s="3">
        <v>26443.61</v>
      </c>
      <c r="V18" s="3">
        <v>11527.61</v>
      </c>
      <c r="W18" s="2">
        <f t="shared" si="3"/>
        <v>2.9637607677195108</v>
      </c>
      <c r="X18" s="2">
        <f t="shared" si="2"/>
        <v>33.920985370365862</v>
      </c>
      <c r="Y18" s="2">
        <f t="shared" si="0"/>
        <v>22.559229327426305</v>
      </c>
      <c r="Z18" s="2">
        <f t="shared" si="0"/>
        <v>11.361743871862904</v>
      </c>
      <c r="AA18" s="2">
        <f t="shared" si="0"/>
        <v>2.3442688834254275</v>
      </c>
      <c r="AB18" s="2">
        <f t="shared" si="0"/>
        <v>0.76341739490275307</v>
      </c>
      <c r="AC18" s="2">
        <f t="shared" si="0"/>
        <v>5.5297266376183636</v>
      </c>
      <c r="AD18" s="2">
        <f t="shared" si="0"/>
        <v>31.952094642292057</v>
      </c>
      <c r="AE18" s="2">
        <f t="shared" si="0"/>
        <v>11.767254935371582</v>
      </c>
      <c r="AF18" s="2">
        <f t="shared" si="0"/>
        <v>5.29579124169324</v>
      </c>
      <c r="AG18" s="2">
        <f t="shared" si="0"/>
        <v>2.5449039702052043</v>
      </c>
      <c r="AH18" s="2">
        <f t="shared" si="0"/>
        <v>12.344142060806698</v>
      </c>
      <c r="AI18" s="2">
        <f t="shared" si="0"/>
        <v>1.9688938925537354</v>
      </c>
      <c r="AJ18" s="2">
        <f t="shared" si="0"/>
        <v>1.9095158345707264</v>
      </c>
      <c r="AK18" s="2">
        <f t="shared" si="0"/>
        <v>64.369440860738536</v>
      </c>
      <c r="AL18" s="2">
        <f t="shared" si="0"/>
        <v>28.060684988194055</v>
      </c>
    </row>
    <row r="19" spans="1:38" x14ac:dyDescent="0.3">
      <c r="A19">
        <f t="shared" si="1"/>
        <v>2022</v>
      </c>
      <c r="B19">
        <v>44562</v>
      </c>
      <c r="C19" s="3">
        <v>42922</v>
      </c>
      <c r="D19" s="3">
        <v>34630</v>
      </c>
      <c r="E19" s="4">
        <v>0.79349016448500065</v>
      </c>
      <c r="F19" s="3">
        <v>53.488554698512623</v>
      </c>
      <c r="G19" s="3">
        <v>361.28818255962358</v>
      </c>
      <c r="H19" s="3">
        <v>13791.84</v>
      </c>
      <c r="I19" s="3">
        <v>9151.741</v>
      </c>
      <c r="J19" s="3">
        <v>4640.0959999999995</v>
      </c>
      <c r="K19" s="3">
        <v>961.58519999999999</v>
      </c>
      <c r="L19" s="3">
        <v>320.10399999999998</v>
      </c>
      <c r="M19" s="3">
        <v>2376.6840000000002</v>
      </c>
      <c r="N19" s="3">
        <v>13800.43</v>
      </c>
      <c r="O19" s="3">
        <v>5052.5569999999998</v>
      </c>
      <c r="P19" s="3">
        <v>2307.0360000000001</v>
      </c>
      <c r="Q19" s="3">
        <v>1115.855</v>
      </c>
      <c r="R19" s="3">
        <v>5324.982</v>
      </c>
      <c r="S19" s="3">
        <v>-8.5903419999999997</v>
      </c>
      <c r="T19" s="3">
        <v>772.56629999999996</v>
      </c>
      <c r="U19" s="3">
        <v>27224.76</v>
      </c>
      <c r="V19" s="3">
        <v>12308.76</v>
      </c>
      <c r="W19" s="2">
        <f t="shared" si="3"/>
        <v>2.9215613904455551</v>
      </c>
      <c r="X19" s="2">
        <f t="shared" si="2"/>
        <v>32.132333069288478</v>
      </c>
      <c r="Y19" s="2">
        <f t="shared" si="0"/>
        <v>21.321795349704114</v>
      </c>
      <c r="Z19" s="2">
        <f t="shared" si="0"/>
        <v>10.810530730161688</v>
      </c>
      <c r="AA19" s="2">
        <f t="shared" si="0"/>
        <v>2.2403084665206654</v>
      </c>
      <c r="AB19" s="2">
        <f t="shared" si="0"/>
        <v>0.74578071851265082</v>
      </c>
      <c r="AC19" s="2">
        <f t="shared" si="0"/>
        <v>5.5372163459298269</v>
      </c>
      <c r="AD19" s="2">
        <f t="shared" si="0"/>
        <v>32.152346116210801</v>
      </c>
      <c r="AE19" s="2">
        <f t="shared" si="0"/>
        <v>11.771485485298912</v>
      </c>
      <c r="AF19" s="2">
        <f t="shared" si="0"/>
        <v>5.3749499091375057</v>
      </c>
      <c r="AG19" s="2">
        <f t="shared" si="0"/>
        <v>2.5997274125157261</v>
      </c>
      <c r="AH19" s="2">
        <f t="shared" si="0"/>
        <v>12.406183309258655</v>
      </c>
      <c r="AI19" s="2">
        <f t="shared" si="0"/>
        <v>-2.0013843716509015E-2</v>
      </c>
      <c r="AJ19" s="2">
        <f t="shared" si="0"/>
        <v>1.7999308047155302</v>
      </c>
      <c r="AK19" s="2">
        <f t="shared" si="0"/>
        <v>63.428451609897024</v>
      </c>
      <c r="AL19" s="2">
        <f t="shared" si="0"/>
        <v>28.677042076324497</v>
      </c>
    </row>
    <row r="20" spans="1:38" x14ac:dyDescent="0.3">
      <c r="A20">
        <f t="shared" si="1"/>
        <v>2023</v>
      </c>
      <c r="B20">
        <v>44927</v>
      </c>
      <c r="C20" s="3">
        <v>44293</v>
      </c>
      <c r="D20" s="3">
        <v>35155</v>
      </c>
      <c r="E20" s="4">
        <v>0.79716150584751511</v>
      </c>
      <c r="F20" s="3">
        <v>53.449084854315728</v>
      </c>
      <c r="G20" s="3">
        <v>366.07409265414105</v>
      </c>
      <c r="H20" s="3">
        <v>14194.49</v>
      </c>
      <c r="I20" s="3">
        <v>9306.8439999999991</v>
      </c>
      <c r="J20" s="3">
        <v>4887.6450000000004</v>
      </c>
      <c r="K20" s="3">
        <v>991.69860000000006</v>
      </c>
      <c r="L20" s="3">
        <v>327.06299999999999</v>
      </c>
      <c r="M20" s="3">
        <v>2574.098</v>
      </c>
      <c r="N20" s="3">
        <v>13985.14</v>
      </c>
      <c r="O20" s="3">
        <v>5206.3040000000001</v>
      </c>
      <c r="P20" s="3">
        <v>2371.8249999999998</v>
      </c>
      <c r="Q20" s="3">
        <v>1135.838</v>
      </c>
      <c r="R20" s="3">
        <v>5271.1729999999998</v>
      </c>
      <c r="S20" s="3">
        <v>209.34960000000001</v>
      </c>
      <c r="T20" s="3">
        <v>819.35820000000001</v>
      </c>
      <c r="U20" s="3">
        <v>27834.77</v>
      </c>
      <c r="V20" s="3">
        <v>12918.77</v>
      </c>
      <c r="W20" s="2">
        <f t="shared" si="3"/>
        <v>3.0096066962573778</v>
      </c>
      <c r="X20" s="2">
        <f t="shared" si="2"/>
        <v>32.046801977739143</v>
      </c>
      <c r="Y20" s="2">
        <f t="shared" si="0"/>
        <v>21.011997381076014</v>
      </c>
      <c r="Z20" s="2">
        <f t="shared" si="0"/>
        <v>11.034802338970042</v>
      </c>
      <c r="AA20" s="2">
        <f t="shared" si="0"/>
        <v>2.2389510757907569</v>
      </c>
      <c r="AB20" s="2">
        <f t="shared" si="0"/>
        <v>0.73840787483349513</v>
      </c>
      <c r="AC20" s="2">
        <f t="shared" si="0"/>
        <v>5.8115232655272839</v>
      </c>
      <c r="AD20" s="2">
        <f t="shared" si="0"/>
        <v>31.574153929514821</v>
      </c>
      <c r="AE20" s="2">
        <f t="shared" si="0"/>
        <v>11.754236561081887</v>
      </c>
      <c r="AF20" s="2">
        <f t="shared" si="0"/>
        <v>5.3548529112952377</v>
      </c>
      <c r="AG20" s="2">
        <f t="shared" si="0"/>
        <v>2.5643736030524011</v>
      </c>
      <c r="AH20" s="2">
        <f t="shared" si="0"/>
        <v>11.900690854085294</v>
      </c>
      <c r="AI20" s="2">
        <f t="shared" si="0"/>
        <v>0.47264714514708867</v>
      </c>
      <c r="AJ20" s="2">
        <f t="shared" si="0"/>
        <v>1.849859345720543</v>
      </c>
      <c r="AK20" s="2">
        <f t="shared" si="0"/>
        <v>62.842367868511957</v>
      </c>
      <c r="AL20" s="2">
        <f t="shared" si="0"/>
        <v>29.166617749983068</v>
      </c>
    </row>
    <row r="21" spans="1:38" x14ac:dyDescent="0.3">
      <c r="A21">
        <f t="shared" si="1"/>
        <v>2024</v>
      </c>
      <c r="B21">
        <v>45292</v>
      </c>
      <c r="C21" s="3">
        <v>45446.699797041438</v>
      </c>
      <c r="D21" s="3">
        <v>35358.314677983828</v>
      </c>
      <c r="E21" s="4">
        <v>0.80071628989720733</v>
      </c>
      <c r="F21" s="3">
        <v>53.94331580702147</v>
      </c>
      <c r="G21" s="3">
        <v>365.5676326884772</v>
      </c>
      <c r="H21" s="3">
        <v>14551.75</v>
      </c>
      <c r="I21" s="3">
        <v>9429.5110000000004</v>
      </c>
      <c r="J21" s="3">
        <v>5122.2380000000003</v>
      </c>
      <c r="K21" s="3">
        <v>1039.202</v>
      </c>
      <c r="L21" s="3">
        <v>334.20170000000002</v>
      </c>
      <c r="M21" s="3">
        <v>2771.3710000000001</v>
      </c>
      <c r="N21" s="3">
        <v>14095.11</v>
      </c>
      <c r="O21" s="3">
        <v>5284.5069999999996</v>
      </c>
      <c r="P21" s="3">
        <v>2402.866</v>
      </c>
      <c r="Q21" s="3">
        <v>1146.7080000000001</v>
      </c>
      <c r="R21" s="3">
        <v>5261.03</v>
      </c>
      <c r="S21" s="3">
        <v>456.63900000000001</v>
      </c>
      <c r="T21" s="3">
        <v>882.68730000000005</v>
      </c>
      <c r="U21" s="3">
        <v>28260.82</v>
      </c>
      <c r="V21" s="3">
        <v>13344.82</v>
      </c>
      <c r="W21" s="2">
        <f t="shared" si="3"/>
        <v>3.1711679313319281</v>
      </c>
      <c r="X21" s="2">
        <f t="shared" si="2"/>
        <v>32.019376687385588</v>
      </c>
      <c r="Y21" s="2">
        <f t="shared" si="2"/>
        <v>20.748505484690572</v>
      </c>
      <c r="Z21" s="2">
        <f t="shared" si="2"/>
        <v>11.270869002315226</v>
      </c>
      <c r="AA21" s="2">
        <f t="shared" si="2"/>
        <v>2.2866390841159641</v>
      </c>
      <c r="AB21" s="2">
        <f t="shared" si="2"/>
        <v>0.73537066826083675</v>
      </c>
      <c r="AC21" s="2">
        <f t="shared" si="2"/>
        <v>6.0980687538953386</v>
      </c>
      <c r="AD21" s="2">
        <f t="shared" si="2"/>
        <v>31.014595257624375</v>
      </c>
      <c r="AE21" s="2">
        <f t="shared" si="2"/>
        <v>11.627922431331347</v>
      </c>
      <c r="AF21" s="2">
        <f t="shared" si="2"/>
        <v>5.2872177973997259</v>
      </c>
      <c r="AG21" s="2">
        <f t="shared" si="2"/>
        <v>2.5231931143978255</v>
      </c>
      <c r="AH21" s="2">
        <f t="shared" si="2"/>
        <v>11.57626411487527</v>
      </c>
      <c r="AI21" s="2">
        <f t="shared" si="2"/>
        <v>1.0047792293814193</v>
      </c>
      <c r="AJ21" s="2">
        <f t="shared" si="2"/>
        <v>1.9422473005563821</v>
      </c>
      <c r="AK21" s="2">
        <f t="shared" si="2"/>
        <v>62.184537328802406</v>
      </c>
      <c r="AL21" s="2">
        <f t="shared" si="2"/>
        <v>29.363672300950537</v>
      </c>
    </row>
    <row r="22" spans="1:38" x14ac:dyDescent="0.3">
      <c r="A22">
        <f t="shared" si="1"/>
        <v>2025</v>
      </c>
      <c r="B22">
        <v>45658</v>
      </c>
      <c r="C22" s="3">
        <v>46661.761494782942</v>
      </c>
      <c r="D22" s="3">
        <v>35570.966407523665</v>
      </c>
      <c r="E22" s="4">
        <v>0.80409653303359341</v>
      </c>
      <c r="F22" s="3">
        <v>54.49218052069056</v>
      </c>
      <c r="G22" s="3">
        <v>364.85817624427676</v>
      </c>
      <c r="H22" s="3">
        <v>15100.23</v>
      </c>
      <c r="I22" s="3">
        <v>9681.6180000000004</v>
      </c>
      <c r="J22" s="3">
        <v>5418.6080000000002</v>
      </c>
      <c r="K22" s="3">
        <v>1073.759</v>
      </c>
      <c r="L22" s="3">
        <v>341.50549999999998</v>
      </c>
      <c r="M22" s="3">
        <v>3021.4430000000002</v>
      </c>
      <c r="N22" s="3">
        <v>14509.64</v>
      </c>
      <c r="O22" s="3">
        <v>5486.2719999999999</v>
      </c>
      <c r="P22" s="3">
        <v>2453.4520000000002</v>
      </c>
      <c r="Q22" s="3">
        <v>1168.2280000000001</v>
      </c>
      <c r="R22" s="3">
        <v>5401.6890000000003</v>
      </c>
      <c r="S22" s="3">
        <v>590.58510000000001</v>
      </c>
      <c r="T22" s="3">
        <v>934.66970000000003</v>
      </c>
      <c r="U22" s="3">
        <v>28604.9</v>
      </c>
      <c r="V22" s="3">
        <v>13688.9</v>
      </c>
      <c r="W22" s="2">
        <f t="shared" si="3"/>
        <v>3.3072985851082879</v>
      </c>
      <c r="X22" s="2">
        <f t="shared" si="2"/>
        <v>32.361037209639619</v>
      </c>
      <c r="Y22" s="2">
        <f t="shared" si="2"/>
        <v>20.748505178233493</v>
      </c>
      <c r="Z22" s="2">
        <f t="shared" si="2"/>
        <v>11.612523459076513</v>
      </c>
      <c r="AA22" s="2">
        <f t="shared" si="2"/>
        <v>2.3011540190570225</v>
      </c>
      <c r="AB22" s="2">
        <f t="shared" si="2"/>
        <v>0.73187442792570589</v>
      </c>
      <c r="AC22" s="2">
        <f t="shared" si="2"/>
        <v>6.4752013280463396</v>
      </c>
      <c r="AD22" s="2">
        <f t="shared" si="2"/>
        <v>31.095354172650044</v>
      </c>
      <c r="AE22" s="2">
        <f t="shared" si="2"/>
        <v>11.757532986862051</v>
      </c>
      <c r="AF22" s="2">
        <f t="shared" si="2"/>
        <v>5.25794981030519</v>
      </c>
      <c r="AG22" s="2">
        <f t="shared" si="2"/>
        <v>2.5036088706822923</v>
      </c>
      <c r="AH22" s="2">
        <f t="shared" si="2"/>
        <v>11.576264647882915</v>
      </c>
      <c r="AI22" s="2">
        <f t="shared" si="2"/>
        <v>1.2656725358857934</v>
      </c>
      <c r="AJ22" s="2">
        <f t="shared" si="2"/>
        <v>2.0030741876397049</v>
      </c>
      <c r="AK22" s="2">
        <f t="shared" si="2"/>
        <v>61.302657858722704</v>
      </c>
      <c r="AL22" s="2">
        <f t="shared" si="2"/>
        <v>29.336440720375503</v>
      </c>
    </row>
    <row r="23" spans="1:38" x14ac:dyDescent="0.3">
      <c r="A23">
        <f t="shared" si="1"/>
        <v>2026</v>
      </c>
      <c r="B23">
        <v>46023</v>
      </c>
      <c r="C23" s="3">
        <v>47923.711788299115</v>
      </c>
      <c r="D23" s="3">
        <v>35793.782112420289</v>
      </c>
      <c r="E23" s="4">
        <v>0.80732119142716063</v>
      </c>
      <c r="F23" s="3">
        <v>55.069496917745809</v>
      </c>
      <c r="G23" s="3">
        <v>364.0588441595167</v>
      </c>
      <c r="H23" s="3">
        <v>15546.14</v>
      </c>
      <c r="I23" s="3">
        <v>9943.4539999999997</v>
      </c>
      <c r="J23" s="3">
        <v>5602.6880000000001</v>
      </c>
      <c r="K23" s="3">
        <v>1106.8440000000001</v>
      </c>
      <c r="L23" s="3">
        <v>348.98790000000002</v>
      </c>
      <c r="M23" s="3">
        <v>3182.7170000000001</v>
      </c>
      <c r="N23" s="3">
        <v>14953.72</v>
      </c>
      <c r="O23" s="3">
        <v>5698.01</v>
      </c>
      <c r="P23" s="3">
        <v>2517.6480000000001</v>
      </c>
      <c r="Q23" s="3">
        <v>1190.2909999999999</v>
      </c>
      <c r="R23" s="3">
        <v>5547.7749999999996</v>
      </c>
      <c r="S23" s="3">
        <v>592.41719999999998</v>
      </c>
      <c r="T23" s="3">
        <v>977.20159999999998</v>
      </c>
      <c r="U23" s="3">
        <v>28989.69</v>
      </c>
      <c r="V23" s="3">
        <v>14073.69</v>
      </c>
      <c r="W23" s="2">
        <f t="shared" si="3"/>
        <v>3.4162035175791559</v>
      </c>
      <c r="X23" s="2">
        <f t="shared" si="2"/>
        <v>32.439348748015156</v>
      </c>
      <c r="Y23" s="2">
        <f t="shared" si="2"/>
        <v>20.748505549663538</v>
      </c>
      <c r="Z23" s="2">
        <f t="shared" si="2"/>
        <v>11.690847371651069</v>
      </c>
      <c r="AA23" s="2">
        <f t="shared" si="2"/>
        <v>2.309595727662821</v>
      </c>
      <c r="AB23" s="2">
        <f t="shared" si="2"/>
        <v>0.72821550538831104</v>
      </c>
      <c r="AC23" s="2">
        <f t="shared" si="2"/>
        <v>6.6412155512067015</v>
      </c>
      <c r="AD23" s="2">
        <f t="shared" si="2"/>
        <v>31.203175718227751</v>
      </c>
      <c r="AE23" s="2">
        <f t="shared" si="2"/>
        <v>11.889750996689713</v>
      </c>
      <c r="AF23" s="2">
        <f t="shared" si="2"/>
        <v>5.2534495055842072</v>
      </c>
      <c r="AG23" s="2">
        <f t="shared" si="2"/>
        <v>2.4837203872230473</v>
      </c>
      <c r="AH23" s="2">
        <f t="shared" si="2"/>
        <v>11.576263175329682</v>
      </c>
      <c r="AI23" s="2">
        <f t="shared" si="2"/>
        <v>1.2361671871681745</v>
      </c>
      <c r="AJ23" s="2">
        <f t="shared" si="2"/>
        <v>2.0390774494194961</v>
      </c>
      <c r="AK23" s="2">
        <f t="shared" si="2"/>
        <v>60.491328651797005</v>
      </c>
      <c r="AL23" s="2">
        <f t="shared" si="2"/>
        <v>29.366861361177335</v>
      </c>
    </row>
    <row r="24" spans="1:38" x14ac:dyDescent="0.3">
      <c r="A24">
        <f t="shared" si="1"/>
        <v>2027</v>
      </c>
      <c r="B24">
        <v>46388</v>
      </c>
      <c r="C24" s="3">
        <v>49239.923343616407</v>
      </c>
      <c r="D24" s="3">
        <v>36055.73444573499</v>
      </c>
      <c r="E24" s="4">
        <v>0.81033601662039056</v>
      </c>
      <c r="F24" s="3">
        <v>55.698453352292589</v>
      </c>
      <c r="G24" s="3">
        <v>363.22725829184373</v>
      </c>
      <c r="H24" s="3">
        <v>16002.42</v>
      </c>
      <c r="I24" s="3">
        <v>10216.549999999999</v>
      </c>
      <c r="J24" s="3">
        <v>5785.875</v>
      </c>
      <c r="K24" s="3">
        <v>1141.3630000000001</v>
      </c>
      <c r="L24" s="3">
        <v>356.62950000000001</v>
      </c>
      <c r="M24" s="3">
        <v>3300.5430000000001</v>
      </c>
      <c r="N24" s="3">
        <v>15427.66</v>
      </c>
      <c r="O24" s="3">
        <v>5926.6170000000002</v>
      </c>
      <c r="P24" s="3">
        <v>2587.2820000000002</v>
      </c>
      <c r="Q24" s="3">
        <v>1213.616</v>
      </c>
      <c r="R24" s="3">
        <v>5700.1440000000002</v>
      </c>
      <c r="S24" s="3">
        <v>574.76440000000002</v>
      </c>
      <c r="T24" s="3">
        <v>1015.604</v>
      </c>
      <c r="U24" s="3">
        <v>29430.53</v>
      </c>
      <c r="V24" s="3">
        <v>14514.53</v>
      </c>
      <c r="W24" s="2">
        <f t="shared" si="3"/>
        <v>3.5033282522165643</v>
      </c>
      <c r="X24" s="2">
        <f t="shared" si="2"/>
        <v>32.498872689806078</v>
      </c>
      <c r="Y24" s="2">
        <f t="shared" si="2"/>
        <v>20.748509149181075</v>
      </c>
      <c r="Z24" s="2">
        <f t="shared" si="2"/>
        <v>11.750373694986868</v>
      </c>
      <c r="AA24" s="2">
        <f t="shared" si="2"/>
        <v>2.317962585024961</v>
      </c>
      <c r="AB24" s="2">
        <f t="shared" si="2"/>
        <v>0.72426899918444809</v>
      </c>
      <c r="AC24" s="2">
        <f t="shared" si="2"/>
        <v>6.7029815967978976</v>
      </c>
      <c r="AD24" s="2">
        <f t="shared" si="2"/>
        <v>31.331608484317599</v>
      </c>
      <c r="AE24" s="2">
        <f t="shared" si="2"/>
        <v>12.036202734601419</v>
      </c>
      <c r="AF24" s="2">
        <f t="shared" si="2"/>
        <v>5.2544395366842549</v>
      </c>
      <c r="AG24" s="2">
        <f t="shared" si="2"/>
        <v>2.4646992066394766</v>
      </c>
      <c r="AH24" s="2">
        <f t="shared" si="2"/>
        <v>11.576264975520077</v>
      </c>
      <c r="AI24" s="2">
        <f t="shared" si="2"/>
        <v>1.1672731413269228</v>
      </c>
      <c r="AJ24" s="2">
        <f t="shared" si="2"/>
        <v>2.062562106185053</v>
      </c>
      <c r="AK24" s="2">
        <f t="shared" si="2"/>
        <v>59.769650319359101</v>
      </c>
      <c r="AL24" s="2">
        <f t="shared" si="2"/>
        <v>29.477157993751632</v>
      </c>
    </row>
    <row r="25" spans="1:38" x14ac:dyDescent="0.3">
      <c r="A25">
        <f t="shared" si="1"/>
        <v>2028</v>
      </c>
      <c r="B25">
        <v>46753</v>
      </c>
      <c r="C25" s="3">
        <v>50592.088561087257</v>
      </c>
      <c r="D25" s="3">
        <v>36319.47084097677</v>
      </c>
      <c r="E25" s="4">
        <v>0.81315733885091102</v>
      </c>
      <c r="F25" s="3">
        <v>56.290401419237007</v>
      </c>
      <c r="G25" s="3">
        <v>362.61242504368153</v>
      </c>
      <c r="H25" s="3">
        <v>16467.57</v>
      </c>
      <c r="I25" s="3">
        <v>10497.1</v>
      </c>
      <c r="J25" s="3">
        <v>5970.4719999999998</v>
      </c>
      <c r="K25" s="3">
        <v>1177.1679999999999</v>
      </c>
      <c r="L25" s="3">
        <v>364.44240000000002</v>
      </c>
      <c r="M25" s="3">
        <v>3417.866</v>
      </c>
      <c r="N25" s="3">
        <v>15914.99</v>
      </c>
      <c r="O25" s="3">
        <v>6162.8019999999997</v>
      </c>
      <c r="P25" s="3">
        <v>2658.5059999999999</v>
      </c>
      <c r="Q25" s="3">
        <v>1237.0060000000001</v>
      </c>
      <c r="R25" s="3">
        <v>5856.674</v>
      </c>
      <c r="S25" s="3">
        <v>552.58619999999996</v>
      </c>
      <c r="T25" s="3">
        <v>1051.56</v>
      </c>
      <c r="U25" s="3">
        <v>29929.5</v>
      </c>
      <c r="V25" s="3">
        <v>15013.5</v>
      </c>
      <c r="W25" s="2">
        <f t="shared" si="3"/>
        <v>3.5730243390112242</v>
      </c>
      <c r="X25" s="2">
        <f t="shared" si="2"/>
        <v>32.549693970661608</v>
      </c>
      <c r="Y25" s="2">
        <f t="shared" si="2"/>
        <v>20.74850099798768</v>
      </c>
      <c r="Z25" s="2">
        <f t="shared" si="2"/>
        <v>11.80119692586119</v>
      </c>
      <c r="AA25" s="2">
        <f t="shared" si="2"/>
        <v>2.3267827707461257</v>
      </c>
      <c r="AB25" s="2">
        <f t="shared" si="2"/>
        <v>0.7203545264986545</v>
      </c>
      <c r="AC25" s="2">
        <f t="shared" si="2"/>
        <v>6.7557321652635638</v>
      </c>
      <c r="AD25" s="2">
        <f t="shared" si="2"/>
        <v>31.457467862358548</v>
      </c>
      <c r="AE25" s="2">
        <f t="shared" si="2"/>
        <v>12.181355178801807</v>
      </c>
      <c r="AF25" s="2">
        <f t="shared" si="2"/>
        <v>5.254786026060172</v>
      </c>
      <c r="AG25" s="2">
        <f t="shared" si="2"/>
        <v>2.4450581804038016</v>
      </c>
      <c r="AH25" s="2">
        <f t="shared" si="2"/>
        <v>11.576264523905508</v>
      </c>
      <c r="AI25" s="2">
        <f t="shared" si="2"/>
        <v>1.0922383631835668</v>
      </c>
      <c r="AJ25" s="2">
        <f t="shared" si="2"/>
        <v>2.0785067980150638</v>
      </c>
      <c r="AK25" s="2">
        <f t="shared" si="2"/>
        <v>59.158459061957323</v>
      </c>
      <c r="AL25" s="2">
        <f t="shared" si="2"/>
        <v>29.675588470462131</v>
      </c>
    </row>
    <row r="26" spans="1:38" x14ac:dyDescent="0.3">
      <c r="A26">
        <f t="shared" si="1"/>
        <v>2029</v>
      </c>
      <c r="B26">
        <v>47119</v>
      </c>
      <c r="C26" s="3">
        <v>51968.834421895692</v>
      </c>
      <c r="D26" s="3">
        <v>36576.284883252491</v>
      </c>
      <c r="E26" s="4">
        <v>0.8157513887822947</v>
      </c>
      <c r="F26" s="3">
        <v>56.86458696936149</v>
      </c>
      <c r="G26" s="3">
        <v>362.00911477740812</v>
      </c>
      <c r="H26" s="3">
        <v>16967.759999999998</v>
      </c>
      <c r="I26" s="3">
        <v>10782.76</v>
      </c>
      <c r="J26" s="3">
        <v>6185.0079999999998</v>
      </c>
      <c r="K26" s="3">
        <v>1214.1289999999999</v>
      </c>
      <c r="L26" s="3">
        <v>372.41950000000003</v>
      </c>
      <c r="M26" s="3">
        <v>3563.4560000000001</v>
      </c>
      <c r="N26" s="3">
        <v>16411.439999999999</v>
      </c>
      <c r="O26" s="3">
        <v>6404.5889999999999</v>
      </c>
      <c r="P26" s="3">
        <v>2729.625</v>
      </c>
      <c r="Q26" s="3">
        <v>1261.175</v>
      </c>
      <c r="R26" s="3">
        <v>6016.05</v>
      </c>
      <c r="S26" s="3">
        <v>556.32529999999997</v>
      </c>
      <c r="T26" s="3">
        <v>1086.077</v>
      </c>
      <c r="U26" s="3">
        <v>30459.25</v>
      </c>
      <c r="V26" s="3">
        <v>15543.25</v>
      </c>
      <c r="W26" s="2">
        <f t="shared" si="3"/>
        <v>3.6287843097946841</v>
      </c>
      <c r="X26" s="2">
        <f t="shared" si="2"/>
        <v>32.649876005014036</v>
      </c>
      <c r="Y26" s="2">
        <f t="shared" si="2"/>
        <v>20.748512295778891</v>
      </c>
      <c r="Z26" s="2">
        <f t="shared" si="2"/>
        <v>11.901379103076652</v>
      </c>
      <c r="AA26" s="2">
        <f t="shared" si="2"/>
        <v>2.3362636732303907</v>
      </c>
      <c r="AB26" s="2">
        <f t="shared" si="2"/>
        <v>0.71662084428641903</v>
      </c>
      <c r="AC26" s="2">
        <f t="shared" si="2"/>
        <v>6.8569096067673829</v>
      </c>
      <c r="AD26" s="2">
        <f t="shared" si="2"/>
        <v>31.579388267144726</v>
      </c>
      <c r="AE26" s="2">
        <f t="shared" si="2"/>
        <v>12.323903491862032</v>
      </c>
      <c r="AF26" s="2">
        <f t="shared" si="2"/>
        <v>5.2524268253550535</v>
      </c>
      <c r="AG26" s="2">
        <f t="shared" si="2"/>
        <v>2.4267910066280751</v>
      </c>
      <c r="AH26" s="2">
        <f t="shared" si="2"/>
        <v>11.576265019069384</v>
      </c>
      <c r="AI26" s="2">
        <f t="shared" si="2"/>
        <v>1.0704979362893063</v>
      </c>
      <c r="AJ26" s="2">
        <f t="shared" si="2"/>
        <v>2.0898621492700058</v>
      </c>
      <c r="AK26" s="2">
        <f t="shared" si="2"/>
        <v>58.610608336381702</v>
      </c>
      <c r="AL26" s="2">
        <f t="shared" si="2"/>
        <v>29.908790860722601</v>
      </c>
    </row>
    <row r="27" spans="1:38" x14ac:dyDescent="0.3">
      <c r="A27">
        <f t="shared" si="1"/>
        <v>2030</v>
      </c>
      <c r="B27">
        <v>47484</v>
      </c>
      <c r="C27" s="3">
        <v>53373.735895274047</v>
      </c>
      <c r="D27" s="3">
        <v>36828.5007476471</v>
      </c>
      <c r="E27" s="4">
        <v>0.81810476308495983</v>
      </c>
      <c r="F27" s="3">
        <v>57.430799291777483</v>
      </c>
      <c r="G27" s="3">
        <v>361.40433749107757</v>
      </c>
      <c r="H27" s="3">
        <v>17457.37</v>
      </c>
      <c r="I27" s="3">
        <v>11074.25</v>
      </c>
      <c r="J27" s="3">
        <v>6383.12</v>
      </c>
      <c r="K27" s="3">
        <v>1251.893</v>
      </c>
      <c r="L27" s="3">
        <v>380.56209999999999</v>
      </c>
      <c r="M27" s="3">
        <v>3691.2710000000002</v>
      </c>
      <c r="N27" s="3">
        <v>16922.189999999999</v>
      </c>
      <c r="O27" s="3">
        <v>6651.875</v>
      </c>
      <c r="P27" s="3">
        <v>2805.127</v>
      </c>
      <c r="Q27" s="3">
        <v>1286.499</v>
      </c>
      <c r="R27" s="3">
        <v>6178.6850000000004</v>
      </c>
      <c r="S27" s="3">
        <v>535.18679999999995</v>
      </c>
      <c r="T27" s="3">
        <v>1118.8879999999999</v>
      </c>
      <c r="U27" s="3">
        <v>31042.959999999999</v>
      </c>
      <c r="V27" s="3">
        <v>16126.96</v>
      </c>
      <c r="W27" s="2">
        <f t="shared" si="3"/>
        <v>3.6733931400149378</v>
      </c>
      <c r="X27" s="2">
        <f t="shared" si="2"/>
        <v>32.707791027132792</v>
      </c>
      <c r="Y27" s="2">
        <f t="shared" si="2"/>
        <v>20.748500763988236</v>
      </c>
      <c r="Z27" s="2">
        <f t="shared" si="2"/>
        <v>11.959290263144556</v>
      </c>
      <c r="AA27" s="2">
        <f t="shared" si="2"/>
        <v>2.3455225290138411</v>
      </c>
      <c r="AB27" s="2">
        <f t="shared" si="2"/>
        <v>0.71301379529945308</v>
      </c>
      <c r="AC27" s="2">
        <f t="shared" si="2"/>
        <v>6.9158940030780984</v>
      </c>
      <c r="AD27" s="2">
        <f t="shared" si="2"/>
        <v>31.705088122749085</v>
      </c>
      <c r="AE27" s="2">
        <f t="shared" si="2"/>
        <v>12.462824436820034</v>
      </c>
      <c r="AF27" s="2">
        <f t="shared" si="2"/>
        <v>5.2556317315018202</v>
      </c>
      <c r="AG27" s="2">
        <f t="shared" si="2"/>
        <v>2.4103596617712357</v>
      </c>
      <c r="AH27" s="2">
        <f t="shared" si="2"/>
        <v>11.576264798333311</v>
      </c>
      <c r="AI27" s="2">
        <f t="shared" si="2"/>
        <v>1.0027156447322769</v>
      </c>
      <c r="AJ27" s="2">
        <f t="shared" si="2"/>
        <v>2.0963269316493007</v>
      </c>
      <c r="AK27" s="2">
        <f t="shared" si="2"/>
        <v>58.16148987754984</v>
      </c>
      <c r="AL27" s="2">
        <f t="shared" si="2"/>
        <v>30.215160564445245</v>
      </c>
    </row>
    <row r="28" spans="1:38" x14ac:dyDescent="0.3">
      <c r="A28">
        <f t="shared" si="1"/>
        <v>2031</v>
      </c>
      <c r="B28">
        <v>47849</v>
      </c>
      <c r="C28" s="3">
        <v>54819.977101620076</v>
      </c>
      <c r="D28" s="3">
        <v>37084.724684376699</v>
      </c>
      <c r="E28" s="4">
        <v>0.82018285728487683</v>
      </c>
      <c r="F28" s="3">
        <v>57.99433092480318</v>
      </c>
      <c r="G28" s="3">
        <v>360.81338039387288</v>
      </c>
      <c r="H28" s="3">
        <v>17964.66</v>
      </c>
      <c r="I28" s="3">
        <v>11374.33</v>
      </c>
      <c r="J28" s="3">
        <v>6590.335</v>
      </c>
      <c r="K28" s="3">
        <v>1290.546</v>
      </c>
      <c r="L28" s="3">
        <v>388.85809999999998</v>
      </c>
      <c r="M28" s="3">
        <v>3826.4059999999999</v>
      </c>
      <c r="N28" s="3">
        <v>17447.2</v>
      </c>
      <c r="O28" s="3">
        <v>6906.2560000000003</v>
      </c>
      <c r="P28" s="3">
        <v>2880.002</v>
      </c>
      <c r="Q28" s="3">
        <v>1314.837</v>
      </c>
      <c r="R28" s="3">
        <v>6346.1049999999996</v>
      </c>
      <c r="S28" s="3">
        <v>517.46040000000005</v>
      </c>
      <c r="T28" s="3">
        <v>1151.4069999999999</v>
      </c>
      <c r="U28" s="3">
        <v>31676.9</v>
      </c>
      <c r="V28" s="3">
        <v>16760.900000000001</v>
      </c>
      <c r="W28" s="2">
        <f t="shared" si="3"/>
        <v>3.7090760674884096</v>
      </c>
      <c r="X28" s="2">
        <f t="shared" si="2"/>
        <v>32.770280014343705</v>
      </c>
      <c r="Y28" s="2">
        <f t="shared" si="2"/>
        <v>20.748512862227845</v>
      </c>
      <c r="Z28" s="2">
        <f t="shared" si="2"/>
        <v>12.021776272878521</v>
      </c>
      <c r="AA28" s="2">
        <f t="shared" si="2"/>
        <v>2.3541527527596524</v>
      </c>
      <c r="AB28" s="2">
        <f t="shared" si="2"/>
        <v>0.70933648746180922</v>
      </c>
      <c r="AC28" s="2">
        <f t="shared" si="2"/>
        <v>6.9799481909796697</v>
      </c>
      <c r="AD28" s="2">
        <f t="shared" si="2"/>
        <v>31.826354045456888</v>
      </c>
      <c r="AE28" s="2">
        <f t="shared" si="2"/>
        <v>12.598064364743964</v>
      </c>
      <c r="AF28" s="2">
        <f t="shared" si="2"/>
        <v>5.253562938673479</v>
      </c>
      <c r="AG28" s="2">
        <f t="shared" si="2"/>
        <v>2.3984632418993534</v>
      </c>
      <c r="AH28" s="2">
        <f t="shared" si="2"/>
        <v>11.57626350014009</v>
      </c>
      <c r="AI28" s="2">
        <f t="shared" si="2"/>
        <v>0.9439266985478324</v>
      </c>
      <c r="AJ28" s="2">
        <f t="shared" si="2"/>
        <v>2.1003419936962593</v>
      </c>
      <c r="AK28" s="2">
        <f t="shared" si="2"/>
        <v>57.78349732120531</v>
      </c>
      <c r="AL28" s="2">
        <f t="shared" si="2"/>
        <v>30.574438163172221</v>
      </c>
    </row>
    <row r="29" spans="1:38" x14ac:dyDescent="0.3">
      <c r="A29">
        <f t="shared" si="1"/>
        <v>2032</v>
      </c>
      <c r="B29">
        <v>48214</v>
      </c>
      <c r="C29" s="3">
        <v>56367.156392063342</v>
      </c>
      <c r="D29" s="3">
        <v>37383.694335351283</v>
      </c>
      <c r="E29" s="4">
        <v>0.82200785696134504</v>
      </c>
      <c r="F29" s="3">
        <v>58.558357472720921</v>
      </c>
      <c r="G29" s="3">
        <v>360.5282530233934</v>
      </c>
      <c r="H29" s="3">
        <v>18499.91</v>
      </c>
      <c r="I29" s="3">
        <v>11695.34</v>
      </c>
      <c r="J29" s="3">
        <v>6804.5659999999998</v>
      </c>
      <c r="K29" s="3">
        <v>1330.5070000000001</v>
      </c>
      <c r="L29" s="3">
        <v>397.32249999999999</v>
      </c>
      <c r="M29" s="3">
        <v>3965.8229999999999</v>
      </c>
      <c r="N29" s="3">
        <v>18014.580000000002</v>
      </c>
      <c r="O29" s="3">
        <v>7186.0309999999999</v>
      </c>
      <c r="P29" s="3">
        <v>2955.9670000000001</v>
      </c>
      <c r="Q29" s="3">
        <v>1347.3720000000001</v>
      </c>
      <c r="R29" s="3">
        <v>6525.2110000000002</v>
      </c>
      <c r="S29" s="3">
        <v>485.32670000000002</v>
      </c>
      <c r="T29" s="3">
        <v>1183.9639999999999</v>
      </c>
      <c r="U29" s="3">
        <v>32375.54</v>
      </c>
      <c r="V29" s="3">
        <v>17459.54</v>
      </c>
      <c r="W29" s="2">
        <f t="shared" si="3"/>
        <v>3.7376258409124627</v>
      </c>
      <c r="X29" s="2">
        <f t="shared" si="2"/>
        <v>32.820371266067347</v>
      </c>
      <c r="Y29" s="2">
        <f t="shared" si="2"/>
        <v>20.748500986377127</v>
      </c>
      <c r="Z29" s="2">
        <f t="shared" si="2"/>
        <v>12.071863183359206</v>
      </c>
      <c r="AA29" s="2">
        <f t="shared" si="2"/>
        <v>2.3604295216626174</v>
      </c>
      <c r="AB29" s="2">
        <f t="shared" si="2"/>
        <v>0.70488299469359816</v>
      </c>
      <c r="AC29" s="2">
        <f t="shared" si="2"/>
        <v>7.0356981863970685</v>
      </c>
      <c r="AD29" s="2">
        <f t="shared" si="2"/>
        <v>31.959355683474762</v>
      </c>
      <c r="AE29" s="2">
        <f t="shared" si="2"/>
        <v>12.748613660794522</v>
      </c>
      <c r="AF29" s="2">
        <f t="shared" si="2"/>
        <v>5.2441300736189147</v>
      </c>
      <c r="AG29" s="2">
        <f t="shared" si="2"/>
        <v>2.3903494272947108</v>
      </c>
      <c r="AH29" s="2">
        <f t="shared" si="2"/>
        <v>11.576264295849361</v>
      </c>
      <c r="AI29" s="2">
        <f t="shared" si="2"/>
        <v>0.8610097281195036</v>
      </c>
      <c r="AJ29" s="2">
        <f t="shared" si="2"/>
        <v>2.1004501127658544</v>
      </c>
      <c r="AK29" s="2">
        <f t="shared" si="2"/>
        <v>57.436887138338186</v>
      </c>
      <c r="AL29" s="2">
        <f t="shared" si="2"/>
        <v>30.974668792159175</v>
      </c>
    </row>
    <row r="30" spans="1:38" x14ac:dyDescent="0.3">
      <c r="A30">
        <f t="shared" si="1"/>
        <v>2033</v>
      </c>
      <c r="B30">
        <v>48580</v>
      </c>
      <c r="C30" s="3">
        <v>57958.213864497971</v>
      </c>
      <c r="D30" s="3">
        <v>37685.205456066629</v>
      </c>
      <c r="E30" s="4">
        <v>0.82353556036523656</v>
      </c>
      <c r="F30" s="3">
        <v>59.124462275947749</v>
      </c>
      <c r="G30" s="3">
        <v>360.15625073745701</v>
      </c>
      <c r="H30" s="3">
        <v>19052.68</v>
      </c>
      <c r="I30" s="3">
        <v>12025.46</v>
      </c>
      <c r="J30" s="3">
        <v>7027.2209999999995</v>
      </c>
      <c r="K30" s="3">
        <v>1371.9590000000001</v>
      </c>
      <c r="L30" s="3">
        <v>405.9366</v>
      </c>
      <c r="M30" s="3">
        <v>4111.0619999999999</v>
      </c>
      <c r="N30" s="3">
        <v>18592.13</v>
      </c>
      <c r="O30" s="3">
        <v>7472.84</v>
      </c>
      <c r="P30" s="3">
        <v>3028.8670000000002</v>
      </c>
      <c r="Q30" s="3">
        <v>1381.0260000000001</v>
      </c>
      <c r="R30" s="3">
        <v>6709.3959999999997</v>
      </c>
      <c r="S30" s="3">
        <v>460.55439999999999</v>
      </c>
      <c r="T30" s="3">
        <v>1217.471</v>
      </c>
      <c r="U30" s="3">
        <v>33132.46</v>
      </c>
      <c r="V30" s="3">
        <v>18216.46</v>
      </c>
      <c r="W30" s="2">
        <f t="shared" si="3"/>
        <v>3.7604654625065712</v>
      </c>
      <c r="X30" s="2">
        <f t="shared" si="2"/>
        <v>32.87313174374863</v>
      </c>
      <c r="Y30" s="2">
        <f t="shared" si="2"/>
        <v>20.748499993658601</v>
      </c>
      <c r="Z30" s="2">
        <f t="shared" si="2"/>
        <v>12.124633475471008</v>
      </c>
      <c r="AA30" s="2">
        <f t="shared" si="2"/>
        <v>2.3671519678082884</v>
      </c>
      <c r="AB30" s="2">
        <f t="shared" si="2"/>
        <v>0.70039528987047439</v>
      </c>
      <c r="AC30" s="2">
        <f t="shared" si="2"/>
        <v>7.0931481939925884</v>
      </c>
      <c r="AD30" s="2">
        <f t="shared" si="2"/>
        <v>32.078507532111026</v>
      </c>
      <c r="AE30" s="2">
        <f t="shared" si="2"/>
        <v>12.893496023654125</v>
      </c>
      <c r="AF30" s="2">
        <f t="shared" si="2"/>
        <v>5.2259495212900582</v>
      </c>
      <c r="AG30" s="2">
        <f t="shared" si="2"/>
        <v>2.3827959971795143</v>
      </c>
      <c r="AH30" s="2">
        <f t="shared" si="2"/>
        <v>11.576264264606346</v>
      </c>
      <c r="AI30" s="2">
        <f t="shared" si="2"/>
        <v>0.79463180331392236</v>
      </c>
      <c r="AJ30" s="2">
        <f t="shared" si="2"/>
        <v>2.1006013105344437</v>
      </c>
      <c r="AK30" s="2">
        <f t="shared" si="2"/>
        <v>57.166116398033324</v>
      </c>
      <c r="AL30" s="2">
        <f t="shared" si="2"/>
        <v>31.430333658295165</v>
      </c>
    </row>
    <row r="31" spans="1:38" x14ac:dyDescent="0.3">
      <c r="A31">
        <f t="shared" si="1"/>
        <v>2034</v>
      </c>
      <c r="B31">
        <v>48945</v>
      </c>
      <c r="C31" s="3">
        <v>59586.936057039107</v>
      </c>
      <c r="D31" s="3">
        <v>37984.527602319446</v>
      </c>
      <c r="E31" s="4">
        <v>0.82479357094171635</v>
      </c>
      <c r="F31" s="3">
        <v>59.692009079909354</v>
      </c>
      <c r="G31" s="3">
        <v>359.71008811214313</v>
      </c>
      <c r="H31" s="3">
        <v>19617.62</v>
      </c>
      <c r="I31" s="3">
        <v>12363.4</v>
      </c>
      <c r="J31" s="3">
        <v>7254.22</v>
      </c>
      <c r="K31" s="3">
        <v>1414.8150000000001</v>
      </c>
      <c r="L31" s="3">
        <v>414.71460000000002</v>
      </c>
      <c r="M31" s="3">
        <v>4258.5339999999997</v>
      </c>
      <c r="N31" s="3">
        <v>19180.599999999999</v>
      </c>
      <c r="O31" s="3">
        <v>7764.6289999999999</v>
      </c>
      <c r="P31" s="3">
        <v>3102.326</v>
      </c>
      <c r="Q31" s="3">
        <v>1415.7059999999999</v>
      </c>
      <c r="R31" s="3">
        <v>6897.9409999999998</v>
      </c>
      <c r="S31" s="3">
        <v>437.01620000000003</v>
      </c>
      <c r="T31" s="3">
        <v>1251.9880000000001</v>
      </c>
      <c r="U31" s="3">
        <v>33947.43</v>
      </c>
      <c r="V31" s="3">
        <v>19031.43</v>
      </c>
      <c r="W31" s="2">
        <f t="shared" si="3"/>
        <v>3.778735415360043</v>
      </c>
      <c r="X31" s="2">
        <f t="shared" si="2"/>
        <v>32.922686243208062</v>
      </c>
      <c r="Y31" s="2">
        <f t="shared" si="2"/>
        <v>20.748507673167214</v>
      </c>
      <c r="Z31" s="2">
        <f t="shared" si="2"/>
        <v>12.174178570040851</v>
      </c>
      <c r="AA31" s="2">
        <f t="shared" si="2"/>
        <v>2.3743711182694138</v>
      </c>
      <c r="AB31" s="2">
        <f t="shared" si="2"/>
        <v>0.69598242071553706</v>
      </c>
      <c r="AC31" s="2">
        <f t="shared" si="2"/>
        <v>7.1467577992658535</v>
      </c>
      <c r="AD31" s="2">
        <f t="shared" si="2"/>
        <v>32.189270449548751</v>
      </c>
      <c r="AE31" s="2">
        <f t="shared" si="2"/>
        <v>13.030757266269527</v>
      </c>
      <c r="AF31" s="2">
        <f t="shared" si="2"/>
        <v>5.2063861733557228</v>
      </c>
      <c r="AG31" s="2">
        <f t="shared" si="2"/>
        <v>2.375866412471396</v>
      </c>
      <c r="AH31" s="2">
        <f t="shared" si="2"/>
        <v>11.576263953892514</v>
      </c>
      <c r="AI31" s="2">
        <f t="shared" si="2"/>
        <v>0.73340941642253565</v>
      </c>
      <c r="AJ31" s="2">
        <f t="shared" si="2"/>
        <v>2.1011115570727528</v>
      </c>
      <c r="AK31" s="2">
        <f t="shared" si="2"/>
        <v>56.971262908205418</v>
      </c>
      <c r="AL31" s="2">
        <f t="shared" si="2"/>
        <v>31.93893034168147</v>
      </c>
    </row>
    <row r="32" spans="1:38" x14ac:dyDescent="0.3">
      <c r="A32">
        <f t="shared" si="1"/>
        <v>2035</v>
      </c>
      <c r="B32">
        <v>49310</v>
      </c>
      <c r="C32" s="3">
        <v>61240.153610574191</v>
      </c>
      <c r="D32" s="3">
        <v>38272.937136322085</v>
      </c>
      <c r="E32" s="4">
        <v>0.82577514472119873</v>
      </c>
      <c r="F32" s="3">
        <v>60.263049759396864</v>
      </c>
      <c r="G32" s="3">
        <v>359.13415518974028</v>
      </c>
      <c r="H32" s="3">
        <v>20193.78</v>
      </c>
      <c r="I32" s="3">
        <v>12706.42</v>
      </c>
      <c r="J32" s="3">
        <v>7487.3680000000004</v>
      </c>
      <c r="K32" s="3">
        <v>1458.7760000000001</v>
      </c>
      <c r="L32" s="3">
        <v>423.65469999999999</v>
      </c>
      <c r="M32" s="3">
        <v>4410.1279999999997</v>
      </c>
      <c r="N32" s="3">
        <v>19777.73</v>
      </c>
      <c r="O32" s="3">
        <v>8061.8779999999997</v>
      </c>
      <c r="P32" s="3">
        <v>3176.2579999999998</v>
      </c>
      <c r="Q32" s="3">
        <v>1450.2670000000001</v>
      </c>
      <c r="R32" s="3">
        <v>7089.3220000000001</v>
      </c>
      <c r="S32" s="3">
        <v>416.05889999999999</v>
      </c>
      <c r="T32" s="3">
        <v>1287.7460000000001</v>
      </c>
      <c r="U32" s="3">
        <v>34819.120000000003</v>
      </c>
      <c r="V32" s="3">
        <v>19903.12</v>
      </c>
      <c r="W32" s="2">
        <f t="shared" si="3"/>
        <v>3.7933534291108342</v>
      </c>
      <c r="X32" s="2">
        <f t="shared" si="2"/>
        <v>32.974737667074024</v>
      </c>
      <c r="Y32" s="2">
        <f t="shared" si="2"/>
        <v>20.748510986435562</v>
      </c>
      <c r="Z32" s="2">
        <f t="shared" si="2"/>
        <v>12.226239743962978</v>
      </c>
      <c r="AA32" s="2">
        <f t="shared" si="2"/>
        <v>2.3820580354457452</v>
      </c>
      <c r="AB32" s="2">
        <f t="shared" si="2"/>
        <v>0.69179235358228852</v>
      </c>
      <c r="AC32" s="2">
        <f t="shared" si="2"/>
        <v>7.2013666524156363</v>
      </c>
      <c r="AD32" s="2">
        <f t="shared" si="2"/>
        <v>32.295363146484704</v>
      </c>
      <c r="AE32" s="2">
        <f t="shared" si="2"/>
        <v>13.164366064895001</v>
      </c>
      <c r="AF32" s="2">
        <f t="shared" si="2"/>
        <v>5.1865611249080263</v>
      </c>
      <c r="AG32" s="2">
        <f t="shared" si="2"/>
        <v>2.3681635569078421</v>
      </c>
      <c r="AH32" s="2">
        <f t="shared" si="2"/>
        <v>11.576264235196012</v>
      </c>
      <c r="AI32" s="2">
        <f t="shared" si="2"/>
        <v>0.67938905353784107</v>
      </c>
      <c r="AJ32" s="2">
        <f t="shared" si="2"/>
        <v>2.1027804864579047</v>
      </c>
      <c r="AK32" s="2">
        <f t="shared" si="2"/>
        <v>56.856682988443502</v>
      </c>
      <c r="AL32" s="2">
        <f t="shared" si="2"/>
        <v>32.500114429111058</v>
      </c>
    </row>
    <row r="33" spans="1:38" x14ac:dyDescent="0.3">
      <c r="A33">
        <f t="shared" si="1"/>
        <v>2036</v>
      </c>
      <c r="B33">
        <v>49675</v>
      </c>
      <c r="C33" s="3">
        <v>62949.574497512549</v>
      </c>
      <c r="D33" s="3">
        <v>38569.873447230617</v>
      </c>
      <c r="E33" s="4">
        <v>0.82644881060016417</v>
      </c>
      <c r="F33" s="3">
        <v>60.838164001814853</v>
      </c>
      <c r="G33" s="3">
        <v>358.68087950936024</v>
      </c>
      <c r="H33" s="3">
        <v>20786.89</v>
      </c>
      <c r="I33" s="3">
        <v>13061.1</v>
      </c>
      <c r="J33" s="3">
        <v>7725.7910000000002</v>
      </c>
      <c r="K33" s="3">
        <v>1503.8109999999999</v>
      </c>
      <c r="L33" s="3">
        <v>432.74099999999999</v>
      </c>
      <c r="M33" s="3">
        <v>4564.6409999999996</v>
      </c>
      <c r="N33" s="3">
        <v>20391.86</v>
      </c>
      <c r="O33" s="3">
        <v>8362.9330000000009</v>
      </c>
      <c r="P33" s="3">
        <v>3254.8249999999998</v>
      </c>
      <c r="Q33" s="3">
        <v>1486.894</v>
      </c>
      <c r="R33" s="3">
        <v>7287.2089999999998</v>
      </c>
      <c r="S33" s="3">
        <v>395.02519999999998</v>
      </c>
      <c r="T33" s="3">
        <v>1324.884</v>
      </c>
      <c r="U33" s="3">
        <v>35748.980000000003</v>
      </c>
      <c r="V33" s="3">
        <v>20832.98</v>
      </c>
      <c r="W33" s="2">
        <f t="shared" si="3"/>
        <v>3.8050473418053063</v>
      </c>
      <c r="X33" s="2">
        <f t="shared" si="2"/>
        <v>33.021494054453683</v>
      </c>
      <c r="Y33" s="2">
        <f t="shared" si="2"/>
        <v>20.748511970507614</v>
      </c>
      <c r="Z33" s="2">
        <f t="shared" si="2"/>
        <v>12.272983672519159</v>
      </c>
      <c r="AA33" s="2">
        <f t="shared" si="2"/>
        <v>2.3889136852853916</v>
      </c>
      <c r="AB33" s="2">
        <f t="shared" si="2"/>
        <v>0.68744070703305504</v>
      </c>
      <c r="AC33" s="2">
        <f t="shared" si="2"/>
        <v>7.2512658527666005</v>
      </c>
      <c r="AD33" s="2">
        <f t="shared" si="2"/>
        <v>32.39396002717347</v>
      </c>
      <c r="AE33" s="2">
        <f t="shared" si="2"/>
        <v>13.285130307482001</v>
      </c>
      <c r="AF33" s="2">
        <f t="shared" si="2"/>
        <v>5.170527403848638</v>
      </c>
      <c r="AG33" s="2">
        <f t="shared" si="2"/>
        <v>2.3620397943416673</v>
      </c>
      <c r="AH33" s="2">
        <f t="shared" si="2"/>
        <v>11.576264110074254</v>
      </c>
      <c r="AI33" s="2">
        <f t="shared" si="2"/>
        <v>0.62752640212938915</v>
      </c>
      <c r="AJ33" s="2">
        <f t="shared" si="2"/>
        <v>2.1046750682204416</v>
      </c>
      <c r="AK33" s="2">
        <f t="shared" si="2"/>
        <v>56.789867581094811</v>
      </c>
      <c r="AL33" s="2">
        <f t="shared" si="2"/>
        <v>33.094711388117823</v>
      </c>
    </row>
    <row r="34" spans="1:38" x14ac:dyDescent="0.3">
      <c r="A34">
        <f t="shared" si="1"/>
        <v>2037</v>
      </c>
      <c r="B34">
        <v>50041</v>
      </c>
      <c r="C34" s="3">
        <v>64703.443216760475</v>
      </c>
      <c r="D34" s="3">
        <v>38867.142770216589</v>
      </c>
      <c r="E34" s="4">
        <v>0.82684897539837299</v>
      </c>
      <c r="F34" s="3">
        <v>61.418635964607695</v>
      </c>
      <c r="G34" s="3">
        <v>358.17804427424522</v>
      </c>
      <c r="H34" s="3">
        <v>21395.09</v>
      </c>
      <c r="I34" s="3">
        <v>13425</v>
      </c>
      <c r="J34" s="3">
        <v>7970.0959999999995</v>
      </c>
      <c r="K34" s="3">
        <v>1550.16</v>
      </c>
      <c r="L34" s="3">
        <v>441.99090000000001</v>
      </c>
      <c r="M34" s="3">
        <v>4722.5789999999997</v>
      </c>
      <c r="N34" s="3">
        <v>21025</v>
      </c>
      <c r="O34" s="3">
        <v>8674.4050000000007</v>
      </c>
      <c r="P34" s="3">
        <v>3335.2109999999998</v>
      </c>
      <c r="Q34" s="3">
        <v>1525.1389999999999</v>
      </c>
      <c r="R34" s="3">
        <v>7490.241</v>
      </c>
      <c r="S34" s="3">
        <v>370.09699999999998</v>
      </c>
      <c r="T34" s="3">
        <v>1363.61</v>
      </c>
      <c r="U34" s="3">
        <v>36742.49</v>
      </c>
      <c r="V34" s="3">
        <v>21826.49</v>
      </c>
      <c r="W34" s="2">
        <f t="shared" si="3"/>
        <v>3.8144025367996508</v>
      </c>
      <c r="X34" s="2">
        <f t="shared" si="2"/>
        <v>33.066385552813848</v>
      </c>
      <c r="Y34" s="2">
        <f t="shared" si="2"/>
        <v>20.748509403163339</v>
      </c>
      <c r="Z34" s="2">
        <f t="shared" si="2"/>
        <v>12.317885422727338</v>
      </c>
      <c r="AA34" s="2">
        <f t="shared" si="2"/>
        <v>2.3957921293413547</v>
      </c>
      <c r="AB34" s="2">
        <f t="shared" si="2"/>
        <v>0.68310259551304497</v>
      </c>
      <c r="AC34" s="2">
        <f t="shared" si="2"/>
        <v>7.2988063157304817</v>
      </c>
      <c r="AD34" s="2">
        <f t="shared" si="2"/>
        <v>32.494406718920615</v>
      </c>
      <c r="AE34" s="2">
        <f t="shared" si="2"/>
        <v>13.406404000696247</v>
      </c>
      <c r="AF34" s="2">
        <f t="shared" si="2"/>
        <v>5.1546113068926482</v>
      </c>
      <c r="AG34" s="2">
        <f t="shared" si="2"/>
        <v>2.3571218534548328</v>
      </c>
      <c r="AH34" s="2">
        <f t="shared" si="2"/>
        <v>11.576263375825667</v>
      </c>
      <c r="AI34" s="2">
        <f t="shared" si="2"/>
        <v>0.57198965248287092</v>
      </c>
      <c r="AJ34" s="2">
        <f t="shared" si="2"/>
        <v>2.1074767156236547</v>
      </c>
      <c r="AK34" s="2">
        <f t="shared" si="2"/>
        <v>56.785988771741899</v>
      </c>
      <c r="AL34" s="2">
        <f t="shared" si="2"/>
        <v>33.733119776763544</v>
      </c>
    </row>
    <row r="35" spans="1:38" x14ac:dyDescent="0.3">
      <c r="A35">
        <f t="shared" si="1"/>
        <v>2038</v>
      </c>
      <c r="B35">
        <v>50406</v>
      </c>
      <c r="C35" s="3">
        <v>66513.753939406728</v>
      </c>
      <c r="D35" s="3">
        <v>39171.174422258075</v>
      </c>
      <c r="E35" s="4">
        <v>0.82695376298216017</v>
      </c>
      <c r="F35" s="3">
        <v>62.005168615197277</v>
      </c>
      <c r="G35" s="3">
        <v>357.69451385569249</v>
      </c>
      <c r="H35" s="3">
        <v>22021.54</v>
      </c>
      <c r="I35" s="3">
        <v>13800.61</v>
      </c>
      <c r="J35" s="3">
        <v>8220.9349999999995</v>
      </c>
      <c r="K35" s="3">
        <v>1597.8109999999999</v>
      </c>
      <c r="L35" s="3">
        <v>451.3974</v>
      </c>
      <c r="M35" s="3">
        <v>4884.7349999999997</v>
      </c>
      <c r="N35" s="3">
        <v>21679.49</v>
      </c>
      <c r="O35" s="3">
        <v>8994.1689999999999</v>
      </c>
      <c r="P35" s="3">
        <v>3420.1970000000001</v>
      </c>
      <c r="Q35" s="3">
        <v>1565.3119999999999</v>
      </c>
      <c r="R35" s="3">
        <v>7699.808</v>
      </c>
      <c r="S35" s="3">
        <v>342.05829999999997</v>
      </c>
      <c r="T35" s="3">
        <v>1404.2560000000001</v>
      </c>
      <c r="U35" s="3">
        <v>37804.69</v>
      </c>
      <c r="V35" s="3">
        <v>22888.69</v>
      </c>
      <c r="W35" s="2">
        <f t="shared" si="3"/>
        <v>3.8218857785631841</v>
      </c>
      <c r="X35" s="2">
        <f t="shared" si="2"/>
        <v>33.108250092246145</v>
      </c>
      <c r="Y35" s="2">
        <f t="shared" si="2"/>
        <v>20.748505658802838</v>
      </c>
      <c r="Z35" s="2">
        <f t="shared" si="2"/>
        <v>12.359751950685535</v>
      </c>
      <c r="AA35" s="2">
        <f t="shared" si="2"/>
        <v>2.4022264650038965</v>
      </c>
      <c r="AB35" s="2">
        <f t="shared" si="2"/>
        <v>0.67865271957318463</v>
      </c>
      <c r="AC35" s="2">
        <f t="shared" si="2"/>
        <v>7.3439472450313623</v>
      </c>
      <c r="AD35" s="2">
        <f t="shared" si="2"/>
        <v>32.59399555128067</v>
      </c>
      <c r="AE35" s="2">
        <f t="shared" si="2"/>
        <v>13.522269406405156</v>
      </c>
      <c r="AF35" s="2">
        <f t="shared" si="2"/>
        <v>5.1420898647755777</v>
      </c>
      <c r="AG35" s="2">
        <f t="shared" si="2"/>
        <v>2.3533658939562803</v>
      </c>
      <c r="AH35" s="2">
        <f t="shared" si="2"/>
        <v>11.576264372349872</v>
      </c>
      <c r="AI35" s="2">
        <f t="shared" si="2"/>
        <v>0.51426701958757459</v>
      </c>
      <c r="AJ35" s="2">
        <f t="shared" si="2"/>
        <v>2.1112265010320441</v>
      </c>
      <c r="AK35" s="2">
        <f t="shared" si="2"/>
        <v>56.837402433246574</v>
      </c>
      <c r="AL35" s="2">
        <f t="shared" si="2"/>
        <v>34.411965412223367</v>
      </c>
    </row>
    <row r="36" spans="1:38" x14ac:dyDescent="0.3">
      <c r="A36">
        <f t="shared" si="1"/>
        <v>2039</v>
      </c>
      <c r="B36">
        <v>50771</v>
      </c>
      <c r="C36" s="3">
        <v>68352.234258398355</v>
      </c>
      <c r="D36" s="3">
        <v>39464.59513184736</v>
      </c>
      <c r="E36" s="4">
        <v>0.82676724385280809</v>
      </c>
      <c r="F36" s="3">
        <v>62.596265459376625</v>
      </c>
      <c r="G36" s="3">
        <v>357.09211969916095</v>
      </c>
      <c r="H36" s="3">
        <v>22660.27</v>
      </c>
      <c r="I36" s="3">
        <v>14182.07</v>
      </c>
      <c r="J36" s="3">
        <v>8478.2039999999997</v>
      </c>
      <c r="K36" s="3">
        <v>1646.4860000000001</v>
      </c>
      <c r="L36" s="3">
        <v>460.96109999999999</v>
      </c>
      <c r="M36" s="3">
        <v>5051.5150000000003</v>
      </c>
      <c r="N36" s="3">
        <v>22341.18</v>
      </c>
      <c r="O36" s="3">
        <v>9315.4459999999999</v>
      </c>
      <c r="P36" s="3">
        <v>3506.2159999999999</v>
      </c>
      <c r="Q36" s="3">
        <v>1606.88</v>
      </c>
      <c r="R36" s="3">
        <v>7912.6350000000002</v>
      </c>
      <c r="S36" s="3">
        <v>319.09289999999999</v>
      </c>
      <c r="T36" s="3">
        <v>1447.115</v>
      </c>
      <c r="U36" s="3">
        <v>38932.71</v>
      </c>
      <c r="V36" s="3">
        <v>24016.71</v>
      </c>
      <c r="W36" s="2">
        <f t="shared" si="3"/>
        <v>3.8278716212194834</v>
      </c>
      <c r="X36" s="2">
        <f t="shared" si="2"/>
        <v>33.152200869301886</v>
      </c>
      <c r="Y36" s="2">
        <f t="shared" si="2"/>
        <v>20.748509765439696</v>
      </c>
      <c r="Z36" s="2">
        <f t="shared" si="2"/>
        <v>12.403696955902058</v>
      </c>
      <c r="AA36" s="2">
        <f t="shared" si="2"/>
        <v>2.4088254288449953</v>
      </c>
      <c r="AB36" s="2">
        <f t="shared" si="2"/>
        <v>0.67439068378860234</v>
      </c>
      <c r="AC36" s="2">
        <f t="shared" si="2"/>
        <v>7.3904167944288188</v>
      </c>
      <c r="AD36" s="2">
        <f t="shared" si="2"/>
        <v>32.685369018870027</v>
      </c>
      <c r="AE36" s="2">
        <f t="shared" si="2"/>
        <v>13.628590346855301</v>
      </c>
      <c r="AF36" s="2">
        <f t="shared" si="2"/>
        <v>5.1296289551342582</v>
      </c>
      <c r="AG36" s="2">
        <f t="shared" si="2"/>
        <v>2.350881456084319</v>
      </c>
      <c r="AH36" s="2">
        <f t="shared" si="2"/>
        <v>11.576263871766246</v>
      </c>
      <c r="AI36" s="2">
        <f t="shared" si="2"/>
        <v>0.46683609316076369</v>
      </c>
      <c r="AJ36" s="2">
        <f t="shared" si="2"/>
        <v>2.1171436686756069</v>
      </c>
      <c r="AK36" s="2">
        <f t="shared" si="2"/>
        <v>56.958942779864415</v>
      </c>
      <c r="AL36" s="2">
        <f t="shared" si="2"/>
        <v>35.136686109202195</v>
      </c>
    </row>
    <row r="37" spans="1:38" x14ac:dyDescent="0.3">
      <c r="A37">
        <f t="shared" si="1"/>
        <v>2040</v>
      </c>
      <c r="B37">
        <v>51136</v>
      </c>
      <c r="C37" s="3">
        <v>70199.813813449</v>
      </c>
      <c r="D37" s="3">
        <v>39736.604587826339</v>
      </c>
      <c r="E37" s="4">
        <v>0.82630312685033247</v>
      </c>
      <c r="F37" s="3">
        <v>63.192262548731684</v>
      </c>
      <c r="G37" s="3">
        <v>356.27419521165837</v>
      </c>
      <c r="H37" s="3">
        <v>23305.08</v>
      </c>
      <c r="I37" s="3">
        <v>14565.41</v>
      </c>
      <c r="J37" s="3">
        <v>8739.6650000000009</v>
      </c>
      <c r="K37" s="3">
        <v>1695.97</v>
      </c>
      <c r="L37" s="3">
        <v>470.68450000000001</v>
      </c>
      <c r="M37" s="3">
        <v>5220.9549999999999</v>
      </c>
      <c r="N37" s="3">
        <v>23010.400000000001</v>
      </c>
      <c r="O37" s="3">
        <v>9642.18</v>
      </c>
      <c r="P37" s="3">
        <v>3592.9490000000001</v>
      </c>
      <c r="Q37" s="3">
        <v>1648.7529999999999</v>
      </c>
      <c r="R37" s="3">
        <v>8126.5159999999996</v>
      </c>
      <c r="S37" s="3">
        <v>294.67930000000001</v>
      </c>
      <c r="T37" s="3">
        <v>1492.1590000000001</v>
      </c>
      <c r="U37" s="3">
        <v>40130.19</v>
      </c>
      <c r="V37" s="3">
        <v>25214.19</v>
      </c>
      <c r="W37" s="2">
        <f t="shared" si="3"/>
        <v>3.8326615331940679</v>
      </c>
      <c r="X37" s="2">
        <f t="shared" ref="X37:AL53" si="4">100*H37/$C37</f>
        <v>33.19820770740445</v>
      </c>
      <c r="Y37" s="2">
        <f t="shared" si="4"/>
        <v>20.748502323249088</v>
      </c>
      <c r="Z37" s="2">
        <f t="shared" si="4"/>
        <v>12.449698261629351</v>
      </c>
      <c r="AA37" s="2">
        <f t="shared" si="4"/>
        <v>2.4159180884822846</v>
      </c>
      <c r="AB37" s="2">
        <f t="shared" si="4"/>
        <v>0.67049251904116236</v>
      </c>
      <c r="AC37" s="2">
        <f t="shared" si="4"/>
        <v>7.4372775601290275</v>
      </c>
      <c r="AD37" s="2">
        <f t="shared" si="4"/>
        <v>32.778434514297288</v>
      </c>
      <c r="AE37" s="2">
        <f t="shared" si="4"/>
        <v>13.735335574569195</v>
      </c>
      <c r="AF37" s="2">
        <f t="shared" si="4"/>
        <v>5.1181745432374024</v>
      </c>
      <c r="AG37" s="2">
        <f t="shared" si="4"/>
        <v>2.3486572263303196</v>
      </c>
      <c r="AH37" s="2">
        <f t="shared" si="4"/>
        <v>11.576264321149964</v>
      </c>
      <c r="AI37" s="2">
        <f t="shared" si="4"/>
        <v>0.41977219595352377</v>
      </c>
      <c r="AJ37" s="2">
        <f t="shared" si="4"/>
        <v>2.1255882586317201</v>
      </c>
      <c r="AK37" s="2">
        <f t="shared" si="4"/>
        <v>57.165664437007081</v>
      </c>
      <c r="AL37" s="2">
        <f t="shared" si="4"/>
        <v>35.917744834772513</v>
      </c>
    </row>
    <row r="38" spans="1:38" x14ac:dyDescent="0.3">
      <c r="A38">
        <f t="shared" si="1"/>
        <v>2041</v>
      </c>
      <c r="B38">
        <v>51502</v>
      </c>
      <c r="C38" s="3">
        <v>72104.450509992137</v>
      </c>
      <c r="D38" s="3">
        <v>40014.420729327729</v>
      </c>
      <c r="E38" s="4">
        <v>0.82554196275635483</v>
      </c>
      <c r="F38" s="3">
        <v>63.793551015635025</v>
      </c>
      <c r="G38" s="3">
        <v>355.46401162329579</v>
      </c>
      <c r="H38" s="3">
        <v>23965.35</v>
      </c>
      <c r="I38" s="3">
        <v>14960.6</v>
      </c>
      <c r="J38" s="3">
        <v>9004.7579999999998</v>
      </c>
      <c r="K38" s="3">
        <v>1746.2639999999999</v>
      </c>
      <c r="L38" s="3">
        <v>480.55439999999999</v>
      </c>
      <c r="M38" s="3">
        <v>5392.1130000000003</v>
      </c>
      <c r="N38" s="3">
        <v>23693.85</v>
      </c>
      <c r="O38" s="3">
        <v>9970.8809999999994</v>
      </c>
      <c r="P38" s="3">
        <v>3684.1190000000001</v>
      </c>
      <c r="Q38" s="3">
        <v>1691.845</v>
      </c>
      <c r="R38" s="3">
        <v>8347.0020000000004</v>
      </c>
      <c r="S38" s="3">
        <v>271.50700000000001</v>
      </c>
      <c r="T38" s="3">
        <v>1539.5920000000001</v>
      </c>
      <c r="U38" s="3">
        <v>41398.269999999997</v>
      </c>
      <c r="V38" s="3">
        <v>26482.27</v>
      </c>
      <c r="W38" s="2">
        <f t="shared" si="3"/>
        <v>3.8364931738424364</v>
      </c>
      <c r="X38" s="2">
        <f t="shared" si="4"/>
        <v>33.236991379164472</v>
      </c>
      <c r="Y38" s="2">
        <f t="shared" si="4"/>
        <v>20.74851121419583</v>
      </c>
      <c r="Z38" s="2">
        <f t="shared" si="4"/>
        <v>12.488491259984198</v>
      </c>
      <c r="AA38" s="2">
        <f t="shared" si="4"/>
        <v>2.4218532804129822</v>
      </c>
      <c r="AB38" s="2">
        <f t="shared" si="4"/>
        <v>0.66646981788371784</v>
      </c>
      <c r="AC38" s="2">
        <f t="shared" si="4"/>
        <v>7.4781972012293041</v>
      </c>
      <c r="AD38" s="2">
        <f t="shared" si="4"/>
        <v>32.860454288763407</v>
      </c>
      <c r="AE38" s="2">
        <f t="shared" si="4"/>
        <v>13.828384974126179</v>
      </c>
      <c r="AF38" s="2">
        <f t="shared" si="4"/>
        <v>5.1094197014780107</v>
      </c>
      <c r="AG38" s="2">
        <f t="shared" si="4"/>
        <v>2.3463808239763875</v>
      </c>
      <c r="AH38" s="2">
        <f t="shared" si="4"/>
        <v>11.576264628551998</v>
      </c>
      <c r="AI38" s="2">
        <f t="shared" si="4"/>
        <v>0.37654679853967538</v>
      </c>
      <c r="AJ38" s="2">
        <f t="shared" si="4"/>
        <v>2.1352246485626369</v>
      </c>
      <c r="AK38" s="2">
        <f t="shared" si="4"/>
        <v>57.414306200507106</v>
      </c>
      <c r="AL38" s="2">
        <f t="shared" si="4"/>
        <v>36.727649698030945</v>
      </c>
    </row>
    <row r="39" spans="1:38" x14ac:dyDescent="0.3">
      <c r="A39">
        <f t="shared" si="1"/>
        <v>2042</v>
      </c>
      <c r="B39">
        <v>51867</v>
      </c>
      <c r="C39" s="3">
        <v>74035.672429180209</v>
      </c>
      <c r="D39" s="3">
        <v>40280.551844056863</v>
      </c>
      <c r="E39" s="4">
        <v>0.82452827152036645</v>
      </c>
      <c r="F39" s="3">
        <v>64.400636147785107</v>
      </c>
      <c r="G39" s="3">
        <v>354.54653641042188</v>
      </c>
      <c r="H39" s="3">
        <v>24633.7</v>
      </c>
      <c r="I39" s="3">
        <v>15361.3</v>
      </c>
      <c r="J39" s="3">
        <v>9272.4089999999997</v>
      </c>
      <c r="K39" s="3">
        <v>1797.5640000000001</v>
      </c>
      <c r="L39" s="3">
        <v>490.5949</v>
      </c>
      <c r="M39" s="3">
        <v>5563.8680000000004</v>
      </c>
      <c r="N39" s="3">
        <v>24387.18</v>
      </c>
      <c r="O39" s="3">
        <v>10302.43</v>
      </c>
      <c r="P39" s="3">
        <v>3778.9050000000002</v>
      </c>
      <c r="Q39" s="3">
        <v>1735.2750000000001</v>
      </c>
      <c r="R39" s="3">
        <v>8570.5650000000005</v>
      </c>
      <c r="S39" s="3">
        <v>246.52680000000001</v>
      </c>
      <c r="T39" s="3">
        <v>1589.511</v>
      </c>
      <c r="U39" s="3">
        <v>42741.26</v>
      </c>
      <c r="V39" s="3">
        <v>27825.26</v>
      </c>
      <c r="W39" s="2">
        <f t="shared" si="3"/>
        <v>3.8395589960643286</v>
      </c>
      <c r="X39" s="2">
        <f t="shared" si="4"/>
        <v>33.272744329517216</v>
      </c>
      <c r="Y39" s="2">
        <f t="shared" si="4"/>
        <v>20.748511489098789</v>
      </c>
      <c r="Z39" s="2">
        <f t="shared" si="4"/>
        <v>12.524244996720524</v>
      </c>
      <c r="AA39" s="2">
        <f t="shared" si="4"/>
        <v>2.4279701136225693</v>
      </c>
      <c r="AB39" s="2">
        <f t="shared" si="4"/>
        <v>0.66264664573592535</v>
      </c>
      <c r="AC39" s="2">
        <f t="shared" si="4"/>
        <v>7.5151178039507798</v>
      </c>
      <c r="AD39" s="2">
        <f t="shared" si="4"/>
        <v>32.93976970807941</v>
      </c>
      <c r="AE39" s="2">
        <f t="shared" si="4"/>
        <v>13.91549460140978</v>
      </c>
      <c r="AF39" s="2">
        <f t="shared" si="4"/>
        <v>5.1041678639641734</v>
      </c>
      <c r="AG39" s="2">
        <f t="shared" si="4"/>
        <v>2.3438363468095735</v>
      </c>
      <c r="AH39" s="2">
        <f t="shared" si="4"/>
        <v>11.576264142394717</v>
      </c>
      <c r="AI39" s="2">
        <f t="shared" si="4"/>
        <v>0.33298380619939455</v>
      </c>
      <c r="AJ39" s="2">
        <f t="shared" si="4"/>
        <v>2.1469528780473595</v>
      </c>
      <c r="AK39" s="2">
        <f t="shared" si="4"/>
        <v>57.730629840479551</v>
      </c>
      <c r="AL39" s="2">
        <f t="shared" si="4"/>
        <v>37.583585165133222</v>
      </c>
    </row>
    <row r="40" spans="1:38" x14ac:dyDescent="0.3">
      <c r="A40">
        <f t="shared" si="1"/>
        <v>2043</v>
      </c>
      <c r="B40">
        <v>52232</v>
      </c>
      <c r="C40" s="3">
        <v>76011.721467616138</v>
      </c>
      <c r="D40" s="3">
        <v>40544.76344643809</v>
      </c>
      <c r="E40" s="4">
        <v>0.82324374739244488</v>
      </c>
      <c r="F40" s="3">
        <v>65.013891800983757</v>
      </c>
      <c r="G40" s="3">
        <v>353.60244406225024</v>
      </c>
      <c r="H40" s="3">
        <v>25315.24</v>
      </c>
      <c r="I40" s="3">
        <v>15771.3</v>
      </c>
      <c r="J40" s="3">
        <v>9543.9419999999991</v>
      </c>
      <c r="K40" s="3">
        <v>1849.9480000000001</v>
      </c>
      <c r="L40" s="3">
        <v>500.79629999999997</v>
      </c>
      <c r="M40" s="3">
        <v>5737.5510000000004</v>
      </c>
      <c r="N40" s="3">
        <v>25098.95</v>
      </c>
      <c r="O40" s="3">
        <v>10638.83</v>
      </c>
      <c r="P40" s="3">
        <v>3880.1329999999998</v>
      </c>
      <c r="Q40" s="3">
        <v>1780.671</v>
      </c>
      <c r="R40" s="3">
        <v>8799.3179999999993</v>
      </c>
      <c r="S40" s="3">
        <v>216.2835</v>
      </c>
      <c r="T40" s="3">
        <v>1642.124</v>
      </c>
      <c r="U40" s="3">
        <v>44167.1</v>
      </c>
      <c r="V40" s="3">
        <v>29251.1</v>
      </c>
      <c r="W40" s="2">
        <f t="shared" si="3"/>
        <v>3.8420112088412925</v>
      </c>
      <c r="X40" s="2">
        <f t="shared" si="4"/>
        <v>33.304389785179708</v>
      </c>
      <c r="Y40" s="2">
        <f t="shared" si="4"/>
        <v>20.748510486924268</v>
      </c>
      <c r="Z40" s="2">
        <f t="shared" si="4"/>
        <v>12.55588192942858</v>
      </c>
      <c r="AA40" s="2">
        <f t="shared" si="4"/>
        <v>2.4337667458145225</v>
      </c>
      <c r="AB40" s="2">
        <f t="shared" si="4"/>
        <v>0.65884088707734123</v>
      </c>
      <c r="AC40" s="2">
        <f t="shared" si="4"/>
        <v>7.5482450459228376</v>
      </c>
      <c r="AD40" s="2">
        <f t="shared" si="4"/>
        <v>33.01984156574207</v>
      </c>
      <c r="AE40" s="2">
        <f t="shared" si="4"/>
        <v>13.996301878957633</v>
      </c>
      <c r="AF40" s="2">
        <f t="shared" si="4"/>
        <v>5.1046508684230796</v>
      </c>
      <c r="AG40" s="2">
        <f t="shared" si="4"/>
        <v>2.3426268549366207</v>
      </c>
      <c r="AH40" s="2">
        <f t="shared" si="4"/>
        <v>11.576264594597875</v>
      </c>
      <c r="AI40" s="2">
        <f t="shared" si="4"/>
        <v>0.28453966812492848</v>
      </c>
      <c r="AJ40" s="2">
        <f t="shared" si="4"/>
        <v>2.1603562822868136</v>
      </c>
      <c r="AK40" s="2">
        <f t="shared" si="4"/>
        <v>58.105643639207479</v>
      </c>
      <c r="AL40" s="2">
        <f t="shared" si="4"/>
        <v>38.482354346443884</v>
      </c>
    </row>
    <row r="41" spans="1:38" x14ac:dyDescent="0.3">
      <c r="A41">
        <f t="shared" si="1"/>
        <v>2044</v>
      </c>
      <c r="B41">
        <v>52597</v>
      </c>
      <c r="C41" s="3">
        <v>78015.769310671778</v>
      </c>
      <c r="D41" s="3">
        <v>40797.765164779448</v>
      </c>
      <c r="E41" s="4">
        <v>0.82183630754049242</v>
      </c>
      <c r="F41" s="3">
        <v>65.633317760099885</v>
      </c>
      <c r="G41" s="3">
        <v>352.55950477945782</v>
      </c>
      <c r="H41" s="3">
        <v>26007.919999999998</v>
      </c>
      <c r="I41" s="3">
        <v>16187.11</v>
      </c>
      <c r="J41" s="3">
        <v>9820.8150000000005</v>
      </c>
      <c r="K41" s="3">
        <v>1903.3810000000001</v>
      </c>
      <c r="L41" s="3">
        <v>511.19670000000002</v>
      </c>
      <c r="M41" s="3">
        <v>5914.88</v>
      </c>
      <c r="N41" s="3">
        <v>25815.98</v>
      </c>
      <c r="O41" s="3">
        <v>10972.04</v>
      </c>
      <c r="P41" s="3">
        <v>3985.6849999999999</v>
      </c>
      <c r="Q41" s="3">
        <v>1826.943</v>
      </c>
      <c r="R41" s="3">
        <v>9031.3119999999999</v>
      </c>
      <c r="S41" s="3">
        <v>191.94470000000001</v>
      </c>
      <c r="T41" s="3">
        <v>1697.7719999999999</v>
      </c>
      <c r="U41" s="3">
        <v>45672.93</v>
      </c>
      <c r="V41" s="3">
        <v>30756.93</v>
      </c>
      <c r="W41" s="2">
        <f t="shared" si="3"/>
        <v>3.8439743610062691</v>
      </c>
      <c r="X41" s="2">
        <f t="shared" si="4"/>
        <v>33.336747467594833</v>
      </c>
      <c r="Y41" s="2">
        <f t="shared" si="4"/>
        <v>20.748510388380886</v>
      </c>
      <c r="Z41" s="2">
        <f t="shared" si="4"/>
        <v>12.588243488174653</v>
      </c>
      <c r="AA41" s="2">
        <f t="shared" si="4"/>
        <v>2.4397388077023505</v>
      </c>
      <c r="AB41" s="2">
        <f t="shared" si="4"/>
        <v>0.65524791271919614</v>
      </c>
      <c r="AC41" s="2">
        <f t="shared" si="4"/>
        <v>7.5816467007406709</v>
      </c>
      <c r="AD41" s="2">
        <f t="shared" si="4"/>
        <v>33.090720283993448</v>
      </c>
      <c r="AE41" s="2">
        <f t="shared" si="4"/>
        <v>14.063874646044328</v>
      </c>
      <c r="AF41" s="2">
        <f t="shared" si="4"/>
        <v>5.1088197107027673</v>
      </c>
      <c r="AG41" s="2">
        <f t="shared" si="4"/>
        <v>2.3417611800055562</v>
      </c>
      <c r="AH41" s="2">
        <f t="shared" si="4"/>
        <v>11.576264747240794</v>
      </c>
      <c r="AI41" s="2">
        <f t="shared" si="4"/>
        <v>0.24603320802444986</v>
      </c>
      <c r="AJ41" s="2">
        <f t="shared" si="4"/>
        <v>2.1761908073215164</v>
      </c>
      <c r="AK41" s="2">
        <f t="shared" si="4"/>
        <v>58.543202744207768</v>
      </c>
      <c r="AL41" s="2">
        <f t="shared" si="4"/>
        <v>39.423991164556469</v>
      </c>
    </row>
    <row r="42" spans="1:38" x14ac:dyDescent="0.3">
      <c r="A42">
        <f t="shared" si="1"/>
        <v>2045</v>
      </c>
      <c r="B42">
        <v>52963</v>
      </c>
      <c r="C42" s="3">
        <v>80057.77289700367</v>
      </c>
      <c r="D42" s="3">
        <v>41044.7230941979</v>
      </c>
      <c r="E42" s="4">
        <v>0.82036064018913935</v>
      </c>
      <c r="F42" s="3">
        <v>66.257644867178016</v>
      </c>
      <c r="G42" s="3">
        <v>351.46147634069399</v>
      </c>
      <c r="H42" s="3">
        <v>26712.69</v>
      </c>
      <c r="I42" s="3">
        <v>16610.79</v>
      </c>
      <c r="J42" s="3">
        <v>10101.9</v>
      </c>
      <c r="K42" s="3">
        <v>1957.797</v>
      </c>
      <c r="L42" s="3">
        <v>521.81510000000003</v>
      </c>
      <c r="M42" s="3">
        <v>6094.8630000000003</v>
      </c>
      <c r="N42" s="3">
        <v>26548.48</v>
      </c>
      <c r="O42" s="3">
        <v>11312.58</v>
      </c>
      <c r="P42" s="3">
        <v>4095.1579999999999</v>
      </c>
      <c r="Q42" s="3">
        <v>1873.039</v>
      </c>
      <c r="R42" s="3">
        <v>9267.6990000000005</v>
      </c>
      <c r="S42" s="3">
        <v>164.21170000000001</v>
      </c>
      <c r="T42" s="3">
        <v>1756.3720000000001</v>
      </c>
      <c r="U42" s="3">
        <v>47265.09</v>
      </c>
      <c r="V42" s="3">
        <v>32349.09</v>
      </c>
      <c r="W42" s="2">
        <f t="shared" si="3"/>
        <v>3.8455426441877063</v>
      </c>
      <c r="X42" s="2">
        <f t="shared" si="4"/>
        <v>33.366766315578808</v>
      </c>
      <c r="Y42" s="2">
        <f t="shared" si="4"/>
        <v>20.748503735383942</v>
      </c>
      <c r="Z42" s="2">
        <f t="shared" si="4"/>
        <v>12.618262580194864</v>
      </c>
      <c r="AA42" s="2">
        <f t="shared" si="4"/>
        <v>2.4454802190397613</v>
      </c>
      <c r="AB42" s="2">
        <f t="shared" si="4"/>
        <v>0.6517981716420318</v>
      </c>
      <c r="AC42" s="2">
        <f t="shared" si="4"/>
        <v>7.613080878281731</v>
      </c>
      <c r="AD42" s="2">
        <f t="shared" si="4"/>
        <v>33.1616519412241</v>
      </c>
      <c r="AE42" s="2">
        <f t="shared" si="4"/>
        <v>14.130520486191788</v>
      </c>
      <c r="AF42" s="2">
        <f t="shared" si="4"/>
        <v>5.1152534623571446</v>
      </c>
      <c r="AG42" s="2">
        <f t="shared" si="4"/>
        <v>2.3396091750012977</v>
      </c>
      <c r="AH42" s="2">
        <f t="shared" si="4"/>
        <v>11.576263821282073</v>
      </c>
      <c r="AI42" s="2">
        <f t="shared" si="4"/>
        <v>0.20511649782122029</v>
      </c>
      <c r="AJ42" s="2">
        <f t="shared" si="4"/>
        <v>2.1938806644791589</v>
      </c>
      <c r="AK42" s="2">
        <f t="shared" si="4"/>
        <v>59.038727021307125</v>
      </c>
      <c r="AL42" s="2">
        <f t="shared" si="4"/>
        <v>40.407182000450995</v>
      </c>
    </row>
    <row r="43" spans="1:38" x14ac:dyDescent="0.3">
      <c r="A43">
        <f t="shared" si="1"/>
        <v>2046</v>
      </c>
      <c r="B43">
        <v>53328</v>
      </c>
      <c r="C43" s="3">
        <v>82150.865583598672</v>
      </c>
      <c r="D43" s="3">
        <v>41291.993324043193</v>
      </c>
      <c r="E43" s="4">
        <v>0.81881988232415681</v>
      </c>
      <c r="F43" s="3">
        <v>66.887976502901751</v>
      </c>
      <c r="G43" s="3">
        <v>350.3118500715421</v>
      </c>
      <c r="H43" s="3">
        <v>27432.57</v>
      </c>
      <c r="I43" s="3">
        <v>17045.080000000002</v>
      </c>
      <c r="J43" s="3">
        <v>10387.49</v>
      </c>
      <c r="K43" s="3">
        <v>2013.356</v>
      </c>
      <c r="L43" s="3">
        <v>532.65480000000002</v>
      </c>
      <c r="M43" s="3">
        <v>6277.1570000000002</v>
      </c>
      <c r="N43" s="3">
        <v>27283.46</v>
      </c>
      <c r="O43" s="3">
        <v>11652.85</v>
      </c>
      <c r="P43" s="3">
        <v>4200.2380000000003</v>
      </c>
      <c r="Q43" s="3">
        <v>1920.3689999999999</v>
      </c>
      <c r="R43" s="3">
        <v>9510.0010000000002</v>
      </c>
      <c r="S43" s="3">
        <v>149.10720000000001</v>
      </c>
      <c r="T43" s="3">
        <v>1818.193</v>
      </c>
      <c r="U43" s="3">
        <v>48934.17</v>
      </c>
      <c r="V43" s="3">
        <v>34018.17</v>
      </c>
      <c r="W43" s="2">
        <f t="shared" si="3"/>
        <v>3.8467989799659748</v>
      </c>
      <c r="X43" s="2">
        <f t="shared" si="4"/>
        <v>33.392916562861977</v>
      </c>
      <c r="Y43" s="2">
        <f t="shared" si="4"/>
        <v>20.748509317475815</v>
      </c>
      <c r="Z43" s="2">
        <f t="shared" si="4"/>
        <v>12.644407245386166</v>
      </c>
      <c r="AA43" s="2">
        <f t="shared" si="4"/>
        <v>2.4508031482043986</v>
      </c>
      <c r="AB43" s="2">
        <f t="shared" si="4"/>
        <v>0.64838610794424056</v>
      </c>
      <c r="AC43" s="2">
        <f t="shared" si="4"/>
        <v>7.6410113945935443</v>
      </c>
      <c r="AD43" s="2">
        <f t="shared" si="4"/>
        <v>33.211409041376079</v>
      </c>
      <c r="AE43" s="2">
        <f t="shared" si="4"/>
        <v>14.184695337314228</v>
      </c>
      <c r="AF43" s="2">
        <f t="shared" si="4"/>
        <v>5.1128347463676311</v>
      </c>
      <c r="AG43" s="2">
        <f t="shared" si="4"/>
        <v>2.3376126183914483</v>
      </c>
      <c r="AH43" s="2">
        <f t="shared" si="4"/>
        <v>11.576263904757518</v>
      </c>
      <c r="AI43" s="2">
        <f t="shared" si="4"/>
        <v>0.18150411312253914</v>
      </c>
      <c r="AJ43" s="2">
        <f t="shared" si="4"/>
        <v>2.213236570404439</v>
      </c>
      <c r="AK43" s="2">
        <f t="shared" si="4"/>
        <v>59.566225690225295</v>
      </c>
      <c r="AL43" s="2">
        <f t="shared" si="4"/>
        <v>41.4093871784982</v>
      </c>
    </row>
    <row r="44" spans="1:38" x14ac:dyDescent="0.3">
      <c r="A44">
        <f t="shared" si="1"/>
        <v>2047</v>
      </c>
      <c r="B44">
        <v>53693</v>
      </c>
      <c r="C44" s="3">
        <v>84316.259107575781</v>
      </c>
      <c r="D44" s="3">
        <v>41549.414155611434</v>
      </c>
      <c r="E44" s="4">
        <v>0.81724164426751256</v>
      </c>
      <c r="F44" s="3">
        <v>67.524061553901944</v>
      </c>
      <c r="G44" s="3">
        <v>349.22571981487471</v>
      </c>
      <c r="H44" s="3">
        <v>28171.1</v>
      </c>
      <c r="I44" s="3">
        <v>17494.36</v>
      </c>
      <c r="J44" s="3">
        <v>10676.74</v>
      </c>
      <c r="K44" s="3">
        <v>2070.348</v>
      </c>
      <c r="L44" s="3">
        <v>543.73410000000001</v>
      </c>
      <c r="M44" s="3">
        <v>6460.6130000000003</v>
      </c>
      <c r="N44" s="3">
        <v>28035.48</v>
      </c>
      <c r="O44" s="3">
        <v>11995.47</v>
      </c>
      <c r="P44" s="3">
        <v>4309.9759999999997</v>
      </c>
      <c r="Q44" s="3">
        <v>1969.36</v>
      </c>
      <c r="R44" s="3">
        <v>9760.6730000000007</v>
      </c>
      <c r="S44" s="3">
        <v>135.62540000000001</v>
      </c>
      <c r="T44" s="3">
        <v>1882.8910000000001</v>
      </c>
      <c r="U44" s="3">
        <v>50681.440000000002</v>
      </c>
      <c r="V44" s="3">
        <v>35765.440000000002</v>
      </c>
      <c r="W44" s="2">
        <f t="shared" si="3"/>
        <v>3.8478041008971853</v>
      </c>
      <c r="X44" s="2">
        <f t="shared" si="4"/>
        <v>33.411230880223954</v>
      </c>
      <c r="Y44" s="2">
        <f t="shared" si="4"/>
        <v>20.748501161181306</v>
      </c>
      <c r="Z44" s="2">
        <f t="shared" si="4"/>
        <v>12.662729719042646</v>
      </c>
      <c r="AA44" s="2">
        <f t="shared" si="4"/>
        <v>2.4554552371192426</v>
      </c>
      <c r="AB44" s="2">
        <f t="shared" si="4"/>
        <v>0.64487455415481754</v>
      </c>
      <c r="AC44" s="2">
        <f t="shared" si="4"/>
        <v>7.6623572587075524</v>
      </c>
      <c r="AD44" s="2">
        <f t="shared" si="4"/>
        <v>33.250384085743939</v>
      </c>
      <c r="AE44" s="2">
        <f t="shared" si="4"/>
        <v>14.22675783646361</v>
      </c>
      <c r="AF44" s="2">
        <f t="shared" si="4"/>
        <v>5.1116783946748301</v>
      </c>
      <c r="AG44" s="2">
        <f t="shared" si="4"/>
        <v>2.3356823711632786</v>
      </c>
      <c r="AH44" s="2">
        <f t="shared" si="4"/>
        <v>11.576264297431345</v>
      </c>
      <c r="AI44" s="2">
        <f t="shared" si="4"/>
        <v>0.16085319893872535</v>
      </c>
      <c r="AJ44" s="2">
        <f t="shared" si="4"/>
        <v>2.2331291970599572</v>
      </c>
      <c r="AK44" s="2">
        <f t="shared" si="4"/>
        <v>60.108738855856444</v>
      </c>
      <c r="AL44" s="2">
        <f t="shared" si="4"/>
        <v>42.418200686973421</v>
      </c>
    </row>
    <row r="45" spans="1:38" x14ac:dyDescent="0.3">
      <c r="A45">
        <f t="shared" si="1"/>
        <v>2048</v>
      </c>
      <c r="B45">
        <v>54058</v>
      </c>
      <c r="C45" s="3">
        <v>86533.106941045917</v>
      </c>
      <c r="D45" s="3">
        <v>41805.719470036638</v>
      </c>
      <c r="E45" s="4">
        <v>0.81561477843258068</v>
      </c>
      <c r="F45" s="3">
        <v>68.165984466574287</v>
      </c>
      <c r="G45" s="3">
        <v>348.11559235732733</v>
      </c>
      <c r="H45" s="3">
        <v>28927.25</v>
      </c>
      <c r="I45" s="3">
        <v>17954.330000000002</v>
      </c>
      <c r="J45" s="3">
        <v>10972.92</v>
      </c>
      <c r="K45" s="3">
        <v>2129.0369999999998</v>
      </c>
      <c r="L45" s="3">
        <v>555.04470000000003</v>
      </c>
      <c r="M45" s="3">
        <v>6648.1989999999996</v>
      </c>
      <c r="N45" s="3">
        <v>28801.66</v>
      </c>
      <c r="O45" s="3">
        <v>12342.8</v>
      </c>
      <c r="P45" s="3">
        <v>4423.0069999999996</v>
      </c>
      <c r="Q45" s="3">
        <v>2018.5440000000001</v>
      </c>
      <c r="R45" s="3">
        <v>10017.299999999999</v>
      </c>
      <c r="S45" s="3">
        <v>125.59</v>
      </c>
      <c r="T45" s="3">
        <v>1950.529</v>
      </c>
      <c r="U45" s="3">
        <v>52506.38</v>
      </c>
      <c r="V45" s="3">
        <v>37590.379999999997</v>
      </c>
      <c r="W45" s="2">
        <f t="shared" si="3"/>
        <v>3.8486061169532668</v>
      </c>
      <c r="X45" s="2">
        <f t="shared" si="4"/>
        <v>33.429112882434495</v>
      </c>
      <c r="Y45" s="2">
        <f t="shared" si="4"/>
        <v>20.748509599027916</v>
      </c>
      <c r="Z45" s="2">
        <f t="shared" si="4"/>
        <v>12.680603283406585</v>
      </c>
      <c r="AA45" s="2">
        <f t="shared" si="4"/>
        <v>2.4603727697544593</v>
      </c>
      <c r="AB45" s="2">
        <f t="shared" si="4"/>
        <v>0.64142467504159539</v>
      </c>
      <c r="AC45" s="2">
        <f t="shared" si="4"/>
        <v>7.6828386672043871</v>
      </c>
      <c r="AD45" s="2">
        <f t="shared" si="4"/>
        <v>33.283977679921122</v>
      </c>
      <c r="AE45" s="2">
        <f t="shared" si="4"/>
        <v>14.263673680882645</v>
      </c>
      <c r="AF45" s="2">
        <f t="shared" si="4"/>
        <v>5.1113465774588995</v>
      </c>
      <c r="AG45" s="2">
        <f t="shared" si="4"/>
        <v>2.3326840689716741</v>
      </c>
      <c r="AH45" s="2">
        <f t="shared" si="4"/>
        <v>11.57626295196436</v>
      </c>
      <c r="AI45" s="2">
        <f t="shared" si="4"/>
        <v>0.14513520251337228</v>
      </c>
      <c r="AJ45" s="2">
        <f t="shared" si="4"/>
        <v>2.254084094459794</v>
      </c>
      <c r="AK45" s="2">
        <f t="shared" si="4"/>
        <v>60.677793570698945</v>
      </c>
      <c r="AL45" s="2">
        <f t="shared" si="4"/>
        <v>43.44046033804139</v>
      </c>
    </row>
    <row r="46" spans="1:38" x14ac:dyDescent="0.3">
      <c r="A46">
        <f t="shared" si="1"/>
        <v>2049</v>
      </c>
      <c r="B46">
        <v>54424</v>
      </c>
      <c r="C46" s="3">
        <v>88816.849817337308</v>
      </c>
      <c r="D46" s="3">
        <v>42067.676615188466</v>
      </c>
      <c r="E46" s="4">
        <v>0.81397898087215215</v>
      </c>
      <c r="F46" s="3">
        <v>68.813700923859912</v>
      </c>
      <c r="G46" s="3">
        <v>347.0558696077436</v>
      </c>
      <c r="H46" s="3">
        <v>29704.42</v>
      </c>
      <c r="I46" s="3">
        <v>18428.169999999998</v>
      </c>
      <c r="J46" s="3">
        <v>11276.25</v>
      </c>
      <c r="K46" s="3">
        <v>2189.3200000000002</v>
      </c>
      <c r="L46" s="3">
        <v>566.6123</v>
      </c>
      <c r="M46" s="3">
        <v>6840.6170000000002</v>
      </c>
      <c r="N46" s="3">
        <v>29586.1</v>
      </c>
      <c r="O46" s="3">
        <v>12695.03</v>
      </c>
      <c r="P46" s="3">
        <v>4540.1480000000001</v>
      </c>
      <c r="Q46" s="3">
        <v>2069.2449999999999</v>
      </c>
      <c r="R46" s="3">
        <v>10281.67</v>
      </c>
      <c r="S46" s="3">
        <v>118.3197</v>
      </c>
      <c r="T46" s="3">
        <v>2021.1020000000001</v>
      </c>
      <c r="U46" s="3">
        <v>54409.16</v>
      </c>
      <c r="V46" s="3">
        <v>39493.160000000003</v>
      </c>
      <c r="W46" s="2">
        <f t="shared" si="3"/>
        <v>3.8492503196754377</v>
      </c>
      <c r="X46" s="2">
        <f t="shared" si="4"/>
        <v>33.444577308349444</v>
      </c>
      <c r="Y46" s="2">
        <f t="shared" si="4"/>
        <v>20.748506660503924</v>
      </c>
      <c r="Z46" s="2">
        <f t="shared" si="4"/>
        <v>12.69607064784552</v>
      </c>
      <c r="AA46" s="2">
        <f t="shared" si="4"/>
        <v>2.4649827194981628</v>
      </c>
      <c r="AB46" s="2">
        <f t="shared" si="4"/>
        <v>0.63795586216501421</v>
      </c>
      <c r="AC46" s="2">
        <f t="shared" si="4"/>
        <v>7.7019360786478739</v>
      </c>
      <c r="AD46" s="2">
        <f t="shared" si="4"/>
        <v>33.311359343241094</v>
      </c>
      <c r="AE46" s="2">
        <f t="shared" si="4"/>
        <v>14.293492761912722</v>
      </c>
      <c r="AF46" s="2">
        <f t="shared" si="4"/>
        <v>5.1118093124642092</v>
      </c>
      <c r="AG46" s="2">
        <f t="shared" si="4"/>
        <v>2.3297887779803661</v>
      </c>
      <c r="AH46" s="2">
        <f t="shared" si="4"/>
        <v>11.576260609496407</v>
      </c>
      <c r="AI46" s="2">
        <f t="shared" si="4"/>
        <v>0.13321762733460926</v>
      </c>
      <c r="AJ46" s="2">
        <f t="shared" si="4"/>
        <v>2.2755839732625542</v>
      </c>
      <c r="AK46" s="2">
        <f t="shared" si="4"/>
        <v>61.25995248863147</v>
      </c>
      <c r="AL46" s="2">
        <f t="shared" si="4"/>
        <v>44.465841877101596</v>
      </c>
    </row>
    <row r="47" spans="1:38" x14ac:dyDescent="0.3">
      <c r="A47">
        <f t="shared" si="1"/>
        <v>2050</v>
      </c>
      <c r="B47">
        <v>54789</v>
      </c>
      <c r="C47" s="3">
        <v>91137.059944887355</v>
      </c>
      <c r="D47" s="3">
        <v>42320.237716579344</v>
      </c>
      <c r="E47" s="4">
        <v>0.8123298512632332</v>
      </c>
      <c r="F47" s="3">
        <v>69.467155957518273</v>
      </c>
      <c r="G47" s="3">
        <v>345.92629302129046</v>
      </c>
      <c r="H47" s="3">
        <v>30498.38</v>
      </c>
      <c r="I47" s="3">
        <v>18909.580000000002</v>
      </c>
      <c r="J47" s="3">
        <v>11588.8</v>
      </c>
      <c r="K47" s="3">
        <v>2250.9630000000002</v>
      </c>
      <c r="L47" s="3">
        <v>578.43150000000003</v>
      </c>
      <c r="M47" s="3">
        <v>7039.9970000000003</v>
      </c>
      <c r="N47" s="3">
        <v>30383.81</v>
      </c>
      <c r="O47" s="3">
        <v>13052.67</v>
      </c>
      <c r="P47" s="3">
        <v>4659.6289999999999</v>
      </c>
      <c r="Q47" s="3">
        <v>2121.2420000000002</v>
      </c>
      <c r="R47" s="3">
        <v>10550.27</v>
      </c>
      <c r="S47" s="3">
        <v>114.5714</v>
      </c>
      <c r="T47" s="3">
        <v>2094.6239999999998</v>
      </c>
      <c r="U47" s="3">
        <v>56389.21</v>
      </c>
      <c r="V47" s="3">
        <v>41473.21</v>
      </c>
      <c r="W47" s="2">
        <f t="shared" si="3"/>
        <v>3.849763532464018</v>
      </c>
      <c r="X47" s="2">
        <f t="shared" si="4"/>
        <v>33.464300931413696</v>
      </c>
      <c r="Y47" s="2">
        <f t="shared" si="4"/>
        <v>20.748507809485027</v>
      </c>
      <c r="Z47" s="2">
        <f t="shared" si="4"/>
        <v>12.715793121928675</v>
      </c>
      <c r="AA47" s="2">
        <f t="shared" si="4"/>
        <v>2.4698657180308521</v>
      </c>
      <c r="AB47" s="2">
        <f t="shared" si="4"/>
        <v>0.63468308100984461</v>
      </c>
      <c r="AC47" s="2">
        <f t="shared" si="4"/>
        <v>7.7246259691252348</v>
      </c>
      <c r="AD47" s="2">
        <f t="shared" si="4"/>
        <v>33.338589173683879</v>
      </c>
      <c r="AE47" s="2">
        <f t="shared" si="4"/>
        <v>14.322022246376221</v>
      </c>
      <c r="AF47" s="2">
        <f t="shared" si="4"/>
        <v>5.1127708122445279</v>
      </c>
      <c r="AG47" s="2">
        <f t="shared" si="4"/>
        <v>2.3275295486630392</v>
      </c>
      <c r="AH47" s="2">
        <f t="shared" si="4"/>
        <v>11.576267663648562</v>
      </c>
      <c r="AI47" s="2">
        <f t="shared" si="4"/>
        <v>0.12571329387768698</v>
      </c>
      <c r="AJ47" s="2">
        <f t="shared" si="4"/>
        <v>2.2983229887673207</v>
      </c>
      <c r="AK47" s="2">
        <f t="shared" si="4"/>
        <v>61.872974653889244</v>
      </c>
      <c r="AL47" s="2">
        <f t="shared" si="4"/>
        <v>45.506416407419536</v>
      </c>
    </row>
    <row r="48" spans="1:38" x14ac:dyDescent="0.3">
      <c r="A48">
        <f t="shared" si="1"/>
        <v>2051</v>
      </c>
      <c r="B48">
        <v>55154</v>
      </c>
      <c r="C48" s="3">
        <v>93547.219328147185</v>
      </c>
      <c r="D48" s="3">
        <v>42587.64724083287</v>
      </c>
      <c r="E48" s="4">
        <v>0.81070836222369336</v>
      </c>
      <c r="F48" s="3">
        <v>70.126208258620466</v>
      </c>
      <c r="G48" s="3">
        <v>344.91463353140279</v>
      </c>
      <c r="H48" s="3">
        <v>31318.17</v>
      </c>
      <c r="I48" s="3">
        <v>19409.650000000001</v>
      </c>
      <c r="J48" s="3">
        <v>11908.52</v>
      </c>
      <c r="K48" s="3">
        <v>2313.9140000000002</v>
      </c>
      <c r="L48" s="3">
        <v>590.52840000000003</v>
      </c>
      <c r="M48" s="3">
        <v>7244.0569999999998</v>
      </c>
      <c r="N48" s="3">
        <v>31202.400000000001</v>
      </c>
      <c r="O48" s="3">
        <v>13414.14</v>
      </c>
      <c r="P48" s="3">
        <v>4784.1840000000002</v>
      </c>
      <c r="Q48" s="3">
        <v>2174.7959999999998</v>
      </c>
      <c r="R48" s="3">
        <v>10829.27</v>
      </c>
      <c r="S48" s="3">
        <v>115.77370000000001</v>
      </c>
      <c r="T48" s="3">
        <v>2171.0839999999998</v>
      </c>
      <c r="U48" s="3">
        <v>58444.52</v>
      </c>
      <c r="V48" s="3">
        <v>43528.52</v>
      </c>
      <c r="W48" s="2">
        <f t="shared" si="3"/>
        <v>3.8501763014590913</v>
      </c>
      <c r="X48" s="2">
        <f t="shared" si="4"/>
        <v>33.478461706212101</v>
      </c>
      <c r="Y48" s="2">
        <f t="shared" si="4"/>
        <v>20.748505556230768</v>
      </c>
      <c r="Z48" s="2">
        <f t="shared" si="4"/>
        <v>12.729956149981334</v>
      </c>
      <c r="AA48" s="2">
        <f t="shared" si="4"/>
        <v>2.4735251529852502</v>
      </c>
      <c r="AB48" s="2">
        <f t="shared" si="4"/>
        <v>0.63126237662771179</v>
      </c>
      <c r="AC48" s="2">
        <f t="shared" si="4"/>
        <v>7.7437438034252226</v>
      </c>
      <c r="AD48" s="2">
        <f t="shared" si="4"/>
        <v>33.354706023433437</v>
      </c>
      <c r="AE48" s="2">
        <f t="shared" si="4"/>
        <v>14.339432103209351</v>
      </c>
      <c r="AF48" s="2">
        <f t="shared" si="4"/>
        <v>5.1141915648159726</v>
      </c>
      <c r="AG48" s="2">
        <f t="shared" si="4"/>
        <v>2.3248109517517546</v>
      </c>
      <c r="AH48" s="2">
        <f t="shared" si="4"/>
        <v>11.576260713867748</v>
      </c>
      <c r="AI48" s="2">
        <f t="shared" si="4"/>
        <v>0.12375963800044792</v>
      </c>
      <c r="AJ48" s="2">
        <f t="shared" si="4"/>
        <v>2.320842902218418</v>
      </c>
      <c r="AK48" s="2">
        <f t="shared" si="4"/>
        <v>62.475956441833837</v>
      </c>
      <c r="AL48" s="2">
        <f t="shared" si="4"/>
        <v>46.531067745915152</v>
      </c>
    </row>
    <row r="49" spans="1:38" x14ac:dyDescent="0.3">
      <c r="A49">
        <f t="shared" si="1"/>
        <v>2052</v>
      </c>
      <c r="B49">
        <v>55519</v>
      </c>
      <c r="C49" s="3">
        <v>96022.452995815387</v>
      </c>
      <c r="D49" s="3">
        <v>42857.360675830743</v>
      </c>
      <c r="E49" s="4">
        <v>0.80912547238397448</v>
      </c>
      <c r="F49" s="3">
        <v>70.791560400436609</v>
      </c>
      <c r="G49" s="3">
        <v>343.90133564158805</v>
      </c>
      <c r="H49" s="3">
        <v>32159.8</v>
      </c>
      <c r="I49" s="3">
        <v>19923.22</v>
      </c>
      <c r="J49" s="3">
        <v>12236.58</v>
      </c>
      <c r="K49" s="3">
        <v>2378.4940000000001</v>
      </c>
      <c r="L49" s="3">
        <v>602.90940000000001</v>
      </c>
      <c r="M49" s="3">
        <v>7453.201</v>
      </c>
      <c r="N49" s="3">
        <v>32032.45</v>
      </c>
      <c r="O49" s="3">
        <v>13773.67</v>
      </c>
      <c r="P49" s="3">
        <v>4912.6090000000004</v>
      </c>
      <c r="Q49" s="3">
        <v>2230.3490000000002</v>
      </c>
      <c r="R49" s="3">
        <v>11115.81</v>
      </c>
      <c r="S49" s="3">
        <v>127.3578</v>
      </c>
      <c r="T49" s="3">
        <v>2250.4090000000001</v>
      </c>
      <c r="U49" s="3">
        <v>60567.57</v>
      </c>
      <c r="V49" s="3">
        <v>45651.57</v>
      </c>
      <c r="W49" s="2">
        <f t="shared" si="3"/>
        <v>3.850504717978692</v>
      </c>
      <c r="X49" s="2">
        <f t="shared" si="4"/>
        <v>33.491958387484132</v>
      </c>
      <c r="Y49" s="2">
        <f t="shared" si="4"/>
        <v>20.74850139567695</v>
      </c>
      <c r="Z49" s="2">
        <f t="shared" si="4"/>
        <v>12.743456991807181</v>
      </c>
      <c r="AA49" s="2">
        <f t="shared" si="4"/>
        <v>2.4770185782523737</v>
      </c>
      <c r="AB49" s="2">
        <f t="shared" si="4"/>
        <v>0.62788377216969715</v>
      </c>
      <c r="AC49" s="2">
        <f t="shared" si="4"/>
        <v>7.7619356384540676</v>
      </c>
      <c r="AD49" s="2">
        <f t="shared" si="4"/>
        <v>33.359333156585741</v>
      </c>
      <c r="AE49" s="2">
        <f t="shared" si="4"/>
        <v>14.344218013884992</v>
      </c>
      <c r="AF49" s="2">
        <f t="shared" si="4"/>
        <v>5.1161044596664169</v>
      </c>
      <c r="AG49" s="2">
        <f t="shared" si="4"/>
        <v>2.3227369541342564</v>
      </c>
      <c r="AH49" s="2">
        <f t="shared" si="4"/>
        <v>11.57626123182296</v>
      </c>
      <c r="AI49" s="2">
        <f t="shared" si="4"/>
        <v>0.13263335399851761</v>
      </c>
      <c r="AJ49" s="2">
        <f t="shared" si="4"/>
        <v>2.3436279013805992</v>
      </c>
      <c r="AK49" s="2">
        <f t="shared" si="4"/>
        <v>63.07646608719682</v>
      </c>
      <c r="AL49" s="2">
        <f t="shared" si="4"/>
        <v>47.542599231441706</v>
      </c>
    </row>
    <row r="50" spans="1:38" x14ac:dyDescent="0.3">
      <c r="A50">
        <f t="shared" si="1"/>
        <v>2053</v>
      </c>
      <c r="B50">
        <v>55885</v>
      </c>
      <c r="C50" s="3">
        <v>98554.277091360389</v>
      </c>
      <c r="D50" s="3">
        <v>43124.880543374471</v>
      </c>
      <c r="E50" s="4">
        <v>0.80756694885858682</v>
      </c>
      <c r="F50" s="3">
        <v>71.463515402373019</v>
      </c>
      <c r="G50" s="3">
        <v>342.85605770496323</v>
      </c>
      <c r="H50" s="3">
        <v>33020.339999999997</v>
      </c>
      <c r="I50" s="3">
        <v>20448.54</v>
      </c>
      <c r="J50" s="3">
        <v>12571.8</v>
      </c>
      <c r="K50" s="3">
        <v>2445.02</v>
      </c>
      <c r="L50" s="3">
        <v>615.5607</v>
      </c>
      <c r="M50" s="3">
        <v>7665.8419999999996</v>
      </c>
      <c r="N50" s="3">
        <v>32878.050000000003</v>
      </c>
      <c r="O50" s="3">
        <v>14137.72</v>
      </c>
      <c r="P50" s="3">
        <v>5044.2960000000003</v>
      </c>
      <c r="Q50" s="3">
        <v>2287.1260000000002</v>
      </c>
      <c r="R50" s="3">
        <v>11408.9</v>
      </c>
      <c r="S50" s="3">
        <v>142.28899999999999</v>
      </c>
      <c r="T50" s="3">
        <v>2332.317</v>
      </c>
      <c r="U50" s="3">
        <v>62757.599999999999</v>
      </c>
      <c r="V50" s="3">
        <v>47841.599999999999</v>
      </c>
      <c r="W50" s="2">
        <f t="shared" si="3"/>
        <v>3.8507686539182604</v>
      </c>
      <c r="X50" s="2">
        <f t="shared" si="4"/>
        <v>33.504725491913405</v>
      </c>
      <c r="Y50" s="2">
        <f t="shared" si="4"/>
        <v>20.748505903040702</v>
      </c>
      <c r="Z50" s="2">
        <f t="shared" si="4"/>
        <v>12.756219588872707</v>
      </c>
      <c r="AA50" s="2">
        <f t="shared" si="4"/>
        <v>2.4808867480540213</v>
      </c>
      <c r="AB50" s="2">
        <f t="shared" si="4"/>
        <v>0.62459054864698738</v>
      </c>
      <c r="AC50" s="2">
        <f t="shared" si="4"/>
        <v>7.7782945867420032</v>
      </c>
      <c r="AD50" s="2">
        <f t="shared" si="4"/>
        <v>33.360348196275503</v>
      </c>
      <c r="AE50" s="2">
        <f t="shared" si="4"/>
        <v>14.345110549483561</v>
      </c>
      <c r="AF50" s="2">
        <f t="shared" si="4"/>
        <v>5.1182923246688814</v>
      </c>
      <c r="AG50" s="2">
        <f t="shared" si="4"/>
        <v>2.3206765525557262</v>
      </c>
      <c r="AH50" s="2">
        <f t="shared" si="4"/>
        <v>11.576260652212875</v>
      </c>
      <c r="AI50" s="2">
        <f t="shared" si="4"/>
        <v>0.144376280968605</v>
      </c>
      <c r="AJ50" s="2">
        <f t="shared" si="4"/>
        <v>2.3665304731908576</v>
      </c>
      <c r="AK50" s="2">
        <f t="shared" si="4"/>
        <v>63.678210476673009</v>
      </c>
      <c r="AL50" s="2">
        <f t="shared" si="4"/>
        <v>48.543403099238972</v>
      </c>
    </row>
    <row r="51" spans="1:38" x14ac:dyDescent="0.3">
      <c r="A51">
        <f t="shared" si="1"/>
        <v>2054</v>
      </c>
      <c r="B51">
        <v>56250</v>
      </c>
      <c r="C51" s="3">
        <v>101133.54230591576</v>
      </c>
      <c r="D51" s="3">
        <v>43385.798984340487</v>
      </c>
      <c r="E51" s="4">
        <v>0.80608714282299898</v>
      </c>
      <c r="F51" s="3">
        <v>72.141990775565858</v>
      </c>
      <c r="G51" s="3">
        <v>341.75839352832764</v>
      </c>
      <c r="H51" s="3">
        <v>33902.5</v>
      </c>
      <c r="I51" s="3">
        <v>20983.7</v>
      </c>
      <c r="J51" s="3">
        <v>12918.8</v>
      </c>
      <c r="K51" s="3">
        <v>2513.7260000000001</v>
      </c>
      <c r="L51" s="3">
        <v>628.52250000000004</v>
      </c>
      <c r="M51" s="3">
        <v>7886.6719999999996</v>
      </c>
      <c r="N51" s="3">
        <v>33736.980000000003</v>
      </c>
      <c r="O51" s="3">
        <v>14507.17</v>
      </c>
      <c r="P51" s="3">
        <v>5178.518</v>
      </c>
      <c r="Q51" s="3">
        <v>2343.806</v>
      </c>
      <c r="R51" s="3">
        <v>11707.49</v>
      </c>
      <c r="S51" s="3">
        <v>165.51990000000001</v>
      </c>
      <c r="T51" s="3">
        <v>2416.7820000000002</v>
      </c>
      <c r="U51" s="3">
        <v>65008.86</v>
      </c>
      <c r="V51" s="3">
        <v>50092.86</v>
      </c>
      <c r="W51" s="2">
        <f t="shared" si="3"/>
        <v>3.8509790049332673</v>
      </c>
      <c r="X51" s="2">
        <f t="shared" si="4"/>
        <v>33.522508187688473</v>
      </c>
      <c r="Y51" s="2">
        <f t="shared" si="4"/>
        <v>20.748506896482521</v>
      </c>
      <c r="Z51" s="2">
        <f t="shared" si="4"/>
        <v>12.774001291205956</v>
      </c>
      <c r="AA51" s="2">
        <f t="shared" si="4"/>
        <v>2.4855512253257253</v>
      </c>
      <c r="AB51" s="2">
        <f t="shared" si="4"/>
        <v>0.62147778636963147</v>
      </c>
      <c r="AC51" s="2">
        <f t="shared" si="4"/>
        <v>7.7982752508992972</v>
      </c>
      <c r="AD51" s="2">
        <f t="shared" si="4"/>
        <v>33.358843397327114</v>
      </c>
      <c r="AE51" s="2">
        <f t="shared" si="4"/>
        <v>14.344568250282093</v>
      </c>
      <c r="AF51" s="2">
        <f t="shared" si="4"/>
        <v>5.1204752468134256</v>
      </c>
      <c r="AG51" s="2">
        <f t="shared" si="4"/>
        <v>2.3175357517986397</v>
      </c>
      <c r="AH51" s="2">
        <f t="shared" si="4"/>
        <v>11.576268103599467</v>
      </c>
      <c r="AI51" s="2">
        <f t="shared" si="4"/>
        <v>0.16366469148220275</v>
      </c>
      <c r="AJ51" s="2">
        <f t="shared" si="4"/>
        <v>2.3896938096853666</v>
      </c>
      <c r="AK51" s="2">
        <f t="shared" si="4"/>
        <v>64.280216551059482</v>
      </c>
      <c r="AL51" s="2">
        <f t="shared" si="4"/>
        <v>49.531400619267977</v>
      </c>
    </row>
    <row r="52" spans="1:38" x14ac:dyDescent="0.3">
      <c r="A52">
        <f t="shared" si="1"/>
        <v>2055</v>
      </c>
      <c r="B52">
        <v>56615</v>
      </c>
      <c r="C52" s="3">
        <v>103803.17756872326</v>
      </c>
      <c r="D52" s="3">
        <v>43657.888743694588</v>
      </c>
      <c r="E52" s="4">
        <v>0.80467563332764835</v>
      </c>
      <c r="F52" s="3">
        <v>72.826099173431317</v>
      </c>
      <c r="G52" s="3">
        <v>340.7580714051835</v>
      </c>
      <c r="H52" s="3">
        <v>34819.86</v>
      </c>
      <c r="I52" s="3">
        <v>21537.61</v>
      </c>
      <c r="J52" s="3">
        <v>13282.25</v>
      </c>
      <c r="K52" s="3">
        <v>2584.3429999999998</v>
      </c>
      <c r="L52" s="3">
        <v>641.78650000000005</v>
      </c>
      <c r="M52" s="3">
        <v>8120.7359999999999</v>
      </c>
      <c r="N52" s="3">
        <v>34630.92</v>
      </c>
      <c r="O52" s="3">
        <v>14895.81</v>
      </c>
      <c r="P52" s="3">
        <v>5317.4560000000001</v>
      </c>
      <c r="Q52" s="3">
        <v>2401.1210000000001</v>
      </c>
      <c r="R52" s="3">
        <v>12016.53</v>
      </c>
      <c r="S52" s="3">
        <v>188.9391</v>
      </c>
      <c r="T52" s="3">
        <v>2503.587</v>
      </c>
      <c r="U52" s="3">
        <v>67323.509999999995</v>
      </c>
      <c r="V52" s="3">
        <v>52407.51</v>
      </c>
      <c r="W52" s="2">
        <f t="shared" si="3"/>
        <v>3.8511473666820186</v>
      </c>
      <c r="X52" s="2">
        <f t="shared" si="4"/>
        <v>33.544117642205499</v>
      </c>
      <c r="Y52" s="2">
        <f t="shared" si="4"/>
        <v>20.748507419959228</v>
      </c>
      <c r="Z52" s="2">
        <f t="shared" si="4"/>
        <v>12.795610222246269</v>
      </c>
      <c r="AA52" s="2">
        <f t="shared" si="4"/>
        <v>2.4896569262429624</v>
      </c>
      <c r="AB52" s="2">
        <f t="shared" si="4"/>
        <v>0.61827249900428438</v>
      </c>
      <c r="AC52" s="2">
        <f t="shared" si="4"/>
        <v>7.8232055994852736</v>
      </c>
      <c r="AD52" s="2">
        <f t="shared" si="4"/>
        <v>33.362100092815055</v>
      </c>
      <c r="AE52" s="2">
        <f t="shared" si="4"/>
        <v>14.350052039725062</v>
      </c>
      <c r="AF52" s="2">
        <f t="shared" si="4"/>
        <v>5.122633164557568</v>
      </c>
      <c r="AG52" s="2">
        <f t="shared" si="4"/>
        <v>2.3131478787442026</v>
      </c>
      <c r="AH52" s="2">
        <f t="shared" si="4"/>
        <v>11.576264119703286</v>
      </c>
      <c r="AI52" s="2">
        <f t="shared" si="4"/>
        <v>0.18201668236496152</v>
      </c>
      <c r="AJ52" s="2">
        <f t="shared" si="4"/>
        <v>2.4118596931606371</v>
      </c>
      <c r="AK52" s="2">
        <f t="shared" si="4"/>
        <v>64.85688740638814</v>
      </c>
      <c r="AL52" s="2">
        <f t="shared" si="4"/>
        <v>50.487385095030859</v>
      </c>
    </row>
    <row r="53" spans="1:38" x14ac:dyDescent="0.3">
      <c r="A53">
        <f t="shared" si="1"/>
        <v>2056</v>
      </c>
      <c r="B53">
        <v>56980</v>
      </c>
      <c r="C53" s="3">
        <v>106556.07285622098</v>
      </c>
      <c r="D53" s="3">
        <v>43936.981534452309</v>
      </c>
      <c r="E53" s="4">
        <v>0.80334897929210114</v>
      </c>
      <c r="F53" s="3">
        <v>73.515919060977609</v>
      </c>
      <c r="G53" s="3">
        <v>339.80061639035068</v>
      </c>
      <c r="H53" s="3">
        <v>35778.400000000001</v>
      </c>
      <c r="I53" s="3">
        <v>22108.79</v>
      </c>
      <c r="J53" s="3">
        <v>13669.61</v>
      </c>
      <c r="K53" s="3">
        <v>2656.9340000000002</v>
      </c>
      <c r="L53" s="3">
        <v>655.36710000000005</v>
      </c>
      <c r="M53" s="3">
        <v>8374.8690000000006</v>
      </c>
      <c r="N53" s="3">
        <v>35555.56</v>
      </c>
      <c r="O53" s="3">
        <v>15299.29</v>
      </c>
      <c r="P53" s="3">
        <v>5460.6440000000002</v>
      </c>
      <c r="Q53" s="3">
        <v>2460.415</v>
      </c>
      <c r="R53" s="3">
        <v>12335.21</v>
      </c>
      <c r="S53" s="3">
        <v>222.84540000000001</v>
      </c>
      <c r="T53" s="3">
        <v>2592.8180000000002</v>
      </c>
      <c r="U53" s="3">
        <v>69693.48</v>
      </c>
      <c r="V53" s="3">
        <v>54777.48</v>
      </c>
      <c r="W53" s="2">
        <f t="shared" si="3"/>
        <v>3.8512816696574501</v>
      </c>
      <c r="X53" s="2">
        <f t="shared" si="4"/>
        <v>33.577063269098488</v>
      </c>
      <c r="Y53" s="2">
        <f t="shared" si="4"/>
        <v>20.748503025099275</v>
      </c>
      <c r="Z53" s="2">
        <f t="shared" si="4"/>
        <v>12.828560243999211</v>
      </c>
      <c r="AA53" s="2">
        <f t="shared" si="4"/>
        <v>2.4934608875695652</v>
      </c>
      <c r="AB53" s="2">
        <f t="shared" si="4"/>
        <v>0.61504434466565294</v>
      </c>
      <c r="AC53" s="2">
        <f t="shared" si="4"/>
        <v>7.8595886424046792</v>
      </c>
      <c r="AD53" s="2">
        <f t="shared" si="4"/>
        <v>33.367933940260812</v>
      </c>
      <c r="AE53" s="2">
        <f t="shared" si="4"/>
        <v>14.35797096299124</v>
      </c>
      <c r="AF53" s="2">
        <f t="shared" si="4"/>
        <v>5.1246670918214079</v>
      </c>
      <c r="AG53" s="2">
        <f t="shared" si="4"/>
        <v>2.3090331072166155</v>
      </c>
      <c r="AH53" s="2">
        <f t="shared" si="4"/>
        <v>11.576261839758523</v>
      </c>
      <c r="AI53" s="2">
        <f t="shared" si="4"/>
        <v>0.20913439659200972</v>
      </c>
      <c r="AJ53" s="2">
        <f t="shared" si="4"/>
        <v>2.4332897511140077</v>
      </c>
      <c r="AK53" s="2">
        <f t="shared" si="4"/>
        <v>65.405450981699857</v>
      </c>
      <c r="AL53" s="2">
        <f t="shared" si="4"/>
        <v>51.407187344369149</v>
      </c>
    </row>
    <row r="54" spans="1:38" x14ac:dyDescent="0.3">
      <c r="A54">
        <f t="shared" si="1"/>
        <v>2057</v>
      </c>
      <c r="B54">
        <v>57346</v>
      </c>
      <c r="C54" s="3">
        <v>109417.28571489918</v>
      </c>
      <c r="D54" s="3">
        <v>44232.099300258829</v>
      </c>
      <c r="E54" s="4">
        <v>0.80210428678245427</v>
      </c>
      <c r="F54" s="3">
        <v>74.212542292305017</v>
      </c>
      <c r="G54" s="3">
        <v>338.94505570136056</v>
      </c>
      <c r="H54" s="3">
        <v>36770.639999999999</v>
      </c>
      <c r="I54" s="3">
        <v>22702.45</v>
      </c>
      <c r="J54" s="3">
        <v>14068.19</v>
      </c>
      <c r="K54" s="3">
        <v>2731.9380000000001</v>
      </c>
      <c r="L54" s="3">
        <v>669.26490000000001</v>
      </c>
      <c r="M54" s="3">
        <v>8635.5069999999996</v>
      </c>
      <c r="N54" s="3">
        <v>36513.82</v>
      </c>
      <c r="O54" s="3">
        <v>15716.22</v>
      </c>
      <c r="P54" s="3">
        <v>5609.1549999999997</v>
      </c>
      <c r="Q54" s="3">
        <v>2522.0050000000001</v>
      </c>
      <c r="R54" s="3">
        <v>12666.43</v>
      </c>
      <c r="S54" s="3">
        <v>256.82400000000001</v>
      </c>
      <c r="T54" s="3">
        <v>2684.1680000000001</v>
      </c>
      <c r="U54" s="3">
        <v>72120.83</v>
      </c>
      <c r="V54" s="3">
        <v>57204.83</v>
      </c>
      <c r="W54" s="2">
        <f t="shared" si="3"/>
        <v>3.8513904026603352</v>
      </c>
      <c r="X54" s="2">
        <f t="shared" ref="X54:AL70" si="5">100*H54/$C54</f>
        <v>33.605878412859404</v>
      </c>
      <c r="Y54" s="2">
        <f t="shared" si="5"/>
        <v>20.748504088425438</v>
      </c>
      <c r="Z54" s="2">
        <f t="shared" si="5"/>
        <v>12.857374324433966</v>
      </c>
      <c r="AA54" s="2">
        <f t="shared" si="5"/>
        <v>2.4968065896995619</v>
      </c>
      <c r="AB54" s="2">
        <f t="shared" si="5"/>
        <v>0.61166286078769672</v>
      </c>
      <c r="AC54" s="2">
        <f t="shared" si="5"/>
        <v>7.8922694376653837</v>
      </c>
      <c r="AD54" s="2">
        <f t="shared" si="5"/>
        <v>33.371162299841231</v>
      </c>
      <c r="AE54" s="2">
        <f t="shared" si="5"/>
        <v>14.363562299425555</v>
      </c>
      <c r="AF54" s="2">
        <f t="shared" si="5"/>
        <v>5.1263883611730012</v>
      </c>
      <c r="AG54" s="2">
        <f t="shared" si="5"/>
        <v>2.3049420240339433</v>
      </c>
      <c r="AH54" s="2">
        <f t="shared" si="5"/>
        <v>11.576260475884967</v>
      </c>
      <c r="AI54" s="2">
        <f t="shared" si="5"/>
        <v>0.23471976874768033</v>
      </c>
      <c r="AJ54" s="2">
        <f t="shared" si="5"/>
        <v>2.4531480400582639</v>
      </c>
      <c r="AK54" s="2">
        <f t="shared" si="5"/>
        <v>65.913561581046807</v>
      </c>
      <c r="AL54" s="2">
        <f t="shared" si="5"/>
        <v>52.281346248210312</v>
      </c>
    </row>
    <row r="55" spans="1:38" x14ac:dyDescent="0.3">
      <c r="A55">
        <f t="shared" si="1"/>
        <v>2058</v>
      </c>
      <c r="B55">
        <v>57711</v>
      </c>
      <c r="C55" s="3">
        <v>112350.99432465139</v>
      </c>
      <c r="D55" s="3">
        <v>44527.548451358307</v>
      </c>
      <c r="E55" s="4">
        <v>0.80096817472410009</v>
      </c>
      <c r="F55" s="3">
        <v>74.915548015269266</v>
      </c>
      <c r="G55" s="3">
        <v>338.07413491487745</v>
      </c>
      <c r="H55" s="3">
        <v>37791.74</v>
      </c>
      <c r="I55" s="3">
        <v>23311.15</v>
      </c>
      <c r="J55" s="3">
        <v>14480.59</v>
      </c>
      <c r="K55" s="3">
        <v>2809.9580000000001</v>
      </c>
      <c r="L55" s="3">
        <v>683.505</v>
      </c>
      <c r="M55" s="3">
        <v>8904.7360000000008</v>
      </c>
      <c r="N55" s="3">
        <v>37496.39</v>
      </c>
      <c r="O55" s="3">
        <v>16143.93</v>
      </c>
      <c r="P55" s="3">
        <v>5761.1880000000001</v>
      </c>
      <c r="Q55" s="3">
        <v>2585.2220000000002</v>
      </c>
      <c r="R55" s="3">
        <v>13006.05</v>
      </c>
      <c r="S55" s="3">
        <v>295.35140000000001</v>
      </c>
      <c r="T55" s="3">
        <v>2777.7170000000001</v>
      </c>
      <c r="U55" s="3">
        <v>74603.19</v>
      </c>
      <c r="V55" s="3">
        <v>59687.19</v>
      </c>
      <c r="W55" s="2">
        <f t="shared" si="3"/>
        <v>3.8514767508915249</v>
      </c>
      <c r="X55" s="2">
        <f t="shared" si="5"/>
        <v>33.637210090723656</v>
      </c>
      <c r="Y55" s="2">
        <f t="shared" si="5"/>
        <v>20.748503509136462</v>
      </c>
      <c r="Z55" s="2">
        <f t="shared" si="5"/>
        <v>12.888706581587195</v>
      </c>
      <c r="AA55" s="2">
        <f t="shared" si="5"/>
        <v>2.5010530764688172</v>
      </c>
      <c r="AB55" s="2">
        <f t="shared" si="5"/>
        <v>0.60836577736457953</v>
      </c>
      <c r="AC55" s="2">
        <f t="shared" si="5"/>
        <v>7.9258185951329638</v>
      </c>
      <c r="AD55" s="2">
        <f t="shared" si="5"/>
        <v>33.374328572161794</v>
      </c>
      <c r="AE55" s="2">
        <f t="shared" si="5"/>
        <v>14.369191921301756</v>
      </c>
      <c r="AF55" s="2">
        <f t="shared" si="5"/>
        <v>5.1278478082288901</v>
      </c>
      <c r="AG55" s="2">
        <f t="shared" si="5"/>
        <v>2.3010228040614376</v>
      </c>
      <c r="AH55" s="2">
        <f t="shared" si="5"/>
        <v>11.57626603856971</v>
      </c>
      <c r="AI55" s="2">
        <f t="shared" si="5"/>
        <v>0.26288276465675725</v>
      </c>
      <c r="AJ55" s="2">
        <f t="shared" si="5"/>
        <v>2.4723564012023433</v>
      </c>
      <c r="AK55" s="2">
        <f t="shared" si="5"/>
        <v>66.401895638257841</v>
      </c>
      <c r="AL55" s="2">
        <f t="shared" si="5"/>
        <v>53.12564464496581</v>
      </c>
    </row>
    <row r="56" spans="1:38" x14ac:dyDescent="0.3">
      <c r="A56">
        <f t="shared" si="1"/>
        <v>2059</v>
      </c>
      <c r="B56">
        <v>58076</v>
      </c>
      <c r="C56" s="3">
        <v>115414.82499383319</v>
      </c>
      <c r="D56" s="3">
        <v>44844.881564089483</v>
      </c>
      <c r="E56" s="4">
        <v>0.79992656319429356</v>
      </c>
      <c r="F56" s="3">
        <v>75.624779272173626</v>
      </c>
      <c r="G56" s="3">
        <v>337.34607590832701</v>
      </c>
      <c r="H56" s="3">
        <v>38854.730000000003</v>
      </c>
      <c r="I56" s="3">
        <v>23946.85</v>
      </c>
      <c r="J56" s="3">
        <v>14907.88</v>
      </c>
      <c r="K56" s="3">
        <v>2890.973</v>
      </c>
      <c r="L56" s="3">
        <v>698.08219999999994</v>
      </c>
      <c r="M56" s="3">
        <v>9183.9809999999998</v>
      </c>
      <c r="N56" s="3">
        <v>38523.96</v>
      </c>
      <c r="O56" s="3">
        <v>16592.169999999998</v>
      </c>
      <c r="P56" s="3">
        <v>5919.3190000000004</v>
      </c>
      <c r="Q56" s="3">
        <v>2651.7510000000002</v>
      </c>
      <c r="R56" s="3">
        <v>13360.72</v>
      </c>
      <c r="S56" s="3">
        <v>330.76749999999998</v>
      </c>
      <c r="T56" s="3">
        <v>2873.3760000000002</v>
      </c>
      <c r="U56" s="3">
        <v>77145.8</v>
      </c>
      <c r="V56" s="3">
        <v>62229.8</v>
      </c>
      <c r="W56" s="2">
        <f t="shared" si="3"/>
        <v>3.8515457582980033</v>
      </c>
      <c r="X56" s="2">
        <f t="shared" si="5"/>
        <v>33.665285202378534</v>
      </c>
      <c r="Y56" s="2">
        <f t="shared" si="5"/>
        <v>20.748504363524809</v>
      </c>
      <c r="Z56" s="2">
        <f t="shared" si="5"/>
        <v>12.91678083885372</v>
      </c>
      <c r="AA56" s="2">
        <f t="shared" si="5"/>
        <v>2.504854120910784</v>
      </c>
      <c r="AB56" s="2">
        <f t="shared" si="5"/>
        <v>0.60484621454592147</v>
      </c>
      <c r="AC56" s="2">
        <f t="shared" si="5"/>
        <v>7.9573668291666309</v>
      </c>
      <c r="AD56" s="2">
        <f t="shared" si="5"/>
        <v>33.37869290367022</v>
      </c>
      <c r="AE56" s="2">
        <f t="shared" si="5"/>
        <v>14.376116760465171</v>
      </c>
      <c r="AF56" s="2">
        <f t="shared" si="5"/>
        <v>5.1287336789847231</v>
      </c>
      <c r="AG56" s="2">
        <f t="shared" si="5"/>
        <v>2.2975826546907538</v>
      </c>
      <c r="AH56" s="2">
        <f t="shared" si="5"/>
        <v>11.576259809529569</v>
      </c>
      <c r="AI56" s="2">
        <f t="shared" si="5"/>
        <v>0.28659013260876448</v>
      </c>
      <c r="AJ56" s="2">
        <f t="shared" si="5"/>
        <v>2.4896073794276687</v>
      </c>
      <c r="AK56" s="2">
        <f t="shared" si="5"/>
        <v>66.842192936758366</v>
      </c>
      <c r="AL56" s="2">
        <f t="shared" si="5"/>
        <v>53.918376606579827</v>
      </c>
    </row>
    <row r="57" spans="1:38" x14ac:dyDescent="0.3">
      <c r="A57">
        <f t="shared" si="1"/>
        <v>2060</v>
      </c>
      <c r="B57">
        <v>58441</v>
      </c>
      <c r="C57" s="3">
        <v>118556.83964908028</v>
      </c>
      <c r="D57" s="3">
        <v>45162.484540918602</v>
      </c>
      <c r="E57" s="4">
        <v>0.79898212186596163</v>
      </c>
      <c r="F57" s="3">
        <v>76.341035758552948</v>
      </c>
      <c r="G57" s="3">
        <v>336.59258473252874</v>
      </c>
      <c r="H57" s="3">
        <v>39953.03</v>
      </c>
      <c r="I57" s="3">
        <v>24598.77</v>
      </c>
      <c r="J57" s="3">
        <v>15354.26</v>
      </c>
      <c r="K57" s="3">
        <v>2974.6970000000001</v>
      </c>
      <c r="L57" s="3">
        <v>713.00750000000005</v>
      </c>
      <c r="M57" s="3">
        <v>9477.8909999999996</v>
      </c>
      <c r="N57" s="3">
        <v>39587.29</v>
      </c>
      <c r="O57" s="3">
        <v>17062.11</v>
      </c>
      <c r="P57" s="3">
        <v>6080.76</v>
      </c>
      <c r="Q57" s="3">
        <v>2719.9630000000002</v>
      </c>
      <c r="R57" s="3">
        <v>13724.45</v>
      </c>
      <c r="S57" s="3">
        <v>365.74259999999998</v>
      </c>
      <c r="T57" s="3">
        <v>2971.348</v>
      </c>
      <c r="U57" s="3">
        <v>79751.41</v>
      </c>
      <c r="V57" s="3">
        <v>64835.41</v>
      </c>
      <c r="W57" s="2">
        <f t="shared" si="3"/>
        <v>3.8516004759818419</v>
      </c>
      <c r="X57" s="2">
        <f t="shared" si="5"/>
        <v>33.69947285897473</v>
      </c>
      <c r="Y57" s="2">
        <f t="shared" si="5"/>
        <v>20.748503479690072</v>
      </c>
      <c r="Z57" s="2">
        <f t="shared" si="5"/>
        <v>12.950969379284658</v>
      </c>
      <c r="AA57" s="2">
        <f t="shared" si="5"/>
        <v>2.509089318511601</v>
      </c>
      <c r="AB57" s="2">
        <f t="shared" si="5"/>
        <v>0.60140562291509359</v>
      </c>
      <c r="AC57" s="2">
        <f t="shared" si="5"/>
        <v>7.9943856702438048</v>
      </c>
      <c r="AD57" s="2">
        <f t="shared" si="5"/>
        <v>33.390979480539066</v>
      </c>
      <c r="AE57" s="2">
        <f t="shared" si="5"/>
        <v>14.391502042819814</v>
      </c>
      <c r="AF57" s="2">
        <f t="shared" si="5"/>
        <v>5.1289828726867315</v>
      </c>
      <c r="AG57" s="2">
        <f t="shared" si="5"/>
        <v>2.2942269784273055</v>
      </c>
      <c r="AH57" s="2">
        <f t="shared" si="5"/>
        <v>11.576261682264292</v>
      </c>
      <c r="AI57" s="2">
        <f t="shared" si="5"/>
        <v>0.30849557147657758</v>
      </c>
      <c r="AJ57" s="2">
        <f t="shared" si="5"/>
        <v>2.5062645131187504</v>
      </c>
      <c r="AK57" s="2">
        <f t="shared" si="5"/>
        <v>67.268501957422643</v>
      </c>
      <c r="AL57" s="2">
        <f t="shared" si="5"/>
        <v>54.6871949285323</v>
      </c>
    </row>
    <row r="58" spans="1:38" x14ac:dyDescent="0.3">
      <c r="A58">
        <f t="shared" si="1"/>
        <v>2061</v>
      </c>
      <c r="B58">
        <v>58807</v>
      </c>
      <c r="C58" s="3">
        <v>121837.72964710408</v>
      </c>
      <c r="D58" s="3">
        <v>45502.257100398136</v>
      </c>
      <c r="E58" s="4">
        <v>0.79814513189835068</v>
      </c>
      <c r="F58" s="3">
        <v>77.063977617458718</v>
      </c>
      <c r="G58" s="3">
        <v>335.96367803059212</v>
      </c>
      <c r="H58" s="3">
        <v>41082.04</v>
      </c>
      <c r="I58" s="3">
        <v>25279.51</v>
      </c>
      <c r="J58" s="3">
        <v>15802.53</v>
      </c>
      <c r="K58" s="3">
        <v>3061.2640000000001</v>
      </c>
      <c r="L58" s="3">
        <v>728.30139999999994</v>
      </c>
      <c r="M58" s="3">
        <v>9768.4519999999993</v>
      </c>
      <c r="N58" s="3">
        <v>40702.82</v>
      </c>
      <c r="O58" s="3">
        <v>17558.349999999999</v>
      </c>
      <c r="P58" s="3">
        <v>6248.6139999999996</v>
      </c>
      <c r="Q58" s="3">
        <v>2791.5909999999999</v>
      </c>
      <c r="R58" s="3">
        <v>14104.26</v>
      </c>
      <c r="S58" s="3">
        <v>379.22149999999999</v>
      </c>
      <c r="T58" s="3">
        <v>3071.741</v>
      </c>
      <c r="U58" s="3">
        <v>82443.929999999993</v>
      </c>
      <c r="V58" s="3">
        <v>67527.929999999993</v>
      </c>
      <c r="W58" s="2">
        <f t="shared" si="3"/>
        <v>3.851644754619385</v>
      </c>
      <c r="X58" s="2">
        <f t="shared" si="5"/>
        <v>33.718651947136365</v>
      </c>
      <c r="Y58" s="2">
        <f t="shared" si="5"/>
        <v>20.748507111237739</v>
      </c>
      <c r="Z58" s="2">
        <f t="shared" si="5"/>
        <v>12.970144835898628</v>
      </c>
      <c r="AA58" s="2">
        <f t="shared" si="5"/>
        <v>2.5125747244854071</v>
      </c>
      <c r="AB58" s="2">
        <f t="shared" si="5"/>
        <v>0.59776343675270605</v>
      </c>
      <c r="AC58" s="2">
        <f t="shared" si="5"/>
        <v>8.0175919465125904</v>
      </c>
      <c r="AD58" s="2">
        <f t="shared" si="5"/>
        <v>33.407401892577411</v>
      </c>
      <c r="AE58" s="2">
        <f t="shared" si="5"/>
        <v>14.411258360490416</v>
      </c>
      <c r="AF58" s="2">
        <f t="shared" si="5"/>
        <v>5.1286362755599164</v>
      </c>
      <c r="AG58" s="2">
        <f t="shared" si="5"/>
        <v>2.2912368837515942</v>
      </c>
      <c r="AH58" s="2">
        <f t="shared" si="5"/>
        <v>11.576266268956399</v>
      </c>
      <c r="AI58" s="2">
        <f t="shared" si="5"/>
        <v>0.31125128570467714</v>
      </c>
      <c r="AJ58" s="2">
        <f t="shared" si="5"/>
        <v>2.5211738669926955</v>
      </c>
      <c r="AK58" s="2">
        <f t="shared" si="5"/>
        <v>67.666994648368828</v>
      </c>
      <c r="AL58" s="2">
        <f t="shared" si="5"/>
        <v>55.424481558865821</v>
      </c>
    </row>
    <row r="59" spans="1:38" x14ac:dyDescent="0.3">
      <c r="A59">
        <f t="shared" si="1"/>
        <v>2062</v>
      </c>
      <c r="B59">
        <v>59172</v>
      </c>
      <c r="C59" s="3">
        <v>125227.44065347665</v>
      </c>
      <c r="D59" s="3">
        <v>45851.170584276639</v>
      </c>
      <c r="E59" s="4">
        <v>0.79742529769529524</v>
      </c>
      <c r="F59" s="3">
        <v>77.793354063437263</v>
      </c>
      <c r="G59" s="3">
        <v>335.36744597183815</v>
      </c>
      <c r="H59" s="3">
        <v>42224.77</v>
      </c>
      <c r="I59" s="3">
        <v>25982.82</v>
      </c>
      <c r="J59" s="3">
        <v>16241.95</v>
      </c>
      <c r="K59" s="3">
        <v>3151.143</v>
      </c>
      <c r="L59" s="3">
        <v>743.98670000000004</v>
      </c>
      <c r="M59" s="3">
        <v>10044.24</v>
      </c>
      <c r="N59" s="3">
        <v>41858.17</v>
      </c>
      <c r="O59" s="3">
        <v>18074.22</v>
      </c>
      <c r="P59" s="3">
        <v>6420.6880000000001</v>
      </c>
      <c r="Q59" s="3">
        <v>2866.5949999999998</v>
      </c>
      <c r="R59" s="3">
        <v>14496.66</v>
      </c>
      <c r="S59" s="3">
        <v>366.60579999999999</v>
      </c>
      <c r="T59" s="3">
        <v>3175.4760000000001</v>
      </c>
      <c r="U59" s="3">
        <v>85252.800000000003</v>
      </c>
      <c r="V59" s="3">
        <v>70336.800000000003</v>
      </c>
      <c r="W59" s="2">
        <f t="shared" si="3"/>
        <v>3.8516795596716467</v>
      </c>
      <c r="X59" s="2">
        <f t="shared" si="5"/>
        <v>33.718464403374938</v>
      </c>
      <c r="Y59" s="2">
        <f t="shared" si="5"/>
        <v>20.748503574307176</v>
      </c>
      <c r="Z59" s="2">
        <f t="shared" si="5"/>
        <v>12.969960829067762</v>
      </c>
      <c r="AA59" s="2">
        <f t="shared" si="5"/>
        <v>2.5163358634148656</v>
      </c>
      <c r="AB59" s="2">
        <f t="shared" si="5"/>
        <v>0.59410836484211493</v>
      </c>
      <c r="AC59" s="2">
        <f t="shared" si="5"/>
        <v>8.0207979557722808</v>
      </c>
      <c r="AD59" s="2">
        <f t="shared" si="5"/>
        <v>33.425717064543321</v>
      </c>
      <c r="AE59" s="2">
        <f t="shared" si="5"/>
        <v>14.433114583898679</v>
      </c>
      <c r="AF59" s="2">
        <f t="shared" si="5"/>
        <v>5.1272212915115141</v>
      </c>
      <c r="AG59" s="2">
        <f t="shared" si="5"/>
        <v>2.2891109049591645</v>
      </c>
      <c r="AH59" s="2">
        <f t="shared" si="5"/>
        <v>11.576264694344797</v>
      </c>
      <c r="AI59" s="2">
        <f t="shared" si="5"/>
        <v>0.2927519704043573</v>
      </c>
      <c r="AJ59" s="2">
        <f t="shared" si="5"/>
        <v>2.5357669081387879</v>
      </c>
      <c r="AK59" s="2">
        <f t="shared" si="5"/>
        <v>68.078369688882688</v>
      </c>
      <c r="AL59" s="2">
        <f t="shared" si="5"/>
        <v>56.167242285684502</v>
      </c>
    </row>
    <row r="60" spans="1:38" x14ac:dyDescent="0.3">
      <c r="A60">
        <f t="shared" si="1"/>
        <v>2063</v>
      </c>
      <c r="B60">
        <v>59537</v>
      </c>
      <c r="C60" s="3">
        <v>128738.51673300486</v>
      </c>
      <c r="D60" s="3">
        <v>46212.46971761754</v>
      </c>
      <c r="E60" s="4">
        <v>0.79679158216306289</v>
      </c>
      <c r="F60" s="3">
        <v>78.530055774815423</v>
      </c>
      <c r="G60" s="3">
        <v>334.83532283797911</v>
      </c>
      <c r="H60" s="3">
        <v>43406.6</v>
      </c>
      <c r="I60" s="3">
        <v>26711.32</v>
      </c>
      <c r="J60" s="3">
        <v>16695.28</v>
      </c>
      <c r="K60" s="3">
        <v>3244.58</v>
      </c>
      <c r="L60" s="3">
        <v>760.05070000000001</v>
      </c>
      <c r="M60" s="3">
        <v>10328.11</v>
      </c>
      <c r="N60" s="3">
        <v>43057.16</v>
      </c>
      <c r="O60" s="3">
        <v>18611.96</v>
      </c>
      <c r="P60" s="3">
        <v>6597.9750000000004</v>
      </c>
      <c r="Q60" s="3">
        <v>2944.116</v>
      </c>
      <c r="R60" s="3">
        <v>14903.11</v>
      </c>
      <c r="S60" s="3">
        <v>349.43380000000002</v>
      </c>
      <c r="T60" s="3">
        <v>3283.6889999999999</v>
      </c>
      <c r="U60" s="3">
        <v>88187.05</v>
      </c>
      <c r="V60" s="3">
        <v>73271.05</v>
      </c>
      <c r="W60" s="2">
        <f t="shared" si="3"/>
        <v>3.8517080963909684</v>
      </c>
      <c r="X60" s="2">
        <f t="shared" si="5"/>
        <v>33.716871299692237</v>
      </c>
      <c r="Y60" s="2">
        <f t="shared" si="5"/>
        <v>20.748506878790213</v>
      </c>
      <c r="Z60" s="2">
        <f t="shared" si="5"/>
        <v>12.968364420902024</v>
      </c>
      <c r="AA60" s="2">
        <f t="shared" si="5"/>
        <v>2.5202869213795926</v>
      </c>
      <c r="AB60" s="2">
        <f t="shared" si="5"/>
        <v>0.59038329731287398</v>
      </c>
      <c r="AC60" s="2">
        <f t="shared" si="5"/>
        <v>8.0225485442090463</v>
      </c>
      <c r="AD60" s="2">
        <f t="shared" si="5"/>
        <v>33.445437381648333</v>
      </c>
      <c r="AE60" s="2">
        <f t="shared" si="5"/>
        <v>14.457180704202123</v>
      </c>
      <c r="AF60" s="2">
        <f t="shared" si="5"/>
        <v>5.1250978863487777</v>
      </c>
      <c r="AG60" s="2">
        <f t="shared" si="5"/>
        <v>2.2868960080578691</v>
      </c>
      <c r="AH60" s="2">
        <f t="shared" si="5"/>
        <v>11.576263559807872</v>
      </c>
      <c r="AI60" s="2">
        <f t="shared" si="5"/>
        <v>0.27142910208038407</v>
      </c>
      <c r="AJ60" s="2">
        <f t="shared" si="5"/>
        <v>2.5506655531927191</v>
      </c>
      <c r="AK60" s="2">
        <f t="shared" si="5"/>
        <v>68.500905741281841</v>
      </c>
      <c r="AL60" s="2">
        <f t="shared" si="5"/>
        <v>56.914629637965533</v>
      </c>
    </row>
    <row r="61" spans="1:38" x14ac:dyDescent="0.3">
      <c r="A61">
        <f t="shared" si="1"/>
        <v>2064</v>
      </c>
      <c r="B61">
        <v>59902</v>
      </c>
      <c r="C61" s="3">
        <v>132372.7034253093</v>
      </c>
      <c r="D61" s="3">
        <v>46585.329307738728</v>
      </c>
      <c r="E61" s="4">
        <v>0.79624278260119297</v>
      </c>
      <c r="F61" s="3">
        <v>79.27396716575258</v>
      </c>
      <c r="G61" s="3">
        <v>334.36703271809233</v>
      </c>
      <c r="H61" s="3">
        <v>44631.75</v>
      </c>
      <c r="I61" s="3">
        <v>27465.360000000001</v>
      </c>
      <c r="J61" s="3">
        <v>17166.39</v>
      </c>
      <c r="K61" s="3">
        <v>3341.4560000000001</v>
      </c>
      <c r="L61" s="3">
        <v>776.50900000000001</v>
      </c>
      <c r="M61" s="3">
        <v>10624.21</v>
      </c>
      <c r="N61" s="3">
        <v>44302.19</v>
      </c>
      <c r="O61" s="3">
        <v>19173.849999999999</v>
      </c>
      <c r="P61" s="3">
        <v>6779.99</v>
      </c>
      <c r="Q61" s="3">
        <v>3024.54</v>
      </c>
      <c r="R61" s="3">
        <v>15323.81</v>
      </c>
      <c r="S61" s="3">
        <v>329.55540000000002</v>
      </c>
      <c r="T61" s="3">
        <v>3396.7280000000001</v>
      </c>
      <c r="U61" s="3">
        <v>91254.22</v>
      </c>
      <c r="V61" s="3">
        <v>76338.22</v>
      </c>
      <c r="W61" s="2">
        <f t="shared" si="3"/>
        <v>3.8517310648218754</v>
      </c>
      <c r="X61" s="2">
        <f t="shared" si="5"/>
        <v>33.716732260577622</v>
      </c>
      <c r="Y61" s="2">
        <f t="shared" si="5"/>
        <v>20.748507274762432</v>
      </c>
      <c r="Z61" s="2">
        <f t="shared" si="5"/>
        <v>12.968224985815189</v>
      </c>
      <c r="AA61" s="2">
        <f t="shared" si="5"/>
        <v>2.5242787323486233</v>
      </c>
      <c r="AB61" s="2">
        <f t="shared" si="5"/>
        <v>0.58660809963599603</v>
      </c>
      <c r="AC61" s="2">
        <f t="shared" si="5"/>
        <v>8.0259824911671931</v>
      </c>
      <c r="AD61" s="2">
        <f t="shared" si="5"/>
        <v>33.467768545648319</v>
      </c>
      <c r="AE61" s="2">
        <f t="shared" si="5"/>
        <v>14.484746102370536</v>
      </c>
      <c r="AF61" s="2">
        <f t="shared" si="5"/>
        <v>5.1218943366413745</v>
      </c>
      <c r="AG61" s="2">
        <f t="shared" si="5"/>
        <v>2.2848668356362332</v>
      </c>
      <c r="AH61" s="2">
        <f t="shared" si="5"/>
        <v>11.576261271000172</v>
      </c>
      <c r="AI61" s="2">
        <f t="shared" si="5"/>
        <v>0.2489602398926227</v>
      </c>
      <c r="AJ61" s="2">
        <f t="shared" si="5"/>
        <v>2.5660335644021868</v>
      </c>
      <c r="AK61" s="2">
        <f t="shared" si="5"/>
        <v>68.937339525961846</v>
      </c>
      <c r="AL61" s="2">
        <f t="shared" si="5"/>
        <v>57.669155365610173</v>
      </c>
    </row>
    <row r="62" spans="1:38" x14ac:dyDescent="0.3">
      <c r="A62">
        <f t="shared" si="1"/>
        <v>2065</v>
      </c>
      <c r="B62">
        <v>60268</v>
      </c>
      <c r="C62" s="3">
        <v>136122.38566528051</v>
      </c>
      <c r="D62" s="3">
        <v>46965.610487230406</v>
      </c>
      <c r="E62" s="4">
        <v>0.79577718040553802</v>
      </c>
      <c r="F62" s="3">
        <v>80.024473432223758</v>
      </c>
      <c r="G62" s="3">
        <v>333.92517793251358</v>
      </c>
      <c r="H62" s="3">
        <v>45896.4</v>
      </c>
      <c r="I62" s="3">
        <v>28243.360000000001</v>
      </c>
      <c r="J62" s="3">
        <v>17653.04</v>
      </c>
      <c r="K62" s="3">
        <v>3441.5650000000001</v>
      </c>
      <c r="L62" s="3">
        <v>793.37739999999997</v>
      </c>
      <c r="M62" s="3">
        <v>10930.41</v>
      </c>
      <c r="N62" s="3">
        <v>45596.07</v>
      </c>
      <c r="O62" s="3">
        <v>19764.419999999998</v>
      </c>
      <c r="P62" s="3">
        <v>6966.9319999999998</v>
      </c>
      <c r="Q62" s="3">
        <v>3106.8240000000001</v>
      </c>
      <c r="R62" s="3">
        <v>15757.89</v>
      </c>
      <c r="S62" s="3">
        <v>300.33390000000003</v>
      </c>
      <c r="T62" s="3">
        <v>3514.884</v>
      </c>
      <c r="U62" s="3">
        <v>94468.77</v>
      </c>
      <c r="V62" s="3">
        <v>79552.77</v>
      </c>
      <c r="W62" s="2">
        <f t="shared" si="3"/>
        <v>3.8517495410075284</v>
      </c>
      <c r="X62" s="2">
        <f t="shared" si="5"/>
        <v>33.717011184962189</v>
      </c>
      <c r="Y62" s="2">
        <f t="shared" si="5"/>
        <v>20.748505003026679</v>
      </c>
      <c r="Z62" s="2">
        <f t="shared" si="5"/>
        <v>12.96850618193551</v>
      </c>
      <c r="AA62" s="2">
        <f t="shared" si="5"/>
        <v>2.5282873079103023</v>
      </c>
      <c r="AB62" s="2">
        <f t="shared" si="5"/>
        <v>0.5828412396113033</v>
      </c>
      <c r="AC62" s="2">
        <f t="shared" si="5"/>
        <v>8.0298401666845898</v>
      </c>
      <c r="AD62" s="2">
        <f t="shared" si="5"/>
        <v>33.496378848456935</v>
      </c>
      <c r="AE62" s="2">
        <f t="shared" si="5"/>
        <v>14.519595659012261</v>
      </c>
      <c r="AF62" s="2">
        <f t="shared" si="5"/>
        <v>5.1181383326115117</v>
      </c>
      <c r="AG62" s="2">
        <f t="shared" si="5"/>
        <v>2.2823755143695146</v>
      </c>
      <c r="AH62" s="2">
        <f t="shared" si="5"/>
        <v>11.576266403931546</v>
      </c>
      <c r="AI62" s="2">
        <f t="shared" si="5"/>
        <v>0.22063520157405192</v>
      </c>
      <c r="AJ62" s="2">
        <f t="shared" si="5"/>
        <v>2.5821498666963998</v>
      </c>
      <c r="AK62" s="2">
        <f t="shared" si="5"/>
        <v>69.399878306787045</v>
      </c>
      <c r="AL62" s="2">
        <f t="shared" si="5"/>
        <v>58.442092100572694</v>
      </c>
    </row>
    <row r="63" spans="1:38" x14ac:dyDescent="0.3">
      <c r="A63">
        <f t="shared" si="1"/>
        <v>2066</v>
      </c>
      <c r="B63">
        <v>60633</v>
      </c>
      <c r="C63" s="3">
        <v>140024.12628671949</v>
      </c>
      <c r="D63" s="3">
        <v>47364.535309477375</v>
      </c>
      <c r="E63" s="4">
        <v>0.79541139042145859</v>
      </c>
      <c r="F63" s="3">
        <v>80.782247902419826</v>
      </c>
      <c r="G63" s="3">
        <v>333.58574290445148</v>
      </c>
      <c r="H63" s="3">
        <v>47208.25</v>
      </c>
      <c r="I63" s="3">
        <v>29052.91</v>
      </c>
      <c r="J63" s="3">
        <v>18155.34</v>
      </c>
      <c r="K63" s="3">
        <v>3545.1970000000001</v>
      </c>
      <c r="L63" s="3">
        <v>810.69330000000002</v>
      </c>
      <c r="M63" s="3">
        <v>11246.04</v>
      </c>
      <c r="N63" s="3">
        <v>46946.559999999998</v>
      </c>
      <c r="O63" s="3">
        <v>20382.48</v>
      </c>
      <c r="P63" s="3">
        <v>7160.3370000000004</v>
      </c>
      <c r="Q63" s="3">
        <v>3194.1849999999999</v>
      </c>
      <c r="R63" s="3">
        <v>16209.56</v>
      </c>
      <c r="S63" s="3">
        <v>261.68770000000001</v>
      </c>
      <c r="T63" s="3">
        <v>3638.7139999999999</v>
      </c>
      <c r="U63" s="3">
        <v>97845.8</v>
      </c>
      <c r="V63" s="3">
        <v>82929.8</v>
      </c>
      <c r="W63" s="2">
        <f t="shared" si="3"/>
        <v>3.8517639215584158</v>
      </c>
      <c r="X63" s="2">
        <f t="shared" si="5"/>
        <v>33.714368553412243</v>
      </c>
      <c r="Y63" s="2">
        <f t="shared" si="5"/>
        <v>20.748502969059775</v>
      </c>
      <c r="Z63" s="2">
        <f t="shared" si="5"/>
        <v>12.965865584352468</v>
      </c>
      <c r="AA63" s="2">
        <f t="shared" si="5"/>
        <v>2.5318472566225485</v>
      </c>
      <c r="AB63" s="2">
        <f t="shared" si="5"/>
        <v>0.57896686913795781</v>
      </c>
      <c r="AC63" s="2">
        <f t="shared" si="5"/>
        <v>8.0315016406330724</v>
      </c>
      <c r="AD63" s="2">
        <f t="shared" si="5"/>
        <v>33.527479331576174</v>
      </c>
      <c r="AE63" s="2">
        <f t="shared" si="5"/>
        <v>14.556405771291118</v>
      </c>
      <c r="AF63" s="2">
        <f t="shared" si="5"/>
        <v>5.1136451909281568</v>
      </c>
      <c r="AG63" s="2">
        <f t="shared" si="5"/>
        <v>2.2811675992603218</v>
      </c>
      <c r="AH63" s="2">
        <f t="shared" si="5"/>
        <v>11.576262198421864</v>
      </c>
      <c r="AI63" s="2">
        <f t="shared" si="5"/>
        <v>0.18688757926198868</v>
      </c>
      <c r="AJ63" s="2">
        <f t="shared" si="5"/>
        <v>2.5986336044327185</v>
      </c>
      <c r="AK63" s="2">
        <f t="shared" si="5"/>
        <v>69.877815055704531</v>
      </c>
      <c r="AL63" s="2">
        <f t="shared" si="5"/>
        <v>59.225365084720714</v>
      </c>
    </row>
    <row r="64" spans="1:38" x14ac:dyDescent="0.3">
      <c r="A64">
        <f t="shared" si="1"/>
        <v>2067</v>
      </c>
      <c r="B64">
        <v>60998</v>
      </c>
      <c r="C64" s="3">
        <v>144040.8530815416</v>
      </c>
      <c r="D64" s="3">
        <v>47767.844410563484</v>
      </c>
      <c r="E64" s="4">
        <v>0.79509288920235122</v>
      </c>
      <c r="F64" s="3">
        <v>81.546987753861828</v>
      </c>
      <c r="G64" s="3">
        <v>333.25569027162447</v>
      </c>
      <c r="H64" s="3">
        <v>48559.38</v>
      </c>
      <c r="I64" s="3">
        <v>29886.32</v>
      </c>
      <c r="J64" s="3">
        <v>18673.060000000001</v>
      </c>
      <c r="K64" s="3">
        <v>3652.4639999999999</v>
      </c>
      <c r="L64" s="3">
        <v>828.42309999999998</v>
      </c>
      <c r="M64" s="3">
        <v>11570.81</v>
      </c>
      <c r="N64" s="3">
        <v>48337.26</v>
      </c>
      <c r="O64" s="3">
        <v>21018.83</v>
      </c>
      <c r="P64" s="3">
        <v>7358.4059999999999</v>
      </c>
      <c r="Q64" s="3">
        <v>3285.4679999999998</v>
      </c>
      <c r="R64" s="3">
        <v>16674.55</v>
      </c>
      <c r="S64" s="3">
        <v>222.12710000000001</v>
      </c>
      <c r="T64" s="3">
        <v>3768.8</v>
      </c>
      <c r="U64" s="3">
        <v>101392.5</v>
      </c>
      <c r="V64" s="3">
        <v>86476.47</v>
      </c>
      <c r="W64" s="2">
        <f t="shared" si="3"/>
        <v>3.8517749356640754</v>
      </c>
      <c r="X64" s="2">
        <f t="shared" si="5"/>
        <v>33.712227441828958</v>
      </c>
      <c r="Y64" s="2">
        <f t="shared" si="5"/>
        <v>20.748502498163724</v>
      </c>
      <c r="Z64" s="2">
        <f t="shared" si="5"/>
        <v>12.963724943665234</v>
      </c>
      <c r="AA64" s="2">
        <f t="shared" si="5"/>
        <v>2.535713946329059</v>
      </c>
      <c r="AB64" s="2">
        <f t="shared" si="5"/>
        <v>0.5751306537535078</v>
      </c>
      <c r="AC64" s="2">
        <f t="shared" si="5"/>
        <v>8.0330057427872621</v>
      </c>
      <c r="AD64" s="2">
        <f t="shared" si="5"/>
        <v>33.558021190443974</v>
      </c>
      <c r="AE64" s="2">
        <f t="shared" si="5"/>
        <v>14.592269866730954</v>
      </c>
      <c r="AF64" s="2">
        <f t="shared" si="5"/>
        <v>5.1085548596649888</v>
      </c>
      <c r="AG64" s="2">
        <f t="shared" si="5"/>
        <v>2.2809278962962645</v>
      </c>
      <c r="AH64" s="2">
        <f t="shared" si="5"/>
        <v>11.576264402266855</v>
      </c>
      <c r="AI64" s="2">
        <f t="shared" si="5"/>
        <v>0.15421118054212979</v>
      </c>
      <c r="AJ64" s="2">
        <f t="shared" si="5"/>
        <v>2.6164799217528101</v>
      </c>
      <c r="AK64" s="2">
        <f t="shared" si="5"/>
        <v>70.391488130524792</v>
      </c>
      <c r="AL64" s="2">
        <f t="shared" si="5"/>
        <v>60.036071815713022</v>
      </c>
    </row>
    <row r="65" spans="1:38" x14ac:dyDescent="0.3">
      <c r="A65">
        <f t="shared" si="1"/>
        <v>2068</v>
      </c>
      <c r="B65">
        <v>61363</v>
      </c>
      <c r="C65" s="3">
        <v>148169.77706232833</v>
      </c>
      <c r="D65" s="3">
        <v>48173.664194681383</v>
      </c>
      <c r="E65" s="4">
        <v>0.79484730344440679</v>
      </c>
      <c r="F65" s="3">
        <v>82.318866771546553</v>
      </c>
      <c r="G65" s="3">
        <v>332.92463404058674</v>
      </c>
      <c r="H65" s="3">
        <v>49948.800000000003</v>
      </c>
      <c r="I65" s="3">
        <v>30743.01</v>
      </c>
      <c r="J65" s="3">
        <v>19205.79</v>
      </c>
      <c r="K65" s="3">
        <v>3763.645</v>
      </c>
      <c r="L65" s="3">
        <v>846.61379999999997</v>
      </c>
      <c r="M65" s="3">
        <v>11904.22</v>
      </c>
      <c r="N65" s="3">
        <v>49773.7</v>
      </c>
      <c r="O65" s="3">
        <v>21680.87</v>
      </c>
      <c r="P65" s="3">
        <v>7561.1819999999998</v>
      </c>
      <c r="Q65" s="3">
        <v>3379.123</v>
      </c>
      <c r="R65" s="3">
        <v>17152.52</v>
      </c>
      <c r="S65" s="3">
        <v>175.10419999999999</v>
      </c>
      <c r="T65" s="3">
        <v>3905.4189999999999</v>
      </c>
      <c r="U65" s="3">
        <v>105122.8</v>
      </c>
      <c r="V65" s="3">
        <v>90206.79</v>
      </c>
      <c r="W65" s="2">
        <f t="shared" si="3"/>
        <v>3.8517829228000093</v>
      </c>
      <c r="X65" s="2">
        <f t="shared" si="5"/>
        <v>33.710518427107303</v>
      </c>
      <c r="Y65" s="2">
        <f t="shared" si="5"/>
        <v>20.748502568825359</v>
      </c>
      <c r="Z65" s="2">
        <f t="shared" si="5"/>
        <v>12.962015858281944</v>
      </c>
      <c r="AA65" s="2">
        <f t="shared" si="5"/>
        <v>2.5400895341948209</v>
      </c>
      <c r="AB65" s="2">
        <f t="shared" si="5"/>
        <v>0.57138089614852272</v>
      </c>
      <c r="AC65" s="2">
        <f t="shared" si="5"/>
        <v>8.0341755491691345</v>
      </c>
      <c r="AD65" s="2">
        <f t="shared" si="5"/>
        <v>33.592343180122661</v>
      </c>
      <c r="AE65" s="2">
        <f t="shared" si="5"/>
        <v>14.632450982820766</v>
      </c>
      <c r="AF65" s="2">
        <f t="shared" si="5"/>
        <v>5.1030528289310659</v>
      </c>
      <c r="AG65" s="2">
        <f t="shared" si="5"/>
        <v>2.2805750720530242</v>
      </c>
      <c r="AH65" s="2">
        <f t="shared" si="5"/>
        <v>11.576260921810464</v>
      </c>
      <c r="AI65" s="2">
        <f t="shared" si="5"/>
        <v>0.11817808157080614</v>
      </c>
      <c r="AJ65" s="2">
        <f t="shared" si="5"/>
        <v>2.6357730148687248</v>
      </c>
      <c r="AK65" s="2">
        <f t="shared" si="5"/>
        <v>70.947532002953338</v>
      </c>
      <c r="AL65" s="2">
        <f t="shared" si="5"/>
        <v>60.880694962545618</v>
      </c>
    </row>
    <row r="66" spans="1:38" x14ac:dyDescent="0.3">
      <c r="A66">
        <f t="shared" si="1"/>
        <v>2069</v>
      </c>
      <c r="B66">
        <v>61729</v>
      </c>
      <c r="C66" s="3">
        <v>152419.71635984472</v>
      </c>
      <c r="D66" s="3">
        <v>48583.721207506765</v>
      </c>
      <c r="E66" s="4">
        <v>0.79464308168747211</v>
      </c>
      <c r="F66" s="3">
        <v>83.098095942557876</v>
      </c>
      <c r="G66" s="3">
        <v>332.60411394627175</v>
      </c>
      <c r="H66" s="3">
        <v>51379.02</v>
      </c>
      <c r="I66" s="3">
        <v>31624.81</v>
      </c>
      <c r="J66" s="3">
        <v>19754.21</v>
      </c>
      <c r="K66" s="3">
        <v>3878.424</v>
      </c>
      <c r="L66" s="3">
        <v>865.25130000000001</v>
      </c>
      <c r="M66" s="3">
        <v>12247.43</v>
      </c>
      <c r="N66" s="3">
        <v>51256.25</v>
      </c>
      <c r="O66" s="3">
        <v>22367.06</v>
      </c>
      <c r="P66" s="3">
        <v>7769.92</v>
      </c>
      <c r="Q66" s="3">
        <v>3474.761</v>
      </c>
      <c r="R66" s="3">
        <v>17644.509999999998</v>
      </c>
      <c r="S66" s="3">
        <v>122.77670000000001</v>
      </c>
      <c r="T66" s="3">
        <v>4049.1109999999999</v>
      </c>
      <c r="U66" s="3">
        <v>109049.1</v>
      </c>
      <c r="V66" s="3">
        <v>94133.119999999995</v>
      </c>
      <c r="W66" s="2">
        <f t="shared" si="3"/>
        <v>3.8517914286910164</v>
      </c>
      <c r="X66" s="2">
        <f t="shared" si="5"/>
        <v>33.708906713026728</v>
      </c>
      <c r="Y66" s="2">
        <f t="shared" si="5"/>
        <v>20.74850337953497</v>
      </c>
      <c r="Z66" s="2">
        <f t="shared" si="5"/>
        <v>12.96040333349176</v>
      </c>
      <c r="AA66" s="2">
        <f t="shared" si="5"/>
        <v>2.5445684407675349</v>
      </c>
      <c r="AB66" s="2">
        <f t="shared" si="5"/>
        <v>0.56767675512349414</v>
      </c>
      <c r="AC66" s="2">
        <f t="shared" si="5"/>
        <v>8.0353318405902829</v>
      </c>
      <c r="AD66" s="2">
        <f t="shared" si="5"/>
        <v>33.628359390848182</v>
      </c>
      <c r="AE66" s="2">
        <f t="shared" si="5"/>
        <v>14.674650061146975</v>
      </c>
      <c r="AF66" s="2">
        <f t="shared" si="5"/>
        <v>5.0977131998173704</v>
      </c>
      <c r="AG66" s="2">
        <f t="shared" si="5"/>
        <v>2.2797319684000099</v>
      </c>
      <c r="AH66" s="2">
        <f t="shared" si="5"/>
        <v>11.576264817566921</v>
      </c>
      <c r="AI66" s="2">
        <f t="shared" si="5"/>
        <v>8.0551717935322023E-2</v>
      </c>
      <c r="AJ66" s="2">
        <f t="shared" si="5"/>
        <v>2.6565532968454901</v>
      </c>
      <c r="AK66" s="2">
        <f t="shared" si="5"/>
        <v>71.545271572706582</v>
      </c>
      <c r="AL66" s="2">
        <f t="shared" si="5"/>
        <v>61.759149175794924</v>
      </c>
    </row>
    <row r="67" spans="1:38" x14ac:dyDescent="0.3">
      <c r="A67">
        <f t="shared" si="1"/>
        <v>2070</v>
      </c>
      <c r="B67">
        <v>62094</v>
      </c>
      <c r="C67" s="3">
        <v>156823.99821794408</v>
      </c>
      <c r="D67" s="3">
        <v>49007.461410658238</v>
      </c>
      <c r="E67" s="4">
        <v>0.79449571461741242</v>
      </c>
      <c r="F67" s="3">
        <v>83.884042829298508</v>
      </c>
      <c r="G67" s="3">
        <v>332.35562054937287</v>
      </c>
      <c r="H67" s="3">
        <v>52857.9</v>
      </c>
      <c r="I67" s="3">
        <v>32538.63</v>
      </c>
      <c r="J67" s="3">
        <v>20319.27</v>
      </c>
      <c r="K67" s="3">
        <v>3996.8879999999999</v>
      </c>
      <c r="L67" s="3">
        <v>884.37199999999996</v>
      </c>
      <c r="M67" s="3">
        <v>12600.89</v>
      </c>
      <c r="N67" s="3">
        <v>52798.49</v>
      </c>
      <c r="O67" s="3">
        <v>23082.32</v>
      </c>
      <c r="P67" s="3">
        <v>7987</v>
      </c>
      <c r="Q67" s="3">
        <v>3574.8159999999998</v>
      </c>
      <c r="R67" s="3">
        <v>18154.36</v>
      </c>
      <c r="S67" s="3">
        <v>59.411360000000002</v>
      </c>
      <c r="T67" s="3">
        <v>4200.3519999999999</v>
      </c>
      <c r="U67" s="3">
        <v>113190.1</v>
      </c>
      <c r="V67" s="3">
        <v>98274.06</v>
      </c>
      <c r="W67" s="2">
        <f t="shared" si="3"/>
        <v>3.8517988685830509</v>
      </c>
      <c r="X67" s="2">
        <f t="shared" si="5"/>
        <v>33.705236826408054</v>
      </c>
      <c r="Y67" s="2">
        <f t="shared" si="5"/>
        <v>20.748501740645501</v>
      </c>
      <c r="Z67" s="2">
        <f t="shared" si="5"/>
        <v>12.956735085762551</v>
      </c>
      <c r="AA67" s="2">
        <f t="shared" si="5"/>
        <v>2.5486456444283339</v>
      </c>
      <c r="AB67" s="2">
        <f t="shared" si="5"/>
        <v>0.56392644623876742</v>
      </c>
      <c r="AC67" s="2">
        <f t="shared" si="5"/>
        <v>8.0350521241577315</v>
      </c>
      <c r="AD67" s="2">
        <f t="shared" si="5"/>
        <v>33.667353593819229</v>
      </c>
      <c r="AE67" s="2">
        <f t="shared" si="5"/>
        <v>14.718614665034652</v>
      </c>
      <c r="AF67" s="2">
        <f t="shared" si="5"/>
        <v>5.0929705215780636</v>
      </c>
      <c r="AG67" s="2">
        <f t="shared" si="5"/>
        <v>2.2795082644379123</v>
      </c>
      <c r="AH67" s="2">
        <f t="shared" si="5"/>
        <v>11.576263968713651</v>
      </c>
      <c r="AI67" s="2">
        <f t="shared" si="5"/>
        <v>3.7884099803037703E-2</v>
      </c>
      <c r="AJ67" s="2">
        <f t="shared" si="5"/>
        <v>2.6783859917680561</v>
      </c>
      <c r="AK67" s="2">
        <f t="shared" si="5"/>
        <v>72.176517169709925</v>
      </c>
      <c r="AL67" s="2">
        <f t="shared" si="5"/>
        <v>62.665192264403899</v>
      </c>
    </row>
    <row r="68" spans="1:38" x14ac:dyDescent="0.3">
      <c r="A68">
        <f t="shared" si="1"/>
        <v>2071</v>
      </c>
      <c r="B68">
        <v>62459</v>
      </c>
      <c r="C68" s="3">
        <v>161367.18432675319</v>
      </c>
      <c r="D68" s="3">
        <v>49438.425806484003</v>
      </c>
      <c r="E68" s="4">
        <v>0.79438996022774289</v>
      </c>
      <c r="F68" s="3">
        <v>84.677154474447789</v>
      </c>
      <c r="G68" s="3">
        <v>332.13816262151681</v>
      </c>
      <c r="H68" s="3">
        <v>54381.33</v>
      </c>
      <c r="I68" s="3">
        <v>33481.279999999999</v>
      </c>
      <c r="J68" s="3">
        <v>20900.05</v>
      </c>
      <c r="K68" s="3">
        <v>4119.2669999999998</v>
      </c>
      <c r="L68" s="3">
        <v>903.9787</v>
      </c>
      <c r="M68" s="3">
        <v>12963.21</v>
      </c>
      <c r="N68" s="3">
        <v>54390</v>
      </c>
      <c r="O68" s="3">
        <v>23821.16</v>
      </c>
      <c r="P68" s="3">
        <v>8211.4040000000005</v>
      </c>
      <c r="Q68" s="3">
        <v>3677.1410000000001</v>
      </c>
      <c r="R68" s="3">
        <v>18680.29</v>
      </c>
      <c r="S68" s="3">
        <v>-8.6732619999999994</v>
      </c>
      <c r="T68" s="3">
        <v>4359.8580000000002</v>
      </c>
      <c r="U68" s="3">
        <v>117558.6</v>
      </c>
      <c r="V68" s="3">
        <v>102642.6</v>
      </c>
      <c r="W68" s="2">
        <f t="shared" si="3"/>
        <v>3.8518015268119741</v>
      </c>
      <c r="X68" s="2">
        <f t="shared" si="5"/>
        <v>33.700364932862051</v>
      </c>
      <c r="Y68" s="2">
        <f t="shared" si="5"/>
        <v>20.74850604829517</v>
      </c>
      <c r="Z68" s="2">
        <f t="shared" si="5"/>
        <v>12.951858884566882</v>
      </c>
      <c r="AA68" s="2">
        <f t="shared" si="5"/>
        <v>2.5527290552823154</v>
      </c>
      <c r="AB68" s="2">
        <f t="shared" si="5"/>
        <v>0.56019983478767843</v>
      </c>
      <c r="AC68" s="2">
        <f t="shared" si="5"/>
        <v>8.0333619589908274</v>
      </c>
      <c r="AD68" s="2">
        <f t="shared" si="5"/>
        <v>33.705737772473881</v>
      </c>
      <c r="AE68" s="2">
        <f t="shared" si="5"/>
        <v>14.762084434567821</v>
      </c>
      <c r="AF68" s="2">
        <f t="shared" si="5"/>
        <v>5.0886455224828664</v>
      </c>
      <c r="AG68" s="2">
        <f t="shared" si="5"/>
        <v>2.2787415020851696</v>
      </c>
      <c r="AH68" s="2">
        <f t="shared" si="5"/>
        <v>11.576263214814599</v>
      </c>
      <c r="AI68" s="2">
        <f t="shared" si="5"/>
        <v>-5.3748610885082241E-3</v>
      </c>
      <c r="AJ68" s="2">
        <f t="shared" si="5"/>
        <v>2.701824424953529</v>
      </c>
      <c r="AK68" s="2">
        <f t="shared" si="5"/>
        <v>72.851615085477988</v>
      </c>
      <c r="AL68" s="2">
        <f t="shared" si="5"/>
        <v>63.608100016270036</v>
      </c>
    </row>
    <row r="69" spans="1:38" x14ac:dyDescent="0.3">
      <c r="A69">
        <f t="shared" si="1"/>
        <v>2072</v>
      </c>
      <c r="B69">
        <v>62824</v>
      </c>
      <c r="C69" s="3">
        <v>166029.60872378928</v>
      </c>
      <c r="D69" s="3">
        <v>49869.461029210033</v>
      </c>
      <c r="E69" s="4">
        <v>0.79432020172462559</v>
      </c>
      <c r="F69" s="3">
        <v>85.477256966786058</v>
      </c>
      <c r="G69" s="3">
        <v>331.91025024732744</v>
      </c>
      <c r="H69" s="3">
        <v>55944.29</v>
      </c>
      <c r="I69" s="3">
        <v>34448.660000000003</v>
      </c>
      <c r="J69" s="3">
        <v>21495.63</v>
      </c>
      <c r="K69" s="3">
        <v>4245.8180000000002</v>
      </c>
      <c r="L69" s="3">
        <v>924.08540000000005</v>
      </c>
      <c r="M69" s="3">
        <v>13333.44</v>
      </c>
      <c r="N69" s="3">
        <v>56016.82</v>
      </c>
      <c r="O69" s="3">
        <v>24573.5</v>
      </c>
      <c r="P69" s="3">
        <v>8442.4519999999993</v>
      </c>
      <c r="Q69" s="3">
        <v>3780.835</v>
      </c>
      <c r="R69" s="3">
        <v>19220.03</v>
      </c>
      <c r="S69" s="3">
        <v>-72.523870000000002</v>
      </c>
      <c r="T69" s="3">
        <v>4528.1289999999999</v>
      </c>
      <c r="U69" s="3">
        <v>122159.2</v>
      </c>
      <c r="V69" s="3">
        <v>107243.2</v>
      </c>
      <c r="W69" s="2">
        <f t="shared" si="3"/>
        <v>3.8518058227981613</v>
      </c>
      <c r="X69" s="2">
        <f t="shared" si="5"/>
        <v>33.695369416349237</v>
      </c>
      <c r="Y69" s="2">
        <f t="shared" si="5"/>
        <v>20.748503995639474</v>
      </c>
      <c r="Z69" s="2">
        <f t="shared" si="5"/>
        <v>12.946865420709766</v>
      </c>
      <c r="AA69" s="2">
        <f t="shared" si="5"/>
        <v>2.5572655580146804</v>
      </c>
      <c r="AB69" s="2">
        <f t="shared" si="5"/>
        <v>0.55657867720288978</v>
      </c>
      <c r="AC69" s="2">
        <f t="shared" si="5"/>
        <v>8.0307603580406077</v>
      </c>
      <c r="AD69" s="2">
        <f t="shared" si="5"/>
        <v>33.739054395527056</v>
      </c>
      <c r="AE69" s="2">
        <f t="shared" si="5"/>
        <v>14.800673318986764</v>
      </c>
      <c r="AF69" s="2">
        <f t="shared" si="5"/>
        <v>5.0849074842096744</v>
      </c>
      <c r="AG69" s="2">
        <f t="shared" si="5"/>
        <v>2.2772052702297727</v>
      </c>
      <c r="AH69" s="2">
        <f t="shared" si="5"/>
        <v>11.57626651519422</v>
      </c>
      <c r="AI69" s="2">
        <f t="shared" si="5"/>
        <v>-4.3681287065280267E-2</v>
      </c>
      <c r="AJ69" s="2">
        <f t="shared" si="5"/>
        <v>2.7273020967802801</v>
      </c>
      <c r="AK69" s="2">
        <f t="shared" si="5"/>
        <v>73.576755940699044</v>
      </c>
      <c r="AL69" s="2">
        <f t="shared" si="5"/>
        <v>64.592816199676946</v>
      </c>
    </row>
    <row r="70" spans="1:38" x14ac:dyDescent="0.3">
      <c r="A70">
        <f t="shared" ref="A70:A89" si="6">YEAR(B70)</f>
        <v>2073</v>
      </c>
      <c r="B70">
        <v>63190</v>
      </c>
      <c r="C70" s="3">
        <v>170828.06251128524</v>
      </c>
      <c r="D70" s="3">
        <v>50304.658035357701</v>
      </c>
      <c r="E70" s="4">
        <v>0.79427399536720433</v>
      </c>
      <c r="F70" s="3">
        <v>86.284518350674958</v>
      </c>
      <c r="G70" s="3">
        <v>331.69032808272965</v>
      </c>
      <c r="H70" s="3">
        <v>57551.89</v>
      </c>
      <c r="I70" s="3">
        <v>35444.269999999997</v>
      </c>
      <c r="J70" s="3">
        <v>22107.62</v>
      </c>
      <c r="K70" s="3">
        <v>4376.5370000000003</v>
      </c>
      <c r="L70" s="3">
        <v>944.69399999999996</v>
      </c>
      <c r="M70" s="3">
        <v>13713.2</v>
      </c>
      <c r="N70" s="3">
        <v>57692.63</v>
      </c>
      <c r="O70" s="3">
        <v>25350.33</v>
      </c>
      <c r="P70" s="3">
        <v>8681.0020000000004</v>
      </c>
      <c r="Q70" s="3">
        <v>3885.79</v>
      </c>
      <c r="R70" s="3">
        <v>19775.509999999998</v>
      </c>
      <c r="S70" s="3">
        <v>-140.74019999999999</v>
      </c>
      <c r="T70" s="3">
        <v>4705.3410000000003</v>
      </c>
      <c r="U70" s="3">
        <v>127005.3</v>
      </c>
      <c r="V70" s="3">
        <v>112089.3</v>
      </c>
      <c r="W70" s="2">
        <f t="shared" si="3"/>
        <v>3.8518105881505451</v>
      </c>
      <c r="X70" s="2">
        <f t="shared" si="5"/>
        <v>33.689950675520898</v>
      </c>
      <c r="Y70" s="2">
        <f t="shared" si="5"/>
        <v>20.748505531787831</v>
      </c>
      <c r="Z70" s="2">
        <f t="shared" si="5"/>
        <v>12.941445143733059</v>
      </c>
      <c r="AA70" s="2">
        <f t="shared" si="5"/>
        <v>2.5619543625690171</v>
      </c>
      <c r="AB70" s="2">
        <f t="shared" si="5"/>
        <v>0.55300867206030135</v>
      </c>
      <c r="AC70" s="2">
        <f t="shared" si="5"/>
        <v>8.0274867011935349</v>
      </c>
      <c r="AD70" s="2">
        <f t="shared" si="5"/>
        <v>33.772337607697629</v>
      </c>
      <c r="AE70" s="2">
        <f t="shared" si="5"/>
        <v>14.839675418273451</v>
      </c>
      <c r="AF70" s="2">
        <f t="shared" si="5"/>
        <v>5.0817189356265846</v>
      </c>
      <c r="AG70" s="2">
        <f t="shared" si="5"/>
        <v>2.2746789625055293</v>
      </c>
      <c r="AH70" s="2">
        <f t="shared" si="5"/>
        <v>11.576265462059894</v>
      </c>
      <c r="AI70" s="2">
        <f t="shared" si="5"/>
        <v>-8.2387049253516184E-2</v>
      </c>
      <c r="AJ70" s="2">
        <f t="shared" si="5"/>
        <v>2.7544309353090952</v>
      </c>
      <c r="AK70" s="2">
        <f t="shared" si="5"/>
        <v>74.346859721370294</v>
      </c>
      <c r="AL70" s="2">
        <f t="shared" si="5"/>
        <v>65.615273247388828</v>
      </c>
    </row>
    <row r="71" spans="1:38" x14ac:dyDescent="0.3">
      <c r="A71">
        <f t="shared" si="6"/>
        <v>2074</v>
      </c>
      <c r="B71">
        <v>63555</v>
      </c>
      <c r="C71" s="3">
        <v>175767.37802578896</v>
      </c>
      <c r="D71" s="3">
        <v>50744.296247052356</v>
      </c>
      <c r="E71" s="4">
        <v>0.79424547128246969</v>
      </c>
      <c r="F71" s="3">
        <v>87.099519577555668</v>
      </c>
      <c r="G71" s="3">
        <v>331.46934712654235</v>
      </c>
      <c r="H71" s="3">
        <v>59206.239999999998</v>
      </c>
      <c r="I71" s="3">
        <v>36469.1</v>
      </c>
      <c r="J71" s="3">
        <v>22737.14</v>
      </c>
      <c r="K71" s="3">
        <v>4511.4359999999997</v>
      </c>
      <c r="L71" s="3">
        <v>965.8152</v>
      </c>
      <c r="M71" s="3">
        <v>14103.38</v>
      </c>
      <c r="N71" s="3">
        <v>59420.76</v>
      </c>
      <c r="O71" s="3">
        <v>26152.12</v>
      </c>
      <c r="P71" s="3">
        <v>8927.6329999999998</v>
      </c>
      <c r="Q71" s="3">
        <v>3993.712</v>
      </c>
      <c r="R71" s="3">
        <v>20347.3</v>
      </c>
      <c r="S71" s="3">
        <v>-214.51589999999999</v>
      </c>
      <c r="T71" s="3">
        <v>4892.0060000000003</v>
      </c>
      <c r="U71" s="3">
        <v>132111.9</v>
      </c>
      <c r="V71" s="3">
        <v>117195.9</v>
      </c>
      <c r="W71" s="2">
        <f t="shared" ref="W71:W89" si="7">100*T71/U70</f>
        <v>3.8518124834160465</v>
      </c>
      <c r="X71" s="2">
        <f t="shared" ref="X71:AL87" si="8">100*H71/$C71</f>
        <v>33.684430333433738</v>
      </c>
      <c r="Y71" s="2">
        <f t="shared" si="8"/>
        <v>20.748503169142783</v>
      </c>
      <c r="Z71" s="2">
        <f t="shared" si="8"/>
        <v>12.935927164290952</v>
      </c>
      <c r="AA71" s="2">
        <f t="shared" si="8"/>
        <v>2.5667083679987948</v>
      </c>
      <c r="AB71" s="2">
        <f t="shared" si="8"/>
        <v>0.54948489921622068</v>
      </c>
      <c r="AC71" s="2">
        <f t="shared" si="8"/>
        <v>8.0238893919955512</v>
      </c>
      <c r="AD71" s="2">
        <f t="shared" si="8"/>
        <v>33.806478009407222</v>
      </c>
      <c r="AE71" s="2">
        <f t="shared" si="8"/>
        <v>14.878824668001196</v>
      </c>
      <c r="AF71" s="2">
        <f t="shared" si="8"/>
        <v>5.0792320510636042</v>
      </c>
      <c r="AG71" s="2">
        <f t="shared" si="8"/>
        <v>2.2721576920912105</v>
      </c>
      <c r="AH71" s="2">
        <f t="shared" si="8"/>
        <v>11.576266442920142</v>
      </c>
      <c r="AI71" s="2">
        <f t="shared" si="8"/>
        <v>-0.1220453433449555</v>
      </c>
      <c r="AJ71" s="2">
        <f t="shared" si="8"/>
        <v>2.7832274992929773</v>
      </c>
      <c r="AK71" s="2">
        <f t="shared" si="8"/>
        <v>75.162923566292406</v>
      </c>
      <c r="AL71" s="2">
        <f t="shared" si="8"/>
        <v>66.676707200357043</v>
      </c>
    </row>
    <row r="72" spans="1:38" x14ac:dyDescent="0.3">
      <c r="A72">
        <f t="shared" si="6"/>
        <v>2075</v>
      </c>
      <c r="B72">
        <v>63920</v>
      </c>
      <c r="C72" s="3">
        <v>180859.59357804482</v>
      </c>
      <c r="D72" s="3">
        <v>51190.603521314551</v>
      </c>
      <c r="E72" s="4">
        <v>0.79424095949632711</v>
      </c>
      <c r="F72" s="3">
        <v>87.921716645359439</v>
      </c>
      <c r="G72" s="3">
        <v>331.26938672949279</v>
      </c>
      <c r="H72" s="3">
        <v>60915.18</v>
      </c>
      <c r="I72" s="3">
        <v>37525.660000000003</v>
      </c>
      <c r="J72" s="3">
        <v>23389.52</v>
      </c>
      <c r="K72" s="3">
        <v>4650.7969999999996</v>
      </c>
      <c r="L72" s="3">
        <v>987.47339999999997</v>
      </c>
      <c r="M72" s="3">
        <v>14508.89</v>
      </c>
      <c r="N72" s="3">
        <v>61208.14</v>
      </c>
      <c r="O72" s="3">
        <v>26983.29</v>
      </c>
      <c r="P72" s="3">
        <v>9183.2209999999995</v>
      </c>
      <c r="Q72" s="3">
        <v>4104.8509999999997</v>
      </c>
      <c r="R72" s="3">
        <v>20936.78</v>
      </c>
      <c r="S72" s="3">
        <v>-292.96120000000002</v>
      </c>
      <c r="T72" s="3">
        <v>5088.7020000000002</v>
      </c>
      <c r="U72" s="3">
        <v>137493.5</v>
      </c>
      <c r="V72" s="3">
        <v>122577.5</v>
      </c>
      <c r="W72" s="2">
        <f t="shared" si="7"/>
        <v>3.8518119866567662</v>
      </c>
      <c r="X72" s="2">
        <f t="shared" si="8"/>
        <v>33.680922750561081</v>
      </c>
      <c r="Y72" s="2">
        <f t="shared" si="8"/>
        <v>20.748503995618496</v>
      </c>
      <c r="Z72" s="2">
        <f t="shared" si="8"/>
        <v>12.932418754942583</v>
      </c>
      <c r="AA72" s="2">
        <f t="shared" si="8"/>
        <v>2.5714958814131585</v>
      </c>
      <c r="AB72" s="2">
        <f t="shared" si="8"/>
        <v>0.54598895223873423</v>
      </c>
      <c r="AC72" s="2">
        <f t="shared" si="8"/>
        <v>8.0221843436461668</v>
      </c>
      <c r="AD72" s="2">
        <f t="shared" si="8"/>
        <v>33.842904757821081</v>
      </c>
      <c r="AE72" s="2">
        <f t="shared" si="8"/>
        <v>14.91946844852116</v>
      </c>
      <c r="AF72" s="2">
        <f t="shared" si="8"/>
        <v>5.0775415438701854</v>
      </c>
      <c r="AG72" s="2">
        <f t="shared" si="8"/>
        <v>2.2696340950410616</v>
      </c>
      <c r="AH72" s="2">
        <f t="shared" si="8"/>
        <v>11.576261776218869</v>
      </c>
      <c r="AI72" s="2">
        <f t="shared" si="8"/>
        <v>-0.16198267075812095</v>
      </c>
      <c r="AJ72" s="2">
        <f t="shared" si="8"/>
        <v>2.8136201676269472</v>
      </c>
      <c r="AK72" s="2">
        <f t="shared" si="8"/>
        <v>76.022232097225512</v>
      </c>
      <c r="AL72" s="2">
        <f t="shared" si="8"/>
        <v>67.774950487824228</v>
      </c>
    </row>
    <row r="73" spans="1:38" x14ac:dyDescent="0.3">
      <c r="A73">
        <f t="shared" si="6"/>
        <v>2076</v>
      </c>
      <c r="B73">
        <v>64285</v>
      </c>
      <c r="C73" s="3">
        <v>186114.11326136353</v>
      </c>
      <c r="D73" s="3">
        <v>51644.946281455843</v>
      </c>
      <c r="E73" s="4">
        <v>0.79425531627681734</v>
      </c>
      <c r="F73" s="3">
        <v>88.751255304056031</v>
      </c>
      <c r="G73" s="3">
        <v>331.0962387700514</v>
      </c>
      <c r="H73" s="3">
        <v>62684.75</v>
      </c>
      <c r="I73" s="3">
        <v>38615.9</v>
      </c>
      <c r="J73" s="3">
        <v>24068.85</v>
      </c>
      <c r="K73" s="3">
        <v>4794.8050000000003</v>
      </c>
      <c r="L73" s="3">
        <v>1009.677</v>
      </c>
      <c r="M73" s="3">
        <v>14933.71</v>
      </c>
      <c r="N73" s="3">
        <v>63045.77</v>
      </c>
      <c r="O73" s="3">
        <v>27832.37</v>
      </c>
      <c r="P73" s="3">
        <v>9447.6470000000008</v>
      </c>
      <c r="Q73" s="3">
        <v>4220.6869999999999</v>
      </c>
      <c r="R73" s="3">
        <v>21545.06</v>
      </c>
      <c r="S73" s="3">
        <v>-361.0222</v>
      </c>
      <c r="T73" s="3">
        <v>5295.9960000000001</v>
      </c>
      <c r="U73" s="3">
        <v>143150.5</v>
      </c>
      <c r="V73" s="3">
        <v>128234.5</v>
      </c>
      <c r="W73" s="2">
        <f t="shared" si="7"/>
        <v>3.8518155403709993</v>
      </c>
      <c r="X73" s="2">
        <f t="shared" si="8"/>
        <v>33.680814905192406</v>
      </c>
      <c r="Y73" s="2">
        <f t="shared" si="8"/>
        <v>20.748507097777679</v>
      </c>
      <c r="Z73" s="2">
        <f t="shared" si="8"/>
        <v>12.932307807414725</v>
      </c>
      <c r="AA73" s="2">
        <f t="shared" si="8"/>
        <v>2.5762715766034172</v>
      </c>
      <c r="AB73" s="2">
        <f t="shared" si="8"/>
        <v>0.54250426381264905</v>
      </c>
      <c r="AC73" s="2">
        <f t="shared" si="8"/>
        <v>8.0239535510282938</v>
      </c>
      <c r="AD73" s="2">
        <f t="shared" si="8"/>
        <v>33.874792671667862</v>
      </c>
      <c r="AE73" s="2">
        <f t="shared" si="8"/>
        <v>14.954465038830495</v>
      </c>
      <c r="AF73" s="2">
        <f t="shared" si="8"/>
        <v>5.0762657567685334</v>
      </c>
      <c r="AG73" s="2">
        <f t="shared" si="8"/>
        <v>2.2677952391889864</v>
      </c>
      <c r="AH73" s="2">
        <f t="shared" si="8"/>
        <v>11.576263413051255</v>
      </c>
      <c r="AI73" s="2">
        <f t="shared" si="8"/>
        <v>-0.19397894854594386</v>
      </c>
      <c r="AJ73" s="2">
        <f t="shared" si="8"/>
        <v>2.8455638893772304</v>
      </c>
      <c r="AK73" s="2">
        <f t="shared" si="8"/>
        <v>76.915445847446875</v>
      </c>
      <c r="AL73" s="2">
        <f t="shared" si="8"/>
        <v>68.901007963817278</v>
      </c>
    </row>
    <row r="74" spans="1:38" x14ac:dyDescent="0.3">
      <c r="A74">
        <f t="shared" si="6"/>
        <v>2077</v>
      </c>
      <c r="B74">
        <v>64651</v>
      </c>
      <c r="C74" s="3">
        <v>191526.77351737928</v>
      </c>
      <c r="D74" s="3">
        <v>52104.807560847534</v>
      </c>
      <c r="E74" s="4">
        <v>0.79427771990338669</v>
      </c>
      <c r="F74" s="3">
        <v>89.588704202862729</v>
      </c>
      <c r="G74" s="3">
        <v>330.92741111244698</v>
      </c>
      <c r="H74" s="3">
        <v>64507.43</v>
      </c>
      <c r="I74" s="3">
        <v>39738.94</v>
      </c>
      <c r="J74" s="3">
        <v>24768.49</v>
      </c>
      <c r="K74" s="3">
        <v>4943.4440000000004</v>
      </c>
      <c r="L74" s="3">
        <v>1032.4269999999999</v>
      </c>
      <c r="M74" s="3">
        <v>15371.26</v>
      </c>
      <c r="N74" s="3">
        <v>64930.31</v>
      </c>
      <c r="O74" s="3">
        <v>28697.94</v>
      </c>
      <c r="P74" s="3">
        <v>9720.7489999999998</v>
      </c>
      <c r="Q74" s="3">
        <v>4339.9759999999997</v>
      </c>
      <c r="R74" s="3">
        <v>22171.65</v>
      </c>
      <c r="S74" s="3">
        <v>-422.87790000000001</v>
      </c>
      <c r="T74" s="3">
        <v>5513.8959999999997</v>
      </c>
      <c r="U74" s="3">
        <v>149087.29999999999</v>
      </c>
      <c r="V74" s="3">
        <v>134171.29999999999</v>
      </c>
      <c r="W74" s="2">
        <f t="shared" si="7"/>
        <v>3.8518174927785789</v>
      </c>
      <c r="X74" s="2">
        <f t="shared" si="8"/>
        <v>33.680633164400149</v>
      </c>
      <c r="Y74" s="2">
        <f t="shared" si="8"/>
        <v>20.748503861990898</v>
      </c>
      <c r="Z74" s="2">
        <f t="shared" si="8"/>
        <v>12.932129302409248</v>
      </c>
      <c r="AA74" s="2">
        <f t="shared" si="8"/>
        <v>2.5810720398061884</v>
      </c>
      <c r="AB74" s="2">
        <f t="shared" si="8"/>
        <v>0.53905100631077918</v>
      </c>
      <c r="AC74" s="2">
        <f t="shared" si="8"/>
        <v>8.0256455626060035</v>
      </c>
      <c r="AD74" s="2">
        <f t="shared" si="8"/>
        <v>33.901427360550286</v>
      </c>
      <c r="AE74" s="2">
        <f t="shared" si="8"/>
        <v>14.983774577811666</v>
      </c>
      <c r="AF74" s="2">
        <f t="shared" si="8"/>
        <v>5.0753995493574857</v>
      </c>
      <c r="AG74" s="2">
        <f t="shared" si="8"/>
        <v>2.2659891984272305</v>
      </c>
      <c r="AH74" s="2">
        <f t="shared" si="8"/>
        <v>11.576266645554977</v>
      </c>
      <c r="AI74" s="2">
        <f t="shared" si="8"/>
        <v>-0.22079309969769201</v>
      </c>
      <c r="AJ74" s="2">
        <f t="shared" si="8"/>
        <v>2.87891656019552</v>
      </c>
      <c r="AK74" s="2">
        <f t="shared" si="8"/>
        <v>77.841492999657149</v>
      </c>
      <c r="AL74" s="2">
        <f t="shared" si="8"/>
        <v>70.05354788573473</v>
      </c>
    </row>
    <row r="75" spans="1:38" x14ac:dyDescent="0.3">
      <c r="A75">
        <f t="shared" si="6"/>
        <v>2078</v>
      </c>
      <c r="B75">
        <v>65016</v>
      </c>
      <c r="C75" s="3">
        <v>197121.56752716025</v>
      </c>
      <c r="D75" s="3">
        <v>52575.373312684882</v>
      </c>
      <c r="E75" s="4">
        <v>0.79431505194413832</v>
      </c>
      <c r="F75" s="3">
        <v>90.433922543027307</v>
      </c>
      <c r="G75" s="3">
        <v>330.79398804970958</v>
      </c>
      <c r="H75" s="3">
        <v>66388.05</v>
      </c>
      <c r="I75" s="3">
        <v>40899.78</v>
      </c>
      <c r="J75" s="3">
        <v>25488.27</v>
      </c>
      <c r="K75" s="3">
        <v>5096.8220000000001</v>
      </c>
      <c r="L75" s="3">
        <v>1055.7449999999999</v>
      </c>
      <c r="M75" s="3">
        <v>15821.07</v>
      </c>
      <c r="N75" s="3">
        <v>66876.98</v>
      </c>
      <c r="O75" s="3">
        <v>29589.42</v>
      </c>
      <c r="P75" s="3">
        <v>10004.209999999999</v>
      </c>
      <c r="Q75" s="3">
        <v>4464.0389999999998</v>
      </c>
      <c r="R75" s="3">
        <v>22819.31</v>
      </c>
      <c r="S75" s="3">
        <v>-488.93270000000001</v>
      </c>
      <c r="T75" s="3">
        <v>5742.5709999999999</v>
      </c>
      <c r="U75" s="3">
        <v>155318.79999999999</v>
      </c>
      <c r="V75" s="3">
        <v>140402.79999999999</v>
      </c>
      <c r="W75" s="2">
        <f t="shared" si="7"/>
        <v>3.8518176933917245</v>
      </c>
      <c r="X75" s="2">
        <f t="shared" si="8"/>
        <v>33.678734819746587</v>
      </c>
      <c r="Y75" s="2">
        <f t="shared" si="8"/>
        <v>20.748505865226875</v>
      </c>
      <c r="Z75" s="2">
        <f t="shared" si="8"/>
        <v>12.930228954519711</v>
      </c>
      <c r="AA75" s="2">
        <f t="shared" si="8"/>
        <v>2.5856237163382634</v>
      </c>
      <c r="AB75" s="2">
        <f t="shared" si="8"/>
        <v>0.53558066387359404</v>
      </c>
      <c r="AC75" s="2">
        <f t="shared" si="8"/>
        <v>8.0260471740719623</v>
      </c>
      <c r="AD75" s="2">
        <f t="shared" si="8"/>
        <v>33.926769576233916</v>
      </c>
      <c r="AE75" s="2">
        <f t="shared" si="8"/>
        <v>15.010747109609426</v>
      </c>
      <c r="AF75" s="2">
        <f t="shared" si="8"/>
        <v>5.0751473446057984</v>
      </c>
      <c r="AG75" s="2">
        <f t="shared" si="8"/>
        <v>2.2646121659847926</v>
      </c>
      <c r="AH75" s="2">
        <f t="shared" si="8"/>
        <v>11.576262448732738</v>
      </c>
      <c r="AI75" s="2">
        <f t="shared" si="8"/>
        <v>-0.24803612620046397</v>
      </c>
      <c r="AJ75" s="2">
        <f t="shared" si="8"/>
        <v>2.913212933541006</v>
      </c>
      <c r="AK75" s="2">
        <f t="shared" si="8"/>
        <v>78.793407514172443</v>
      </c>
      <c r="AL75" s="2">
        <f t="shared" si="8"/>
        <v>71.226503401589824</v>
      </c>
    </row>
    <row r="76" spans="1:38" x14ac:dyDescent="0.3">
      <c r="A76">
        <f t="shared" si="6"/>
        <v>2079</v>
      </c>
      <c r="B76">
        <v>65381</v>
      </c>
      <c r="C76" s="3">
        <v>202895.69372651851</v>
      </c>
      <c r="D76" s="3">
        <v>53054.337266445589</v>
      </c>
      <c r="E76" s="4">
        <v>0.79436826059811794</v>
      </c>
      <c r="F76" s="3">
        <v>91.28673190198333</v>
      </c>
      <c r="G76" s="3">
        <v>330.68347017420012</v>
      </c>
      <c r="H76" s="3">
        <v>68326.98</v>
      </c>
      <c r="I76" s="3">
        <v>42097.82</v>
      </c>
      <c r="J76" s="3">
        <v>26229.16</v>
      </c>
      <c r="K76" s="3">
        <v>5255.2389999999996</v>
      </c>
      <c r="L76" s="3">
        <v>1079.645</v>
      </c>
      <c r="M76" s="3">
        <v>16283.46</v>
      </c>
      <c r="N76" s="3">
        <v>68880.39</v>
      </c>
      <c r="O76" s="3">
        <v>30502.94</v>
      </c>
      <c r="P76" s="3">
        <v>10297.280000000001</v>
      </c>
      <c r="Q76" s="3">
        <v>4592.4319999999998</v>
      </c>
      <c r="R76" s="3">
        <v>23487.74</v>
      </c>
      <c r="S76" s="3">
        <v>-553.40700000000004</v>
      </c>
      <c r="T76" s="3">
        <v>5982.598</v>
      </c>
      <c r="U76" s="3">
        <v>161854.79999999999</v>
      </c>
      <c r="V76" s="3">
        <v>146938.79999999999</v>
      </c>
      <c r="W76" s="2">
        <f t="shared" si="7"/>
        <v>3.8518183246329492</v>
      </c>
      <c r="X76" s="2">
        <f t="shared" si="8"/>
        <v>33.675914330689238</v>
      </c>
      <c r="Y76" s="2">
        <f t="shared" si="8"/>
        <v>20.748503443716906</v>
      </c>
      <c r="Z76" s="2">
        <f t="shared" si="8"/>
        <v>12.927410886972336</v>
      </c>
      <c r="AA76" s="2">
        <f t="shared" si="8"/>
        <v>2.5901185498217099</v>
      </c>
      <c r="AB76" s="2">
        <f t="shared" si="8"/>
        <v>0.53211824271403463</v>
      </c>
      <c r="AC76" s="2">
        <f t="shared" si="8"/>
        <v>8.0255325783051585</v>
      </c>
      <c r="AD76" s="2">
        <f t="shared" si="8"/>
        <v>33.948670242771797</v>
      </c>
      <c r="AE76" s="2">
        <f t="shared" si="8"/>
        <v>15.033803546917397</v>
      </c>
      <c r="AF76" s="2">
        <f t="shared" si="8"/>
        <v>5.0751594629108405</v>
      </c>
      <c r="AG76" s="2">
        <f t="shared" si="8"/>
        <v>2.2634447856690847</v>
      </c>
      <c r="AH76" s="2">
        <f t="shared" si="8"/>
        <v>11.576263433002643</v>
      </c>
      <c r="AI76" s="2">
        <f t="shared" si="8"/>
        <v>-0.27275443349031003</v>
      </c>
      <c r="AJ76" s="2">
        <f t="shared" si="8"/>
        <v>2.948607676249599</v>
      </c>
      <c r="AK76" s="2">
        <f t="shared" si="8"/>
        <v>79.77241755468836</v>
      </c>
      <c r="AL76" s="2">
        <f t="shared" si="8"/>
        <v>72.420856895098822</v>
      </c>
    </row>
    <row r="77" spans="1:38" x14ac:dyDescent="0.3">
      <c r="A77">
        <f t="shared" si="6"/>
        <v>2080</v>
      </c>
      <c r="B77">
        <v>65746</v>
      </c>
      <c r="C77" s="3">
        <v>208848.83942716141</v>
      </c>
      <c r="D77" s="3">
        <v>53540.184514845627</v>
      </c>
      <c r="E77" s="4">
        <v>0.79445279169939165</v>
      </c>
      <c r="F77" s="3">
        <v>92.147437059773509</v>
      </c>
      <c r="G77" s="3">
        <v>330.58974202790137</v>
      </c>
      <c r="H77" s="3">
        <v>70323.61</v>
      </c>
      <c r="I77" s="3">
        <v>43333.01</v>
      </c>
      <c r="J77" s="3">
        <v>26990.6</v>
      </c>
      <c r="K77" s="3">
        <v>5419.0839999999998</v>
      </c>
      <c r="L77" s="3">
        <v>1104.1590000000001</v>
      </c>
      <c r="M77" s="3">
        <v>16757.53</v>
      </c>
      <c r="N77" s="3">
        <v>70945.42</v>
      </c>
      <c r="O77" s="3">
        <v>31443.91</v>
      </c>
      <c r="P77" s="3">
        <v>10599.76</v>
      </c>
      <c r="Q77" s="3">
        <v>4724.8559999999998</v>
      </c>
      <c r="R77" s="3">
        <v>24176.89</v>
      </c>
      <c r="S77" s="3">
        <v>-621.80380000000002</v>
      </c>
      <c r="T77" s="3">
        <v>6234.3540000000003</v>
      </c>
      <c r="U77" s="3">
        <v>168711</v>
      </c>
      <c r="V77" s="3">
        <v>153795</v>
      </c>
      <c r="W77" s="2">
        <f t="shared" si="7"/>
        <v>3.8518190378042547</v>
      </c>
      <c r="X77" s="2">
        <f t="shared" si="8"/>
        <v>33.672013784173416</v>
      </c>
      <c r="Y77" s="2">
        <f t="shared" si="8"/>
        <v>20.748504094566883</v>
      </c>
      <c r="Z77" s="2">
        <f t="shared" si="8"/>
        <v>12.923509689606536</v>
      </c>
      <c r="AA77" s="2">
        <f t="shared" si="8"/>
        <v>2.594739819892546</v>
      </c>
      <c r="AB77" s="2">
        <f t="shared" si="8"/>
        <v>0.52868811865487486</v>
      </c>
      <c r="AC77" s="2">
        <f t="shared" si="8"/>
        <v>8.0237601731296166</v>
      </c>
      <c r="AD77" s="2">
        <f t="shared" si="8"/>
        <v>33.969745867198405</v>
      </c>
      <c r="AE77" s="2">
        <f t="shared" si="8"/>
        <v>15.055822233078029</v>
      </c>
      <c r="AF77" s="2">
        <f t="shared" si="8"/>
        <v>5.075326264236578</v>
      </c>
      <c r="AG77" s="2">
        <f t="shared" si="8"/>
        <v>2.2623328973048236</v>
      </c>
      <c r="AH77" s="2">
        <f t="shared" si="8"/>
        <v>11.576262557318154</v>
      </c>
      <c r="AI77" s="2">
        <f t="shared" si="8"/>
        <v>-0.29772911437071298</v>
      </c>
      <c r="AJ77" s="2">
        <f t="shared" si="8"/>
        <v>2.9851034926025086</v>
      </c>
      <c r="AK77" s="2">
        <f t="shared" si="8"/>
        <v>80.781392160352425</v>
      </c>
      <c r="AL77" s="2">
        <f t="shared" si="8"/>
        <v>73.639384552882746</v>
      </c>
    </row>
    <row r="78" spans="1:38" x14ac:dyDescent="0.3">
      <c r="A78">
        <f t="shared" si="6"/>
        <v>2081</v>
      </c>
      <c r="B78">
        <v>66112</v>
      </c>
      <c r="C78" s="3">
        <v>214975.71610629873</v>
      </c>
      <c r="D78" s="3">
        <v>54030.271970218309</v>
      </c>
      <c r="E78" s="4">
        <v>0.79455237718005778</v>
      </c>
      <c r="F78" s="3">
        <v>93.016127818627069</v>
      </c>
      <c r="G78" s="3">
        <v>330.50615865400795</v>
      </c>
      <c r="H78" s="3">
        <v>72378.880000000005</v>
      </c>
      <c r="I78" s="3">
        <v>44604.25</v>
      </c>
      <c r="J78" s="3">
        <v>27774.63</v>
      </c>
      <c r="K78" s="3">
        <v>5588.384</v>
      </c>
      <c r="L78" s="3">
        <v>1129.28</v>
      </c>
      <c r="M78" s="3">
        <v>17245.41</v>
      </c>
      <c r="N78" s="3">
        <v>73059.89</v>
      </c>
      <c r="O78" s="3">
        <v>32400.28</v>
      </c>
      <c r="P78" s="3">
        <v>10911.72</v>
      </c>
      <c r="Q78" s="3">
        <v>4861.7370000000001</v>
      </c>
      <c r="R78" s="3">
        <v>24886.16</v>
      </c>
      <c r="S78" s="3">
        <v>-681.01790000000005</v>
      </c>
      <c r="T78" s="3">
        <v>6498.442</v>
      </c>
      <c r="U78" s="3">
        <v>175890.4</v>
      </c>
      <c r="V78" s="3">
        <v>160974.39999999999</v>
      </c>
      <c r="W78" s="2">
        <f t="shared" si="7"/>
        <v>3.8518187907131125</v>
      </c>
      <c r="X78" s="2">
        <f t="shared" si="8"/>
        <v>33.668398138611579</v>
      </c>
      <c r="Y78" s="2">
        <f t="shared" si="8"/>
        <v>20.748506300099777</v>
      </c>
      <c r="Z78" s="2">
        <f t="shared" si="8"/>
        <v>12.919891838511806</v>
      </c>
      <c r="AA78" s="2">
        <f t="shared" si="8"/>
        <v>2.5995419860523783</v>
      </c>
      <c r="AB78" s="2">
        <f t="shared" si="8"/>
        <v>0.52530584405245406</v>
      </c>
      <c r="AC78" s="2">
        <f t="shared" si="8"/>
        <v>8.0220270048886295</v>
      </c>
      <c r="AD78" s="2">
        <f t="shared" si="8"/>
        <v>33.985182756118455</v>
      </c>
      <c r="AE78" s="2">
        <f t="shared" si="8"/>
        <v>15.071599986660392</v>
      </c>
      <c r="AF78" s="2">
        <f t="shared" si="8"/>
        <v>5.0757919069354314</v>
      </c>
      <c r="AG78" s="2">
        <f t="shared" si="8"/>
        <v>2.261528459147462</v>
      </c>
      <c r="AH78" s="2">
        <f t="shared" si="8"/>
        <v>11.576265659556904</v>
      </c>
      <c r="AI78" s="2">
        <f t="shared" si="8"/>
        <v>-0.31678829234054423</v>
      </c>
      <c r="AJ78" s="2">
        <f t="shared" si="8"/>
        <v>3.0228725912403633</v>
      </c>
      <c r="AK78" s="2">
        <f t="shared" si="8"/>
        <v>81.818729662018072</v>
      </c>
      <c r="AL78" s="2">
        <f t="shared" si="8"/>
        <v>74.880271556068791</v>
      </c>
    </row>
    <row r="79" spans="1:38" x14ac:dyDescent="0.3">
      <c r="A79">
        <f t="shared" si="6"/>
        <v>2082</v>
      </c>
      <c r="B79">
        <v>66477</v>
      </c>
      <c r="C79" s="3">
        <v>221316.96837357504</v>
      </c>
      <c r="D79" s="3">
        <v>54533.355332908941</v>
      </c>
      <c r="E79" s="4">
        <v>0.79468999558611697</v>
      </c>
      <c r="F79" s="3">
        <v>93.892926468405449</v>
      </c>
      <c r="G79" s="3">
        <v>330.47119639546838</v>
      </c>
      <c r="H79" s="3">
        <v>74502.67</v>
      </c>
      <c r="I79" s="3">
        <v>45919.96</v>
      </c>
      <c r="J79" s="3">
        <v>28582.71</v>
      </c>
      <c r="K79" s="3">
        <v>5763.35</v>
      </c>
      <c r="L79" s="3">
        <v>1155.049</v>
      </c>
      <c r="M79" s="3">
        <v>17748</v>
      </c>
      <c r="N79" s="3">
        <v>75236.429999999993</v>
      </c>
      <c r="O79" s="3">
        <v>33377.01</v>
      </c>
      <c r="P79" s="3">
        <v>11234.8</v>
      </c>
      <c r="Q79" s="3">
        <v>5004.3850000000002</v>
      </c>
      <c r="R79" s="3">
        <v>25620.240000000002</v>
      </c>
      <c r="S79" s="3">
        <v>-733.75789999999995</v>
      </c>
      <c r="T79" s="3">
        <v>6774.9830000000002</v>
      </c>
      <c r="U79" s="3">
        <v>183399.2</v>
      </c>
      <c r="V79" s="3">
        <v>168483.20000000001</v>
      </c>
      <c r="W79" s="2">
        <f t="shared" si="7"/>
        <v>3.8518207929483363</v>
      </c>
      <c r="X79" s="2">
        <f t="shared" si="8"/>
        <v>33.663333881495333</v>
      </c>
      <c r="Y79" s="2">
        <f t="shared" si="8"/>
        <v>20.748503983882866</v>
      </c>
      <c r="Z79" s="2">
        <f t="shared" si="8"/>
        <v>12.914829897612467</v>
      </c>
      <c r="AA79" s="2">
        <f t="shared" si="8"/>
        <v>2.6041157360657832</v>
      </c>
      <c r="AB79" s="2">
        <f t="shared" si="8"/>
        <v>0.5218980760889147</v>
      </c>
      <c r="AC79" s="2">
        <f t="shared" si="8"/>
        <v>8.0192676279760065</v>
      </c>
      <c r="AD79" s="2">
        <f t="shared" si="8"/>
        <v>33.994876467403806</v>
      </c>
      <c r="AE79" s="2">
        <f t="shared" si="8"/>
        <v>15.0810894642569</v>
      </c>
      <c r="AF79" s="2">
        <f t="shared" si="8"/>
        <v>5.0763391901501489</v>
      </c>
      <c r="AG79" s="2">
        <f t="shared" si="8"/>
        <v>2.2611845068981693</v>
      </c>
      <c r="AH79" s="2">
        <f t="shared" si="8"/>
        <v>11.57626556530178</v>
      </c>
      <c r="AI79" s="2">
        <f t="shared" si="8"/>
        <v>-0.33154163704314038</v>
      </c>
      <c r="AJ79" s="2">
        <f t="shared" si="8"/>
        <v>3.0612126353385043</v>
      </c>
      <c r="AK79" s="2">
        <f t="shared" si="8"/>
        <v>82.867211379124257</v>
      </c>
      <c r="AL79" s="2">
        <f t="shared" si="8"/>
        <v>76.127556435531162</v>
      </c>
    </row>
    <row r="80" spans="1:38" x14ac:dyDescent="0.3">
      <c r="A80">
        <f t="shared" si="6"/>
        <v>2083</v>
      </c>
      <c r="B80">
        <v>66842</v>
      </c>
      <c r="C80" s="3">
        <v>227889.69976880655</v>
      </c>
      <c r="D80" s="3">
        <v>55051.856200078895</v>
      </c>
      <c r="E80" s="4">
        <v>0.79484875185894632</v>
      </c>
      <c r="F80" s="3">
        <v>94.777745316440559</v>
      </c>
      <c r="G80" s="3">
        <v>330.50152609467671</v>
      </c>
      <c r="H80" s="3">
        <v>76699.850000000006</v>
      </c>
      <c r="I80" s="3">
        <v>47283.71</v>
      </c>
      <c r="J80" s="3">
        <v>29416.14</v>
      </c>
      <c r="K80" s="3">
        <v>5944.1540000000005</v>
      </c>
      <c r="L80" s="3">
        <v>1181.4580000000001</v>
      </c>
      <c r="M80" s="3">
        <v>18266.150000000001</v>
      </c>
      <c r="N80" s="3">
        <v>77492.81</v>
      </c>
      <c r="O80" s="3">
        <v>34388.019999999997</v>
      </c>
      <c r="P80" s="3">
        <v>11569.92</v>
      </c>
      <c r="Q80" s="3">
        <v>5153.7539999999999</v>
      </c>
      <c r="R80" s="3">
        <v>26381.11</v>
      </c>
      <c r="S80" s="3">
        <v>-792.9615</v>
      </c>
      <c r="T80" s="3">
        <v>7064.2060000000001</v>
      </c>
      <c r="U80" s="3">
        <v>191256.3</v>
      </c>
      <c r="V80" s="3">
        <v>176340.3</v>
      </c>
      <c r="W80" s="2">
        <f t="shared" si="7"/>
        <v>3.8518194190596247</v>
      </c>
      <c r="X80" s="2">
        <f t="shared" si="8"/>
        <v>33.656567224324661</v>
      </c>
      <c r="Y80" s="2">
        <f t="shared" si="8"/>
        <v>20.748506864491546</v>
      </c>
      <c r="Z80" s="2">
        <f t="shared" si="8"/>
        <v>12.908060359833108</v>
      </c>
      <c r="AA80" s="2">
        <f t="shared" si="8"/>
        <v>2.6083469353947666</v>
      </c>
      <c r="AB80" s="2">
        <f t="shared" si="8"/>
        <v>0.51843413774233138</v>
      </c>
      <c r="AC80" s="2">
        <f t="shared" si="8"/>
        <v>8.0153469062142602</v>
      </c>
      <c r="AD80" s="2">
        <f t="shared" si="8"/>
        <v>34.004525030581128</v>
      </c>
      <c r="AE80" s="2">
        <f t="shared" si="8"/>
        <v>15.089764932283707</v>
      </c>
      <c r="AF80" s="2">
        <f t="shared" si="8"/>
        <v>5.0769824225217945</v>
      </c>
      <c r="AG80" s="2">
        <f t="shared" si="8"/>
        <v>2.2615124796023989</v>
      </c>
      <c r="AH80" s="2">
        <f t="shared" si="8"/>
        <v>11.576262563320572</v>
      </c>
      <c r="AI80" s="2">
        <f t="shared" si="8"/>
        <v>-0.34795846446963469</v>
      </c>
      <c r="AJ80" s="2">
        <f t="shared" si="8"/>
        <v>3.0998355814969334</v>
      </c>
      <c r="AK80" s="2">
        <f t="shared" si="8"/>
        <v>83.924942721864554</v>
      </c>
      <c r="AL80" s="2">
        <f t="shared" si="8"/>
        <v>77.379671033353745</v>
      </c>
    </row>
    <row r="81" spans="1:44" x14ac:dyDescent="0.3">
      <c r="A81">
        <f t="shared" si="6"/>
        <v>2084</v>
      </c>
      <c r="B81">
        <v>67207</v>
      </c>
      <c r="C81" s="3">
        <v>234690.25415735631</v>
      </c>
      <c r="D81" s="3">
        <v>55583.021409400193</v>
      </c>
      <c r="E81" s="4">
        <v>0.7950654004173292</v>
      </c>
      <c r="F81" s="3">
        <v>95.670330572873652</v>
      </c>
      <c r="G81" s="3">
        <v>330.5793055588984</v>
      </c>
      <c r="H81" s="3">
        <v>78971.31</v>
      </c>
      <c r="I81" s="3">
        <v>48694.720000000001</v>
      </c>
      <c r="J81" s="3">
        <v>30276.59</v>
      </c>
      <c r="K81" s="3">
        <v>6131.4319999999998</v>
      </c>
      <c r="L81" s="3">
        <v>1208.57</v>
      </c>
      <c r="M81" s="3">
        <v>18800.759999999998</v>
      </c>
      <c r="N81" s="3">
        <v>79826.399999999994</v>
      </c>
      <c r="O81" s="3">
        <v>35432.300000000003</v>
      </c>
      <c r="P81" s="3">
        <v>11916.43</v>
      </c>
      <c r="Q81" s="3">
        <v>5309.3010000000004</v>
      </c>
      <c r="R81" s="3">
        <v>27168.36</v>
      </c>
      <c r="S81" s="3">
        <v>-855.09019999999998</v>
      </c>
      <c r="T81" s="3">
        <v>7366.8509999999997</v>
      </c>
      <c r="U81" s="3">
        <v>199478.3</v>
      </c>
      <c r="V81" s="3">
        <v>184562.3</v>
      </c>
      <c r="W81" s="2">
        <f t="shared" si="7"/>
        <v>3.8518213517672359</v>
      </c>
      <c r="X81" s="2">
        <f t="shared" si="8"/>
        <v>33.649164633419723</v>
      </c>
      <c r="Y81" s="2">
        <f t="shared" si="8"/>
        <v>20.748505375664607</v>
      </c>
      <c r="Z81" s="2">
        <f t="shared" si="8"/>
        <v>12.900659257755118</v>
      </c>
      <c r="AA81" s="2">
        <f t="shared" si="8"/>
        <v>2.6125635348662439</v>
      </c>
      <c r="AB81" s="2">
        <f t="shared" si="8"/>
        <v>0.51496386347158318</v>
      </c>
      <c r="AC81" s="2">
        <f t="shared" si="8"/>
        <v>8.0108822871674796</v>
      </c>
      <c r="AD81" s="2">
        <f t="shared" si="8"/>
        <v>34.013512954175582</v>
      </c>
      <c r="AE81" s="2">
        <f t="shared" si="8"/>
        <v>15.097473956563691</v>
      </c>
      <c r="AF81" s="2">
        <f t="shared" si="8"/>
        <v>5.0775137820636607</v>
      </c>
      <c r="AG81" s="2">
        <f t="shared" si="8"/>
        <v>2.2622588309270797</v>
      </c>
      <c r="AH81" s="2">
        <f t="shared" si="8"/>
        <v>11.576262549779345</v>
      </c>
      <c r="AI81" s="2">
        <f t="shared" si="8"/>
        <v>-0.3643484059745723</v>
      </c>
      <c r="AJ81" s="2">
        <f t="shared" si="8"/>
        <v>3.1389675836563016</v>
      </c>
      <c r="AK81" s="2">
        <f t="shared" si="8"/>
        <v>84.996413982428422</v>
      </c>
      <c r="AL81" s="2">
        <f t="shared" si="8"/>
        <v>78.640802815890993</v>
      </c>
    </row>
    <row r="82" spans="1:44" x14ac:dyDescent="0.3">
      <c r="A82">
        <f t="shared" si="6"/>
        <v>2085</v>
      </c>
      <c r="B82">
        <v>67573</v>
      </c>
      <c r="C82" s="3">
        <v>241706.43420389644</v>
      </c>
      <c r="D82" s="3">
        <v>56122.264395884427</v>
      </c>
      <c r="E82" s="4">
        <v>0.79531784753571966</v>
      </c>
      <c r="F82" s="3">
        <v>96.571262783843594</v>
      </c>
      <c r="G82" s="3">
        <v>330.67740810889882</v>
      </c>
      <c r="H82" s="3">
        <v>81313.2</v>
      </c>
      <c r="I82" s="3">
        <v>50150.47</v>
      </c>
      <c r="J82" s="3">
        <v>31162.73</v>
      </c>
      <c r="K82" s="3">
        <v>6325.174</v>
      </c>
      <c r="L82" s="3">
        <v>1236.3620000000001</v>
      </c>
      <c r="M82" s="3">
        <v>19350.55</v>
      </c>
      <c r="N82" s="3">
        <v>82233.45</v>
      </c>
      <c r="O82" s="3">
        <v>36509.129999999997</v>
      </c>
      <c r="P82" s="3">
        <v>12273.74</v>
      </c>
      <c r="Q82" s="3">
        <v>5470.0119999999997</v>
      </c>
      <c r="R82" s="3">
        <v>27980.58</v>
      </c>
      <c r="S82" s="3">
        <v>-920.25350000000003</v>
      </c>
      <c r="T82" s="3">
        <v>7683.5460000000003</v>
      </c>
      <c r="U82" s="3">
        <v>208082.1</v>
      </c>
      <c r="V82" s="3">
        <v>193166.1</v>
      </c>
      <c r="W82" s="2">
        <f t="shared" si="7"/>
        <v>3.8518204737056614</v>
      </c>
      <c r="X82" s="2">
        <f t="shared" si="8"/>
        <v>33.641305523297149</v>
      </c>
      <c r="Y82" s="2">
        <f t="shared" si="8"/>
        <v>20.74850434378364</v>
      </c>
      <c r="Z82" s="2">
        <f t="shared" si="8"/>
        <v>12.892801179513507</v>
      </c>
      <c r="AA82" s="2">
        <f t="shared" si="8"/>
        <v>2.6168827573138866</v>
      </c>
      <c r="AB82" s="2">
        <f t="shared" si="8"/>
        <v>0.5115138966292645</v>
      </c>
      <c r="AC82" s="2">
        <f t="shared" si="8"/>
        <v>8.0058067397893282</v>
      </c>
      <c r="AD82" s="2">
        <f t="shared" si="8"/>
        <v>34.022035975521561</v>
      </c>
      <c r="AE82" s="2">
        <f t="shared" si="8"/>
        <v>15.104740641369094</v>
      </c>
      <c r="AF82" s="2">
        <f t="shared" si="8"/>
        <v>5.0779533612440924</v>
      </c>
      <c r="AG82" s="2">
        <f t="shared" si="8"/>
        <v>2.2630808393729636</v>
      </c>
      <c r="AH82" s="2">
        <f t="shared" si="8"/>
        <v>11.576266098235683</v>
      </c>
      <c r="AI82" s="2">
        <f t="shared" si="8"/>
        <v>-0.38073190026199355</v>
      </c>
      <c r="AJ82" s="2">
        <f t="shared" si="8"/>
        <v>3.1788752439740127</v>
      </c>
      <c r="AK82" s="2">
        <f t="shared" si="8"/>
        <v>86.088771565124347</v>
      </c>
      <c r="AL82" s="2">
        <f t="shared" si="8"/>
        <v>79.917649125157652</v>
      </c>
    </row>
    <row r="83" spans="1:44" x14ac:dyDescent="0.3">
      <c r="A83">
        <f t="shared" si="6"/>
        <v>2086</v>
      </c>
      <c r="B83">
        <v>67938</v>
      </c>
      <c r="C83" s="3">
        <v>248908.55482344519</v>
      </c>
      <c r="D83" s="3">
        <v>56661.321693329664</v>
      </c>
      <c r="E83" s="4">
        <v>0.7956334180617044</v>
      </c>
      <c r="F83" s="3">
        <v>97.480501457269483</v>
      </c>
      <c r="G83" s="3">
        <v>330.75125035639286</v>
      </c>
      <c r="H83" s="3">
        <v>83720.3</v>
      </c>
      <c r="I83" s="3">
        <v>51644.800000000003</v>
      </c>
      <c r="J83" s="3">
        <v>32075.5</v>
      </c>
      <c r="K83" s="3">
        <v>6525.4390000000003</v>
      </c>
      <c r="L83" s="3">
        <v>1264.8869999999999</v>
      </c>
      <c r="M83" s="3">
        <v>19916.62</v>
      </c>
      <c r="N83" s="3">
        <v>84693.71</v>
      </c>
      <c r="O83" s="3">
        <v>37607.550000000003</v>
      </c>
      <c r="P83" s="3">
        <v>12639.94</v>
      </c>
      <c r="Q83" s="3">
        <v>5631.9139999999998</v>
      </c>
      <c r="R83" s="3">
        <v>28814.31</v>
      </c>
      <c r="S83" s="3">
        <v>-973.41030000000001</v>
      </c>
      <c r="T83" s="3">
        <v>8014.9489999999996</v>
      </c>
      <c r="U83" s="3">
        <v>217070.4</v>
      </c>
      <c r="V83" s="3">
        <v>202154.4</v>
      </c>
      <c r="W83" s="2">
        <f t="shared" si="7"/>
        <v>3.8518205073862668</v>
      </c>
      <c r="X83" s="2">
        <f t="shared" si="8"/>
        <v>33.634962871960809</v>
      </c>
      <c r="Y83" s="2">
        <f t="shared" si="8"/>
        <v>20.748503415896042</v>
      </c>
      <c r="Z83" s="2">
        <f t="shared" si="8"/>
        <v>12.886459456064765</v>
      </c>
      <c r="AA83" s="2">
        <f t="shared" si="8"/>
        <v>2.6216210224789576</v>
      </c>
      <c r="AB83" s="2">
        <f t="shared" si="8"/>
        <v>0.508173373509482</v>
      </c>
      <c r="AC83" s="2">
        <f t="shared" si="8"/>
        <v>8.0015811485977952</v>
      </c>
      <c r="AD83" s="2">
        <f t="shared" si="8"/>
        <v>34.02603420363539</v>
      </c>
      <c r="AE83" s="2">
        <f t="shared" si="8"/>
        <v>15.108982504307914</v>
      </c>
      <c r="AF83" s="2">
        <f t="shared" si="8"/>
        <v>5.0781460721451346</v>
      </c>
      <c r="AG83" s="2">
        <f t="shared" si="8"/>
        <v>2.2626438066762335</v>
      </c>
      <c r="AH83" s="2">
        <f t="shared" si="8"/>
        <v>11.576263427521987</v>
      </c>
      <c r="AI83" s="2">
        <f t="shared" si="8"/>
        <v>-0.39107145220077127</v>
      </c>
      <c r="AJ83" s="2">
        <f t="shared" si="8"/>
        <v>3.220037577931032</v>
      </c>
      <c r="AK83" s="2">
        <f t="shared" si="8"/>
        <v>87.208894910812333</v>
      </c>
      <c r="AL83" s="2">
        <f t="shared" si="8"/>
        <v>81.216332698324223</v>
      </c>
    </row>
    <row r="84" spans="1:44" x14ac:dyDescent="0.3">
      <c r="A84">
        <f t="shared" si="6"/>
        <v>2087</v>
      </c>
      <c r="B84">
        <v>68303</v>
      </c>
      <c r="C84" s="3">
        <v>256347.42208938272</v>
      </c>
      <c r="D84" s="3">
        <v>57210.481462479693</v>
      </c>
      <c r="E84" s="4">
        <v>0.79600867797923014</v>
      </c>
      <c r="F84" s="3">
        <v>98.398050525561942</v>
      </c>
      <c r="G84" s="3">
        <v>330.85615785382879</v>
      </c>
      <c r="H84" s="3">
        <v>86204.74</v>
      </c>
      <c r="I84" s="3">
        <v>53188.26</v>
      </c>
      <c r="J84" s="3">
        <v>33016.480000000003</v>
      </c>
      <c r="K84" s="3">
        <v>6732.35</v>
      </c>
      <c r="L84" s="3">
        <v>1294.1510000000001</v>
      </c>
      <c r="M84" s="3">
        <v>20499.84</v>
      </c>
      <c r="N84" s="3">
        <v>87229.37</v>
      </c>
      <c r="O84" s="3">
        <v>38736.51</v>
      </c>
      <c r="P84" s="3">
        <v>13018.26</v>
      </c>
      <c r="Q84" s="3">
        <v>5799.1580000000004</v>
      </c>
      <c r="R84" s="3">
        <v>29675.45</v>
      </c>
      <c r="S84" s="3">
        <v>-1024.6369999999999</v>
      </c>
      <c r="T84" s="3">
        <v>8361.1650000000009</v>
      </c>
      <c r="U84" s="3">
        <v>226456.2</v>
      </c>
      <c r="V84" s="3">
        <v>211540.2</v>
      </c>
      <c r="W84" s="2">
        <f t="shared" si="7"/>
        <v>3.8518218052760771</v>
      </c>
      <c r="X84" s="2">
        <f t="shared" si="8"/>
        <v>33.628089292796673</v>
      </c>
      <c r="Y84" s="2">
        <f t="shared" si="8"/>
        <v>20.748505901282059</v>
      </c>
      <c r="Z84" s="2">
        <f t="shared" si="8"/>
        <v>12.879583391514615</v>
      </c>
      <c r="AA84" s="2">
        <f t="shared" si="8"/>
        <v>2.6262600751462122</v>
      </c>
      <c r="AB84" s="2">
        <f t="shared" si="8"/>
        <v>0.50484260362437272</v>
      </c>
      <c r="AC84" s="2">
        <f t="shared" si="8"/>
        <v>7.9968972704754391</v>
      </c>
      <c r="AD84" s="2">
        <f t="shared" si="8"/>
        <v>34.027792941715262</v>
      </c>
      <c r="AE84" s="2">
        <f t="shared" si="8"/>
        <v>15.110941894509644</v>
      </c>
      <c r="AF84" s="2">
        <f t="shared" si="8"/>
        <v>5.0783658731160628</v>
      </c>
      <c r="AG84" s="2">
        <f t="shared" si="8"/>
        <v>2.2622259871909152</v>
      </c>
      <c r="AH84" s="2">
        <f t="shared" si="8"/>
        <v>11.576262307663395</v>
      </c>
      <c r="AI84" s="2">
        <f t="shared" si="8"/>
        <v>-0.39970637958775007</v>
      </c>
      <c r="AJ84" s="2">
        <f t="shared" si="8"/>
        <v>3.2616536307841812</v>
      </c>
      <c r="AK84" s="2">
        <f t="shared" si="8"/>
        <v>88.339565950867922</v>
      </c>
      <c r="AL84" s="2">
        <f t="shared" si="8"/>
        <v>82.520900064382388</v>
      </c>
    </row>
    <row r="85" spans="1:44" x14ac:dyDescent="0.3">
      <c r="A85">
        <f t="shared" si="6"/>
        <v>2088</v>
      </c>
      <c r="B85">
        <v>68668</v>
      </c>
      <c r="C85" s="3">
        <v>264033.20323766919</v>
      </c>
      <c r="D85" s="3">
        <v>57770.345491051266</v>
      </c>
      <c r="E85" s="4">
        <v>0.79645450008217789</v>
      </c>
      <c r="F85" s="3">
        <v>99.324218915886803</v>
      </c>
      <c r="G85" s="3">
        <v>330.99510121008223</v>
      </c>
      <c r="H85" s="3">
        <v>88771.49</v>
      </c>
      <c r="I85" s="3">
        <v>54782.94</v>
      </c>
      <c r="J85" s="3">
        <v>33988.550000000003</v>
      </c>
      <c r="K85" s="3">
        <v>6946.2539999999999</v>
      </c>
      <c r="L85" s="3">
        <v>1324.184</v>
      </c>
      <c r="M85" s="3">
        <v>21102.53</v>
      </c>
      <c r="N85" s="3">
        <v>89856.28</v>
      </c>
      <c r="O85" s="3">
        <v>39911.08</v>
      </c>
      <c r="P85" s="3">
        <v>13408.29</v>
      </c>
      <c r="Q85" s="3">
        <v>5971.7389999999996</v>
      </c>
      <c r="R85" s="3">
        <v>30565.18</v>
      </c>
      <c r="S85" s="3">
        <v>-1084.7919999999999</v>
      </c>
      <c r="T85" s="3">
        <v>8722.6890000000003</v>
      </c>
      <c r="U85" s="3">
        <v>236263.7</v>
      </c>
      <c r="V85" s="3">
        <v>221347.7</v>
      </c>
      <c r="W85" s="2">
        <f t="shared" si="7"/>
        <v>3.8518216767745814</v>
      </c>
      <c r="X85" s="2">
        <f t="shared" si="8"/>
        <v>33.62133584392128</v>
      </c>
      <c r="Y85" s="2">
        <f t="shared" si="8"/>
        <v>20.748504100329836</v>
      </c>
      <c r="Z85" s="2">
        <f t="shared" si="8"/>
        <v>12.872831743591449</v>
      </c>
      <c r="AA85" s="2">
        <f t="shared" si="8"/>
        <v>2.6308259396252285</v>
      </c>
      <c r="AB85" s="2">
        <f t="shared" si="8"/>
        <v>0.50152177217197835</v>
      </c>
      <c r="AC85" s="2">
        <f t="shared" si="8"/>
        <v>7.9923773757365586</v>
      </c>
      <c r="AD85" s="2">
        <f t="shared" si="8"/>
        <v>34.032189473956414</v>
      </c>
      <c r="AE85" s="2">
        <f t="shared" si="8"/>
        <v>15.115932204963663</v>
      </c>
      <c r="AF85" s="2">
        <f t="shared" si="8"/>
        <v>5.0782590354481068</v>
      </c>
      <c r="AG85" s="2">
        <f t="shared" si="8"/>
        <v>2.2617378900730696</v>
      </c>
      <c r="AH85" s="2">
        <f t="shared" si="8"/>
        <v>11.576263752133775</v>
      </c>
      <c r="AI85" s="2">
        <f t="shared" si="8"/>
        <v>-0.41085438751562076</v>
      </c>
      <c r="AJ85" s="2">
        <f t="shared" si="8"/>
        <v>3.3036333661976149</v>
      </c>
      <c r="AK85" s="2">
        <f t="shared" si="8"/>
        <v>89.48257154890004</v>
      </c>
      <c r="AL85" s="2">
        <f t="shared" si="8"/>
        <v>83.833282059133339</v>
      </c>
    </row>
    <row r="86" spans="1:44" x14ac:dyDescent="0.3">
      <c r="A86">
        <f t="shared" si="6"/>
        <v>2089</v>
      </c>
      <c r="B86">
        <v>69034</v>
      </c>
      <c r="C86" s="3">
        <v>271974.62835500529</v>
      </c>
      <c r="D86" s="3">
        <v>58341.110335258294</v>
      </c>
      <c r="E86" s="4">
        <v>0.79696978146643216</v>
      </c>
      <c r="F86" s="3">
        <v>100.25879131287935</v>
      </c>
      <c r="G86" s="3">
        <v>331.16754026329505</v>
      </c>
      <c r="H86" s="3">
        <v>91424.48</v>
      </c>
      <c r="I86" s="3">
        <v>56430.67</v>
      </c>
      <c r="J86" s="3">
        <v>34993.81</v>
      </c>
      <c r="K86" s="3">
        <v>7167.6970000000001</v>
      </c>
      <c r="L86" s="3">
        <v>1355.001</v>
      </c>
      <c r="M86" s="3">
        <v>21726.1</v>
      </c>
      <c r="N86" s="3">
        <v>92576.77</v>
      </c>
      <c r="O86" s="3">
        <v>41132.339999999997</v>
      </c>
      <c r="P86" s="3">
        <v>13810.01</v>
      </c>
      <c r="Q86" s="3">
        <v>6149.9219999999996</v>
      </c>
      <c r="R86" s="3">
        <v>31484.5</v>
      </c>
      <c r="S86" s="3">
        <v>-1152.29</v>
      </c>
      <c r="T86" s="3">
        <v>9100.4560000000001</v>
      </c>
      <c r="U86" s="3">
        <v>246516.5</v>
      </c>
      <c r="V86" s="3">
        <v>231600.5</v>
      </c>
      <c r="W86" s="2">
        <f t="shared" si="7"/>
        <v>3.8518215028377187</v>
      </c>
      <c r="X86" s="2">
        <f t="shared" si="8"/>
        <v>33.615076727180856</v>
      </c>
      <c r="Y86" s="2">
        <f t="shared" si="8"/>
        <v>20.748505234224169</v>
      </c>
      <c r="Z86" s="2">
        <f t="shared" si="8"/>
        <v>12.866571492956686</v>
      </c>
      <c r="AA86" s="2">
        <f t="shared" si="8"/>
        <v>2.6354285483733024</v>
      </c>
      <c r="AB86" s="2">
        <f t="shared" si="8"/>
        <v>0.49820860430824199</v>
      </c>
      <c r="AC86" s="2">
        <f t="shared" si="8"/>
        <v>7.9882818965161624</v>
      </c>
      <c r="AD86" s="2">
        <f t="shared" si="8"/>
        <v>34.038752276245646</v>
      </c>
      <c r="AE86" s="2">
        <f t="shared" si="8"/>
        <v>15.123594523791548</v>
      </c>
      <c r="AF86" s="2">
        <f t="shared" si="8"/>
        <v>5.0776831954979107</v>
      </c>
      <c r="AG86" s="2">
        <f t="shared" si="8"/>
        <v>2.2612116568360849</v>
      </c>
      <c r="AH86" s="2">
        <f t="shared" si="8"/>
        <v>11.57626363548281</v>
      </c>
      <c r="AI86" s="2">
        <f t="shared" si="8"/>
        <v>-0.42367554906479343</v>
      </c>
      <c r="AJ86" s="2">
        <f t="shared" si="8"/>
        <v>3.3460679972402727</v>
      </c>
      <c r="AK86" s="2">
        <f t="shared" si="8"/>
        <v>90.639520859359322</v>
      </c>
      <c r="AL86" s="2">
        <f t="shared" si="8"/>
        <v>85.155185761553682</v>
      </c>
    </row>
    <row r="87" spans="1:44" x14ac:dyDescent="0.3">
      <c r="A87">
        <f t="shared" si="6"/>
        <v>2090</v>
      </c>
      <c r="B87">
        <v>69399</v>
      </c>
      <c r="C87" s="3">
        <v>280175.21420751099</v>
      </c>
      <c r="D87" s="3">
        <v>58921.780132351763</v>
      </c>
      <c r="E87" s="4">
        <v>0.79756806076740006</v>
      </c>
      <c r="F87" s="3">
        <v>101.20171459645765</v>
      </c>
      <c r="G87" s="3">
        <v>331.36552228541802</v>
      </c>
      <c r="H87" s="3">
        <v>94166.27</v>
      </c>
      <c r="I87" s="3">
        <v>58132.17</v>
      </c>
      <c r="J87" s="3">
        <v>36034.1</v>
      </c>
      <c r="K87" s="3">
        <v>7397.0169999999998</v>
      </c>
      <c r="L87" s="3">
        <v>1386.6420000000001</v>
      </c>
      <c r="M87" s="3">
        <v>22371.97</v>
      </c>
      <c r="N87" s="3">
        <v>95384.82</v>
      </c>
      <c r="O87" s="3">
        <v>42393.03</v>
      </c>
      <c r="P87" s="3">
        <v>14224.16</v>
      </c>
      <c r="Q87" s="3">
        <v>6333.8190000000004</v>
      </c>
      <c r="R87" s="3">
        <v>32433.82</v>
      </c>
      <c r="S87" s="3">
        <v>-1218.557</v>
      </c>
      <c r="T87" s="3">
        <v>9495.3729999999996</v>
      </c>
      <c r="U87" s="3">
        <v>257230.4</v>
      </c>
      <c r="V87" s="3">
        <v>242314.4</v>
      </c>
      <c r="W87" s="2">
        <f t="shared" si="7"/>
        <v>3.851820466378518</v>
      </c>
      <c r="X87" s="2">
        <f t="shared" si="8"/>
        <v>33.609778890096969</v>
      </c>
      <c r="Y87" s="2">
        <f t="shared" si="8"/>
        <v>20.74850559655308</v>
      </c>
      <c r="Z87" s="2">
        <f t="shared" si="8"/>
        <v>12.86127329354389</v>
      </c>
      <c r="AA87" s="2">
        <f t="shared" si="8"/>
        <v>2.6401396786374614</v>
      </c>
      <c r="AB87" s="2">
        <f t="shared" si="8"/>
        <v>0.4949195823485612</v>
      </c>
      <c r="AC87" s="2">
        <f t="shared" si="8"/>
        <v>7.9849925566328874</v>
      </c>
      <c r="AD87" s="2">
        <f t="shared" si="8"/>
        <v>34.044703158272057</v>
      </c>
      <c r="AE87" s="2">
        <f t="shared" si="8"/>
        <v>15.130899469430483</v>
      </c>
      <c r="AF87" s="2">
        <f t="shared" si="8"/>
        <v>5.0768802087771103</v>
      </c>
      <c r="AG87" s="2">
        <f t="shared" si="8"/>
        <v>2.2606635700861371</v>
      </c>
      <c r="AH87" s="2">
        <f t="shared" si="8"/>
        <v>11.576263122253913</v>
      </c>
      <c r="AI87" s="2">
        <f t="shared" si="8"/>
        <v>-0.43492676661165292</v>
      </c>
      <c r="AJ87" s="2">
        <f t="shared" si="8"/>
        <v>3.3890838726966326</v>
      </c>
      <c r="AK87" s="2">
        <f t="shared" si="8"/>
        <v>91.810548169861676</v>
      </c>
      <c r="AL87" s="2">
        <f t="shared" si="8"/>
        <v>86.486736767703704</v>
      </c>
    </row>
    <row r="88" spans="1:44" x14ac:dyDescent="0.3">
      <c r="A88">
        <f t="shared" si="6"/>
        <v>2091</v>
      </c>
      <c r="B88">
        <v>69764</v>
      </c>
      <c r="C88" s="3">
        <v>288629.72207449097</v>
      </c>
      <c r="D88" s="3">
        <v>59509.585804630224</v>
      </c>
      <c r="E88" s="4">
        <v>0.79823681504970867</v>
      </c>
      <c r="F88" s="3">
        <v>102.15364649849977</v>
      </c>
      <c r="G88" s="3">
        <v>331.56539459676083</v>
      </c>
      <c r="H88" s="3">
        <v>96995.46</v>
      </c>
      <c r="I88" s="3">
        <v>59886.35</v>
      </c>
      <c r="J88" s="3">
        <v>37109.11</v>
      </c>
      <c r="K88" s="3">
        <v>7634.1490000000003</v>
      </c>
      <c r="L88" s="3">
        <v>1419.105</v>
      </c>
      <c r="M88" s="3">
        <v>23040.02</v>
      </c>
      <c r="N88" s="3">
        <v>98286.61</v>
      </c>
      <c r="O88" s="3">
        <v>43700.75</v>
      </c>
      <c r="P88" s="3">
        <v>14649.98</v>
      </c>
      <c r="Q88" s="3">
        <v>6523.3329999999996</v>
      </c>
      <c r="R88" s="3">
        <v>33412.54</v>
      </c>
      <c r="S88" s="3">
        <v>-1291.146</v>
      </c>
      <c r="T88" s="3">
        <v>9908.0550000000003</v>
      </c>
      <c r="U88" s="3">
        <v>268429.59999999998</v>
      </c>
      <c r="V88" s="3">
        <v>253513.60000000001</v>
      </c>
      <c r="W88" s="2">
        <f t="shared" si="7"/>
        <v>3.8518211688820605</v>
      </c>
      <c r="X88" s="2">
        <f t="shared" ref="X88:AL89" si="9">100*H88/$C88</f>
        <v>33.60549956631526</v>
      </c>
      <c r="Y88" s="2">
        <f t="shared" si="9"/>
        <v>20.748504197549078</v>
      </c>
      <c r="Z88" s="2">
        <f t="shared" si="9"/>
        <v>12.85699536876618</v>
      </c>
      <c r="AA88" s="2">
        <f t="shared" si="9"/>
        <v>2.644962876702539</v>
      </c>
      <c r="AB88" s="2">
        <f t="shared" si="9"/>
        <v>0.49166973858421636</v>
      </c>
      <c r="AC88" s="2">
        <f t="shared" si="9"/>
        <v>7.9825528134811146</v>
      </c>
      <c r="AD88" s="2">
        <f t="shared" si="9"/>
        <v>34.052837418675026</v>
      </c>
      <c r="AE88" s="2">
        <f t="shared" si="9"/>
        <v>15.140765713907141</v>
      </c>
      <c r="AF88" s="2">
        <f t="shared" si="9"/>
        <v>5.07570041460216</v>
      </c>
      <c r="AG88" s="2">
        <f t="shared" si="9"/>
        <v>2.2601043832611341</v>
      </c>
      <c r="AH88" s="2">
        <f t="shared" si="9"/>
        <v>11.576264481651938</v>
      </c>
      <c r="AI88" s="2">
        <f t="shared" si="9"/>
        <v>-0.4473364665011092</v>
      </c>
      <c r="AJ88" s="2">
        <f t="shared" si="9"/>
        <v>3.4327909574894302</v>
      </c>
      <c r="AK88" s="2">
        <f t="shared" si="9"/>
        <v>93.001371470233522</v>
      </c>
      <c r="AL88" s="2">
        <f t="shared" si="9"/>
        <v>87.833504525418206</v>
      </c>
    </row>
    <row r="89" spans="1:44" x14ac:dyDescent="0.3">
      <c r="A89">
        <f t="shared" si="6"/>
        <v>2092</v>
      </c>
      <c r="B89">
        <v>70129</v>
      </c>
      <c r="C89" s="3">
        <v>297359.50930475316</v>
      </c>
      <c r="D89" s="3">
        <v>60107.362961700892</v>
      </c>
      <c r="E89" s="4">
        <v>0.79897935600977066</v>
      </c>
      <c r="F89" s="3">
        <v>103.1142436225341</v>
      </c>
      <c r="G89" s="3">
        <v>331.78834354996263</v>
      </c>
      <c r="H89" s="3">
        <v>99917.91</v>
      </c>
      <c r="I89" s="3">
        <v>61697.65</v>
      </c>
      <c r="J89" s="3">
        <v>38220.26</v>
      </c>
      <c r="K89" s="3">
        <v>7879.3530000000001</v>
      </c>
      <c r="L89" s="3">
        <v>1452.42</v>
      </c>
      <c r="M89" s="3">
        <v>23730.98</v>
      </c>
      <c r="N89" s="3">
        <v>101291.4</v>
      </c>
      <c r="O89" s="3">
        <v>45060.72</v>
      </c>
      <c r="P89" s="3">
        <v>15088.67</v>
      </c>
      <c r="Q89" s="3">
        <v>6718.8789999999999</v>
      </c>
      <c r="R89" s="3">
        <v>34423.120000000003</v>
      </c>
      <c r="S89" s="3">
        <v>-1373.481</v>
      </c>
      <c r="T89" s="3">
        <v>10339.43</v>
      </c>
      <c r="U89" s="3">
        <v>280142.5</v>
      </c>
      <c r="V89" s="3">
        <v>265226.5</v>
      </c>
      <c r="W89" s="2">
        <f t="shared" si="7"/>
        <v>3.8518218557118891</v>
      </c>
      <c r="X89" s="2">
        <f t="shared" si="9"/>
        <v>33.60172009753947</v>
      </c>
      <c r="Y89" s="2">
        <f t="shared" si="9"/>
        <v>20.748504106780818</v>
      </c>
      <c r="Z89" s="2">
        <f t="shared" si="9"/>
        <v>12.853215990758654</v>
      </c>
      <c r="AA89" s="2">
        <f t="shared" si="9"/>
        <v>2.649773339491468</v>
      </c>
      <c r="AB89" s="2">
        <f t="shared" si="9"/>
        <v>0.48843906266722636</v>
      </c>
      <c r="AC89" s="2">
        <f t="shared" si="9"/>
        <v>7.9805687248693182</v>
      </c>
      <c r="AD89" s="2">
        <f t="shared" si="9"/>
        <v>34.063615532870031</v>
      </c>
      <c r="AE89" s="2">
        <f t="shared" si="9"/>
        <v>15.153616612212954</v>
      </c>
      <c r="AF89" s="2">
        <f t="shared" si="9"/>
        <v>5.0742180854677699</v>
      </c>
      <c r="AG89" s="2">
        <f t="shared" si="9"/>
        <v>2.2595137501098246</v>
      </c>
      <c r="AH89" s="2">
        <f t="shared" si="9"/>
        <v>11.576263385853579</v>
      </c>
      <c r="AI89" s="2">
        <f t="shared" si="9"/>
        <v>-0.46189240869118076</v>
      </c>
      <c r="AJ89" s="2">
        <f t="shared" si="9"/>
        <v>3.4770806637979375</v>
      </c>
      <c r="AK89" s="2">
        <f t="shared" si="9"/>
        <v>94.210035742590605</v>
      </c>
      <c r="AL89" s="2">
        <f t="shared" si="9"/>
        <v>89.193885415037741</v>
      </c>
    </row>
    <row r="90" spans="1:44" x14ac:dyDescent="0.3">
      <c r="A90">
        <v>2093</v>
      </c>
      <c r="B90">
        <v>70495</v>
      </c>
      <c r="C90" s="3">
        <v>306384.37755743461</v>
      </c>
      <c r="D90" s="3">
        <v>60717.271394891017</v>
      </c>
      <c r="E90" s="4">
        <v>0.79981318891647801</v>
      </c>
      <c r="F90" s="3">
        <v>104.08382262306394</v>
      </c>
      <c r="G90" s="3">
        <v>332.04401832244884</v>
      </c>
      <c r="H90" s="3">
        <v>102938.2</v>
      </c>
      <c r="I90" s="3">
        <v>63570.18</v>
      </c>
      <c r="J90" s="3">
        <v>39368.06</v>
      </c>
      <c r="K90" s="3">
        <v>8133.07</v>
      </c>
      <c r="L90" s="3">
        <v>1486.6410000000001</v>
      </c>
      <c r="M90" s="3">
        <v>24444.74</v>
      </c>
      <c r="N90" s="3">
        <v>104409.3</v>
      </c>
      <c r="O90" s="3">
        <v>46479.07</v>
      </c>
      <c r="P90" s="3">
        <v>15541.41</v>
      </c>
      <c r="Q90" s="3">
        <v>6920.991</v>
      </c>
      <c r="R90" s="3">
        <v>35467.86</v>
      </c>
      <c r="S90" s="3">
        <v>-1471.0930000000001</v>
      </c>
      <c r="T90" s="3">
        <v>10790.59</v>
      </c>
      <c r="U90" s="3">
        <v>292404.2</v>
      </c>
      <c r="V90" s="3">
        <v>277488.2</v>
      </c>
      <c r="W90" s="2">
        <f>100*T90/U89</f>
        <v>3.851821840670373</v>
      </c>
      <c r="X90" s="2">
        <f t="shared" ref="X90:AL91" si="10">100*H90/$C90</f>
        <v>33.597731327114836</v>
      </c>
      <c r="Y90" s="2">
        <f t="shared" si="10"/>
        <v>20.748505686483046</v>
      </c>
      <c r="Z90" s="2">
        <f t="shared" si="10"/>
        <v>12.849238696127738</v>
      </c>
      <c r="AA90" s="2">
        <f t="shared" si="10"/>
        <v>2.654531560923135</v>
      </c>
      <c r="AB90" s="2">
        <f t="shared" si="10"/>
        <v>0.48522088882332631</v>
      </c>
      <c r="AC90" s="2">
        <f t="shared" si="10"/>
        <v>7.9784551010332132</v>
      </c>
      <c r="AD90" s="2">
        <f t="shared" si="10"/>
        <v>34.077879829374623</v>
      </c>
      <c r="AE90" s="2">
        <f t="shared" si="10"/>
        <v>15.170182752313167</v>
      </c>
      <c r="AF90" s="2">
        <f t="shared" si="10"/>
        <v>5.0725203823705458</v>
      </c>
      <c r="AG90" s="2">
        <f t="shared" si="10"/>
        <v>2.2589242490676913</v>
      </c>
      <c r="AH90" s="2">
        <f t="shared" si="10"/>
        <v>11.576262563632579</v>
      </c>
      <c r="AI90" s="2">
        <f t="shared" si="10"/>
        <v>-0.48014621754799819</v>
      </c>
      <c r="AJ90" s="2">
        <f t="shared" si="10"/>
        <v>3.5219126007745625</v>
      </c>
      <c r="AK90" s="2">
        <f t="shared" si="10"/>
        <v>95.437046213358613</v>
      </c>
      <c r="AL90" s="2">
        <f t="shared" si="10"/>
        <v>90.568651774022726</v>
      </c>
      <c r="AM90" s="8"/>
      <c r="AN90" s="8"/>
      <c r="AO90" s="8"/>
      <c r="AP90" s="8"/>
      <c r="AQ90" s="8"/>
      <c r="AR90" s="8"/>
    </row>
    <row r="91" spans="1:44" x14ac:dyDescent="0.3">
      <c r="A91">
        <v>2094</v>
      </c>
      <c r="B91">
        <v>70860</v>
      </c>
      <c r="C91" s="3">
        <v>315696.12501143885</v>
      </c>
      <c r="D91" s="3">
        <v>61335.8880789338</v>
      </c>
      <c r="E91" s="4">
        <v>0.800707843226799</v>
      </c>
      <c r="F91" s="3">
        <v>105.06227080564423</v>
      </c>
      <c r="G91" s="3">
        <v>332.31305497574914</v>
      </c>
      <c r="H91" s="3">
        <v>106056.3</v>
      </c>
      <c r="I91" s="3">
        <v>65502.23</v>
      </c>
      <c r="J91" s="3">
        <v>40554.089999999997</v>
      </c>
      <c r="K91" s="3">
        <v>8395.4629999999997</v>
      </c>
      <c r="L91" s="3">
        <v>1521.739</v>
      </c>
      <c r="M91" s="3">
        <v>25182.639999999999</v>
      </c>
      <c r="N91" s="3">
        <v>107631.8</v>
      </c>
      <c r="O91" s="3">
        <v>47949.59</v>
      </c>
      <c r="P91" s="3">
        <v>16007.09</v>
      </c>
      <c r="Q91" s="3">
        <v>7129.2830000000004</v>
      </c>
      <c r="R91" s="3">
        <v>36545.82</v>
      </c>
      <c r="S91" s="3">
        <v>-1575.4670000000001</v>
      </c>
      <c r="T91" s="3">
        <v>11262.89</v>
      </c>
      <c r="U91" s="3">
        <v>305242.5</v>
      </c>
      <c r="V91" s="3">
        <v>290326.5</v>
      </c>
      <c r="W91" s="2">
        <f>100*T91/U90</f>
        <v>3.8518222378474727</v>
      </c>
      <c r="X91" s="2">
        <f t="shared" si="10"/>
        <v>33.594425650982309</v>
      </c>
      <c r="Y91" s="2">
        <f t="shared" si="10"/>
        <v>20.748506177459927</v>
      </c>
      <c r="Z91" s="2">
        <f t="shared" si="10"/>
        <v>12.845925808728431</v>
      </c>
      <c r="AA91" s="2">
        <f t="shared" si="10"/>
        <v>2.6593493979996747</v>
      </c>
      <c r="AB91" s="2">
        <f t="shared" si="10"/>
        <v>0.48202650569273275</v>
      </c>
      <c r="AC91" s="2">
        <f t="shared" si="10"/>
        <v>7.9768606596256255</v>
      </c>
      <c r="AD91" s="2">
        <f t="shared" si="10"/>
        <v>34.093481507288089</v>
      </c>
      <c r="AE91" s="2">
        <f t="shared" si="10"/>
        <v>15.1885266245389</v>
      </c>
      <c r="AF91" s="2">
        <f t="shared" si="10"/>
        <v>5.0704106676697416</v>
      </c>
      <c r="AG91" s="2">
        <f t="shared" si="10"/>
        <v>2.2582738384076397</v>
      </c>
      <c r="AH91" s="2">
        <f t="shared" si="10"/>
        <v>11.576264991746671</v>
      </c>
      <c r="AI91" s="2">
        <f t="shared" si="10"/>
        <v>-0.49904540321580287</v>
      </c>
      <c r="AJ91" s="2">
        <f t="shared" si="10"/>
        <v>3.5676364414013326</v>
      </c>
      <c r="AK91" s="2">
        <f t="shared" si="10"/>
        <v>96.688706581032605</v>
      </c>
      <c r="AL91" s="2">
        <f t="shared" si="10"/>
        <v>91.963909911621627</v>
      </c>
      <c r="AM91" s="8"/>
      <c r="AN91" s="8"/>
      <c r="AO91" s="8"/>
      <c r="AP91" s="8"/>
      <c r="AQ91" s="8"/>
      <c r="AR91" s="8"/>
    </row>
    <row r="92" spans="1:44" x14ac:dyDescent="0.3">
      <c r="A92">
        <v>2095</v>
      </c>
      <c r="B92">
        <v>71225</v>
      </c>
      <c r="C92" s="3">
        <v>325260.56859165867</v>
      </c>
      <c r="D92" s="3">
        <v>61955.046814098117</v>
      </c>
      <c r="E92" s="4">
        <v>0.80167491518866096</v>
      </c>
      <c r="F92" s="3">
        <v>106.04979835800002</v>
      </c>
      <c r="G92" s="3">
        <v>332.55057719112665</v>
      </c>
      <c r="H92" s="3">
        <v>109264.4</v>
      </c>
      <c r="I92" s="3">
        <v>67486.7</v>
      </c>
      <c r="J92" s="3">
        <v>41777.699999999997</v>
      </c>
      <c r="K92" s="3">
        <v>8666.4480000000003</v>
      </c>
      <c r="L92" s="3">
        <v>1557.7650000000001</v>
      </c>
      <c r="M92" s="3">
        <v>25944.74</v>
      </c>
      <c r="N92" s="3">
        <v>110944.2</v>
      </c>
      <c r="O92" s="3">
        <v>49463.6</v>
      </c>
      <c r="P92" s="3">
        <v>16484.349999999999</v>
      </c>
      <c r="Q92" s="3">
        <v>7343.2030000000004</v>
      </c>
      <c r="R92" s="3">
        <v>37653.019999999997</v>
      </c>
      <c r="S92" s="3">
        <v>-1679.771</v>
      </c>
      <c r="T92" s="3">
        <v>11757.4</v>
      </c>
      <c r="U92" s="3">
        <v>318679.7</v>
      </c>
      <c r="V92" s="3">
        <v>303763.7</v>
      </c>
      <c r="W92" s="2">
        <f t="shared" ref="W92" si="11">100*T92/U91</f>
        <v>3.8518227311072346</v>
      </c>
      <c r="X92" s="2">
        <f t="shared" ref="X92:X93" si="12">100*H92/$C92</f>
        <v>33.592882307591864</v>
      </c>
      <c r="Y92" s="2">
        <f t="shared" ref="Y92:Y93" si="13">100*I92/$C92</f>
        <v>20.748503359079077</v>
      </c>
      <c r="Z92" s="2">
        <f t="shared" ref="Z92:Z93" si="14">100*J92/$C92</f>
        <v>12.844378948512785</v>
      </c>
      <c r="AA92" s="2">
        <f t="shared" ref="AA92:AA93" si="15">100*K92/$C92</f>
        <v>2.6644631525809404</v>
      </c>
      <c r="AB92" s="2">
        <f t="shared" ref="AB92:AB93" si="16">100*L92/$C92</f>
        <v>0.47892832713935957</v>
      </c>
      <c r="AC92" s="2">
        <f t="shared" ref="AC92:AC93" si="17">100*M92/$C92</f>
        <v>7.9766016865609561</v>
      </c>
      <c r="AD92" s="2">
        <f t="shared" ref="AD92:AD93" si="18">100*N92/$C92</f>
        <v>34.109329784540371</v>
      </c>
      <c r="AE92" s="2">
        <f t="shared" ref="AE92:AE93" si="19">100*O92/$C92</f>
        <v>15.207376723889949</v>
      </c>
      <c r="AF92" s="2">
        <f t="shared" ref="AF92:AF93" si="20">100*P92/$C92</f>
        <v>5.0680443901870316</v>
      </c>
      <c r="AG92" s="2">
        <f t="shared" ref="AG92:AG93" si="21">100*Q92/$C92</f>
        <v>2.2576370175441909</v>
      </c>
      <c r="AH92" s="2">
        <f t="shared" ref="AH92:AH93" si="22">100*R92/$C92</f>
        <v>11.576263351882245</v>
      </c>
      <c r="AI92" s="2">
        <f t="shared" ref="AI92:AI93" si="23">100*S92/$C92</f>
        <v>-0.51643856101992869</v>
      </c>
      <c r="AJ92" s="2">
        <f t="shared" ref="AJ92:AJ93" si="24">100*T92/$C92</f>
        <v>3.6147634036637788</v>
      </c>
      <c r="AK92" s="2">
        <f t="shared" ref="AK92:AK93" si="25">100*U92/$C92</f>
        <v>97.97673950452922</v>
      </c>
      <c r="AL92" s="2">
        <f t="shared" ref="AL92:AL93" si="26">100*V92/$C92</f>
        <v>93.390877755413868</v>
      </c>
      <c r="AM92" s="8"/>
      <c r="AN92" s="8"/>
      <c r="AO92" s="8"/>
      <c r="AP92" s="8"/>
      <c r="AQ92" s="8"/>
      <c r="AR92" s="8"/>
    </row>
    <row r="93" spans="1:44" x14ac:dyDescent="0.3">
      <c r="A93">
        <v>2096</v>
      </c>
      <c r="B93">
        <v>71590</v>
      </c>
      <c r="C93" s="3">
        <v>335195.51963702356</v>
      </c>
      <c r="D93" s="3">
        <v>62595.530349645553</v>
      </c>
      <c r="E93" s="4">
        <v>0.80270497247046402</v>
      </c>
      <c r="F93" s="3">
        <v>107.0465070483442</v>
      </c>
      <c r="G93" s="3">
        <v>332.86786568788887</v>
      </c>
      <c r="H93" s="3">
        <v>112588.3</v>
      </c>
      <c r="I93" s="3">
        <v>69548.06</v>
      </c>
      <c r="J93" s="3">
        <v>43040.26</v>
      </c>
      <c r="K93" s="3">
        <v>8946.7250000000004</v>
      </c>
      <c r="L93" s="3">
        <v>1594.732</v>
      </c>
      <c r="M93" s="3">
        <v>26729.93</v>
      </c>
      <c r="N93" s="3">
        <v>114386.7</v>
      </c>
      <c r="O93" s="3">
        <v>51039.23</v>
      </c>
      <c r="P93" s="3">
        <v>16979.03</v>
      </c>
      <c r="Q93" s="3">
        <v>7565.3140000000003</v>
      </c>
      <c r="R93" s="3">
        <v>38803.120000000003</v>
      </c>
      <c r="S93" s="3">
        <v>-1798.376</v>
      </c>
      <c r="T93" s="3">
        <v>12274.97</v>
      </c>
      <c r="U93" s="3">
        <v>332753.09999999998</v>
      </c>
      <c r="V93" s="3">
        <v>317837.09999999998</v>
      </c>
      <c r="W93" s="2">
        <f>100*T93/U92</f>
        <v>3.8518204956261726</v>
      </c>
      <c r="X93" s="2">
        <f t="shared" si="12"/>
        <v>33.588843944549019</v>
      </c>
      <c r="Y93" s="2">
        <f t="shared" si="13"/>
        <v>20.748505253086972</v>
      </c>
      <c r="Z93" s="2">
        <f t="shared" si="14"/>
        <v>12.840344658128911</v>
      </c>
      <c r="AA93" s="2">
        <f t="shared" si="15"/>
        <v>2.6691063799683921</v>
      </c>
      <c r="AB93" s="2">
        <f t="shared" si="16"/>
        <v>0.47576172907290143</v>
      </c>
      <c r="AC93" s="2">
        <f t="shared" si="17"/>
        <v>7.9744293804837545</v>
      </c>
      <c r="AD93" s="2">
        <f t="shared" si="18"/>
        <v>34.125366628965402</v>
      </c>
      <c r="AE93" s="2">
        <f t="shared" si="19"/>
        <v>15.226704120409888</v>
      </c>
      <c r="AF93" s="2">
        <f t="shared" si="20"/>
        <v>5.0654107842450422</v>
      </c>
      <c r="AG93" s="2">
        <f t="shared" si="21"/>
        <v>2.2569854180009106</v>
      </c>
      <c r="AH93" s="2">
        <f t="shared" si="22"/>
        <v>11.576264516309502</v>
      </c>
      <c r="AI93" s="2">
        <f t="shared" si="23"/>
        <v>-0.53651552441614525</v>
      </c>
      <c r="AJ93" s="2">
        <f t="shared" si="24"/>
        <v>3.6620328378172586</v>
      </c>
      <c r="AK93" s="2">
        <f t="shared" si="25"/>
        <v>99.271344784181949</v>
      </c>
      <c r="AL93" s="2">
        <f t="shared" si="26"/>
        <v>94.821404636965113</v>
      </c>
      <c r="AM93" s="8"/>
      <c r="AN93" s="8"/>
      <c r="AO93" s="8"/>
      <c r="AP93" s="8"/>
      <c r="AQ93" s="8"/>
      <c r="AR93" s="8"/>
    </row>
    <row r="94" spans="1:44" x14ac:dyDescent="0.3"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</row>
    <row r="95" spans="1:44" x14ac:dyDescent="0.3">
      <c r="A95" t="s">
        <v>63</v>
      </c>
    </row>
    <row r="96" spans="1:44" x14ac:dyDescent="0.3">
      <c r="A96" s="10" t="s">
        <v>327</v>
      </c>
    </row>
  </sheetData>
  <mergeCells count="1">
    <mergeCell ref="C1:AL1"/>
  </mergeCells>
  <pageMargins left="0.7" right="0.7" top="0.75" bottom="0.75" header="0.3" footer="0.3"/>
  <pageSetup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R96"/>
  <sheetViews>
    <sheetView zoomScale="70" zoomScaleNormal="70" workbookViewId="0"/>
  </sheetViews>
  <sheetFormatPr defaultRowHeight="14.4" x14ac:dyDescent="0.3"/>
  <cols>
    <col min="2" max="2" width="9.109375" hidden="1" customWidth="1"/>
    <col min="3" max="38" width="15" customWidth="1"/>
  </cols>
  <sheetData>
    <row r="1" spans="1:38" x14ac:dyDescent="0.3">
      <c r="C1" s="40" t="s">
        <v>159</v>
      </c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  <c r="AG1" s="40"/>
      <c r="AH1" s="40"/>
      <c r="AI1" s="40"/>
      <c r="AJ1" s="40"/>
      <c r="AK1" s="40"/>
      <c r="AL1" s="40"/>
    </row>
    <row r="2" spans="1:38" s="9" customFormat="1" ht="100.8" x14ac:dyDescent="0.3">
      <c r="C2" s="17" t="s">
        <v>1</v>
      </c>
      <c r="D2" s="17" t="s">
        <v>2</v>
      </c>
      <c r="E2" s="17" t="s">
        <v>3</v>
      </c>
      <c r="F2" s="17" t="s">
        <v>4</v>
      </c>
      <c r="G2" s="17" t="s">
        <v>5</v>
      </c>
      <c r="H2" s="17" t="s">
        <v>6</v>
      </c>
      <c r="I2" s="17" t="s">
        <v>65</v>
      </c>
      <c r="J2" s="17" t="s">
        <v>66</v>
      </c>
      <c r="K2" s="17" t="s">
        <v>13</v>
      </c>
      <c r="L2" s="17" t="s">
        <v>14</v>
      </c>
      <c r="M2" s="17" t="s">
        <v>15</v>
      </c>
      <c r="N2" s="17" t="s">
        <v>7</v>
      </c>
      <c r="O2" s="17" t="s">
        <v>68</v>
      </c>
      <c r="P2" s="17" t="s">
        <v>69</v>
      </c>
      <c r="Q2" s="17" t="s">
        <v>70</v>
      </c>
      <c r="R2" s="17" t="s">
        <v>71</v>
      </c>
      <c r="S2" s="17" t="s">
        <v>24</v>
      </c>
      <c r="T2" s="17" t="s">
        <v>25</v>
      </c>
      <c r="U2" s="17" t="s">
        <v>72</v>
      </c>
      <c r="V2" s="17" t="s">
        <v>27</v>
      </c>
      <c r="W2" s="17" t="s">
        <v>28</v>
      </c>
      <c r="X2" s="17" t="s">
        <v>6</v>
      </c>
      <c r="Y2" s="17" t="s">
        <v>65</v>
      </c>
      <c r="Z2" s="17" t="s">
        <v>66</v>
      </c>
      <c r="AA2" s="17" t="s">
        <v>13</v>
      </c>
      <c r="AB2" s="17" t="s">
        <v>14</v>
      </c>
      <c r="AC2" s="17" t="s">
        <v>15</v>
      </c>
      <c r="AD2" s="17" t="s">
        <v>7</v>
      </c>
      <c r="AE2" s="17" t="s">
        <v>68</v>
      </c>
      <c r="AF2" s="17" t="s">
        <v>69</v>
      </c>
      <c r="AG2" s="17" t="s">
        <v>70</v>
      </c>
      <c r="AH2" s="17" t="s">
        <v>71</v>
      </c>
      <c r="AI2" s="17" t="s">
        <v>24</v>
      </c>
      <c r="AJ2" s="17" t="s">
        <v>25</v>
      </c>
      <c r="AK2" s="17" t="s">
        <v>72</v>
      </c>
      <c r="AL2" s="17" t="s">
        <v>27</v>
      </c>
    </row>
    <row r="3" spans="1:38" s="5" customFormat="1" x14ac:dyDescent="0.3">
      <c r="C3" s="6" t="s">
        <v>29</v>
      </c>
      <c r="D3" s="6" t="s">
        <v>29</v>
      </c>
      <c r="E3" s="6" t="s">
        <v>73</v>
      </c>
      <c r="F3" s="6" t="s">
        <v>74</v>
      </c>
      <c r="G3" s="6" t="s">
        <v>32</v>
      </c>
      <c r="H3" s="6" t="s">
        <v>29</v>
      </c>
      <c r="I3" s="6" t="s">
        <v>29</v>
      </c>
      <c r="J3" s="6" t="s">
        <v>29</v>
      </c>
      <c r="K3" s="6" t="s">
        <v>29</v>
      </c>
      <c r="L3" s="6" t="s">
        <v>29</v>
      </c>
      <c r="M3" s="6" t="s">
        <v>29</v>
      </c>
      <c r="N3" s="6" t="s">
        <v>29</v>
      </c>
      <c r="O3" s="6" t="s">
        <v>29</v>
      </c>
      <c r="P3" s="6" t="s">
        <v>29</v>
      </c>
      <c r="Q3" s="6" t="s">
        <v>29</v>
      </c>
      <c r="R3" s="6" t="s">
        <v>29</v>
      </c>
      <c r="S3" s="6" t="s">
        <v>29</v>
      </c>
      <c r="T3" s="6" t="s">
        <v>29</v>
      </c>
      <c r="U3" s="6" t="s">
        <v>29</v>
      </c>
      <c r="V3" s="6" t="s">
        <v>29</v>
      </c>
      <c r="W3" s="6" t="s">
        <v>33</v>
      </c>
      <c r="X3" s="7" t="s">
        <v>34</v>
      </c>
      <c r="Y3" s="7" t="s">
        <v>34</v>
      </c>
      <c r="Z3" s="7" t="s">
        <v>34</v>
      </c>
      <c r="AA3" s="7" t="s">
        <v>34</v>
      </c>
      <c r="AB3" s="7" t="s">
        <v>34</v>
      </c>
      <c r="AC3" s="7" t="s">
        <v>34</v>
      </c>
      <c r="AD3" s="7" t="s">
        <v>34</v>
      </c>
      <c r="AE3" s="7" t="s">
        <v>34</v>
      </c>
      <c r="AF3" s="7" t="s">
        <v>34</v>
      </c>
      <c r="AG3" s="7" t="s">
        <v>34</v>
      </c>
      <c r="AH3" s="7" t="s">
        <v>34</v>
      </c>
      <c r="AI3" s="7" t="s">
        <v>34</v>
      </c>
      <c r="AJ3" s="7" t="s">
        <v>34</v>
      </c>
      <c r="AK3" s="7" t="s">
        <v>34</v>
      </c>
      <c r="AL3" s="7" t="s">
        <v>34</v>
      </c>
    </row>
    <row r="4" spans="1:38" x14ac:dyDescent="0.3">
      <c r="B4" t="s">
        <v>35</v>
      </c>
      <c r="C4" t="s">
        <v>160</v>
      </c>
      <c r="D4" t="s">
        <v>161</v>
      </c>
      <c r="E4" t="s">
        <v>162</v>
      </c>
      <c r="F4" t="s">
        <v>163</v>
      </c>
      <c r="G4" t="s">
        <v>164</v>
      </c>
      <c r="H4" t="s">
        <v>165</v>
      </c>
      <c r="I4" t="s">
        <v>166</v>
      </c>
      <c r="J4" t="s">
        <v>167</v>
      </c>
      <c r="K4" t="s">
        <v>168</v>
      </c>
      <c r="L4" t="s">
        <v>169</v>
      </c>
      <c r="M4" t="s">
        <v>170</v>
      </c>
      <c r="N4" t="s">
        <v>171</v>
      </c>
      <c r="O4" t="s">
        <v>172</v>
      </c>
      <c r="P4" t="s">
        <v>173</v>
      </c>
      <c r="Q4" t="s">
        <v>174</v>
      </c>
      <c r="R4" t="s">
        <v>175</v>
      </c>
      <c r="S4" t="s">
        <v>176</v>
      </c>
      <c r="T4" t="s">
        <v>177</v>
      </c>
      <c r="U4" t="s">
        <v>178</v>
      </c>
      <c r="V4" t="s">
        <v>179</v>
      </c>
    </row>
    <row r="5" spans="1:38" x14ac:dyDescent="0.3">
      <c r="A5">
        <f>YEAR(B5)</f>
        <v>2008</v>
      </c>
      <c r="B5">
        <v>39448</v>
      </c>
      <c r="C5" s="3">
        <v>315382</v>
      </c>
      <c r="D5" s="3">
        <v>340867</v>
      </c>
      <c r="E5" s="4">
        <v>7.7617250000000002</v>
      </c>
      <c r="F5" s="3">
        <v>51.345467169703653</v>
      </c>
      <c r="G5" s="3">
        <v>3867.4500000000007</v>
      </c>
      <c r="H5" s="3">
        <v>104620</v>
      </c>
      <c r="I5" s="3">
        <v>86736</v>
      </c>
      <c r="J5" s="3">
        <v>17884</v>
      </c>
      <c r="K5" s="3">
        <v>3499</v>
      </c>
      <c r="L5" s="3">
        <v>1552</v>
      </c>
      <c r="M5" s="3">
        <v>8128</v>
      </c>
      <c r="N5" s="3">
        <v>97901</v>
      </c>
      <c r="O5" s="3">
        <v>27518</v>
      </c>
      <c r="P5" s="3">
        <v>14237</v>
      </c>
      <c r="Q5" s="3">
        <v>15428</v>
      </c>
      <c r="R5" s="3">
        <v>40718</v>
      </c>
      <c r="S5" s="3">
        <v>6719</v>
      </c>
      <c r="T5" s="3">
        <v>11682</v>
      </c>
      <c r="U5" s="3">
        <v>227542</v>
      </c>
      <c r="V5" s="3">
        <v>141722</v>
      </c>
      <c r="W5" s="2"/>
      <c r="X5" s="2">
        <f>100*H5/$C5</f>
        <v>33.172470210728576</v>
      </c>
      <c r="Y5" s="2">
        <f t="shared" ref="Y5:AL20" si="0">100*I5/$C5</f>
        <v>27.501886601010838</v>
      </c>
      <c r="Z5" s="2">
        <f t="shared" si="0"/>
        <v>5.6705836097177391</v>
      </c>
      <c r="AA5" s="2">
        <f t="shared" si="0"/>
        <v>1.109448224692595</v>
      </c>
      <c r="AB5" s="2">
        <f t="shared" si="0"/>
        <v>0.49210164181849314</v>
      </c>
      <c r="AC5" s="2">
        <f t="shared" si="0"/>
        <v>2.5771921035442733</v>
      </c>
      <c r="AD5" s="2">
        <f t="shared" si="0"/>
        <v>31.042037909582664</v>
      </c>
      <c r="AE5" s="2">
        <f t="shared" si="0"/>
        <v>8.725291868274029</v>
      </c>
      <c r="AF5" s="2">
        <f t="shared" si="0"/>
        <v>4.5142081666043081</v>
      </c>
      <c r="AG5" s="2">
        <f t="shared" si="0"/>
        <v>4.8918454445719792</v>
      </c>
      <c r="AH5" s="2">
        <f t="shared" si="0"/>
        <v>12.910692430132347</v>
      </c>
      <c r="AI5" s="2">
        <f t="shared" si="0"/>
        <v>2.1304323011459121</v>
      </c>
      <c r="AJ5" s="2">
        <f t="shared" si="0"/>
        <v>3.7040794972446114</v>
      </c>
      <c r="AK5" s="2">
        <f t="shared" si="0"/>
        <v>72.148061715633744</v>
      </c>
      <c r="AL5" s="2">
        <f t="shared" si="0"/>
        <v>44.936616547551857</v>
      </c>
    </row>
    <row r="6" spans="1:38" x14ac:dyDescent="0.3">
      <c r="A6">
        <f t="shared" ref="A6:A69" si="1">YEAR(B6)</f>
        <v>2009</v>
      </c>
      <c r="B6">
        <v>39814</v>
      </c>
      <c r="C6" s="3">
        <v>315540</v>
      </c>
      <c r="D6" s="3">
        <v>338180</v>
      </c>
      <c r="E6" s="4">
        <v>7.8433829999999993</v>
      </c>
      <c r="F6" s="3">
        <v>51.914871045432783</v>
      </c>
      <c r="G6" s="3">
        <v>3842.7999999999997</v>
      </c>
      <c r="H6" s="3">
        <v>105087</v>
      </c>
      <c r="I6" s="3">
        <v>87284</v>
      </c>
      <c r="J6" s="3">
        <v>17803</v>
      </c>
      <c r="K6" s="3">
        <v>3898</v>
      </c>
      <c r="L6" s="3">
        <v>1610</v>
      </c>
      <c r="M6" s="3">
        <v>8443</v>
      </c>
      <c r="N6" s="3">
        <v>101325</v>
      </c>
      <c r="O6" s="3">
        <v>28677</v>
      </c>
      <c r="P6" s="3">
        <v>14777</v>
      </c>
      <c r="Q6" s="3">
        <v>16166</v>
      </c>
      <c r="R6" s="3">
        <v>41705</v>
      </c>
      <c r="S6" s="3">
        <v>3762</v>
      </c>
      <c r="T6" s="3">
        <v>11209</v>
      </c>
      <c r="U6" s="3">
        <v>236036</v>
      </c>
      <c r="V6" s="3">
        <v>152702</v>
      </c>
      <c r="W6" s="2">
        <f>100*T6/U5</f>
        <v>4.9261235288430267</v>
      </c>
      <c r="X6" s="2">
        <f t="shared" ref="X6:AL36" si="2">100*H6/$C6</f>
        <v>33.303860049439059</v>
      </c>
      <c r="Y6" s="2">
        <f t="shared" si="0"/>
        <v>27.661786144387399</v>
      </c>
      <c r="Z6" s="2">
        <f t="shared" si="0"/>
        <v>5.6420739050516575</v>
      </c>
      <c r="AA6" s="2">
        <f t="shared" si="0"/>
        <v>1.2353425873106421</v>
      </c>
      <c r="AB6" s="2">
        <f t="shared" si="0"/>
        <v>0.51023642010521641</v>
      </c>
      <c r="AC6" s="2">
        <f t="shared" si="0"/>
        <v>2.6757304937567343</v>
      </c>
      <c r="AD6" s="2">
        <f t="shared" si="0"/>
        <v>32.111618178360906</v>
      </c>
      <c r="AE6" s="2">
        <f t="shared" si="0"/>
        <v>9.0882297014641562</v>
      </c>
      <c r="AF6" s="2">
        <f t="shared" si="0"/>
        <v>4.6830829688787476</v>
      </c>
      <c r="AG6" s="2">
        <f t="shared" si="0"/>
        <v>5.1232807251061674</v>
      </c>
      <c r="AH6" s="2">
        <f t="shared" si="0"/>
        <v>13.217024782911833</v>
      </c>
      <c r="AI6" s="2">
        <f t="shared" si="0"/>
        <v>1.1922418710781517</v>
      </c>
      <c r="AJ6" s="2">
        <f t="shared" si="0"/>
        <v>3.5523230018381189</v>
      </c>
      <c r="AK6" s="2">
        <f t="shared" si="0"/>
        <v>74.803828357735938</v>
      </c>
      <c r="AL6" s="2">
        <f t="shared" si="0"/>
        <v>48.393864486277494</v>
      </c>
    </row>
    <row r="7" spans="1:38" x14ac:dyDescent="0.3">
      <c r="A7">
        <f t="shared" si="1"/>
        <v>2010</v>
      </c>
      <c r="B7">
        <v>40179</v>
      </c>
      <c r="C7" s="3">
        <v>329129</v>
      </c>
      <c r="D7" s="3">
        <v>344934</v>
      </c>
      <c r="E7" s="4">
        <v>7.9292219999999993</v>
      </c>
      <c r="F7" s="3">
        <v>51.406791530799836</v>
      </c>
      <c r="G7" s="3">
        <v>3922.2916666666661</v>
      </c>
      <c r="H7" s="3">
        <v>109860</v>
      </c>
      <c r="I7" s="3">
        <v>90311</v>
      </c>
      <c r="J7" s="3">
        <v>19549</v>
      </c>
      <c r="K7" s="3">
        <v>4083</v>
      </c>
      <c r="L7" s="3">
        <v>1659</v>
      </c>
      <c r="M7" s="3">
        <v>8774</v>
      </c>
      <c r="N7" s="3">
        <v>104002</v>
      </c>
      <c r="O7" s="3">
        <v>29530</v>
      </c>
      <c r="P7" s="3">
        <v>14884</v>
      </c>
      <c r="Q7" s="3">
        <v>16492</v>
      </c>
      <c r="R7" s="3">
        <v>43096</v>
      </c>
      <c r="S7" s="3">
        <v>5858</v>
      </c>
      <c r="T7" s="3">
        <v>12003</v>
      </c>
      <c r="U7" s="3">
        <v>252472</v>
      </c>
      <c r="V7" s="3">
        <v>161512</v>
      </c>
      <c r="W7" s="2">
        <f t="shared" ref="W7:W70" si="3">100*T7/U6</f>
        <v>5.0852412343879747</v>
      </c>
      <c r="X7" s="2">
        <f t="shared" si="2"/>
        <v>33.379009446144217</v>
      </c>
      <c r="Y7" s="2">
        <f t="shared" si="0"/>
        <v>27.43939306472538</v>
      </c>
      <c r="Z7" s="2">
        <f t="shared" si="0"/>
        <v>5.9396163814188361</v>
      </c>
      <c r="AA7" s="2">
        <f t="shared" si="0"/>
        <v>1.2405470195576811</v>
      </c>
      <c r="AB7" s="2">
        <f t="shared" si="0"/>
        <v>0.50405767951168079</v>
      </c>
      <c r="AC7" s="2">
        <f t="shared" si="0"/>
        <v>2.6658240385988474</v>
      </c>
      <c r="AD7" s="2">
        <f t="shared" si="0"/>
        <v>31.599160207699718</v>
      </c>
      <c r="AE7" s="2">
        <f t="shared" si="0"/>
        <v>8.9721659288607203</v>
      </c>
      <c r="AF7" s="2">
        <f t="shared" si="0"/>
        <v>4.5222390005134763</v>
      </c>
      <c r="AG7" s="2">
        <f t="shared" si="0"/>
        <v>5.0108012359895362</v>
      </c>
      <c r="AH7" s="2">
        <f t="shared" si="0"/>
        <v>13.093954042335984</v>
      </c>
      <c r="AI7" s="2">
        <f t="shared" si="0"/>
        <v>1.7798492384445004</v>
      </c>
      <c r="AJ7" s="2">
        <f t="shared" si="0"/>
        <v>3.6468983286188696</v>
      </c>
      <c r="AK7" s="2">
        <f t="shared" si="0"/>
        <v>76.709132285517228</v>
      </c>
      <c r="AL7" s="2">
        <f t="shared" si="0"/>
        <v>49.072552099632667</v>
      </c>
    </row>
    <row r="8" spans="1:38" x14ac:dyDescent="0.3">
      <c r="A8">
        <f t="shared" si="1"/>
        <v>2011</v>
      </c>
      <c r="B8">
        <v>40544</v>
      </c>
      <c r="C8" s="3">
        <v>345763</v>
      </c>
      <c r="D8" s="3">
        <v>351401</v>
      </c>
      <c r="E8" s="4">
        <v>8.0050899999999992</v>
      </c>
      <c r="F8" s="3">
        <v>52.010706179669221</v>
      </c>
      <c r="G8" s="3">
        <v>3965.6249999999995</v>
      </c>
      <c r="H8" s="3">
        <v>116059</v>
      </c>
      <c r="I8" s="3">
        <v>97223</v>
      </c>
      <c r="J8" s="3">
        <v>18836</v>
      </c>
      <c r="K8" s="3">
        <v>4149</v>
      </c>
      <c r="L8" s="3">
        <v>1655</v>
      </c>
      <c r="M8" s="3">
        <v>8690</v>
      </c>
      <c r="N8" s="3">
        <v>108622</v>
      </c>
      <c r="O8" s="3">
        <v>30971</v>
      </c>
      <c r="P8" s="3">
        <v>15621</v>
      </c>
      <c r="Q8" s="3">
        <v>17496</v>
      </c>
      <c r="R8" s="3">
        <v>44534</v>
      </c>
      <c r="S8" s="3">
        <v>7437</v>
      </c>
      <c r="T8" s="3">
        <v>13119</v>
      </c>
      <c r="U8" s="3">
        <v>278911</v>
      </c>
      <c r="V8" s="3">
        <v>176549</v>
      </c>
      <c r="W8" s="2">
        <f t="shared" si="3"/>
        <v>5.1962197788269586</v>
      </c>
      <c r="X8" s="2">
        <f t="shared" si="2"/>
        <v>33.566055361620535</v>
      </c>
      <c r="Y8" s="2">
        <f t="shared" si="0"/>
        <v>28.118393234672304</v>
      </c>
      <c r="Z8" s="2">
        <f t="shared" si="0"/>
        <v>5.4476621269482273</v>
      </c>
      <c r="AA8" s="2">
        <f t="shared" si="0"/>
        <v>1.1999548823905393</v>
      </c>
      <c r="AB8" s="2">
        <f t="shared" si="0"/>
        <v>0.47865156190801211</v>
      </c>
      <c r="AC8" s="2">
        <f t="shared" si="0"/>
        <v>2.5132822193236408</v>
      </c>
      <c r="AD8" s="2">
        <f t="shared" si="0"/>
        <v>31.415160095209725</v>
      </c>
      <c r="AE8" s="2">
        <f t="shared" si="0"/>
        <v>8.9572915551982142</v>
      </c>
      <c r="AF8" s="2">
        <f t="shared" si="0"/>
        <v>4.5178344704320592</v>
      </c>
      <c r="AG8" s="2">
        <f t="shared" si="0"/>
        <v>5.0601134302976316</v>
      </c>
      <c r="AH8" s="2">
        <f t="shared" si="0"/>
        <v>12.879920639281821</v>
      </c>
      <c r="AI8" s="2">
        <f t="shared" si="0"/>
        <v>2.1508952664108074</v>
      </c>
      <c r="AJ8" s="2">
        <f t="shared" si="0"/>
        <v>3.7942174263874389</v>
      </c>
      <c r="AK8" s="2">
        <f t="shared" si="0"/>
        <v>80.66536905336892</v>
      </c>
      <c r="AL8" s="2">
        <f t="shared" si="0"/>
        <v>51.060697645497058</v>
      </c>
    </row>
    <row r="9" spans="1:38" x14ac:dyDescent="0.3">
      <c r="A9">
        <f t="shared" si="1"/>
        <v>2012</v>
      </c>
      <c r="B9">
        <v>40909</v>
      </c>
      <c r="C9" s="3">
        <v>355253</v>
      </c>
      <c r="D9" s="3">
        <v>355254</v>
      </c>
      <c r="E9" s="4">
        <v>8.0611010000000007</v>
      </c>
      <c r="F9" s="3">
        <v>52.506525453323619</v>
      </c>
      <c r="G9" s="3">
        <v>3985.5916666666667</v>
      </c>
      <c r="H9" s="3">
        <v>119819</v>
      </c>
      <c r="I9" s="3">
        <v>101364</v>
      </c>
      <c r="J9" s="3">
        <v>18455</v>
      </c>
      <c r="K9" s="3">
        <v>4362</v>
      </c>
      <c r="L9" s="3">
        <v>1702</v>
      </c>
      <c r="M9" s="3">
        <v>7778</v>
      </c>
      <c r="N9" s="3">
        <v>111550</v>
      </c>
      <c r="O9" s="3">
        <v>31903</v>
      </c>
      <c r="P9" s="3">
        <v>16211</v>
      </c>
      <c r="Q9" s="3">
        <v>17233</v>
      </c>
      <c r="R9" s="3">
        <v>46203</v>
      </c>
      <c r="S9" s="3">
        <v>8269</v>
      </c>
      <c r="T9" s="3">
        <v>13407</v>
      </c>
      <c r="U9" s="3">
        <v>296723</v>
      </c>
      <c r="V9" s="3">
        <v>185335</v>
      </c>
      <c r="W9" s="2">
        <f t="shared" si="3"/>
        <v>4.8069097310611628</v>
      </c>
      <c r="X9" s="2">
        <f t="shared" si="2"/>
        <v>33.727793994702367</v>
      </c>
      <c r="Y9" s="2">
        <f t="shared" si="0"/>
        <v>28.532904718608993</v>
      </c>
      <c r="Z9" s="2">
        <f t="shared" si="0"/>
        <v>5.1948892760933756</v>
      </c>
      <c r="AA9" s="2">
        <f t="shared" si="0"/>
        <v>1.2278573298466164</v>
      </c>
      <c r="AB9" s="2">
        <f t="shared" si="0"/>
        <v>0.47909518005477786</v>
      </c>
      <c r="AC9" s="2">
        <f t="shared" si="0"/>
        <v>2.1894255643161351</v>
      </c>
      <c r="AD9" s="2">
        <f t="shared" si="0"/>
        <v>31.400157071157739</v>
      </c>
      <c r="AE9" s="2">
        <f t="shared" si="0"/>
        <v>8.9803604754921142</v>
      </c>
      <c r="AF9" s="2">
        <f t="shared" si="0"/>
        <v>4.5632267707802612</v>
      </c>
      <c r="AG9" s="2">
        <f t="shared" si="0"/>
        <v>4.8509090704371252</v>
      </c>
      <c r="AH9" s="2">
        <f t="shared" si="0"/>
        <v>13.005660754448238</v>
      </c>
      <c r="AI9" s="2">
        <f t="shared" si="0"/>
        <v>2.3276369235446288</v>
      </c>
      <c r="AJ9" s="2">
        <f t="shared" si="0"/>
        <v>3.773930128668864</v>
      </c>
      <c r="AK9" s="2">
        <f t="shared" si="0"/>
        <v>83.524417809279583</v>
      </c>
      <c r="AL9" s="2">
        <f t="shared" si="0"/>
        <v>52.169862041981347</v>
      </c>
    </row>
    <row r="10" spans="1:38" x14ac:dyDescent="0.3">
      <c r="A10">
        <f t="shared" si="1"/>
        <v>2013</v>
      </c>
      <c r="B10">
        <v>41275</v>
      </c>
      <c r="C10" s="3">
        <v>365802</v>
      </c>
      <c r="D10" s="3">
        <v>359993</v>
      </c>
      <c r="E10" s="4">
        <v>8.1108800000000016</v>
      </c>
      <c r="F10" s="3">
        <v>52.910377920473977</v>
      </c>
      <c r="G10" s="3">
        <v>4024.7249999999999</v>
      </c>
      <c r="H10" s="3">
        <v>125489</v>
      </c>
      <c r="I10" s="3">
        <v>106401</v>
      </c>
      <c r="J10" s="3">
        <v>19088</v>
      </c>
      <c r="K10" s="3">
        <v>4828</v>
      </c>
      <c r="L10" s="3">
        <v>1796</v>
      </c>
      <c r="M10" s="3">
        <v>7771</v>
      </c>
      <c r="N10" s="3">
        <v>114839</v>
      </c>
      <c r="O10" s="3">
        <v>33729</v>
      </c>
      <c r="P10" s="3">
        <v>16733</v>
      </c>
      <c r="Q10" s="3">
        <v>17741</v>
      </c>
      <c r="R10" s="3">
        <v>46636</v>
      </c>
      <c r="S10" s="3">
        <v>10650</v>
      </c>
      <c r="T10" s="3">
        <v>13833</v>
      </c>
      <c r="U10" s="3">
        <v>299952</v>
      </c>
      <c r="V10" s="3">
        <v>178081</v>
      </c>
      <c r="W10" s="2">
        <f t="shared" si="3"/>
        <v>4.66192374706376</v>
      </c>
      <c r="X10" s="2">
        <f t="shared" si="2"/>
        <v>34.305170556749282</v>
      </c>
      <c r="Y10" s="2">
        <f t="shared" si="0"/>
        <v>29.087047091049257</v>
      </c>
      <c r="Z10" s="2">
        <f t="shared" si="0"/>
        <v>5.2181234657000237</v>
      </c>
      <c r="AA10" s="2">
        <f t="shared" si="0"/>
        <v>1.3198396946982247</v>
      </c>
      <c r="AB10" s="2">
        <f t="shared" si="0"/>
        <v>0.4909759924768044</v>
      </c>
      <c r="AC10" s="2">
        <f t="shared" si="0"/>
        <v>2.1243732948425653</v>
      </c>
      <c r="AD10" s="2">
        <f t="shared" si="0"/>
        <v>31.393759465503194</v>
      </c>
      <c r="AE10" s="2">
        <f t="shared" si="0"/>
        <v>9.2205619433464001</v>
      </c>
      <c r="AF10" s="2">
        <f t="shared" si="0"/>
        <v>4.5743325624244813</v>
      </c>
      <c r="AG10" s="2">
        <f t="shared" si="0"/>
        <v>4.8498914713424206</v>
      </c>
      <c r="AH10" s="2">
        <f t="shared" si="0"/>
        <v>12.748973488389893</v>
      </c>
      <c r="AI10" s="2">
        <f t="shared" si="0"/>
        <v>2.9114110912460838</v>
      </c>
      <c r="AJ10" s="2">
        <f t="shared" si="0"/>
        <v>3.7815539554185049</v>
      </c>
      <c r="AK10" s="2">
        <f t="shared" si="0"/>
        <v>81.998458182295337</v>
      </c>
      <c r="AL10" s="2">
        <f t="shared" si="0"/>
        <v>48.682347280769378</v>
      </c>
    </row>
    <row r="11" spans="1:38" x14ac:dyDescent="0.3">
      <c r="A11">
        <f t="shared" si="1"/>
        <v>2014</v>
      </c>
      <c r="B11">
        <v>41640</v>
      </c>
      <c r="C11" s="3">
        <v>376878</v>
      </c>
      <c r="D11" s="3">
        <v>365719</v>
      </c>
      <c r="E11" s="4">
        <v>8.1501830000000002</v>
      </c>
      <c r="F11" s="3">
        <v>54.209451357091488</v>
      </c>
      <c r="G11" s="3">
        <v>4002.2583333333332</v>
      </c>
      <c r="H11" s="3">
        <v>130313</v>
      </c>
      <c r="I11" s="3">
        <v>109910</v>
      </c>
      <c r="J11" s="3">
        <v>20403</v>
      </c>
      <c r="K11" s="3">
        <v>5012</v>
      </c>
      <c r="L11" s="3">
        <v>1861</v>
      </c>
      <c r="M11" s="3">
        <v>8994</v>
      </c>
      <c r="N11" s="3">
        <v>117063</v>
      </c>
      <c r="O11" s="3">
        <v>34968</v>
      </c>
      <c r="P11" s="3">
        <v>17035</v>
      </c>
      <c r="Q11" s="3">
        <v>18112</v>
      </c>
      <c r="R11" s="3">
        <v>46948</v>
      </c>
      <c r="S11" s="3">
        <v>13250</v>
      </c>
      <c r="T11" s="3">
        <v>14260</v>
      </c>
      <c r="U11" s="3">
        <v>329332</v>
      </c>
      <c r="V11" s="3">
        <v>195452</v>
      </c>
      <c r="W11" s="2">
        <f t="shared" si="3"/>
        <v>4.7540939883714728</v>
      </c>
      <c r="X11" s="2">
        <f t="shared" si="2"/>
        <v>34.576971858267129</v>
      </c>
      <c r="Y11" s="2">
        <f t="shared" si="0"/>
        <v>29.163283609019363</v>
      </c>
      <c r="Z11" s="2">
        <f t="shared" si="0"/>
        <v>5.4136882492477669</v>
      </c>
      <c r="AA11" s="2">
        <f t="shared" si="0"/>
        <v>1.3298733277081709</v>
      </c>
      <c r="AB11" s="2">
        <f t="shared" si="0"/>
        <v>0.49379374757879207</v>
      </c>
      <c r="AC11" s="2">
        <f t="shared" si="0"/>
        <v>2.3864486650852532</v>
      </c>
      <c r="AD11" s="2">
        <f t="shared" si="0"/>
        <v>31.061245283619634</v>
      </c>
      <c r="AE11" s="2">
        <f t="shared" si="0"/>
        <v>9.2783341028131119</v>
      </c>
      <c r="AF11" s="2">
        <f t="shared" si="0"/>
        <v>4.5200303546505767</v>
      </c>
      <c r="AG11" s="2">
        <f t="shared" si="0"/>
        <v>4.8057992241521132</v>
      </c>
      <c r="AH11" s="2">
        <f t="shared" si="0"/>
        <v>12.457081602003832</v>
      </c>
      <c r="AI11" s="2">
        <f t="shared" si="0"/>
        <v>3.5157265746474988</v>
      </c>
      <c r="AJ11" s="2">
        <f t="shared" si="0"/>
        <v>3.7837178078847797</v>
      </c>
      <c r="AK11" s="2">
        <f t="shared" si="0"/>
        <v>87.384246360891325</v>
      </c>
      <c r="AL11" s="2">
        <f t="shared" si="0"/>
        <v>51.860814374943615</v>
      </c>
    </row>
    <row r="12" spans="1:38" x14ac:dyDescent="0.3">
      <c r="A12">
        <f t="shared" si="1"/>
        <v>2015</v>
      </c>
      <c r="B12">
        <v>42005</v>
      </c>
      <c r="C12" s="3">
        <v>387667</v>
      </c>
      <c r="D12" s="3">
        <v>368982</v>
      </c>
      <c r="E12" s="4">
        <v>8.1752719999999997</v>
      </c>
      <c r="F12" s="3">
        <v>53.900319693405166</v>
      </c>
      <c r="G12" s="3">
        <v>4035.1166666666668</v>
      </c>
      <c r="H12" s="3">
        <v>134463</v>
      </c>
      <c r="I12" s="3">
        <v>113810</v>
      </c>
      <c r="J12" s="3">
        <v>20653</v>
      </c>
      <c r="K12" s="3">
        <v>5242</v>
      </c>
      <c r="L12" s="3">
        <v>1915</v>
      </c>
      <c r="M12" s="3">
        <v>9560</v>
      </c>
      <c r="N12" s="3">
        <v>118900</v>
      </c>
      <c r="O12" s="3">
        <v>35693</v>
      </c>
      <c r="P12" s="3">
        <v>16931</v>
      </c>
      <c r="Q12" s="3">
        <v>18022</v>
      </c>
      <c r="R12" s="3">
        <v>48254</v>
      </c>
      <c r="S12" s="3">
        <v>15563</v>
      </c>
      <c r="T12" s="3">
        <v>14518</v>
      </c>
      <c r="U12" s="3">
        <v>327587</v>
      </c>
      <c r="V12" s="3">
        <v>182024</v>
      </c>
      <c r="W12" s="2">
        <f t="shared" si="3"/>
        <v>4.4083174425807394</v>
      </c>
      <c r="X12" s="2">
        <f t="shared" si="2"/>
        <v>34.685180838193602</v>
      </c>
      <c r="Y12" s="2">
        <f t="shared" si="0"/>
        <v>29.357670371736567</v>
      </c>
      <c r="Z12" s="2">
        <f t="shared" si="0"/>
        <v>5.3275104664570367</v>
      </c>
      <c r="AA12" s="2">
        <f t="shared" si="0"/>
        <v>1.3521914426556814</v>
      </c>
      <c r="AB12" s="2">
        <f t="shared" si="0"/>
        <v>0.49398065865807511</v>
      </c>
      <c r="AC12" s="2">
        <f t="shared" si="0"/>
        <v>2.4660339930920094</v>
      </c>
      <c r="AD12" s="2">
        <f t="shared" si="0"/>
        <v>30.670652905715471</v>
      </c>
      <c r="AE12" s="2">
        <f t="shared" si="0"/>
        <v>9.2071287986854706</v>
      </c>
      <c r="AF12" s="2">
        <f t="shared" si="0"/>
        <v>4.367408110569122</v>
      </c>
      <c r="AG12" s="2">
        <f t="shared" si="0"/>
        <v>4.6488352116636182</v>
      </c>
      <c r="AH12" s="2">
        <f t="shared" si="0"/>
        <v>12.447280784797261</v>
      </c>
      <c r="AI12" s="2">
        <f t="shared" si="0"/>
        <v>4.0145279324781322</v>
      </c>
      <c r="AJ12" s="2">
        <f t="shared" si="0"/>
        <v>3.7449666853252919</v>
      </c>
      <c r="AK12" s="2">
        <f t="shared" si="0"/>
        <v>84.502162938810883</v>
      </c>
      <c r="AL12" s="2">
        <f t="shared" si="0"/>
        <v>46.953699953826352</v>
      </c>
    </row>
    <row r="13" spans="1:38" x14ac:dyDescent="0.3">
      <c r="A13">
        <f t="shared" si="1"/>
        <v>2016</v>
      </c>
      <c r="B13">
        <v>42370</v>
      </c>
      <c r="C13" s="3">
        <v>399225</v>
      </c>
      <c r="D13" s="3">
        <v>374899</v>
      </c>
      <c r="E13" s="4">
        <v>8.225950000000001</v>
      </c>
      <c r="F13" s="3">
        <v>54.254105081310655</v>
      </c>
      <c r="G13" s="3">
        <v>4059.0916666666667</v>
      </c>
      <c r="H13" s="3">
        <v>138462</v>
      </c>
      <c r="I13" s="3">
        <v>117368</v>
      </c>
      <c r="J13" s="3">
        <v>21094</v>
      </c>
      <c r="K13" s="3">
        <v>5565</v>
      </c>
      <c r="L13" s="3">
        <v>1985</v>
      </c>
      <c r="M13" s="3">
        <v>9784</v>
      </c>
      <c r="N13" s="3">
        <v>121399</v>
      </c>
      <c r="O13" s="3">
        <v>36519</v>
      </c>
      <c r="P13" s="3">
        <v>17485</v>
      </c>
      <c r="Q13" s="3">
        <v>17918</v>
      </c>
      <c r="R13" s="3">
        <v>49477</v>
      </c>
      <c r="S13" s="3">
        <v>17063</v>
      </c>
      <c r="T13" s="3">
        <v>14627</v>
      </c>
      <c r="U13" s="3">
        <v>331209</v>
      </c>
      <c r="V13" s="3">
        <v>174813</v>
      </c>
      <c r="W13" s="2">
        <f t="shared" si="3"/>
        <v>4.4650734003486097</v>
      </c>
      <c r="X13" s="2">
        <f t="shared" si="2"/>
        <v>34.682697726845767</v>
      </c>
      <c r="Y13" s="2">
        <f t="shared" si="0"/>
        <v>29.398960485941512</v>
      </c>
      <c r="Z13" s="2">
        <f t="shared" si="0"/>
        <v>5.2837372409042516</v>
      </c>
      <c r="AA13" s="2">
        <f t="shared" si="0"/>
        <v>1.3939507796355439</v>
      </c>
      <c r="AB13" s="2">
        <f t="shared" si="0"/>
        <v>0.49721335086730539</v>
      </c>
      <c r="AC13" s="2">
        <f t="shared" si="0"/>
        <v>2.4507483248794539</v>
      </c>
      <c r="AD13" s="2">
        <f t="shared" si="0"/>
        <v>30.408666791909326</v>
      </c>
      <c r="AE13" s="2">
        <f t="shared" si="0"/>
        <v>9.1474732293819283</v>
      </c>
      <c r="AF13" s="2">
        <f t="shared" si="0"/>
        <v>4.3797357379923598</v>
      </c>
      <c r="AG13" s="2">
        <f t="shared" si="0"/>
        <v>4.4881958795165637</v>
      </c>
      <c r="AH13" s="2">
        <f t="shared" si="0"/>
        <v>12.393261945018473</v>
      </c>
      <c r="AI13" s="2">
        <f t="shared" si="0"/>
        <v>4.2740309349364392</v>
      </c>
      <c r="AJ13" s="2">
        <f t="shared" si="0"/>
        <v>3.66384870686956</v>
      </c>
      <c r="AK13" s="2">
        <f t="shared" si="0"/>
        <v>82.962990794664663</v>
      </c>
      <c r="AL13" s="2">
        <f t="shared" si="0"/>
        <v>43.78808942325756</v>
      </c>
    </row>
    <row r="14" spans="1:38" x14ac:dyDescent="0.3">
      <c r="A14">
        <f t="shared" si="1"/>
        <v>2017</v>
      </c>
      <c r="B14">
        <v>42736</v>
      </c>
      <c r="C14" s="3">
        <v>418674</v>
      </c>
      <c r="D14" s="3">
        <v>385620</v>
      </c>
      <c r="E14" s="4">
        <v>8.3020630000000004</v>
      </c>
      <c r="F14" s="3">
        <v>54.846330078432942</v>
      </c>
      <c r="G14" s="3">
        <v>4160.3916666666673</v>
      </c>
      <c r="H14" s="3">
        <v>145253</v>
      </c>
      <c r="I14" s="3">
        <v>121958</v>
      </c>
      <c r="J14" s="3">
        <v>23295</v>
      </c>
      <c r="K14" s="3">
        <v>5729</v>
      </c>
      <c r="L14" s="3">
        <v>2028</v>
      </c>
      <c r="M14" s="3">
        <v>11132</v>
      </c>
      <c r="N14" s="3">
        <v>127524</v>
      </c>
      <c r="O14" s="3">
        <v>38349</v>
      </c>
      <c r="P14" s="3">
        <v>18927</v>
      </c>
      <c r="Q14" s="3">
        <v>18381</v>
      </c>
      <c r="R14" s="3">
        <v>51867</v>
      </c>
      <c r="S14" s="3">
        <v>17729</v>
      </c>
      <c r="T14" s="3">
        <v>15116</v>
      </c>
      <c r="U14" s="3">
        <v>346009</v>
      </c>
      <c r="V14" s="3">
        <v>172610</v>
      </c>
      <c r="W14" s="2">
        <f t="shared" si="3"/>
        <v>4.5638856432041397</v>
      </c>
      <c r="X14" s="2">
        <f t="shared" si="2"/>
        <v>34.693580207989989</v>
      </c>
      <c r="Y14" s="2">
        <f t="shared" si="0"/>
        <v>29.129585309811453</v>
      </c>
      <c r="Z14" s="2">
        <f t="shared" si="0"/>
        <v>5.5639948981785352</v>
      </c>
      <c r="AA14" s="2">
        <f t="shared" si="0"/>
        <v>1.3683677515202759</v>
      </c>
      <c r="AB14" s="2">
        <f t="shared" si="0"/>
        <v>0.48438641998308946</v>
      </c>
      <c r="AC14" s="2">
        <f t="shared" si="0"/>
        <v>2.6588706248775895</v>
      </c>
      <c r="AD14" s="2">
        <f t="shared" si="0"/>
        <v>30.459020622250247</v>
      </c>
      <c r="AE14" s="2">
        <f t="shared" si="0"/>
        <v>9.1596325542068531</v>
      </c>
      <c r="AF14" s="2">
        <f t="shared" si="0"/>
        <v>4.5207010705226498</v>
      </c>
      <c r="AG14" s="2">
        <f t="shared" si="0"/>
        <v>4.3902893420656648</v>
      </c>
      <c r="AH14" s="2">
        <f t="shared" si="0"/>
        <v>12.38839765545508</v>
      </c>
      <c r="AI14" s="2">
        <f t="shared" si="0"/>
        <v>4.2345595857397402</v>
      </c>
      <c r="AJ14" s="2">
        <f t="shared" si="0"/>
        <v>3.6104463138384517</v>
      </c>
      <c r="AK14" s="2">
        <f t="shared" si="0"/>
        <v>82.644014197203546</v>
      </c>
      <c r="AL14" s="2">
        <f t="shared" si="0"/>
        <v>41.227781042051809</v>
      </c>
    </row>
    <row r="15" spans="1:38" x14ac:dyDescent="0.3">
      <c r="A15">
        <f t="shared" si="1"/>
        <v>2018</v>
      </c>
      <c r="B15">
        <v>43101</v>
      </c>
      <c r="C15" s="3">
        <v>439685</v>
      </c>
      <c r="D15" s="3">
        <v>396918</v>
      </c>
      <c r="E15" s="4">
        <v>8.4017379999999999</v>
      </c>
      <c r="F15" s="3">
        <v>55.189291856848364</v>
      </c>
      <c r="G15" s="3">
        <v>4222.6083333333336</v>
      </c>
      <c r="H15" s="3">
        <v>154939</v>
      </c>
      <c r="I15" s="3">
        <v>129845</v>
      </c>
      <c r="J15" s="3">
        <v>25094</v>
      </c>
      <c r="K15" s="3">
        <v>5890</v>
      </c>
      <c r="L15" s="3">
        <v>2066</v>
      </c>
      <c r="M15" s="3">
        <v>11631</v>
      </c>
      <c r="N15" s="3">
        <v>133454</v>
      </c>
      <c r="O15" s="3">
        <v>39486</v>
      </c>
      <c r="P15" s="3">
        <v>19428</v>
      </c>
      <c r="Q15" s="3">
        <v>19113</v>
      </c>
      <c r="R15" s="3">
        <v>55427</v>
      </c>
      <c r="S15" s="3">
        <v>21485</v>
      </c>
      <c r="T15" s="3">
        <v>15850</v>
      </c>
      <c r="U15" s="3">
        <v>349479</v>
      </c>
      <c r="V15" s="3">
        <v>169024</v>
      </c>
      <c r="W15" s="2">
        <f t="shared" si="3"/>
        <v>4.5808057015857973</v>
      </c>
      <c r="X15" s="2">
        <f t="shared" si="2"/>
        <v>35.238636751310594</v>
      </c>
      <c r="Y15" s="2">
        <f t="shared" si="0"/>
        <v>29.531369048295939</v>
      </c>
      <c r="Z15" s="2">
        <f t="shared" si="0"/>
        <v>5.7072677030146579</v>
      </c>
      <c r="AA15" s="2">
        <f t="shared" si="0"/>
        <v>1.339595392155748</v>
      </c>
      <c r="AB15" s="2">
        <f t="shared" si="0"/>
        <v>0.46988184723154075</v>
      </c>
      <c r="AC15" s="2">
        <f t="shared" si="0"/>
        <v>2.6453028872943132</v>
      </c>
      <c r="AD15" s="2">
        <f t="shared" si="0"/>
        <v>30.352183949873204</v>
      </c>
      <c r="AE15" s="2">
        <f t="shared" si="0"/>
        <v>8.9805201451038812</v>
      </c>
      <c r="AF15" s="2">
        <f t="shared" si="0"/>
        <v>4.41861787415991</v>
      </c>
      <c r="AG15" s="2">
        <f t="shared" si="0"/>
        <v>4.3469756757678795</v>
      </c>
      <c r="AH15" s="2">
        <f t="shared" si="0"/>
        <v>12.606070254841534</v>
      </c>
      <c r="AI15" s="2">
        <f t="shared" si="0"/>
        <v>4.8864528014373922</v>
      </c>
      <c r="AJ15" s="2">
        <f t="shared" si="0"/>
        <v>3.6048534746466219</v>
      </c>
      <c r="AK15" s="2">
        <f t="shared" si="0"/>
        <v>79.483948736026932</v>
      </c>
      <c r="AL15" s="2">
        <f t="shared" si="0"/>
        <v>38.442066479411395</v>
      </c>
    </row>
    <row r="16" spans="1:38" x14ac:dyDescent="0.3">
      <c r="A16">
        <f t="shared" si="1"/>
        <v>2019</v>
      </c>
      <c r="B16">
        <v>43466</v>
      </c>
      <c r="C16" s="3">
        <v>460252</v>
      </c>
      <c r="D16" s="3">
        <v>407954</v>
      </c>
      <c r="E16" s="4">
        <v>8.5034829999999992</v>
      </c>
      <c r="F16" s="3">
        <v>55.949818914215868</v>
      </c>
      <c r="G16" s="3">
        <v>4306.2833333333338</v>
      </c>
      <c r="H16" s="3">
        <v>162161</v>
      </c>
      <c r="I16" s="3">
        <v>133904</v>
      </c>
      <c r="J16" s="3">
        <v>28257</v>
      </c>
      <c r="K16" s="3">
        <v>6187</v>
      </c>
      <c r="L16" s="3">
        <v>2130</v>
      </c>
      <c r="M16" s="3">
        <v>12280</v>
      </c>
      <c r="N16" s="3">
        <v>139734</v>
      </c>
      <c r="O16" s="3">
        <v>41132</v>
      </c>
      <c r="P16" s="3">
        <v>20484</v>
      </c>
      <c r="Q16" s="3">
        <v>20350</v>
      </c>
      <c r="R16" s="3">
        <v>57768</v>
      </c>
      <c r="S16" s="3">
        <v>22427</v>
      </c>
      <c r="T16" s="3">
        <v>16102</v>
      </c>
      <c r="U16" s="3">
        <v>369582</v>
      </c>
      <c r="V16" s="3">
        <v>171711</v>
      </c>
      <c r="W16" s="2">
        <f t="shared" si="3"/>
        <v>4.6074299171051765</v>
      </c>
      <c r="X16" s="2">
        <f t="shared" si="2"/>
        <v>35.233089698686804</v>
      </c>
      <c r="Y16" s="2">
        <f t="shared" si="0"/>
        <v>29.09362696957319</v>
      </c>
      <c r="Z16" s="2">
        <f t="shared" si="0"/>
        <v>6.1394627291136157</v>
      </c>
      <c r="AA16" s="2">
        <f t="shared" si="0"/>
        <v>1.3442635773445852</v>
      </c>
      <c r="AB16" s="2">
        <f t="shared" si="0"/>
        <v>0.46278994985355848</v>
      </c>
      <c r="AC16" s="2">
        <f t="shared" si="0"/>
        <v>2.6681035606580741</v>
      </c>
      <c r="AD16" s="2">
        <f t="shared" si="0"/>
        <v>30.360324344054995</v>
      </c>
      <c r="AE16" s="2">
        <f t="shared" si="0"/>
        <v>8.9368432945429888</v>
      </c>
      <c r="AF16" s="2">
        <f t="shared" si="0"/>
        <v>4.4506053205635174</v>
      </c>
      <c r="AG16" s="2">
        <f t="shared" si="0"/>
        <v>4.4214908354553595</v>
      </c>
      <c r="AH16" s="2">
        <f t="shared" si="0"/>
        <v>12.551384893493131</v>
      </c>
      <c r="AI16" s="2">
        <f t="shared" si="0"/>
        <v>4.8727653546318104</v>
      </c>
      <c r="AJ16" s="2">
        <f t="shared" si="0"/>
        <v>3.4985182030713609</v>
      </c>
      <c r="AK16" s="2">
        <f t="shared" si="0"/>
        <v>80.299922651069409</v>
      </c>
      <c r="AL16" s="2">
        <f t="shared" si="0"/>
        <v>37.308039943335388</v>
      </c>
    </row>
    <row r="17" spans="1:38" x14ac:dyDescent="0.3">
      <c r="A17">
        <f t="shared" si="1"/>
        <v>2020</v>
      </c>
      <c r="B17">
        <v>43831</v>
      </c>
      <c r="C17" s="3">
        <v>449051</v>
      </c>
      <c r="D17" s="3">
        <v>385599</v>
      </c>
      <c r="E17" s="4">
        <v>8.5783000000000005</v>
      </c>
      <c r="F17" s="3">
        <v>58.249805509946633</v>
      </c>
      <c r="G17" s="3">
        <v>4098.9416666666666</v>
      </c>
      <c r="H17" s="3">
        <v>167572</v>
      </c>
      <c r="I17" s="3">
        <v>131732</v>
      </c>
      <c r="J17" s="3">
        <v>35840</v>
      </c>
      <c r="K17" s="3">
        <v>6572</v>
      </c>
      <c r="L17" s="3">
        <v>2199</v>
      </c>
      <c r="M17" s="3">
        <v>12619</v>
      </c>
      <c r="N17" s="3">
        <v>146670</v>
      </c>
      <c r="O17" s="3">
        <v>49446</v>
      </c>
      <c r="P17" s="3">
        <v>21430</v>
      </c>
      <c r="Q17" s="3">
        <v>21057</v>
      </c>
      <c r="R17" s="3">
        <v>54737</v>
      </c>
      <c r="S17" s="3">
        <v>20902</v>
      </c>
      <c r="T17" s="3">
        <v>16055</v>
      </c>
      <c r="U17" s="3">
        <v>382164</v>
      </c>
      <c r="V17" s="3">
        <v>168580</v>
      </c>
      <c r="W17" s="2">
        <f t="shared" si="3"/>
        <v>4.3440968445432953</v>
      </c>
      <c r="X17" s="2">
        <f t="shared" si="2"/>
        <v>37.316919459036946</v>
      </c>
      <c r="Y17" s="2">
        <f t="shared" si="0"/>
        <v>29.335643390171718</v>
      </c>
      <c r="Z17" s="2">
        <f t="shared" si="0"/>
        <v>7.9812760688652293</v>
      </c>
      <c r="AA17" s="2">
        <f t="shared" si="0"/>
        <v>1.4635308684314254</v>
      </c>
      <c r="AB17" s="2">
        <f t="shared" si="0"/>
        <v>0.48969938826547543</v>
      </c>
      <c r="AC17" s="2">
        <f t="shared" si="0"/>
        <v>2.8101485131978325</v>
      </c>
      <c r="AD17" s="2">
        <f t="shared" si="0"/>
        <v>32.662214314187032</v>
      </c>
      <c r="AE17" s="2">
        <f t="shared" si="0"/>
        <v>11.011221442553296</v>
      </c>
      <c r="AF17" s="2">
        <f t="shared" si="0"/>
        <v>4.7722864440787349</v>
      </c>
      <c r="AG17" s="2">
        <f t="shared" si="0"/>
        <v>4.6892223823129218</v>
      </c>
      <c r="AH17" s="2">
        <f t="shared" si="0"/>
        <v>12.189484045242077</v>
      </c>
      <c r="AI17" s="2">
        <f t="shared" si="0"/>
        <v>4.6547051448499168</v>
      </c>
      <c r="AJ17" s="2">
        <f t="shared" si="0"/>
        <v>3.5753177256035507</v>
      </c>
      <c r="AK17" s="2">
        <f t="shared" si="0"/>
        <v>85.104809921367504</v>
      </c>
      <c r="AL17" s="2">
        <f t="shared" si="0"/>
        <v>37.541392848473784</v>
      </c>
    </row>
    <row r="18" spans="1:38" x14ac:dyDescent="0.3">
      <c r="A18">
        <f t="shared" si="1"/>
        <v>2021</v>
      </c>
      <c r="B18">
        <v>44197</v>
      </c>
      <c r="C18" s="3">
        <v>500904</v>
      </c>
      <c r="D18" s="3">
        <v>408676</v>
      </c>
      <c r="E18" s="4">
        <v>8.604495</v>
      </c>
      <c r="F18" s="3">
        <v>56.606180451049347</v>
      </c>
      <c r="G18" s="3">
        <v>4270.9333333333343</v>
      </c>
      <c r="H18" s="3">
        <v>179469.6</v>
      </c>
      <c r="I18" s="3">
        <v>145632.4</v>
      </c>
      <c r="J18" s="3">
        <v>33837.26</v>
      </c>
      <c r="K18" s="3">
        <v>7600.9250000000002</v>
      </c>
      <c r="L18" s="3">
        <v>1714.1179999999999</v>
      </c>
      <c r="M18" s="3">
        <v>13114.41</v>
      </c>
      <c r="N18" s="3">
        <v>157211.29999999999</v>
      </c>
      <c r="O18" s="3">
        <v>50055.5</v>
      </c>
      <c r="P18" s="3">
        <v>21919.759999999998</v>
      </c>
      <c r="Q18" s="3">
        <v>25136.06</v>
      </c>
      <c r="R18" s="3">
        <v>60099.98</v>
      </c>
      <c r="S18" s="3">
        <v>22258.3</v>
      </c>
      <c r="T18" s="3">
        <v>14816</v>
      </c>
      <c r="U18" s="3">
        <v>374721.7</v>
      </c>
      <c r="V18" s="3">
        <v>161137.70000000001</v>
      </c>
      <c r="W18" s="2">
        <f t="shared" si="3"/>
        <v>3.8768696161857212</v>
      </c>
      <c r="X18" s="2">
        <f t="shared" si="2"/>
        <v>35.829140913228883</v>
      </c>
      <c r="Y18" s="2">
        <f t="shared" si="0"/>
        <v>29.073914362831999</v>
      </c>
      <c r="Z18" s="2">
        <f t="shared" si="0"/>
        <v>6.7552385287400378</v>
      </c>
      <c r="AA18" s="2">
        <f t="shared" si="0"/>
        <v>1.5174414658297797</v>
      </c>
      <c r="AB18" s="2">
        <f t="shared" si="0"/>
        <v>0.34220489355245715</v>
      </c>
      <c r="AC18" s="2">
        <f t="shared" si="0"/>
        <v>2.6181483877150113</v>
      </c>
      <c r="AD18" s="2">
        <f t="shared" si="0"/>
        <v>31.385514988900066</v>
      </c>
      <c r="AE18" s="2">
        <f t="shared" si="0"/>
        <v>9.9930325970645075</v>
      </c>
      <c r="AF18" s="2">
        <f t="shared" si="0"/>
        <v>4.3760401194640091</v>
      </c>
      <c r="AG18" s="2">
        <f t="shared" si="0"/>
        <v>5.018139204318592</v>
      </c>
      <c r="AH18" s="2">
        <f t="shared" si="0"/>
        <v>11.998303068052961</v>
      </c>
      <c r="AI18" s="2">
        <f t="shared" si="0"/>
        <v>4.4436259243288134</v>
      </c>
      <c r="AJ18" s="2">
        <f t="shared" si="0"/>
        <v>2.9578522032165844</v>
      </c>
      <c r="AK18" s="2">
        <f t="shared" si="0"/>
        <v>74.809085174005403</v>
      </c>
      <c r="AL18" s="2">
        <f t="shared" si="0"/>
        <v>32.169377765000881</v>
      </c>
    </row>
    <row r="19" spans="1:38" x14ac:dyDescent="0.3">
      <c r="A19">
        <f t="shared" si="1"/>
        <v>2022</v>
      </c>
      <c r="B19">
        <v>44562</v>
      </c>
      <c r="C19" s="3">
        <v>530487</v>
      </c>
      <c r="D19" s="3">
        <v>421526</v>
      </c>
      <c r="E19" s="4">
        <v>8.6846723374992738</v>
      </c>
      <c r="F19" s="3">
        <v>57.221149040374051</v>
      </c>
      <c r="G19" s="3">
        <v>4376.448838765059</v>
      </c>
      <c r="H19" s="3">
        <v>185085.2</v>
      </c>
      <c r="I19" s="3">
        <v>152032.4</v>
      </c>
      <c r="J19" s="3">
        <v>33052.720000000001</v>
      </c>
      <c r="K19" s="3">
        <v>7454.5820000000003</v>
      </c>
      <c r="L19" s="3">
        <v>1697.6990000000001</v>
      </c>
      <c r="M19" s="3">
        <v>13754.75</v>
      </c>
      <c r="N19" s="3">
        <v>166669.6</v>
      </c>
      <c r="O19" s="3">
        <v>51830.2</v>
      </c>
      <c r="P19" s="3">
        <v>23320.53</v>
      </c>
      <c r="Q19" s="3">
        <v>26730.46</v>
      </c>
      <c r="R19" s="3">
        <v>64788.4</v>
      </c>
      <c r="S19" s="3">
        <v>18415.61</v>
      </c>
      <c r="T19" s="3">
        <v>13572.91</v>
      </c>
      <c r="U19" s="3">
        <v>369879</v>
      </c>
      <c r="V19" s="3">
        <v>156295</v>
      </c>
      <c r="W19" s="2">
        <f t="shared" si="3"/>
        <v>3.6221307706492576</v>
      </c>
      <c r="X19" s="2">
        <f t="shared" si="2"/>
        <v>34.889676844107399</v>
      </c>
      <c r="Y19" s="2">
        <f t="shared" si="0"/>
        <v>28.659024632083351</v>
      </c>
      <c r="Z19" s="2">
        <f t="shared" si="0"/>
        <v>6.2306371315413953</v>
      </c>
      <c r="AA19" s="2">
        <f t="shared" si="0"/>
        <v>1.4052336815039768</v>
      </c>
      <c r="AB19" s="2">
        <f t="shared" si="0"/>
        <v>0.32002650394825888</v>
      </c>
      <c r="AC19" s="2">
        <f t="shared" si="0"/>
        <v>2.5928533592717633</v>
      </c>
      <c r="AD19" s="2">
        <f t="shared" si="0"/>
        <v>31.418225140295615</v>
      </c>
      <c r="AE19" s="2">
        <f t="shared" si="0"/>
        <v>9.7703053986242825</v>
      </c>
      <c r="AF19" s="2">
        <f t="shared" si="0"/>
        <v>4.3960606009195322</v>
      </c>
      <c r="AG19" s="2">
        <f t="shared" si="0"/>
        <v>5.0388529784895768</v>
      </c>
      <c r="AH19" s="2">
        <f t="shared" si="0"/>
        <v>12.213004277201891</v>
      </c>
      <c r="AI19" s="2">
        <f t="shared" si="0"/>
        <v>3.4714535888721119</v>
      </c>
      <c r="AJ19" s="2">
        <f t="shared" si="0"/>
        <v>2.5585754222063879</v>
      </c>
      <c r="AK19" s="2">
        <f t="shared" si="0"/>
        <v>69.724423030159073</v>
      </c>
      <c r="AL19" s="2">
        <f t="shared" si="0"/>
        <v>29.462550448927118</v>
      </c>
    </row>
    <row r="20" spans="1:38" x14ac:dyDescent="0.3">
      <c r="A20">
        <f t="shared" si="1"/>
        <v>2023</v>
      </c>
      <c r="B20">
        <v>44927</v>
      </c>
      <c r="C20" s="3">
        <v>553067</v>
      </c>
      <c r="D20" s="3">
        <v>431575</v>
      </c>
      <c r="E20" s="4">
        <v>8.7501048461358781</v>
      </c>
      <c r="F20" s="3">
        <v>58.319109768491558</v>
      </c>
      <c r="G20" s="3">
        <v>4384.8979899070901</v>
      </c>
      <c r="H20" s="3">
        <v>190545</v>
      </c>
      <c r="I20" s="3">
        <v>155932.29999999999</v>
      </c>
      <c r="J20" s="3">
        <v>34612.68</v>
      </c>
      <c r="K20" s="3">
        <v>7684.9139999999998</v>
      </c>
      <c r="L20" s="3">
        <v>1707.3610000000001</v>
      </c>
      <c r="M20" s="3">
        <v>14832.96</v>
      </c>
      <c r="N20" s="3">
        <v>173730.9</v>
      </c>
      <c r="O20" s="3">
        <v>54378.53</v>
      </c>
      <c r="P20" s="3">
        <v>24452.78</v>
      </c>
      <c r="Q20" s="3">
        <v>27017.62</v>
      </c>
      <c r="R20" s="3">
        <v>67882.02</v>
      </c>
      <c r="S20" s="3">
        <v>16814.05</v>
      </c>
      <c r="T20" s="3">
        <v>13094.24</v>
      </c>
      <c r="U20" s="3">
        <v>366159.2</v>
      </c>
      <c r="V20" s="3">
        <v>152575.20000000001</v>
      </c>
      <c r="W20" s="2">
        <f t="shared" si="3"/>
        <v>3.5401415057356593</v>
      </c>
      <c r="X20" s="2">
        <f t="shared" si="2"/>
        <v>34.452426197910924</v>
      </c>
      <c r="Y20" s="2">
        <f t="shared" si="0"/>
        <v>28.19410668146897</v>
      </c>
      <c r="Z20" s="2">
        <f t="shared" si="0"/>
        <v>6.2583159002435513</v>
      </c>
      <c r="AA20" s="2">
        <f t="shared" si="0"/>
        <v>1.3895086852045051</v>
      </c>
      <c r="AB20" s="2">
        <f t="shared" si="0"/>
        <v>0.30870780574505441</v>
      </c>
      <c r="AC20" s="2">
        <f t="shared" si="0"/>
        <v>2.6819463103023686</v>
      </c>
      <c r="AD20" s="2">
        <f t="shared" si="0"/>
        <v>31.412270122788016</v>
      </c>
      <c r="AE20" s="2">
        <f t="shared" si="0"/>
        <v>9.8321776565949506</v>
      </c>
      <c r="AF20" s="2">
        <f t="shared" si="0"/>
        <v>4.4213051944881903</v>
      </c>
      <c r="AG20" s="2">
        <f t="shared" si="0"/>
        <v>4.8850537095867228</v>
      </c>
      <c r="AH20" s="2">
        <f t="shared" si="0"/>
        <v>12.273742602614149</v>
      </c>
      <c r="AI20" s="2">
        <f t="shared" si="0"/>
        <v>3.0401470346269077</v>
      </c>
      <c r="AJ20" s="2">
        <f t="shared" si="0"/>
        <v>2.3675684862774311</v>
      </c>
      <c r="AK20" s="2">
        <f t="shared" si="0"/>
        <v>66.205215642951032</v>
      </c>
      <c r="AL20" s="2">
        <f t="shared" si="0"/>
        <v>27.587109699186538</v>
      </c>
    </row>
    <row r="21" spans="1:38" x14ac:dyDescent="0.3">
      <c r="A21">
        <f t="shared" si="1"/>
        <v>2024</v>
      </c>
      <c r="B21">
        <v>45292</v>
      </c>
      <c r="C21" s="3">
        <v>569388.02181319415</v>
      </c>
      <c r="D21" s="3">
        <v>435536.00076306908</v>
      </c>
      <c r="E21" s="4">
        <v>8.8139125273889718</v>
      </c>
      <c r="F21" s="3">
        <v>58.844114170387719</v>
      </c>
      <c r="G21" s="3">
        <v>4394.6751980903136</v>
      </c>
      <c r="H21" s="3">
        <v>195960.7</v>
      </c>
      <c r="I21" s="3">
        <v>160178.29999999999</v>
      </c>
      <c r="J21" s="3">
        <v>35782.400000000001</v>
      </c>
      <c r="K21" s="3">
        <v>8144.067</v>
      </c>
      <c r="L21" s="3">
        <v>1740.508</v>
      </c>
      <c r="M21" s="3">
        <v>15586.39</v>
      </c>
      <c r="N21" s="3">
        <v>179584.6</v>
      </c>
      <c r="O21" s="3">
        <v>55552.959999999999</v>
      </c>
      <c r="P21" s="3">
        <v>25264.05</v>
      </c>
      <c r="Q21" s="3">
        <v>26974.73</v>
      </c>
      <c r="R21" s="3">
        <v>71792.850000000006</v>
      </c>
      <c r="S21" s="3">
        <v>16376.11</v>
      </c>
      <c r="T21" s="3">
        <v>13056.05</v>
      </c>
      <c r="U21" s="3">
        <v>362839.1</v>
      </c>
      <c r="V21" s="3">
        <v>149255.1</v>
      </c>
      <c r="W21" s="2">
        <f t="shared" si="3"/>
        <v>3.5656758044042043</v>
      </c>
      <c r="X21" s="2">
        <f t="shared" si="2"/>
        <v>34.416020796498444</v>
      </c>
      <c r="Y21" s="2">
        <f t="shared" si="2"/>
        <v>28.131659582496727</v>
      </c>
      <c r="Z21" s="2">
        <f t="shared" si="2"/>
        <v>6.2843612140017155</v>
      </c>
      <c r="AA21" s="2">
        <f t="shared" si="2"/>
        <v>1.4303193407661674</v>
      </c>
      <c r="AB21" s="2">
        <f t="shared" si="2"/>
        <v>0.30568047330139114</v>
      </c>
      <c r="AC21" s="2">
        <f t="shared" si="2"/>
        <v>2.7373933772554158</v>
      </c>
      <c r="AD21" s="2">
        <f t="shared" si="2"/>
        <v>31.539932896396341</v>
      </c>
      <c r="AE21" s="2">
        <f t="shared" si="2"/>
        <v>9.7566084764294381</v>
      </c>
      <c r="AF21" s="2">
        <f t="shared" si="2"/>
        <v>4.4370532979509489</v>
      </c>
      <c r="AG21" s="2">
        <f t="shared" si="2"/>
        <v>4.7374951643871981</v>
      </c>
      <c r="AH21" s="2">
        <f t="shared" si="2"/>
        <v>12.608774201357178</v>
      </c>
      <c r="AI21" s="2">
        <f t="shared" si="2"/>
        <v>2.876089656373682</v>
      </c>
      <c r="AJ21" s="2">
        <f t="shared" si="2"/>
        <v>2.2929969545940767</v>
      </c>
      <c r="AK21" s="2">
        <f t="shared" si="2"/>
        <v>63.724399899483821</v>
      </c>
      <c r="AL21" s="2">
        <f t="shared" si="2"/>
        <v>26.213249011579645</v>
      </c>
    </row>
    <row r="22" spans="1:38" x14ac:dyDescent="0.3">
      <c r="A22">
        <f t="shared" si="1"/>
        <v>2025</v>
      </c>
      <c r="B22">
        <v>45658</v>
      </c>
      <c r="C22" s="3">
        <v>586414.24726529466</v>
      </c>
      <c r="D22" s="3">
        <v>439506.77628430538</v>
      </c>
      <c r="E22" s="4">
        <v>8.8762129043711369</v>
      </c>
      <c r="F22" s="3">
        <v>59.428443633278434</v>
      </c>
      <c r="G22" s="3">
        <v>4400.7404882413784</v>
      </c>
      <c r="H22" s="3">
        <v>201628.3</v>
      </c>
      <c r="I22" s="3">
        <v>165147</v>
      </c>
      <c r="J22" s="3">
        <v>36481.300000000003</v>
      </c>
      <c r="K22" s="3">
        <v>8459.4240000000009</v>
      </c>
      <c r="L22" s="3">
        <v>1773.6030000000001</v>
      </c>
      <c r="M22" s="3">
        <v>15784.95</v>
      </c>
      <c r="N22" s="3">
        <v>186057.7</v>
      </c>
      <c r="O22" s="3">
        <v>57332.04</v>
      </c>
      <c r="P22" s="3">
        <v>26180.7</v>
      </c>
      <c r="Q22" s="3">
        <v>27703.68</v>
      </c>
      <c r="R22" s="3">
        <v>74841.31</v>
      </c>
      <c r="S22" s="3">
        <v>15570.57</v>
      </c>
      <c r="T22" s="3">
        <v>13036.76</v>
      </c>
      <c r="U22" s="3">
        <v>360305.3</v>
      </c>
      <c r="V22" s="3">
        <v>146721.29999999999</v>
      </c>
      <c r="W22" s="2">
        <f t="shared" si="3"/>
        <v>3.5929865331492667</v>
      </c>
      <c r="X22" s="2">
        <f t="shared" si="2"/>
        <v>34.383253977931247</v>
      </c>
      <c r="Y22" s="2">
        <f t="shared" si="2"/>
        <v>28.162173884784089</v>
      </c>
      <c r="Z22" s="2">
        <f t="shared" si="2"/>
        <v>6.221080093147159</v>
      </c>
      <c r="AA22" s="2">
        <f t="shared" si="2"/>
        <v>1.442567952509678</v>
      </c>
      <c r="AB22" s="2">
        <f t="shared" si="2"/>
        <v>0.30244882491704189</v>
      </c>
      <c r="AC22" s="2">
        <f t="shared" si="2"/>
        <v>2.6917746411537755</v>
      </c>
      <c r="AD22" s="2">
        <f t="shared" si="2"/>
        <v>31.728031995755252</v>
      </c>
      <c r="AE22" s="2">
        <f t="shared" si="2"/>
        <v>9.7767133502237193</v>
      </c>
      <c r="AF22" s="2">
        <f t="shared" si="2"/>
        <v>4.4645402327948238</v>
      </c>
      <c r="AG22" s="2">
        <f t="shared" si="2"/>
        <v>4.724250839606019</v>
      </c>
      <c r="AH22" s="2">
        <f t="shared" si="2"/>
        <v>12.762532688968193</v>
      </c>
      <c r="AI22" s="2">
        <f t="shared" si="2"/>
        <v>2.6552168663384896</v>
      </c>
      <c r="AJ22" s="2">
        <f t="shared" si="2"/>
        <v>2.2231315253331747</v>
      </c>
      <c r="AK22" s="2">
        <f t="shared" si="2"/>
        <v>61.442112240666169</v>
      </c>
      <c r="AL22" s="2">
        <f t="shared" si="2"/>
        <v>25.020077647196565</v>
      </c>
    </row>
    <row r="23" spans="1:38" x14ac:dyDescent="0.3">
      <c r="A23">
        <f t="shared" si="1"/>
        <v>2026</v>
      </c>
      <c r="B23">
        <v>46023</v>
      </c>
      <c r="C23" s="3">
        <v>604321.45641178603</v>
      </c>
      <c r="D23" s="3">
        <v>443763.6079012535</v>
      </c>
      <c r="E23" s="4">
        <v>8.9370772466829767</v>
      </c>
      <c r="F23" s="3">
        <v>60.04350804259392</v>
      </c>
      <c r="G23" s="3">
        <v>4407.0975721877594</v>
      </c>
      <c r="H23" s="3">
        <v>207435.5</v>
      </c>
      <c r="I23" s="3">
        <v>170238.8</v>
      </c>
      <c r="J23" s="3">
        <v>37196.76</v>
      </c>
      <c r="K23" s="3">
        <v>8755.6640000000007</v>
      </c>
      <c r="L23" s="3">
        <v>1806.165</v>
      </c>
      <c r="M23" s="3">
        <v>16293.68</v>
      </c>
      <c r="N23" s="3">
        <v>191494.5</v>
      </c>
      <c r="O23" s="3">
        <v>59007.33</v>
      </c>
      <c r="P23" s="3">
        <v>26945.72</v>
      </c>
      <c r="Q23" s="3">
        <v>28513.21</v>
      </c>
      <c r="R23" s="3">
        <v>77028.23</v>
      </c>
      <c r="S23" s="3">
        <v>15941.01</v>
      </c>
      <c r="T23" s="3">
        <v>13024.44</v>
      </c>
      <c r="U23" s="3">
        <v>357388.7</v>
      </c>
      <c r="V23" s="3">
        <v>143804.70000000001</v>
      </c>
      <c r="W23" s="2">
        <f t="shared" si="3"/>
        <v>3.6148344195880551</v>
      </c>
      <c r="X23" s="2">
        <f t="shared" si="2"/>
        <v>34.325357440006727</v>
      </c>
      <c r="Y23" s="2">
        <f t="shared" si="2"/>
        <v>28.170239231750674</v>
      </c>
      <c r="Z23" s="2">
        <f t="shared" si="2"/>
        <v>6.1551281367468178</v>
      </c>
      <c r="AA23" s="2">
        <f t="shared" si="2"/>
        <v>1.4488421529805604</v>
      </c>
      <c r="AB23" s="2">
        <f t="shared" si="2"/>
        <v>0.29887487542214208</v>
      </c>
      <c r="AC23" s="2">
        <f t="shared" si="2"/>
        <v>2.6961941905464051</v>
      </c>
      <c r="AD23" s="2">
        <f t="shared" si="2"/>
        <v>31.68752291818598</v>
      </c>
      <c r="AE23" s="2">
        <f t="shared" si="2"/>
        <v>9.7642288510425264</v>
      </c>
      <c r="AF23" s="2">
        <f t="shared" si="2"/>
        <v>4.4588388702914301</v>
      </c>
      <c r="AG23" s="2">
        <f t="shared" si="2"/>
        <v>4.7182190368185495</v>
      </c>
      <c r="AH23" s="2">
        <f t="shared" si="2"/>
        <v>12.746234505285013</v>
      </c>
      <c r="AI23" s="2">
        <f t="shared" si="2"/>
        <v>2.6378361765692064</v>
      </c>
      <c r="AJ23" s="2">
        <f t="shared" si="2"/>
        <v>2.1552172046535971</v>
      </c>
      <c r="AK23" s="2">
        <f t="shared" si="2"/>
        <v>59.138840133532263</v>
      </c>
      <c r="AL23" s="2">
        <f t="shared" si="2"/>
        <v>23.796060602225442</v>
      </c>
    </row>
    <row r="24" spans="1:38" x14ac:dyDescent="0.3">
      <c r="A24">
        <f t="shared" si="1"/>
        <v>2027</v>
      </c>
      <c r="B24">
        <v>46388</v>
      </c>
      <c r="C24" s="3">
        <v>623475.10914268682</v>
      </c>
      <c r="D24" s="3">
        <v>448851.44273660087</v>
      </c>
      <c r="E24" s="4">
        <v>8.9965865018807172</v>
      </c>
      <c r="F24" s="3">
        <v>60.714561615846939</v>
      </c>
      <c r="G24" s="3">
        <v>4416.2018858401761</v>
      </c>
      <c r="H24" s="3">
        <v>214175.5</v>
      </c>
      <c r="I24" s="3">
        <v>175634.4</v>
      </c>
      <c r="J24" s="3">
        <v>38541.11</v>
      </c>
      <c r="K24" s="3">
        <v>9063.7530000000006</v>
      </c>
      <c r="L24" s="3">
        <v>1837.06</v>
      </c>
      <c r="M24" s="3">
        <v>16985.75</v>
      </c>
      <c r="N24" s="3">
        <v>198135.6</v>
      </c>
      <c r="O24" s="3">
        <v>61550.05</v>
      </c>
      <c r="P24" s="3">
        <v>27866.3</v>
      </c>
      <c r="Q24" s="3">
        <v>29249.69</v>
      </c>
      <c r="R24" s="3">
        <v>79469.600000000006</v>
      </c>
      <c r="S24" s="3">
        <v>16039.89</v>
      </c>
      <c r="T24" s="3">
        <v>12981.48</v>
      </c>
      <c r="U24" s="3">
        <v>354330.3</v>
      </c>
      <c r="V24" s="3">
        <v>140746.29999999999</v>
      </c>
      <c r="W24" s="2">
        <f t="shared" si="3"/>
        <v>3.6323140602934565</v>
      </c>
      <c r="X24" s="2">
        <f t="shared" si="2"/>
        <v>34.351892619178223</v>
      </c>
      <c r="Y24" s="2">
        <f t="shared" si="2"/>
        <v>28.170234452744573</v>
      </c>
      <c r="Z24" s="2">
        <f t="shared" si="2"/>
        <v>6.1816597703469167</v>
      </c>
      <c r="AA24" s="2">
        <f t="shared" si="2"/>
        <v>1.4537473697166785</v>
      </c>
      <c r="AB24" s="2">
        <f t="shared" si="2"/>
        <v>0.29464849086374278</v>
      </c>
      <c r="AC24" s="2">
        <f t="shared" si="2"/>
        <v>2.724366979678845</v>
      </c>
      <c r="AD24" s="2">
        <f t="shared" si="2"/>
        <v>31.779231775980207</v>
      </c>
      <c r="AE24" s="2">
        <f t="shared" si="2"/>
        <v>9.8720941858664997</v>
      </c>
      <c r="AF24" s="2">
        <f t="shared" si="2"/>
        <v>4.4695128308037386</v>
      </c>
      <c r="AG24" s="2">
        <f t="shared" si="2"/>
        <v>4.6913965884251514</v>
      </c>
      <c r="AH24" s="2">
        <f t="shared" si="2"/>
        <v>12.74623458653789</v>
      </c>
      <c r="AI24" s="2">
        <f t="shared" si="2"/>
        <v>2.5726592392847483</v>
      </c>
      <c r="AJ24" s="2">
        <f t="shared" si="2"/>
        <v>2.082116801398898</v>
      </c>
      <c r="AK24" s="2">
        <f t="shared" si="2"/>
        <v>56.831506952574898</v>
      </c>
      <c r="AL24" s="2">
        <f t="shared" si="2"/>
        <v>22.57448580321579</v>
      </c>
    </row>
    <row r="25" spans="1:38" x14ac:dyDescent="0.3">
      <c r="A25">
        <f t="shared" si="1"/>
        <v>2028</v>
      </c>
      <c r="B25">
        <v>46753</v>
      </c>
      <c r="C25" s="3">
        <v>643238.74533531885</v>
      </c>
      <c r="D25" s="3">
        <v>453999.76424641343</v>
      </c>
      <c r="E25" s="4">
        <v>9.0548106920839633</v>
      </c>
      <c r="F25" s="3">
        <v>61.344955032642005</v>
      </c>
      <c r="G25" s="3">
        <v>4427.9858517653774</v>
      </c>
      <c r="H25" s="3">
        <v>221188.7</v>
      </c>
      <c r="I25" s="3">
        <v>181201.9</v>
      </c>
      <c r="J25" s="3">
        <v>39986.839999999997</v>
      </c>
      <c r="K25" s="3">
        <v>9385.848</v>
      </c>
      <c r="L25" s="3">
        <v>1868.5809999999999</v>
      </c>
      <c r="M25" s="3">
        <v>17757.13</v>
      </c>
      <c r="N25" s="3">
        <v>205045.1</v>
      </c>
      <c r="O25" s="3">
        <v>64214.79</v>
      </c>
      <c r="P25" s="3">
        <v>28834.82</v>
      </c>
      <c r="Q25" s="3">
        <v>30006.799999999999</v>
      </c>
      <c r="R25" s="3">
        <v>81988.72</v>
      </c>
      <c r="S25" s="3">
        <v>16143.59</v>
      </c>
      <c r="T25" s="3">
        <v>12919.93</v>
      </c>
      <c r="U25" s="3">
        <v>351106.7</v>
      </c>
      <c r="V25" s="3">
        <v>137522.70000000001</v>
      </c>
      <c r="W25" s="2">
        <f t="shared" si="3"/>
        <v>3.6462955609497691</v>
      </c>
      <c r="X25" s="2">
        <f t="shared" si="2"/>
        <v>34.386719022140817</v>
      </c>
      <c r="Y25" s="2">
        <f t="shared" si="2"/>
        <v>28.170240259009876</v>
      </c>
      <c r="Z25" s="2">
        <f t="shared" si="2"/>
        <v>6.2164849816618171</v>
      </c>
      <c r="AA25" s="2">
        <f t="shared" si="2"/>
        <v>1.4591546401806346</v>
      </c>
      <c r="AB25" s="2">
        <f t="shared" si="2"/>
        <v>0.29049571617858821</v>
      </c>
      <c r="AC25" s="2">
        <f t="shared" si="2"/>
        <v>2.760581530383909</v>
      </c>
      <c r="AD25" s="2">
        <f t="shared" si="2"/>
        <v>31.876982144959328</v>
      </c>
      <c r="AE25" s="2">
        <f t="shared" si="2"/>
        <v>9.9830413614971185</v>
      </c>
      <c r="AF25" s="2">
        <f t="shared" si="2"/>
        <v>4.4827554635205438</v>
      </c>
      <c r="AG25" s="2">
        <f t="shared" si="2"/>
        <v>4.664955308989903</v>
      </c>
      <c r="AH25" s="2">
        <f t="shared" si="2"/>
        <v>12.746234674849923</v>
      </c>
      <c r="AI25" s="2">
        <f t="shared" si="2"/>
        <v>2.509735322548766</v>
      </c>
      <c r="AJ25" s="2">
        <f t="shared" si="2"/>
        <v>2.0085745912685766</v>
      </c>
      <c r="AK25" s="2">
        <f t="shared" si="2"/>
        <v>54.584196388382807</v>
      </c>
      <c r="AL25" s="2">
        <f t="shared" si="2"/>
        <v>21.379728910501147</v>
      </c>
    </row>
    <row r="26" spans="1:38" x14ac:dyDescent="0.3">
      <c r="A26">
        <f t="shared" si="1"/>
        <v>2029</v>
      </c>
      <c r="B26">
        <v>47119</v>
      </c>
      <c r="C26" s="3">
        <v>663592.6819464945</v>
      </c>
      <c r="D26" s="3">
        <v>459181.86771029275</v>
      </c>
      <c r="E26" s="4">
        <v>9.1117309107834608</v>
      </c>
      <c r="F26" s="3">
        <v>61.95568666017288</v>
      </c>
      <c r="G26" s="3">
        <v>4440.7599115542507</v>
      </c>
      <c r="H26" s="3">
        <v>228362.9</v>
      </c>
      <c r="I26" s="3">
        <v>186935.6</v>
      </c>
      <c r="J26" s="3">
        <v>41427.269999999997</v>
      </c>
      <c r="K26" s="3">
        <v>9721.3670000000002</v>
      </c>
      <c r="L26" s="3">
        <v>1900.921</v>
      </c>
      <c r="M26" s="3">
        <v>18502.64</v>
      </c>
      <c r="N26" s="3">
        <v>212194.8</v>
      </c>
      <c r="O26" s="3">
        <v>67006.09</v>
      </c>
      <c r="P26" s="3">
        <v>29811.26</v>
      </c>
      <c r="Q26" s="3">
        <v>30794.400000000001</v>
      </c>
      <c r="R26" s="3">
        <v>84583.08</v>
      </c>
      <c r="S26" s="3">
        <v>16168.07</v>
      </c>
      <c r="T26" s="3">
        <v>12841.66</v>
      </c>
      <c r="U26" s="3">
        <v>347780.3</v>
      </c>
      <c r="V26" s="3">
        <v>134196.29999999999</v>
      </c>
      <c r="W26" s="2">
        <f t="shared" si="3"/>
        <v>3.6574807601222079</v>
      </c>
      <c r="X26" s="2">
        <f t="shared" si="2"/>
        <v>34.41311307565217</v>
      </c>
      <c r="Y26" s="2">
        <f t="shared" si="2"/>
        <v>28.170232295459915</v>
      </c>
      <c r="Z26" s="2">
        <f t="shared" si="2"/>
        <v>6.2428762593467351</v>
      </c>
      <c r="AA26" s="2">
        <f t="shared" si="2"/>
        <v>1.4649599467379049</v>
      </c>
      <c r="AB26" s="2">
        <f t="shared" si="2"/>
        <v>0.28645900591068774</v>
      </c>
      <c r="AC26" s="2">
        <f t="shared" si="2"/>
        <v>2.7882525686881925</v>
      </c>
      <c r="AD26" s="2">
        <f t="shared" si="2"/>
        <v>31.976663663254392</v>
      </c>
      <c r="AE26" s="2">
        <f t="shared" si="2"/>
        <v>10.09747271525859</v>
      </c>
      <c r="AF26" s="2">
        <f t="shared" si="2"/>
        <v>4.4924033689695939</v>
      </c>
      <c r="AG26" s="2">
        <f t="shared" si="2"/>
        <v>4.6405575042919107</v>
      </c>
      <c r="AH26" s="2">
        <f t="shared" si="2"/>
        <v>12.746234595579812</v>
      </c>
      <c r="AI26" s="2">
        <f t="shared" si="2"/>
        <v>2.4364448915522599</v>
      </c>
      <c r="AJ26" s="2">
        <f t="shared" si="2"/>
        <v>1.935172033894645</v>
      </c>
      <c r="AK26" s="2">
        <f t="shared" si="2"/>
        <v>52.408700315963031</v>
      </c>
      <c r="AL26" s="2">
        <f t="shared" si="2"/>
        <v>20.222691366391565</v>
      </c>
    </row>
    <row r="27" spans="1:38" x14ac:dyDescent="0.3">
      <c r="A27">
        <f t="shared" si="1"/>
        <v>2030</v>
      </c>
      <c r="B27">
        <v>47484</v>
      </c>
      <c r="C27" s="3">
        <v>684409.65457062901</v>
      </c>
      <c r="D27" s="3">
        <v>464300.43622483173</v>
      </c>
      <c r="E27" s="4">
        <v>9.1673889196262</v>
      </c>
      <c r="F27" s="3">
        <v>62.557433818523251</v>
      </c>
      <c r="G27" s="3">
        <v>4453.1393273984531</v>
      </c>
      <c r="H27" s="3">
        <v>235761</v>
      </c>
      <c r="I27" s="3">
        <v>192799.8</v>
      </c>
      <c r="J27" s="3">
        <v>42961.15</v>
      </c>
      <c r="K27" s="3">
        <v>10067.65</v>
      </c>
      <c r="L27" s="3">
        <v>1934.673</v>
      </c>
      <c r="M27" s="3">
        <v>19322.650000000001</v>
      </c>
      <c r="N27" s="3">
        <v>219556.9</v>
      </c>
      <c r="O27" s="3">
        <v>69902.460000000006</v>
      </c>
      <c r="P27" s="3">
        <v>30806.05</v>
      </c>
      <c r="Q27" s="3">
        <v>31611.94</v>
      </c>
      <c r="R27" s="3">
        <v>87236.46</v>
      </c>
      <c r="S27" s="3">
        <v>16204.06</v>
      </c>
      <c r="T27" s="3">
        <v>12751.12</v>
      </c>
      <c r="U27" s="3">
        <v>344327.3</v>
      </c>
      <c r="V27" s="3">
        <v>130743.3</v>
      </c>
      <c r="W27" s="2">
        <f t="shared" si="3"/>
        <v>3.6664296396316871</v>
      </c>
      <c r="X27" s="2">
        <f t="shared" si="2"/>
        <v>34.447351586223157</v>
      </c>
      <c r="Y27" s="2">
        <f t="shared" si="2"/>
        <v>28.170233823039041</v>
      </c>
      <c r="Z27" s="2">
        <f t="shared" si="2"/>
        <v>6.2771104576179733</v>
      </c>
      <c r="AA27" s="2">
        <f t="shared" si="2"/>
        <v>1.4709976594815919</v>
      </c>
      <c r="AB27" s="2">
        <f t="shared" si="2"/>
        <v>0.28267763131040802</v>
      </c>
      <c r="AC27" s="2">
        <f t="shared" si="2"/>
        <v>2.8232579524498749</v>
      </c>
      <c r="AD27" s="2">
        <f t="shared" si="2"/>
        <v>32.079749099644296</v>
      </c>
      <c r="AE27" s="2">
        <f t="shared" si="2"/>
        <v>10.21354090100526</v>
      </c>
      <c r="AF27" s="2">
        <f t="shared" si="2"/>
        <v>4.5011127172550589</v>
      </c>
      <c r="AG27" s="2">
        <f t="shared" si="2"/>
        <v>4.6188623712259078</v>
      </c>
      <c r="AH27" s="2">
        <f t="shared" si="2"/>
        <v>12.7462345712713</v>
      </c>
      <c r="AI27" s="2">
        <f t="shared" si="2"/>
        <v>2.3675966421259464</v>
      </c>
      <c r="AJ27" s="2">
        <f t="shared" si="2"/>
        <v>1.8630830110074263</v>
      </c>
      <c r="AK27" s="2">
        <f t="shared" si="2"/>
        <v>50.310117296053789</v>
      </c>
      <c r="AL27" s="2">
        <f t="shared" si="2"/>
        <v>19.103076516654792</v>
      </c>
    </row>
    <row r="28" spans="1:38" x14ac:dyDescent="0.3">
      <c r="A28">
        <f t="shared" si="1"/>
        <v>2031</v>
      </c>
      <c r="B28">
        <v>47849</v>
      </c>
      <c r="C28" s="3">
        <v>706145.88362374937</v>
      </c>
      <c r="D28" s="3">
        <v>469653.07310875435</v>
      </c>
      <c r="E28" s="4">
        <v>9.2218235170651184</v>
      </c>
      <c r="F28" s="3">
        <v>63.15596651581005</v>
      </c>
      <c r="G28" s="3">
        <v>4467.1222258268708</v>
      </c>
      <c r="H28" s="3">
        <v>243460.1</v>
      </c>
      <c r="I28" s="3">
        <v>198923</v>
      </c>
      <c r="J28" s="3">
        <v>44537.120000000003</v>
      </c>
      <c r="K28" s="3">
        <v>10424.01</v>
      </c>
      <c r="L28" s="3">
        <v>1968.4110000000001</v>
      </c>
      <c r="M28" s="3">
        <v>20163.82</v>
      </c>
      <c r="N28" s="3">
        <v>227252.2</v>
      </c>
      <c r="O28" s="3">
        <v>72937.36</v>
      </c>
      <c r="P28" s="3">
        <v>31793.4</v>
      </c>
      <c r="Q28" s="3">
        <v>32514.400000000001</v>
      </c>
      <c r="R28" s="3">
        <v>90007.01</v>
      </c>
      <c r="S28" s="3">
        <v>16207.92</v>
      </c>
      <c r="T28" s="3">
        <v>12649.17</v>
      </c>
      <c r="U28" s="3">
        <v>340768.6</v>
      </c>
      <c r="V28" s="3">
        <v>127184.6</v>
      </c>
      <c r="W28" s="2">
        <f t="shared" si="3"/>
        <v>3.6735890532060629</v>
      </c>
      <c r="X28" s="2">
        <f t="shared" si="2"/>
        <v>34.477309242479578</v>
      </c>
      <c r="Y28" s="2">
        <f t="shared" si="2"/>
        <v>28.170241392498255</v>
      </c>
      <c r="Z28" s="2">
        <f t="shared" si="2"/>
        <v>6.3070706822572644</v>
      </c>
      <c r="AA28" s="2">
        <f t="shared" si="2"/>
        <v>1.4761836387839302</v>
      </c>
      <c r="AB28" s="2">
        <f t="shared" si="2"/>
        <v>0.2787541562798112</v>
      </c>
      <c r="AC28" s="2">
        <f t="shared" si="2"/>
        <v>2.8554751174820616</v>
      </c>
      <c r="AD28" s="2">
        <f t="shared" si="2"/>
        <v>32.182046977857219</v>
      </c>
      <c r="AE28" s="2">
        <f t="shared" si="2"/>
        <v>10.328936511773634</v>
      </c>
      <c r="AF28" s="2">
        <f t="shared" si="2"/>
        <v>4.5023841018296222</v>
      </c>
      <c r="AG28" s="2">
        <f t="shared" si="2"/>
        <v>4.6044876496546161</v>
      </c>
      <c r="AH28" s="2">
        <f t="shared" si="2"/>
        <v>12.746234466185431</v>
      </c>
      <c r="AI28" s="2">
        <f t="shared" si="2"/>
        <v>2.2952650968982988</v>
      </c>
      <c r="AJ28" s="2">
        <f t="shared" si="2"/>
        <v>1.7912969958966392</v>
      </c>
      <c r="AK28" s="2">
        <f t="shared" si="2"/>
        <v>48.25753543322633</v>
      </c>
      <c r="AL28" s="2">
        <f t="shared" si="2"/>
        <v>18.011094159088358</v>
      </c>
    </row>
    <row r="29" spans="1:38" x14ac:dyDescent="0.3">
      <c r="A29">
        <f t="shared" si="1"/>
        <v>2032</v>
      </c>
      <c r="B29">
        <v>48214</v>
      </c>
      <c r="C29" s="3">
        <v>728989.90223980066</v>
      </c>
      <c r="D29" s="3">
        <v>475339.74717142299</v>
      </c>
      <c r="E29" s="4">
        <v>9.275060772837298</v>
      </c>
      <c r="F29" s="3">
        <v>63.754744384305901</v>
      </c>
      <c r="G29" s="3">
        <v>4482.5952924214535</v>
      </c>
      <c r="H29" s="3">
        <v>251540.1</v>
      </c>
      <c r="I29" s="3">
        <v>205358.2</v>
      </c>
      <c r="J29" s="3">
        <v>46181.919999999998</v>
      </c>
      <c r="K29" s="3">
        <v>10794.08</v>
      </c>
      <c r="L29" s="3">
        <v>2001.633</v>
      </c>
      <c r="M29" s="3">
        <v>21044.11</v>
      </c>
      <c r="N29" s="3">
        <v>235328.4</v>
      </c>
      <c r="O29" s="3">
        <v>76140.97</v>
      </c>
      <c r="P29" s="3">
        <v>32776.25</v>
      </c>
      <c r="Q29" s="3">
        <v>33492.46</v>
      </c>
      <c r="R29" s="3">
        <v>92918.76</v>
      </c>
      <c r="S29" s="3">
        <v>16211.65</v>
      </c>
      <c r="T29" s="3">
        <v>12537.96</v>
      </c>
      <c r="U29" s="3">
        <v>337094.9</v>
      </c>
      <c r="V29" s="3">
        <v>123510.9</v>
      </c>
      <c r="W29" s="2">
        <f t="shared" si="3"/>
        <v>3.6793178714235997</v>
      </c>
      <c r="X29" s="2">
        <f t="shared" si="2"/>
        <v>34.505292765667974</v>
      </c>
      <c r="Y29" s="2">
        <f t="shared" si="2"/>
        <v>28.170239309082717</v>
      </c>
      <c r="Z29" s="2">
        <f t="shared" si="2"/>
        <v>6.3350562001074868</v>
      </c>
      <c r="AA29" s="2">
        <f t="shared" si="2"/>
        <v>1.4806899199612364</v>
      </c>
      <c r="AB29" s="2">
        <f t="shared" si="2"/>
        <v>0.27457623128249647</v>
      </c>
      <c r="AC29" s="2">
        <f t="shared" si="2"/>
        <v>2.8867491765444999</v>
      </c>
      <c r="AD29" s="2">
        <f t="shared" si="2"/>
        <v>32.281434801354614</v>
      </c>
      <c r="AE29" s="2">
        <f t="shared" si="2"/>
        <v>10.444722178737873</v>
      </c>
      <c r="AF29" s="2">
        <f t="shared" si="2"/>
        <v>4.496118519515278</v>
      </c>
      <c r="AG29" s="2">
        <f t="shared" si="2"/>
        <v>4.5943654222226362</v>
      </c>
      <c r="AH29" s="2">
        <f t="shared" si="2"/>
        <v>12.746234167923282</v>
      </c>
      <c r="AI29" s="2">
        <f t="shared" si="2"/>
        <v>2.2238511055077947</v>
      </c>
      <c r="AJ29" s="2">
        <f t="shared" si="2"/>
        <v>1.7199085970158812</v>
      </c>
      <c r="AK29" s="2">
        <f t="shared" si="2"/>
        <v>46.24136753668131</v>
      </c>
      <c r="AL29" s="2">
        <f t="shared" si="2"/>
        <v>16.942744970885919</v>
      </c>
    </row>
    <row r="30" spans="1:38" x14ac:dyDescent="0.3">
      <c r="A30">
        <f t="shared" si="1"/>
        <v>2033</v>
      </c>
      <c r="B30">
        <v>48580</v>
      </c>
      <c r="C30" s="3">
        <v>752892.55448461487</v>
      </c>
      <c r="D30" s="3">
        <v>481299.51479015342</v>
      </c>
      <c r="E30" s="4">
        <v>9.3271964715193967</v>
      </c>
      <c r="F30" s="3">
        <v>64.355490565799116</v>
      </c>
      <c r="G30" s="3">
        <v>4498.9278358485808</v>
      </c>
      <c r="H30" s="3">
        <v>259991.7</v>
      </c>
      <c r="I30" s="3">
        <v>212091.6</v>
      </c>
      <c r="J30" s="3">
        <v>47900.05</v>
      </c>
      <c r="K30" s="3">
        <v>11181.62</v>
      </c>
      <c r="L30" s="3">
        <v>2034.6659999999999</v>
      </c>
      <c r="M30" s="3">
        <v>21966.77</v>
      </c>
      <c r="N30" s="3">
        <v>243741.1</v>
      </c>
      <c r="O30" s="3">
        <v>79483.38</v>
      </c>
      <c r="P30" s="3">
        <v>33753.949999999997</v>
      </c>
      <c r="Q30" s="3">
        <v>34538.31</v>
      </c>
      <c r="R30" s="3">
        <v>95965.45</v>
      </c>
      <c r="S30" s="3">
        <v>16250.57</v>
      </c>
      <c r="T30" s="3">
        <v>12418.23</v>
      </c>
      <c r="U30" s="3">
        <v>333262.59999999998</v>
      </c>
      <c r="V30" s="3">
        <v>119678.6</v>
      </c>
      <c r="W30" s="2">
        <f t="shared" si="3"/>
        <v>3.6838973238693313</v>
      </c>
      <c r="X30" s="2">
        <f t="shared" si="2"/>
        <v>34.532377621661396</v>
      </c>
      <c r="Y30" s="2">
        <f t="shared" si="2"/>
        <v>28.170234748195274</v>
      </c>
      <c r="Z30" s="2">
        <f t="shared" si="2"/>
        <v>6.3621362324122739</v>
      </c>
      <c r="AA30" s="2">
        <f t="shared" si="2"/>
        <v>1.4851548117186877</v>
      </c>
      <c r="AB30" s="2">
        <f t="shared" si="2"/>
        <v>0.27024652958519568</v>
      </c>
      <c r="AC30" s="2">
        <f t="shared" si="2"/>
        <v>2.9176500510138705</v>
      </c>
      <c r="AD30" s="2">
        <f t="shared" si="2"/>
        <v>32.373955426727598</v>
      </c>
      <c r="AE30" s="2">
        <f t="shared" si="2"/>
        <v>10.557068140275282</v>
      </c>
      <c r="AF30" s="2">
        <f t="shared" si="2"/>
        <v>4.4832359941593429</v>
      </c>
      <c r="AG30" s="2">
        <f t="shared" si="2"/>
        <v>4.587415534165145</v>
      </c>
      <c r="AH30" s="2">
        <f t="shared" si="2"/>
        <v>12.746234429917054</v>
      </c>
      <c r="AI30" s="2">
        <f t="shared" si="2"/>
        <v>2.1584182103014906</v>
      </c>
      <c r="AJ30" s="2">
        <f t="shared" si="2"/>
        <v>1.6494026838266154</v>
      </c>
      <c r="AK30" s="2">
        <f t="shared" si="2"/>
        <v>44.264297477099049</v>
      </c>
      <c r="AL30" s="2">
        <f t="shared" si="2"/>
        <v>15.895840553493692</v>
      </c>
    </row>
    <row r="31" spans="1:38" x14ac:dyDescent="0.3">
      <c r="A31">
        <f t="shared" si="1"/>
        <v>2034</v>
      </c>
      <c r="B31">
        <v>48945</v>
      </c>
      <c r="C31" s="3">
        <v>777497.67474763037</v>
      </c>
      <c r="D31" s="3">
        <v>487283.04574742948</v>
      </c>
      <c r="E31" s="4">
        <v>9.3783479005730328</v>
      </c>
      <c r="F31" s="3">
        <v>64.957511144158502</v>
      </c>
      <c r="G31" s="3">
        <v>4514.4614018882457</v>
      </c>
      <c r="H31" s="3">
        <v>268719.3</v>
      </c>
      <c r="I31" s="3">
        <v>219022.9</v>
      </c>
      <c r="J31" s="3">
        <v>49696.33</v>
      </c>
      <c r="K31" s="3">
        <v>11587.91</v>
      </c>
      <c r="L31" s="3">
        <v>2068.8820000000001</v>
      </c>
      <c r="M31" s="3">
        <v>22938.39</v>
      </c>
      <c r="N31" s="3">
        <v>252399.1</v>
      </c>
      <c r="O31" s="3">
        <v>82949.13</v>
      </c>
      <c r="P31" s="3">
        <v>34723.599999999999</v>
      </c>
      <c r="Q31" s="3">
        <v>35624.67</v>
      </c>
      <c r="R31" s="3">
        <v>99101.68</v>
      </c>
      <c r="S31" s="3">
        <v>16320.18</v>
      </c>
      <c r="T31" s="3">
        <v>12289.27</v>
      </c>
      <c r="U31" s="3">
        <v>329231.59999999998</v>
      </c>
      <c r="V31" s="3">
        <v>115647.6</v>
      </c>
      <c r="W31" s="2">
        <f t="shared" si="3"/>
        <v>3.6875635009749073</v>
      </c>
      <c r="X31" s="2">
        <f t="shared" si="2"/>
        <v>34.562071209695148</v>
      </c>
      <c r="Y31" s="2">
        <f t="shared" si="2"/>
        <v>28.170232158069556</v>
      </c>
      <c r="Z31" s="2">
        <f t="shared" si="2"/>
        <v>6.3918300483832367</v>
      </c>
      <c r="AA31" s="2">
        <f t="shared" si="2"/>
        <v>1.4904108882076521</v>
      </c>
      <c r="AB31" s="2">
        <f t="shared" si="2"/>
        <v>0.26609494371433884</v>
      </c>
      <c r="AC31" s="2">
        <f t="shared" si="2"/>
        <v>2.9502840645080539</v>
      </c>
      <c r="AD31" s="2">
        <f t="shared" si="2"/>
        <v>32.463003838812348</v>
      </c>
      <c r="AE31" s="2">
        <f t="shared" si="2"/>
        <v>10.668730299023034</v>
      </c>
      <c r="AF31" s="2">
        <f t="shared" si="2"/>
        <v>4.4660712343957822</v>
      </c>
      <c r="AG31" s="2">
        <f t="shared" si="2"/>
        <v>4.5819648285846624</v>
      </c>
      <c r="AH31" s="2">
        <f t="shared" si="2"/>
        <v>12.74623490445391</v>
      </c>
      <c r="AI31" s="2">
        <f t="shared" si="2"/>
        <v>2.0990647985278414</v>
      </c>
      <c r="AJ31" s="2">
        <f t="shared" si="2"/>
        <v>1.5806182319437805</v>
      </c>
      <c r="AK31" s="2">
        <f t="shared" si="2"/>
        <v>42.345026961896181</v>
      </c>
      <c r="AL31" s="2">
        <f t="shared" si="2"/>
        <v>14.874333873414901</v>
      </c>
    </row>
    <row r="32" spans="1:38" x14ac:dyDescent="0.3">
      <c r="A32">
        <f t="shared" si="1"/>
        <v>2035</v>
      </c>
      <c r="B32">
        <v>49310</v>
      </c>
      <c r="C32" s="3">
        <v>802759.71621769271</v>
      </c>
      <c r="D32" s="3">
        <v>493250.59601537744</v>
      </c>
      <c r="E32" s="4">
        <v>9.4285935817507749</v>
      </c>
      <c r="F32" s="3">
        <v>65.56303741869425</v>
      </c>
      <c r="G32" s="3">
        <v>4529.1480061917218</v>
      </c>
      <c r="H32" s="3">
        <v>277705.90000000002</v>
      </c>
      <c r="I32" s="3">
        <v>226139.3</v>
      </c>
      <c r="J32" s="3">
        <v>51566.63</v>
      </c>
      <c r="K32" s="3">
        <v>12010.63</v>
      </c>
      <c r="L32" s="3">
        <v>2104.5940000000001</v>
      </c>
      <c r="M32" s="3">
        <v>23954.22</v>
      </c>
      <c r="N32" s="3">
        <v>261303.6</v>
      </c>
      <c r="O32" s="3">
        <v>86517.05</v>
      </c>
      <c r="P32" s="3">
        <v>35721.68</v>
      </c>
      <c r="Q32" s="3">
        <v>36743.269999999997</v>
      </c>
      <c r="R32" s="3">
        <v>102321.60000000001</v>
      </c>
      <c r="S32" s="3">
        <v>16402.3</v>
      </c>
      <c r="T32" s="3">
        <v>12150.28</v>
      </c>
      <c r="U32" s="3">
        <v>324979.59999999998</v>
      </c>
      <c r="V32" s="3">
        <v>111395.6</v>
      </c>
      <c r="W32" s="2">
        <f t="shared" si="3"/>
        <v>3.6904962950093494</v>
      </c>
      <c r="X32" s="2">
        <f t="shared" si="2"/>
        <v>34.593900813614276</v>
      </c>
      <c r="Y32" s="2">
        <f t="shared" si="2"/>
        <v>28.170235181392119</v>
      </c>
      <c r="Z32" s="2">
        <f t="shared" si="2"/>
        <v>6.4236693693304536</v>
      </c>
      <c r="AA32" s="2">
        <f t="shared" si="2"/>
        <v>1.4961675028475088</v>
      </c>
      <c r="AB32" s="2">
        <f t="shared" si="2"/>
        <v>0.26216985699233508</v>
      </c>
      <c r="AC32" s="2">
        <f t="shared" si="2"/>
        <v>2.9839838143427819</v>
      </c>
      <c r="AD32" s="2">
        <f t="shared" si="2"/>
        <v>32.550661763543147</v>
      </c>
      <c r="AE32" s="2">
        <f t="shared" si="2"/>
        <v>10.777452860693657</v>
      </c>
      <c r="AF32" s="2">
        <f t="shared" si="2"/>
        <v>4.4498595629969282</v>
      </c>
      <c r="AG32" s="2">
        <f t="shared" si="2"/>
        <v>4.5771193120054292</v>
      </c>
      <c r="AH32" s="2">
        <f t="shared" si="2"/>
        <v>12.746230027847135</v>
      </c>
      <c r="AI32" s="2">
        <f t="shared" si="2"/>
        <v>2.0432390500711195</v>
      </c>
      <c r="AJ32" s="2">
        <f t="shared" si="2"/>
        <v>1.5135637419933865</v>
      </c>
      <c r="AK32" s="2">
        <f t="shared" si="2"/>
        <v>40.482798704845806</v>
      </c>
      <c r="AL32" s="2">
        <f t="shared" si="2"/>
        <v>13.876580718929809</v>
      </c>
    </row>
    <row r="33" spans="1:38" x14ac:dyDescent="0.3">
      <c r="A33">
        <f t="shared" si="1"/>
        <v>2036</v>
      </c>
      <c r="B33">
        <v>49675</v>
      </c>
      <c r="C33" s="3">
        <v>829153.47559482791</v>
      </c>
      <c r="D33" s="3">
        <v>499478.57934461115</v>
      </c>
      <c r="E33" s="4">
        <v>9.478058107109927</v>
      </c>
      <c r="F33" s="3">
        <v>66.172697251436219</v>
      </c>
      <c r="G33" s="3">
        <v>4546.3836068375103</v>
      </c>
      <c r="H33" s="3">
        <v>287085.09999999998</v>
      </c>
      <c r="I33" s="3">
        <v>233574.5</v>
      </c>
      <c r="J33" s="3">
        <v>53510.64</v>
      </c>
      <c r="K33" s="3">
        <v>12448.11</v>
      </c>
      <c r="L33" s="3">
        <v>2140.3670000000002</v>
      </c>
      <c r="M33" s="3">
        <v>25012.639999999999</v>
      </c>
      <c r="N33" s="3">
        <v>270604.59999999998</v>
      </c>
      <c r="O33" s="3">
        <v>90203.07</v>
      </c>
      <c r="P33" s="3">
        <v>36779.75</v>
      </c>
      <c r="Q33" s="3">
        <v>37935.93</v>
      </c>
      <c r="R33" s="3">
        <v>105685.8</v>
      </c>
      <c r="S33" s="3">
        <v>16480.53</v>
      </c>
      <c r="T33" s="3">
        <v>12000.99</v>
      </c>
      <c r="U33" s="3">
        <v>320500.09999999998</v>
      </c>
      <c r="V33" s="3">
        <v>106916.1</v>
      </c>
      <c r="W33" s="2">
        <f t="shared" si="3"/>
        <v>3.6928441046761091</v>
      </c>
      <c r="X33" s="2">
        <f t="shared" si="2"/>
        <v>34.623879468640887</v>
      </c>
      <c r="Y33" s="2">
        <f t="shared" si="2"/>
        <v>28.170237100246798</v>
      </c>
      <c r="Z33" s="2">
        <f t="shared" si="2"/>
        <v>6.4536471925914443</v>
      </c>
      <c r="AA33" s="2">
        <f t="shared" si="2"/>
        <v>1.5013034819723607</v>
      </c>
      <c r="AB33" s="2">
        <f t="shared" si="2"/>
        <v>0.25813882025453955</v>
      </c>
      <c r="AC33" s="2">
        <f t="shared" si="2"/>
        <v>3.0166477903329221</v>
      </c>
      <c r="AD33" s="2">
        <f t="shared" si="2"/>
        <v>32.636249857828844</v>
      </c>
      <c r="AE33" s="2">
        <f t="shared" si="2"/>
        <v>10.87893528219116</v>
      </c>
      <c r="AF33" s="2">
        <f t="shared" si="2"/>
        <v>4.4358193124155338</v>
      </c>
      <c r="AG33" s="2">
        <f t="shared" si="2"/>
        <v>4.5752603247287933</v>
      </c>
      <c r="AH33" s="2">
        <f t="shared" si="2"/>
        <v>12.746228908246676</v>
      </c>
      <c r="AI33" s="2">
        <f t="shared" si="2"/>
        <v>1.9876332289600551</v>
      </c>
      <c r="AJ33" s="2">
        <f t="shared" si="2"/>
        <v>1.4473786039901224</v>
      </c>
      <c r="AK33" s="2">
        <f t="shared" si="2"/>
        <v>38.653893330191472</v>
      </c>
      <c r="AL33" s="2">
        <f t="shared" si="2"/>
        <v>12.894609158250137</v>
      </c>
    </row>
    <row r="34" spans="1:38" x14ac:dyDescent="0.3">
      <c r="A34">
        <f t="shared" si="1"/>
        <v>2037</v>
      </c>
      <c r="B34">
        <v>50041</v>
      </c>
      <c r="C34" s="3">
        <v>856754.85537972464</v>
      </c>
      <c r="D34" s="3">
        <v>505985.79515076987</v>
      </c>
      <c r="E34" s="4">
        <v>9.5268480323298554</v>
      </c>
      <c r="F34" s="3">
        <v>66.787883949908391</v>
      </c>
      <c r="G34" s="3">
        <v>4565.0873114293781</v>
      </c>
      <c r="H34" s="3">
        <v>296890</v>
      </c>
      <c r="I34" s="3">
        <v>241349.9</v>
      </c>
      <c r="J34" s="3">
        <v>55540.1</v>
      </c>
      <c r="K34" s="3">
        <v>12902.79</v>
      </c>
      <c r="L34" s="3">
        <v>2176.12</v>
      </c>
      <c r="M34" s="3">
        <v>26124.35</v>
      </c>
      <c r="N34" s="3">
        <v>280311.40000000002</v>
      </c>
      <c r="O34" s="3">
        <v>94013.119999999995</v>
      </c>
      <c r="P34" s="3">
        <v>37883.230000000003</v>
      </c>
      <c r="Q34" s="3">
        <v>39211.07</v>
      </c>
      <c r="R34" s="3">
        <v>109204</v>
      </c>
      <c r="S34" s="3">
        <v>16578.560000000001</v>
      </c>
      <c r="T34" s="3">
        <v>11841.58</v>
      </c>
      <c r="U34" s="3">
        <v>315763.09999999998</v>
      </c>
      <c r="V34" s="3">
        <v>102179.1</v>
      </c>
      <c r="W34" s="2">
        <f t="shared" si="3"/>
        <v>3.6947195960313275</v>
      </c>
      <c r="X34" s="2">
        <f t="shared" si="2"/>
        <v>34.652852929373196</v>
      </c>
      <c r="Y34" s="2">
        <f t="shared" si="2"/>
        <v>28.170240119973485</v>
      </c>
      <c r="Z34" s="2">
        <f t="shared" si="2"/>
        <v>6.4826128093997113</v>
      </c>
      <c r="AA34" s="2">
        <f t="shared" si="2"/>
        <v>1.5060072223671634</v>
      </c>
      <c r="AB34" s="2">
        <f t="shared" si="2"/>
        <v>0.25399564254999357</v>
      </c>
      <c r="AC34" s="2">
        <f t="shared" si="2"/>
        <v>3.0492211203660302</v>
      </c>
      <c r="AD34" s="2">
        <f t="shared" si="2"/>
        <v>32.717806994599691</v>
      </c>
      <c r="AE34" s="2">
        <f t="shared" si="2"/>
        <v>10.973164541720886</v>
      </c>
      <c r="AF34" s="2">
        <f t="shared" si="2"/>
        <v>4.4217117372751478</v>
      </c>
      <c r="AG34" s="2">
        <f t="shared" si="2"/>
        <v>4.5766965607240309</v>
      </c>
      <c r="AH34" s="2">
        <f t="shared" si="2"/>
        <v>12.746236489269664</v>
      </c>
      <c r="AI34" s="2">
        <f t="shared" si="2"/>
        <v>1.9350412659934297</v>
      </c>
      <c r="AJ34" s="2">
        <f t="shared" si="2"/>
        <v>1.3821433197191115</v>
      </c>
      <c r="AK34" s="2">
        <f t="shared" si="2"/>
        <v>36.855711761335712</v>
      </c>
      <c r="AL34" s="2">
        <f t="shared" si="2"/>
        <v>11.92629366012906</v>
      </c>
    </row>
    <row r="35" spans="1:38" x14ac:dyDescent="0.3">
      <c r="A35">
        <f t="shared" si="1"/>
        <v>2038</v>
      </c>
      <c r="B35">
        <v>50406</v>
      </c>
      <c r="C35" s="3">
        <v>885491.39184379275</v>
      </c>
      <c r="D35" s="3">
        <v>512703.17167815816</v>
      </c>
      <c r="E35" s="4">
        <v>9.5749750912295539</v>
      </c>
      <c r="F35" s="3">
        <v>67.409357625179268</v>
      </c>
      <c r="G35" s="3">
        <v>4584.7042977804394</v>
      </c>
      <c r="H35" s="3">
        <v>307099.59999999998</v>
      </c>
      <c r="I35" s="3">
        <v>249445</v>
      </c>
      <c r="J35" s="3">
        <v>57654.58</v>
      </c>
      <c r="K35" s="3">
        <v>13376.19</v>
      </c>
      <c r="L35" s="3">
        <v>2212.2910000000002</v>
      </c>
      <c r="M35" s="3">
        <v>27288.080000000002</v>
      </c>
      <c r="N35" s="3">
        <v>290395.7</v>
      </c>
      <c r="O35" s="3">
        <v>97952.74</v>
      </c>
      <c r="P35" s="3">
        <v>39029.85</v>
      </c>
      <c r="Q35" s="3">
        <v>40546.29</v>
      </c>
      <c r="R35" s="3">
        <v>112866.8</v>
      </c>
      <c r="S35" s="3">
        <v>16703.91</v>
      </c>
      <c r="T35" s="3">
        <v>11671.3</v>
      </c>
      <c r="U35" s="3">
        <v>310730.5</v>
      </c>
      <c r="V35" s="3">
        <v>97146.49</v>
      </c>
      <c r="W35" s="2">
        <f t="shared" si="3"/>
        <v>3.6962203626706227</v>
      </c>
      <c r="X35" s="2">
        <f t="shared" si="2"/>
        <v>34.681263175303073</v>
      </c>
      <c r="Y35" s="2">
        <f t="shared" si="2"/>
        <v>28.170234323859351</v>
      </c>
      <c r="Z35" s="2">
        <f t="shared" si="2"/>
        <v>6.5110265928108193</v>
      </c>
      <c r="AA35" s="2">
        <f t="shared" si="2"/>
        <v>1.5105951478701285</v>
      </c>
      <c r="AB35" s="2">
        <f t="shared" si="2"/>
        <v>0.24983766306225871</v>
      </c>
      <c r="AC35" s="2">
        <f t="shared" si="2"/>
        <v>3.0816877782606178</v>
      </c>
      <c r="AD35" s="2">
        <f t="shared" si="2"/>
        <v>32.794864261224568</v>
      </c>
      <c r="AE35" s="2">
        <f t="shared" si="2"/>
        <v>11.061964114189784</v>
      </c>
      <c r="AF35" s="2">
        <f t="shared" si="2"/>
        <v>4.4077051860132768</v>
      </c>
      <c r="AG35" s="2">
        <f t="shared" si="2"/>
        <v>4.5789592505889276</v>
      </c>
      <c r="AH35" s="2">
        <f t="shared" si="2"/>
        <v>12.74623345179967</v>
      </c>
      <c r="AI35" s="2">
        <f t="shared" si="2"/>
        <v>1.8864000433949666</v>
      </c>
      <c r="AJ35" s="2">
        <f t="shared" si="2"/>
        <v>1.3180591146908522</v>
      </c>
      <c r="AK35" s="2">
        <f t="shared" si="2"/>
        <v>35.091306687125332</v>
      </c>
      <c r="AL35" s="2">
        <f t="shared" si="2"/>
        <v>10.970912974966261</v>
      </c>
    </row>
    <row r="36" spans="1:38" x14ac:dyDescent="0.3">
      <c r="A36">
        <f t="shared" si="1"/>
        <v>2039</v>
      </c>
      <c r="B36">
        <v>50771</v>
      </c>
      <c r="C36" s="3">
        <v>915017.35191500653</v>
      </c>
      <c r="D36" s="3">
        <v>519410.58253911108</v>
      </c>
      <c r="E36" s="4">
        <v>9.622549411505819</v>
      </c>
      <c r="F36" s="3">
        <v>68.035487068779858</v>
      </c>
      <c r="G36" s="3">
        <v>4603.501285882292</v>
      </c>
      <c r="H36" s="3">
        <v>317608.8</v>
      </c>
      <c r="I36" s="3">
        <v>257762.6</v>
      </c>
      <c r="J36" s="3">
        <v>59846.21</v>
      </c>
      <c r="K36" s="3">
        <v>13867.96</v>
      </c>
      <c r="L36" s="3">
        <v>2250.2460000000001</v>
      </c>
      <c r="M36" s="3">
        <v>28497.37</v>
      </c>
      <c r="N36" s="3">
        <v>300769.90000000002</v>
      </c>
      <c r="O36" s="3">
        <v>102006.2</v>
      </c>
      <c r="P36" s="3">
        <v>40226.51</v>
      </c>
      <c r="Q36" s="3">
        <v>41907</v>
      </c>
      <c r="R36" s="3">
        <v>116630.3</v>
      </c>
      <c r="S36" s="3">
        <v>16838.82</v>
      </c>
      <c r="T36" s="3">
        <v>11489.02</v>
      </c>
      <c r="U36" s="3">
        <v>305380.7</v>
      </c>
      <c r="V36" s="3">
        <v>91796.68</v>
      </c>
      <c r="W36" s="2">
        <f t="shared" si="3"/>
        <v>3.6974226862184434</v>
      </c>
      <c r="X36" s="2">
        <f t="shared" si="2"/>
        <v>34.71068601434586</v>
      </c>
      <c r="Y36" s="2">
        <f t="shared" si="2"/>
        <v>28.170241740283725</v>
      </c>
      <c r="Z36" s="2">
        <f t="shared" si="2"/>
        <v>6.5404453669375826</v>
      </c>
      <c r="AA36" s="2">
        <f t="shared" si="2"/>
        <v>1.5155953022067015</v>
      </c>
      <c r="AB36" s="2">
        <f t="shared" si="2"/>
        <v>0.24592386092903507</v>
      </c>
      <c r="AC36" s="2">
        <f t="shared" si="2"/>
        <v>3.1144076055343533</v>
      </c>
      <c r="AD36" s="2">
        <f t="shared" si="2"/>
        <v>32.870403973272161</v>
      </c>
      <c r="AE36" s="2">
        <f t="shared" si="2"/>
        <v>11.148007170193543</v>
      </c>
      <c r="AF36" s="2">
        <f t="shared" si="2"/>
        <v>4.3962565207983655</v>
      </c>
      <c r="AG36" s="2">
        <f t="shared" si="2"/>
        <v>4.5799131472528218</v>
      </c>
      <c r="AH36" s="2">
        <f t="shared" si="2"/>
        <v>12.746239156657378</v>
      </c>
      <c r="AI36" s="2">
        <f t="shared" si="2"/>
        <v>1.8402732980701018</v>
      </c>
      <c r="AJ36" s="2">
        <f t="shared" si="2"/>
        <v>1.2556067899646983</v>
      </c>
      <c r="AK36" s="2">
        <f t="shared" si="2"/>
        <v>33.37430698564129</v>
      </c>
      <c r="AL36" s="2">
        <f t="shared" si="2"/>
        <v>10.032233794023913</v>
      </c>
    </row>
    <row r="37" spans="1:38" x14ac:dyDescent="0.3">
      <c r="A37">
        <f t="shared" si="1"/>
        <v>2040</v>
      </c>
      <c r="B37">
        <v>51136</v>
      </c>
      <c r="C37" s="3">
        <v>945164.19909629878</v>
      </c>
      <c r="D37" s="3">
        <v>526003.44052060531</v>
      </c>
      <c r="E37" s="4">
        <v>9.6696528738790679</v>
      </c>
      <c r="F37" s="3">
        <v>68.666633950621133</v>
      </c>
      <c r="G37" s="3">
        <v>4620.5351598647194</v>
      </c>
      <c r="H37" s="3">
        <v>328366.59999999998</v>
      </c>
      <c r="I37" s="3">
        <v>266255</v>
      </c>
      <c r="J37" s="3">
        <v>62111.63</v>
      </c>
      <c r="K37" s="3">
        <v>14377.2</v>
      </c>
      <c r="L37" s="3">
        <v>2290.701</v>
      </c>
      <c r="M37" s="3">
        <v>29749.59</v>
      </c>
      <c r="N37" s="3">
        <v>311359.59999999998</v>
      </c>
      <c r="O37" s="3">
        <v>106150.5</v>
      </c>
      <c r="P37" s="3">
        <v>41471.410000000003</v>
      </c>
      <c r="Q37" s="3">
        <v>43264.85</v>
      </c>
      <c r="R37" s="3">
        <v>120472.8</v>
      </c>
      <c r="S37" s="3">
        <v>17006.990000000002</v>
      </c>
      <c r="T37" s="3">
        <v>11294.15</v>
      </c>
      <c r="U37" s="3">
        <v>299667.8</v>
      </c>
      <c r="V37" s="3">
        <v>86083.839999999997</v>
      </c>
      <c r="W37" s="2">
        <f t="shared" si="3"/>
        <v>3.6983836896044835</v>
      </c>
      <c r="X37" s="2">
        <f t="shared" ref="X37:AL53" si="4">100*H37/$C37</f>
        <v>34.741751783865872</v>
      </c>
      <c r="Y37" s="2">
        <f t="shared" si="4"/>
        <v>28.17023753698826</v>
      </c>
      <c r="Z37" s="2">
        <f t="shared" si="4"/>
        <v>6.5715174209292826</v>
      </c>
      <c r="AA37" s="2">
        <f t="shared" si="4"/>
        <v>1.5211325200157277</v>
      </c>
      <c r="AB37" s="2">
        <f t="shared" si="4"/>
        <v>0.24236011078183148</v>
      </c>
      <c r="AC37" s="2">
        <f t="shared" si="4"/>
        <v>3.1475578559201161</v>
      </c>
      <c r="AD37" s="2">
        <f t="shared" si="4"/>
        <v>32.942381894881407</v>
      </c>
      <c r="AE37" s="2">
        <f t="shared" si="4"/>
        <v>11.230905709451736</v>
      </c>
      <c r="AF37" s="2">
        <f t="shared" si="4"/>
        <v>4.387746598913937</v>
      </c>
      <c r="AG37" s="2">
        <f t="shared" si="4"/>
        <v>4.577495639526644</v>
      </c>
      <c r="AH37" s="2">
        <f t="shared" si="4"/>
        <v>12.746229714920204</v>
      </c>
      <c r="AI37" s="2">
        <f t="shared" si="4"/>
        <v>1.7993688309672458</v>
      </c>
      <c r="AJ37" s="2">
        <f t="shared" si="4"/>
        <v>1.1949405204723891</v>
      </c>
      <c r="AK37" s="2">
        <f t="shared" si="4"/>
        <v>31.705369319587202</v>
      </c>
      <c r="AL37" s="2">
        <f t="shared" si="4"/>
        <v>9.1078185232055411</v>
      </c>
    </row>
    <row r="38" spans="1:38" x14ac:dyDescent="0.3">
      <c r="A38">
        <f t="shared" si="1"/>
        <v>2041</v>
      </c>
      <c r="B38">
        <v>51502</v>
      </c>
      <c r="C38" s="3">
        <v>976536.40167422488</v>
      </c>
      <c r="D38" s="3">
        <v>532806.39243697887</v>
      </c>
      <c r="E38" s="4">
        <v>9.7163016049462119</v>
      </c>
      <c r="F38" s="3">
        <v>69.303219426437522</v>
      </c>
      <c r="G38" s="3">
        <v>4638.3533811041907</v>
      </c>
      <c r="H38" s="3">
        <v>339549.8</v>
      </c>
      <c r="I38" s="3">
        <v>275092.59999999998</v>
      </c>
      <c r="J38" s="3">
        <v>64457.21</v>
      </c>
      <c r="K38" s="3">
        <v>14901.72</v>
      </c>
      <c r="L38" s="3">
        <v>2331.7489999999998</v>
      </c>
      <c r="M38" s="3">
        <v>31050.44</v>
      </c>
      <c r="N38" s="3">
        <v>322308.40000000002</v>
      </c>
      <c r="O38" s="3">
        <v>110364.3</v>
      </c>
      <c r="P38" s="3">
        <v>42799.89</v>
      </c>
      <c r="Q38" s="3">
        <v>44672.59</v>
      </c>
      <c r="R38" s="3">
        <v>124471.6</v>
      </c>
      <c r="S38" s="3">
        <v>17241.439999999999</v>
      </c>
      <c r="T38" s="3">
        <v>11085.17</v>
      </c>
      <c r="U38" s="3">
        <v>293511.59999999998</v>
      </c>
      <c r="V38" s="3">
        <v>79927.570000000007</v>
      </c>
      <c r="W38" s="2">
        <f t="shared" si="3"/>
        <v>3.6991528619357839</v>
      </c>
      <c r="X38" s="2">
        <f t="shared" si="4"/>
        <v>34.770828759466433</v>
      </c>
      <c r="Y38" s="2">
        <f t="shared" si="4"/>
        <v>28.170235080675628</v>
      </c>
      <c r="Z38" s="2">
        <f t="shared" si="4"/>
        <v>6.6005947028181646</v>
      </c>
      <c r="AA38" s="2">
        <f t="shared" si="4"/>
        <v>1.525976909253123</v>
      </c>
      <c r="AB38" s="2">
        <f t="shared" si="4"/>
        <v>0.23877747885304917</v>
      </c>
      <c r="AC38" s="2">
        <f t="shared" si="4"/>
        <v>3.1796500311473803</v>
      </c>
      <c r="AD38" s="2">
        <f t="shared" si="4"/>
        <v>33.005262215255648</v>
      </c>
      <c r="AE38" s="2">
        <f t="shared" si="4"/>
        <v>11.301606351876458</v>
      </c>
      <c r="AF38" s="2">
        <f t="shared" si="4"/>
        <v>4.3828258656432713</v>
      </c>
      <c r="AG38" s="2">
        <f t="shared" si="4"/>
        <v>4.5745954706256713</v>
      </c>
      <c r="AH38" s="2">
        <f t="shared" si="4"/>
        <v>12.746232479055507</v>
      </c>
      <c r="AI38" s="2">
        <f t="shared" si="4"/>
        <v>1.7655706403202558</v>
      </c>
      <c r="AJ38" s="2">
        <f t="shared" si="4"/>
        <v>1.1351517445734749</v>
      </c>
      <c r="AK38" s="2">
        <f t="shared" si="4"/>
        <v>30.056391087601895</v>
      </c>
      <c r="AL38" s="2">
        <f t="shared" si="4"/>
        <v>8.1848019042575384</v>
      </c>
    </row>
    <row r="39" spans="1:38" x14ac:dyDescent="0.3">
      <c r="A39">
        <f t="shared" si="1"/>
        <v>2042</v>
      </c>
      <c r="B39">
        <v>51867</v>
      </c>
      <c r="C39" s="3">
        <v>1009177.4780203005</v>
      </c>
      <c r="D39" s="3">
        <v>539819.3693894305</v>
      </c>
      <c r="E39" s="4">
        <v>9.7625141456359987</v>
      </c>
      <c r="F39" s="3">
        <v>69.945788226614553</v>
      </c>
      <c r="G39" s="3">
        <v>4657.4352155211855</v>
      </c>
      <c r="H39" s="3">
        <v>351183.4</v>
      </c>
      <c r="I39" s="3">
        <v>284287.7</v>
      </c>
      <c r="J39" s="3">
        <v>66895.759999999995</v>
      </c>
      <c r="K39" s="3">
        <v>15443.37</v>
      </c>
      <c r="L39" s="3">
        <v>2373.4050000000002</v>
      </c>
      <c r="M39" s="3">
        <v>32412.38</v>
      </c>
      <c r="N39" s="3">
        <v>333658.40000000002</v>
      </c>
      <c r="O39" s="3">
        <v>114655.7</v>
      </c>
      <c r="P39" s="3">
        <v>44250.78</v>
      </c>
      <c r="Q39" s="3">
        <v>46119.76</v>
      </c>
      <c r="R39" s="3">
        <v>128632.1</v>
      </c>
      <c r="S39" s="3">
        <v>17525.09</v>
      </c>
      <c r="T39" s="3">
        <v>10859.24</v>
      </c>
      <c r="U39" s="3">
        <v>286845.7</v>
      </c>
      <c r="V39" s="3">
        <v>73261.72</v>
      </c>
      <c r="W39" s="2">
        <f t="shared" si="3"/>
        <v>3.6997651881561073</v>
      </c>
      <c r="X39" s="2">
        <f t="shared" si="4"/>
        <v>34.798973188434118</v>
      </c>
      <c r="Y39" s="2">
        <f t="shared" si="4"/>
        <v>28.170238257564574</v>
      </c>
      <c r="Z39" s="2">
        <f t="shared" si="4"/>
        <v>6.6287408763054385</v>
      </c>
      <c r="AA39" s="2">
        <f t="shared" si="4"/>
        <v>1.5302927717228885</v>
      </c>
      <c r="AB39" s="2">
        <f t="shared" si="4"/>
        <v>0.23518212125144722</v>
      </c>
      <c r="AC39" s="2">
        <f t="shared" si="4"/>
        <v>3.2117621237032794</v>
      </c>
      <c r="AD39" s="2">
        <f t="shared" si="4"/>
        <v>33.062410454753348</v>
      </c>
      <c r="AE39" s="2">
        <f t="shared" si="4"/>
        <v>11.36130190151683</v>
      </c>
      <c r="AF39" s="2">
        <f t="shared" si="4"/>
        <v>4.3848362615866714</v>
      </c>
      <c r="AG39" s="2">
        <f t="shared" si="4"/>
        <v>4.570034607834585</v>
      </c>
      <c r="AH39" s="2">
        <f t="shared" si="4"/>
        <v>12.746231738379366</v>
      </c>
      <c r="AI39" s="2">
        <f t="shared" si="4"/>
        <v>1.7365716518346108</v>
      </c>
      <c r="AJ39" s="2">
        <f t="shared" si="4"/>
        <v>1.0760485877372659</v>
      </c>
      <c r="AK39" s="2">
        <f t="shared" si="4"/>
        <v>28.423712007793128</v>
      </c>
      <c r="AL39" s="2">
        <f t="shared" si="4"/>
        <v>7.2595476609047234</v>
      </c>
    </row>
    <row r="40" spans="1:38" x14ac:dyDescent="0.3">
      <c r="A40">
        <f t="shared" si="1"/>
        <v>2043</v>
      </c>
      <c r="B40">
        <v>52232</v>
      </c>
      <c r="C40" s="3">
        <v>1043033.6868087078</v>
      </c>
      <c r="D40" s="3">
        <v>546989.59474793531</v>
      </c>
      <c r="E40" s="4">
        <v>9.8083348508932211</v>
      </c>
      <c r="F40" s="3">
        <v>70.59474183761327</v>
      </c>
      <c r="G40" s="3">
        <v>4677.193064593469</v>
      </c>
      <c r="H40" s="3">
        <v>363247.9</v>
      </c>
      <c r="I40" s="3">
        <v>293825.09999999998</v>
      </c>
      <c r="J40" s="3">
        <v>69422.81</v>
      </c>
      <c r="K40" s="3">
        <v>16004.83</v>
      </c>
      <c r="L40" s="3">
        <v>2416.0680000000002</v>
      </c>
      <c r="M40" s="3">
        <v>33828.46</v>
      </c>
      <c r="N40" s="3">
        <v>345419.2</v>
      </c>
      <c r="O40" s="3">
        <v>119061.6</v>
      </c>
      <c r="P40" s="3">
        <v>45794.239999999998</v>
      </c>
      <c r="Q40" s="3">
        <v>47615.87</v>
      </c>
      <c r="R40" s="3">
        <v>132947.5</v>
      </c>
      <c r="S40" s="3">
        <v>17828.650000000001</v>
      </c>
      <c r="T40" s="3">
        <v>10614.03</v>
      </c>
      <c r="U40" s="3">
        <v>279631.09999999998</v>
      </c>
      <c r="V40" s="3">
        <v>66047.100000000006</v>
      </c>
      <c r="W40" s="2">
        <f t="shared" si="3"/>
        <v>3.7002576646608261</v>
      </c>
      <c r="X40" s="2">
        <f t="shared" si="4"/>
        <v>34.826094745933133</v>
      </c>
      <c r="Y40" s="2">
        <f t="shared" si="4"/>
        <v>28.170240685034312</v>
      </c>
      <c r="Z40" s="2">
        <f t="shared" si="4"/>
        <v>6.6558550196406197</v>
      </c>
      <c r="AA40" s="2">
        <f t="shared" si="4"/>
        <v>1.5344499609565614</v>
      </c>
      <c r="AB40" s="2">
        <f t="shared" si="4"/>
        <v>0.23163853963262326</v>
      </c>
      <c r="AC40" s="2">
        <f t="shared" si="4"/>
        <v>3.2432758814820652</v>
      </c>
      <c r="AD40" s="2">
        <f t="shared" si="4"/>
        <v>33.116782743312278</v>
      </c>
      <c r="AE40" s="2">
        <f t="shared" si="4"/>
        <v>11.414933333963917</v>
      </c>
      <c r="AF40" s="2">
        <f t="shared" si="4"/>
        <v>4.3904852335223437</v>
      </c>
      <c r="AG40" s="2">
        <f t="shared" si="4"/>
        <v>4.5651325170222181</v>
      </c>
      <c r="AH40" s="2">
        <f t="shared" si="4"/>
        <v>12.746232617545607</v>
      </c>
      <c r="AI40" s="2">
        <f t="shared" si="4"/>
        <v>1.7093072089118224</v>
      </c>
      <c r="AJ40" s="2">
        <f t="shared" si="4"/>
        <v>1.0176114284932594</v>
      </c>
      <c r="AK40" s="2">
        <f t="shared" si="4"/>
        <v>26.809402566427778</v>
      </c>
      <c r="AL40" s="2">
        <f t="shared" si="4"/>
        <v>6.3322115896447588</v>
      </c>
    </row>
    <row r="41" spans="1:38" x14ac:dyDescent="0.3">
      <c r="A41">
        <f t="shared" si="1"/>
        <v>2044</v>
      </c>
      <c r="B41">
        <v>52597</v>
      </c>
      <c r="C41" s="3">
        <v>1077911.1191515382</v>
      </c>
      <c r="D41" s="3">
        <v>554196.09017247777</v>
      </c>
      <c r="E41" s="4">
        <v>9.8548273809163636</v>
      </c>
      <c r="F41" s="3">
        <v>71.250075271594113</v>
      </c>
      <c r="G41" s="3">
        <v>4696.6746563229999</v>
      </c>
      <c r="H41" s="3">
        <v>375681.6</v>
      </c>
      <c r="I41" s="3">
        <v>303650.09999999998</v>
      </c>
      <c r="J41" s="3">
        <v>72031.460000000006</v>
      </c>
      <c r="K41" s="3">
        <v>16586.11</v>
      </c>
      <c r="L41" s="3">
        <v>2460.605</v>
      </c>
      <c r="M41" s="3">
        <v>35293.74</v>
      </c>
      <c r="N41" s="3">
        <v>357499.7</v>
      </c>
      <c r="O41" s="3">
        <v>123549.2</v>
      </c>
      <c r="P41" s="3">
        <v>47410.57</v>
      </c>
      <c r="Q41" s="3">
        <v>49146.8</v>
      </c>
      <c r="R41" s="3">
        <v>137393.1</v>
      </c>
      <c r="S41" s="3">
        <v>18181.91</v>
      </c>
      <c r="T41" s="3">
        <v>10348.17</v>
      </c>
      <c r="U41" s="3">
        <v>271797.40000000002</v>
      </c>
      <c r="V41" s="3">
        <v>58213.36</v>
      </c>
      <c r="W41" s="2">
        <f t="shared" si="3"/>
        <v>3.7006506071749534</v>
      </c>
      <c r="X41" s="2">
        <f t="shared" si="4"/>
        <v>34.852743730458243</v>
      </c>
      <c r="Y41" s="2">
        <f t="shared" si="4"/>
        <v>28.170235430822316</v>
      </c>
      <c r="Z41" s="2">
        <f t="shared" si="4"/>
        <v>6.6825045887548224</v>
      </c>
      <c r="AA41" s="2">
        <f t="shared" si="4"/>
        <v>1.5387270532152513</v>
      </c>
      <c r="AB41" s="2">
        <f t="shared" si="4"/>
        <v>0.22827531475292961</v>
      </c>
      <c r="AC41" s="2">
        <f t="shared" si="4"/>
        <v>3.2742718182349715</v>
      </c>
      <c r="AD41" s="2">
        <f t="shared" si="4"/>
        <v>33.165972003461711</v>
      </c>
      <c r="AE41" s="2">
        <f t="shared" si="4"/>
        <v>11.461909781323151</v>
      </c>
      <c r="AF41" s="2">
        <f t="shared" si="4"/>
        <v>4.3983747043372672</v>
      </c>
      <c r="AG41" s="2">
        <f t="shared" si="4"/>
        <v>4.559448281662144</v>
      </c>
      <c r="AH41" s="2">
        <f t="shared" si="4"/>
        <v>12.746236452978325</v>
      </c>
      <c r="AI41" s="2">
        <f t="shared" si="4"/>
        <v>1.6867726547168027</v>
      </c>
      <c r="AJ41" s="2">
        <f t="shared" si="4"/>
        <v>0.96002071192524752</v>
      </c>
      <c r="AK41" s="2">
        <f t="shared" si="4"/>
        <v>25.215195870132717</v>
      </c>
      <c r="AL41" s="2">
        <f t="shared" si="4"/>
        <v>5.4005714354094225</v>
      </c>
    </row>
    <row r="42" spans="1:38" x14ac:dyDescent="0.3">
      <c r="A42">
        <f t="shared" si="1"/>
        <v>2045</v>
      </c>
      <c r="B42">
        <v>52963</v>
      </c>
      <c r="C42" s="3">
        <v>1113440.7418078806</v>
      </c>
      <c r="D42" s="3">
        <v>561238.5079430542</v>
      </c>
      <c r="E42" s="4">
        <v>9.9010773818210698</v>
      </c>
      <c r="F42" s="3">
        <v>71.910406340766286</v>
      </c>
      <c r="G42" s="3">
        <v>4714.1570567625104</v>
      </c>
      <c r="H42" s="3">
        <v>388375.8</v>
      </c>
      <c r="I42" s="3">
        <v>313658.90000000002</v>
      </c>
      <c r="J42" s="3">
        <v>74716.91</v>
      </c>
      <c r="K42" s="3">
        <v>17185.63</v>
      </c>
      <c r="L42" s="3">
        <v>2507.6619999999998</v>
      </c>
      <c r="M42" s="3">
        <v>36805.440000000002</v>
      </c>
      <c r="N42" s="3">
        <v>369774.5</v>
      </c>
      <c r="O42" s="3">
        <v>128107</v>
      </c>
      <c r="P42" s="3">
        <v>49062.41</v>
      </c>
      <c r="Q42" s="3">
        <v>50683.4</v>
      </c>
      <c r="R42" s="3">
        <v>141921.79999999999</v>
      </c>
      <c r="S42" s="3">
        <v>18601.25</v>
      </c>
      <c r="T42" s="3">
        <v>10059.129999999999</v>
      </c>
      <c r="U42" s="3">
        <v>263255.2</v>
      </c>
      <c r="V42" s="3">
        <v>49671.24</v>
      </c>
      <c r="W42" s="2">
        <f t="shared" si="3"/>
        <v>3.7009662344084227</v>
      </c>
      <c r="X42" s="2">
        <f t="shared" si="4"/>
        <v>34.880688789005404</v>
      </c>
      <c r="Y42" s="2">
        <f t="shared" si="4"/>
        <v>28.170237375247808</v>
      </c>
      <c r="Z42" s="2">
        <f t="shared" si="4"/>
        <v>6.7104523118745441</v>
      </c>
      <c r="AA42" s="2">
        <f t="shared" si="4"/>
        <v>1.5434705552534296</v>
      </c>
      <c r="AB42" s="2">
        <f t="shared" si="4"/>
        <v>0.22521737402282754</v>
      </c>
      <c r="AC42" s="2">
        <f t="shared" si="4"/>
        <v>3.3055589415777478</v>
      </c>
      <c r="AD42" s="2">
        <f t="shared" si="4"/>
        <v>33.210074511877615</v>
      </c>
      <c r="AE42" s="2">
        <f t="shared" si="4"/>
        <v>11.505506776408611</v>
      </c>
      <c r="AF42" s="2">
        <f t="shared" si="4"/>
        <v>4.4063781894973539</v>
      </c>
      <c r="AG42" s="2">
        <f t="shared" si="4"/>
        <v>4.5519620485330865</v>
      </c>
      <c r="AH42" s="2">
        <f t="shared" si="4"/>
        <v>12.746237376724983</v>
      </c>
      <c r="AI42" s="2">
        <f t="shared" si="4"/>
        <v>1.6706097865430511</v>
      </c>
      <c r="AJ42" s="2">
        <f t="shared" si="4"/>
        <v>0.90342751278052824</v>
      </c>
      <c r="AK42" s="2">
        <f t="shared" si="4"/>
        <v>23.643395657729897</v>
      </c>
      <c r="AL42" s="2">
        <f t="shared" si="4"/>
        <v>4.4610582435980737</v>
      </c>
    </row>
    <row r="43" spans="1:38" x14ac:dyDescent="0.3">
      <c r="A43">
        <f t="shared" si="1"/>
        <v>2046</v>
      </c>
      <c r="B43">
        <v>53328</v>
      </c>
      <c r="C43" s="3">
        <v>1150323.2865468673</v>
      </c>
      <c r="D43" s="3">
        <v>568460.30464446743</v>
      </c>
      <c r="E43" s="4">
        <v>9.9470942958888813</v>
      </c>
      <c r="F43" s="3">
        <v>72.576928522049855</v>
      </c>
      <c r="G43" s="3">
        <v>4731.8452356787402</v>
      </c>
      <c r="H43" s="3">
        <v>401536.2</v>
      </c>
      <c r="I43" s="3">
        <v>324048.8</v>
      </c>
      <c r="J43" s="3">
        <v>77487.399999999994</v>
      </c>
      <c r="K43" s="3">
        <v>17801.62</v>
      </c>
      <c r="L43" s="3">
        <v>2554.9699999999998</v>
      </c>
      <c r="M43" s="3">
        <v>38369.81</v>
      </c>
      <c r="N43" s="3">
        <v>382356.5</v>
      </c>
      <c r="O43" s="3">
        <v>132693.9</v>
      </c>
      <c r="P43" s="3">
        <v>50754.47</v>
      </c>
      <c r="Q43" s="3">
        <v>52285.26</v>
      </c>
      <c r="R43" s="3">
        <v>146622.9</v>
      </c>
      <c r="S43" s="3">
        <v>19179.689999999999</v>
      </c>
      <c r="T43" s="3">
        <v>9743.6509999999998</v>
      </c>
      <c r="U43" s="3">
        <v>253819.2</v>
      </c>
      <c r="V43" s="3">
        <v>40235.199999999997</v>
      </c>
      <c r="W43" s="2">
        <f t="shared" si="3"/>
        <v>3.7012188173301039</v>
      </c>
      <c r="X43" s="2">
        <f t="shared" si="4"/>
        <v>34.906378467340566</v>
      </c>
      <c r="Y43" s="2">
        <f t="shared" si="4"/>
        <v>28.170237340213781</v>
      </c>
      <c r="Z43" s="2">
        <f t="shared" si="4"/>
        <v>6.7361411271267819</v>
      </c>
      <c r="AA43" s="2">
        <f t="shared" si="4"/>
        <v>1.5475319163048789</v>
      </c>
      <c r="AB43" s="2">
        <f t="shared" si="4"/>
        <v>0.2221088653842446</v>
      </c>
      <c r="AC43" s="2">
        <f t="shared" si="4"/>
        <v>3.3355675268629543</v>
      </c>
      <c r="AD43" s="2">
        <f t="shared" si="4"/>
        <v>33.239047185403713</v>
      </c>
      <c r="AE43" s="2">
        <f t="shared" si="4"/>
        <v>11.535357194961357</v>
      </c>
      <c r="AF43" s="2">
        <f t="shared" si="4"/>
        <v>4.4121918241226634</v>
      </c>
      <c r="AG43" s="2">
        <f t="shared" si="4"/>
        <v>4.5452665882261742</v>
      </c>
      <c r="AH43" s="2">
        <f t="shared" si="4"/>
        <v>12.746234186056023</v>
      </c>
      <c r="AI43" s="2">
        <f t="shared" si="4"/>
        <v>1.6673304126160158</v>
      </c>
      <c r="AJ43" s="2">
        <f t="shared" si="4"/>
        <v>0.84703588234306482</v>
      </c>
      <c r="AK43" s="2">
        <f t="shared" si="4"/>
        <v>22.065031888725372</v>
      </c>
      <c r="AL43" s="2">
        <f t="shared" si="4"/>
        <v>3.4977297661061217</v>
      </c>
    </row>
    <row r="44" spans="1:38" x14ac:dyDescent="0.3">
      <c r="A44">
        <f t="shared" si="1"/>
        <v>2047</v>
      </c>
      <c r="B44">
        <v>53693</v>
      </c>
      <c r="C44" s="3">
        <v>1188722.3983676319</v>
      </c>
      <c r="D44" s="3">
        <v>575917.86162872252</v>
      </c>
      <c r="E44" s="4">
        <v>9.9930082405368044</v>
      </c>
      <c r="F44" s="3">
        <v>73.249364793721824</v>
      </c>
      <c r="G44" s="3">
        <v>4750.600322067341</v>
      </c>
      <c r="H44" s="3">
        <v>415228.2</v>
      </c>
      <c r="I44" s="3">
        <v>334865.90000000002</v>
      </c>
      <c r="J44" s="3">
        <v>80362.31</v>
      </c>
      <c r="K44" s="3">
        <v>18436.64</v>
      </c>
      <c r="L44" s="3">
        <v>2602.1529999999998</v>
      </c>
      <c r="M44" s="3">
        <v>40004.019999999997</v>
      </c>
      <c r="N44" s="3">
        <v>395325.7</v>
      </c>
      <c r="O44" s="3">
        <v>137291.79999999999</v>
      </c>
      <c r="P44" s="3">
        <v>52536</v>
      </c>
      <c r="Q44" s="3">
        <v>53980.5</v>
      </c>
      <c r="R44" s="3">
        <v>151517.29999999999</v>
      </c>
      <c r="S44" s="3">
        <v>19902.54</v>
      </c>
      <c r="T44" s="3">
        <v>9394.9140000000007</v>
      </c>
      <c r="U44" s="3">
        <v>243311.6</v>
      </c>
      <c r="V44" s="3">
        <v>29727.58</v>
      </c>
      <c r="W44" s="2">
        <f t="shared" si="3"/>
        <v>3.7014197507517159</v>
      </c>
      <c r="X44" s="2">
        <f t="shared" si="4"/>
        <v>34.930628090309092</v>
      </c>
      <c r="Y44" s="2">
        <f t="shared" si="4"/>
        <v>28.170235578957875</v>
      </c>
      <c r="Z44" s="2">
        <f t="shared" si="4"/>
        <v>6.7603933525905209</v>
      </c>
      <c r="AA44" s="2">
        <f t="shared" si="4"/>
        <v>1.5509626154363221</v>
      </c>
      <c r="AB44" s="2">
        <f t="shared" si="4"/>
        <v>0.21890333719405877</v>
      </c>
      <c r="AC44" s="2">
        <f t="shared" si="4"/>
        <v>3.3652953839293347</v>
      </c>
      <c r="AD44" s="2">
        <f t="shared" si="4"/>
        <v>33.25635157063298</v>
      </c>
      <c r="AE44" s="2">
        <f t="shared" si="4"/>
        <v>11.549525792441596</v>
      </c>
      <c r="AF44" s="2">
        <f t="shared" si="4"/>
        <v>4.4195347940059913</v>
      </c>
      <c r="AG44" s="2">
        <f t="shared" si="4"/>
        <v>4.5410518110979217</v>
      </c>
      <c r="AH44" s="2">
        <f t="shared" si="4"/>
        <v>12.746230760694456</v>
      </c>
      <c r="AI44" s="2">
        <f t="shared" si="4"/>
        <v>1.674279884633318</v>
      </c>
      <c r="AJ44" s="2">
        <f t="shared" si="4"/>
        <v>0.7903370890378788</v>
      </c>
      <c r="AK44" s="2">
        <f t="shared" si="4"/>
        <v>20.468328041443357</v>
      </c>
      <c r="AL44" s="2">
        <f t="shared" si="4"/>
        <v>2.5008008632479943</v>
      </c>
    </row>
    <row r="45" spans="1:38" x14ac:dyDescent="0.3">
      <c r="A45">
        <f t="shared" si="1"/>
        <v>2048</v>
      </c>
      <c r="B45">
        <v>54058</v>
      </c>
      <c r="C45" s="3">
        <v>1228749.7903140131</v>
      </c>
      <c r="D45" s="3">
        <v>583637.76913617447</v>
      </c>
      <c r="E45" s="4">
        <v>10.038899129788577</v>
      </c>
      <c r="F45" s="3">
        <v>73.927802323664054</v>
      </c>
      <c r="G45" s="3">
        <v>4770.7099519007543</v>
      </c>
      <c r="H45" s="3">
        <v>429488.3</v>
      </c>
      <c r="I45" s="3">
        <v>346141.7</v>
      </c>
      <c r="J45" s="3">
        <v>83346.61</v>
      </c>
      <c r="K45" s="3">
        <v>19094.349999999999</v>
      </c>
      <c r="L45" s="3">
        <v>2648.9679999999998</v>
      </c>
      <c r="M45" s="3">
        <v>41708.370000000003</v>
      </c>
      <c r="N45" s="3">
        <v>408812.1</v>
      </c>
      <c r="O45" s="3">
        <v>142008.70000000001</v>
      </c>
      <c r="P45" s="3">
        <v>54405.45</v>
      </c>
      <c r="Q45" s="3">
        <v>55778.559999999998</v>
      </c>
      <c r="R45" s="3">
        <v>156619.29999999999</v>
      </c>
      <c r="S45" s="3">
        <v>20676.25</v>
      </c>
      <c r="T45" s="3">
        <v>9006.375</v>
      </c>
      <c r="U45" s="3">
        <v>231641.7</v>
      </c>
      <c r="V45" s="3">
        <v>18057.7</v>
      </c>
      <c r="W45" s="2">
        <f t="shared" si="3"/>
        <v>3.7015806069254404</v>
      </c>
      <c r="X45" s="2">
        <f t="shared" si="4"/>
        <v>34.953275547680228</v>
      </c>
      <c r="Y45" s="2">
        <f t="shared" si="4"/>
        <v>28.170234715689496</v>
      </c>
      <c r="Z45" s="2">
        <f t="shared" si="4"/>
        <v>6.7830416458260681</v>
      </c>
      <c r="AA45" s="2">
        <f t="shared" si="4"/>
        <v>1.5539656771880581</v>
      </c>
      <c r="AB45" s="2">
        <f t="shared" si="4"/>
        <v>0.21558237656529267</v>
      </c>
      <c r="AC45" s="2">
        <f t="shared" si="4"/>
        <v>3.3943745365231131</v>
      </c>
      <c r="AD45" s="2">
        <f t="shared" si="4"/>
        <v>33.270573327668771</v>
      </c>
      <c r="AE45" s="2">
        <f t="shared" si="4"/>
        <v>11.557169825738809</v>
      </c>
      <c r="AF45" s="2">
        <f t="shared" si="4"/>
        <v>4.427707774916195</v>
      </c>
      <c r="AG45" s="2">
        <f t="shared" si="4"/>
        <v>4.5394563189097683</v>
      </c>
      <c r="AH45" s="2">
        <f t="shared" si="4"/>
        <v>12.746232083585962</v>
      </c>
      <c r="AI45" s="2">
        <f t="shared" si="4"/>
        <v>1.6827062891881415</v>
      </c>
      <c r="AJ45" s="2">
        <f t="shared" si="4"/>
        <v>0.73297062355537623</v>
      </c>
      <c r="AK45" s="2">
        <f t="shared" si="4"/>
        <v>18.851820104140387</v>
      </c>
      <c r="AL45" s="2">
        <f t="shared" si="4"/>
        <v>1.4695994369517056</v>
      </c>
    </row>
    <row r="46" spans="1:38" x14ac:dyDescent="0.3">
      <c r="A46">
        <f t="shared" si="1"/>
        <v>2049</v>
      </c>
      <c r="B46">
        <v>54424</v>
      </c>
      <c r="C46" s="3">
        <v>1269945.2097328166</v>
      </c>
      <c r="D46" s="3">
        <v>591377.33087176958</v>
      </c>
      <c r="E46" s="4">
        <v>10.084884643674451</v>
      </c>
      <c r="F46" s="3">
        <v>74.612188579649626</v>
      </c>
      <c r="G46" s="3">
        <v>4790.4091852184911</v>
      </c>
      <c r="H46" s="3">
        <v>444177.6</v>
      </c>
      <c r="I46" s="3">
        <v>357746.6</v>
      </c>
      <c r="J46" s="3">
        <v>86431.02</v>
      </c>
      <c r="K46" s="3">
        <v>19775.79</v>
      </c>
      <c r="L46" s="3">
        <v>2697.1410000000001</v>
      </c>
      <c r="M46" s="3">
        <v>43475.55</v>
      </c>
      <c r="N46" s="3">
        <v>422658.5</v>
      </c>
      <c r="O46" s="3">
        <v>146815.9</v>
      </c>
      <c r="P46" s="3">
        <v>56337.06</v>
      </c>
      <c r="Q46" s="3">
        <v>57635.3</v>
      </c>
      <c r="R46" s="3">
        <v>161870.20000000001</v>
      </c>
      <c r="S46" s="3">
        <v>21519.1</v>
      </c>
      <c r="T46" s="3">
        <v>8574.7039999999997</v>
      </c>
      <c r="U46" s="3">
        <v>218697.3</v>
      </c>
      <c r="V46" s="3">
        <v>5113.3069999999998</v>
      </c>
      <c r="W46" s="2">
        <f t="shared" si="3"/>
        <v>3.7017100116257131</v>
      </c>
      <c r="X46" s="2">
        <f t="shared" si="4"/>
        <v>34.976123111126221</v>
      </c>
      <c r="Y46" s="2">
        <f t="shared" si="4"/>
        <v>28.170238940880466</v>
      </c>
      <c r="Z46" s="2">
        <f t="shared" si="4"/>
        <v>6.8058857451168464</v>
      </c>
      <c r="AA46" s="2">
        <f t="shared" si="4"/>
        <v>1.5572160002210349</v>
      </c>
      <c r="AB46" s="2">
        <f t="shared" si="4"/>
        <v>0.21238246967894395</v>
      </c>
      <c r="AC46" s="2">
        <f t="shared" si="4"/>
        <v>3.4234193465044691</v>
      </c>
      <c r="AD46" s="2">
        <f t="shared" si="4"/>
        <v>33.281632684682755</v>
      </c>
      <c r="AE46" s="2">
        <f t="shared" si="4"/>
        <v>11.56080584223697</v>
      </c>
      <c r="AF46" s="2">
        <f t="shared" si="4"/>
        <v>4.4361803618167697</v>
      </c>
      <c r="AG46" s="2">
        <f t="shared" si="4"/>
        <v>4.5384083941799247</v>
      </c>
      <c r="AH46" s="2">
        <f t="shared" si="4"/>
        <v>12.746234936706903</v>
      </c>
      <c r="AI46" s="2">
        <f t="shared" si="4"/>
        <v>1.6944904264434681</v>
      </c>
      <c r="AJ46" s="2">
        <f t="shared" si="4"/>
        <v>0.67520267286208591</v>
      </c>
      <c r="AK46" s="2">
        <f t="shared" si="4"/>
        <v>17.221002790034671</v>
      </c>
      <c r="AL46" s="2">
        <f t="shared" si="4"/>
        <v>0.4026399690956578</v>
      </c>
    </row>
    <row r="47" spans="1:38" x14ac:dyDescent="0.3">
      <c r="A47">
        <f t="shared" si="1"/>
        <v>2050</v>
      </c>
      <c r="B47">
        <v>54789</v>
      </c>
      <c r="C47" s="3">
        <v>1312080.0253126288</v>
      </c>
      <c r="D47" s="3">
        <v>599018.0864832073</v>
      </c>
      <c r="E47" s="4">
        <v>10.131145843155506</v>
      </c>
      <c r="F47" s="3">
        <v>75.302459532313463</v>
      </c>
      <c r="G47" s="3">
        <v>4808.8109346736755</v>
      </c>
      <c r="H47" s="3">
        <v>459219.4</v>
      </c>
      <c r="I47" s="3">
        <v>369616</v>
      </c>
      <c r="J47" s="3">
        <v>89603.35</v>
      </c>
      <c r="K47" s="3">
        <v>20480.490000000002</v>
      </c>
      <c r="L47" s="3">
        <v>2747.6370000000002</v>
      </c>
      <c r="M47" s="3">
        <v>45290.77</v>
      </c>
      <c r="N47" s="3">
        <v>436840.4</v>
      </c>
      <c r="O47" s="3">
        <v>151732.29999999999</v>
      </c>
      <c r="P47" s="3">
        <v>58320.35</v>
      </c>
      <c r="Q47" s="3">
        <v>59546.93</v>
      </c>
      <c r="R47" s="3">
        <v>167240.79999999999</v>
      </c>
      <c r="S47" s="3">
        <v>22379</v>
      </c>
      <c r="T47" s="3">
        <v>8095.7659999999996</v>
      </c>
      <c r="U47" s="3">
        <v>204414.1</v>
      </c>
      <c r="V47" s="3">
        <v>-9169.9269999999997</v>
      </c>
      <c r="W47" s="2">
        <f t="shared" si="3"/>
        <v>3.7018134197358634</v>
      </c>
      <c r="X47" s="2">
        <f t="shared" si="4"/>
        <v>34.999343876954605</v>
      </c>
      <c r="Y47" s="2">
        <f t="shared" si="4"/>
        <v>28.17023297888646</v>
      </c>
      <c r="Z47" s="2">
        <f t="shared" si="4"/>
        <v>6.82910708732497</v>
      </c>
      <c r="AA47" s="2">
        <f t="shared" si="4"/>
        <v>1.560917749290492</v>
      </c>
      <c r="AB47" s="2">
        <f t="shared" si="4"/>
        <v>0.20941077883914297</v>
      </c>
      <c r="AC47" s="2">
        <f t="shared" si="4"/>
        <v>3.4518298523147308</v>
      </c>
      <c r="AD47" s="2">
        <f t="shared" si="4"/>
        <v>33.293731447204543</v>
      </c>
      <c r="AE47" s="2">
        <f t="shared" si="4"/>
        <v>11.564256529539559</v>
      </c>
      <c r="AF47" s="2">
        <f t="shared" si="4"/>
        <v>4.4448775131763805</v>
      </c>
      <c r="AG47" s="2">
        <f t="shared" si="4"/>
        <v>4.5383611404199051</v>
      </c>
      <c r="AH47" s="2">
        <f t="shared" si="4"/>
        <v>12.746234739771424</v>
      </c>
      <c r="AI47" s="2">
        <f t="shared" si="4"/>
        <v>1.7056124297500652</v>
      </c>
      <c r="AJ47" s="2">
        <f t="shared" si="4"/>
        <v>0.61701770043111692</v>
      </c>
      <c r="AK47" s="2">
        <f t="shared" si="4"/>
        <v>15.579392724258136</v>
      </c>
      <c r="AL47" s="2">
        <f t="shared" si="4"/>
        <v>-0.6988847343983523</v>
      </c>
    </row>
    <row r="48" spans="1:38" x14ac:dyDescent="0.3">
      <c r="A48">
        <f t="shared" si="1"/>
        <v>2051</v>
      </c>
      <c r="B48">
        <v>55154</v>
      </c>
      <c r="C48" s="3">
        <v>1355561.0924057916</v>
      </c>
      <c r="D48" s="3">
        <v>606734.077197921</v>
      </c>
      <c r="E48" s="4">
        <v>10.177808163016728</v>
      </c>
      <c r="F48" s="3">
        <v>75.998457641491086</v>
      </c>
      <c r="G48" s="3">
        <v>4827.1842265383611</v>
      </c>
      <c r="H48" s="3">
        <v>474730.7</v>
      </c>
      <c r="I48" s="3">
        <v>381864.8</v>
      </c>
      <c r="J48" s="3">
        <v>92865.93</v>
      </c>
      <c r="K48" s="3">
        <v>21204.880000000001</v>
      </c>
      <c r="L48" s="3">
        <v>2799.2139999999999</v>
      </c>
      <c r="M48" s="3">
        <v>47157.83</v>
      </c>
      <c r="N48" s="3">
        <v>451325</v>
      </c>
      <c r="O48" s="3">
        <v>156634.70000000001</v>
      </c>
      <c r="P48" s="3">
        <v>60371.82</v>
      </c>
      <c r="Q48" s="3">
        <v>61535.49</v>
      </c>
      <c r="R48" s="3">
        <v>172783</v>
      </c>
      <c r="S48" s="3">
        <v>23405.69</v>
      </c>
      <c r="T48" s="3">
        <v>7567.1959999999999</v>
      </c>
      <c r="U48" s="3">
        <v>188575.6</v>
      </c>
      <c r="V48" s="3">
        <v>-25008.42</v>
      </c>
      <c r="W48" s="2">
        <f t="shared" si="3"/>
        <v>3.7018953193541932</v>
      </c>
      <c r="X48" s="2">
        <f t="shared" si="4"/>
        <v>35.02097416778674</v>
      </c>
      <c r="Y48" s="2">
        <f t="shared" si="4"/>
        <v>28.170239035282634</v>
      </c>
      <c r="Z48" s="2">
        <f t="shared" si="4"/>
        <v>6.8507373456098195</v>
      </c>
      <c r="AA48" s="2">
        <f t="shared" si="4"/>
        <v>1.5642880367985843</v>
      </c>
      <c r="AB48" s="2">
        <f t="shared" si="4"/>
        <v>0.206498549986565</v>
      </c>
      <c r="AC48" s="2">
        <f t="shared" si="4"/>
        <v>3.4788421019303755</v>
      </c>
      <c r="AD48" s="2">
        <f t="shared" si="4"/>
        <v>33.294331220366303</v>
      </c>
      <c r="AE48" s="2">
        <f t="shared" si="4"/>
        <v>11.554971655464932</v>
      </c>
      <c r="AF48" s="2">
        <f t="shared" si="4"/>
        <v>4.4536406612891701</v>
      </c>
      <c r="AG48" s="2">
        <f t="shared" si="4"/>
        <v>4.5394848188501378</v>
      </c>
      <c r="AH48" s="2">
        <f t="shared" si="4"/>
        <v>12.74623482246397</v>
      </c>
      <c r="AI48" s="2">
        <f t="shared" si="4"/>
        <v>1.7266422097185297</v>
      </c>
      <c r="AJ48" s="2">
        <f t="shared" si="4"/>
        <v>0.55823349035269709</v>
      </c>
      <c r="AK48" s="2">
        <f t="shared" si="4"/>
        <v>13.911257932707711</v>
      </c>
      <c r="AL48" s="2">
        <f t="shared" si="4"/>
        <v>-1.8448759071135725</v>
      </c>
    </row>
    <row r="49" spans="1:38" x14ac:dyDescent="0.3">
      <c r="A49">
        <f t="shared" si="1"/>
        <v>2052</v>
      </c>
      <c r="B49">
        <v>55519</v>
      </c>
      <c r="C49" s="3">
        <v>1401030.9938089247</v>
      </c>
      <c r="D49" s="3">
        <v>614790.14308713877</v>
      </c>
      <c r="E49" s="4">
        <v>10.225051553352774</v>
      </c>
      <c r="F49" s="3">
        <v>76.70093984347254</v>
      </c>
      <c r="G49" s="3">
        <v>4847.3912122907759</v>
      </c>
      <c r="H49" s="3">
        <v>490910.3</v>
      </c>
      <c r="I49" s="3">
        <v>394673.7</v>
      </c>
      <c r="J49" s="3">
        <v>96236.56</v>
      </c>
      <c r="K49" s="3">
        <v>21949.8</v>
      </c>
      <c r="L49" s="3">
        <v>2849.875</v>
      </c>
      <c r="M49" s="3">
        <v>49089.79</v>
      </c>
      <c r="N49" s="3">
        <v>466311.2</v>
      </c>
      <c r="O49" s="3">
        <v>161568.6</v>
      </c>
      <c r="P49" s="3">
        <v>62518.99</v>
      </c>
      <c r="Q49" s="3">
        <v>63644.959999999999</v>
      </c>
      <c r="R49" s="3">
        <v>178578.7</v>
      </c>
      <c r="S49" s="3">
        <v>24599.09</v>
      </c>
      <c r="T49" s="3">
        <v>6980.9960000000001</v>
      </c>
      <c r="U49" s="3">
        <v>170957.5</v>
      </c>
      <c r="V49" s="3">
        <v>-42626.52</v>
      </c>
      <c r="W49" s="2">
        <f t="shared" si="3"/>
        <v>3.7019614414590221</v>
      </c>
      <c r="X49" s="2">
        <f t="shared" si="4"/>
        <v>35.039217702485125</v>
      </c>
      <c r="Y49" s="2">
        <f t="shared" si="4"/>
        <v>28.170233331313895</v>
      </c>
      <c r="Z49" s="2">
        <f t="shared" si="4"/>
        <v>6.8689815161308934</v>
      </c>
      <c r="AA49" s="2">
        <f t="shared" si="4"/>
        <v>1.5666891094483208</v>
      </c>
      <c r="AB49" s="2">
        <f t="shared" si="4"/>
        <v>0.20341270197400582</v>
      </c>
      <c r="AC49" s="2">
        <f t="shared" si="4"/>
        <v>3.5038332639980809</v>
      </c>
      <c r="AD49" s="2">
        <f t="shared" si="4"/>
        <v>33.283432133950093</v>
      </c>
      <c r="AE49" s="2">
        <f t="shared" si="4"/>
        <v>11.532121752763668</v>
      </c>
      <c r="AF49" s="2">
        <f t="shared" si="4"/>
        <v>4.4623559561685511</v>
      </c>
      <c r="AG49" s="2">
        <f t="shared" si="4"/>
        <v>4.54272320036055</v>
      </c>
      <c r="AH49" s="2">
        <f t="shared" si="4"/>
        <v>12.746234793457747</v>
      </c>
      <c r="AI49" s="2">
        <f t="shared" si="4"/>
        <v>1.7557848547749453</v>
      </c>
      <c r="AJ49" s="2">
        <f t="shared" si="4"/>
        <v>0.49827562922223845</v>
      </c>
      <c r="AK49" s="2">
        <f t="shared" si="4"/>
        <v>12.202263958145918</v>
      </c>
      <c r="AL49" s="2">
        <f t="shared" si="4"/>
        <v>-3.0425108501071096</v>
      </c>
    </row>
    <row r="50" spans="1:38" x14ac:dyDescent="0.3">
      <c r="A50">
        <f t="shared" si="1"/>
        <v>2053</v>
      </c>
      <c r="B50">
        <v>55885</v>
      </c>
      <c r="C50" s="3">
        <v>1448696.8959667156</v>
      </c>
      <c r="D50" s="3">
        <v>623241.67377176939</v>
      </c>
      <c r="E50" s="4">
        <v>10.273125331792308</v>
      </c>
      <c r="F50" s="3">
        <v>77.410229536961978</v>
      </c>
      <c r="G50" s="3">
        <v>4869.881159420117</v>
      </c>
      <c r="H50" s="3">
        <v>507832.2</v>
      </c>
      <c r="I50" s="3">
        <v>408101.3</v>
      </c>
      <c r="J50" s="3">
        <v>99730.87</v>
      </c>
      <c r="K50" s="3">
        <v>22719.85</v>
      </c>
      <c r="L50" s="3">
        <v>2899.1509999999998</v>
      </c>
      <c r="M50" s="3">
        <v>51096.05</v>
      </c>
      <c r="N50" s="3">
        <v>481954.3</v>
      </c>
      <c r="O50" s="3">
        <v>166671.9</v>
      </c>
      <c r="P50" s="3">
        <v>64769.25</v>
      </c>
      <c r="Q50" s="3">
        <v>65858.899999999994</v>
      </c>
      <c r="R50" s="3">
        <v>184654.3</v>
      </c>
      <c r="S50" s="3">
        <v>25877.919999999998</v>
      </c>
      <c r="T50" s="3">
        <v>6328.8710000000001</v>
      </c>
      <c r="U50" s="3">
        <v>151408.4</v>
      </c>
      <c r="V50" s="3">
        <v>-62175.56</v>
      </c>
      <c r="W50" s="2">
        <f t="shared" si="3"/>
        <v>3.7020142433060848</v>
      </c>
      <c r="X50" s="2">
        <f t="shared" si="4"/>
        <v>35.054413481097683</v>
      </c>
      <c r="Y50" s="2">
        <f t="shared" si="4"/>
        <v>28.170233617272572</v>
      </c>
      <c r="Z50" s="2">
        <f t="shared" si="4"/>
        <v>6.8841777929985541</v>
      </c>
      <c r="AA50" s="2">
        <f t="shared" si="4"/>
        <v>1.5682956223109072</v>
      </c>
      <c r="AB50" s="2">
        <f t="shared" si="4"/>
        <v>0.20012129577080345</v>
      </c>
      <c r="AC50" s="2">
        <f t="shared" si="4"/>
        <v>3.5270352371331342</v>
      </c>
      <c r="AD50" s="2">
        <f t="shared" si="4"/>
        <v>33.268125398887655</v>
      </c>
      <c r="AE50" s="2">
        <f t="shared" si="4"/>
        <v>11.504953207536198</v>
      </c>
      <c r="AF50" s="2">
        <f t="shared" si="4"/>
        <v>4.4708627581326779</v>
      </c>
      <c r="AG50" s="2">
        <f t="shared" si="4"/>
        <v>4.5460786299298546</v>
      </c>
      <c r="AH50" s="2">
        <f t="shared" si="4"/>
        <v>12.746234254666513</v>
      </c>
      <c r="AI50" s="2">
        <f t="shared" si="4"/>
        <v>1.7862894627610602</v>
      </c>
      <c r="AJ50" s="2">
        <f t="shared" si="4"/>
        <v>0.43686647066201817</v>
      </c>
      <c r="AK50" s="2">
        <f t="shared" si="4"/>
        <v>10.451351170940775</v>
      </c>
      <c r="AL50" s="2">
        <f t="shared" si="4"/>
        <v>-4.2918266873561732</v>
      </c>
    </row>
    <row r="51" spans="1:38" x14ac:dyDescent="0.3">
      <c r="A51">
        <f t="shared" si="1"/>
        <v>2054</v>
      </c>
      <c r="B51">
        <v>56250</v>
      </c>
      <c r="C51" s="3">
        <v>1498097.0114543128</v>
      </c>
      <c r="D51" s="3">
        <v>631857.06453857722</v>
      </c>
      <c r="E51" s="4">
        <v>10.322133317142729</v>
      </c>
      <c r="F51" s="3">
        <v>78.126232318445759</v>
      </c>
      <c r="G51" s="3">
        <v>4892.9819349468007</v>
      </c>
      <c r="H51" s="3">
        <v>525364</v>
      </c>
      <c r="I51" s="3">
        <v>422017.5</v>
      </c>
      <c r="J51" s="3">
        <v>103346.5</v>
      </c>
      <c r="K51" s="3">
        <v>23519.51</v>
      </c>
      <c r="L51" s="3">
        <v>2948.7689999999998</v>
      </c>
      <c r="M51" s="3">
        <v>53171.68</v>
      </c>
      <c r="N51" s="3">
        <v>498176.1</v>
      </c>
      <c r="O51" s="3">
        <v>172004.7</v>
      </c>
      <c r="P51" s="3">
        <v>67100.509999999995</v>
      </c>
      <c r="Q51" s="3">
        <v>68119.91</v>
      </c>
      <c r="R51" s="3">
        <v>190951</v>
      </c>
      <c r="S51" s="3">
        <v>27187.87</v>
      </c>
      <c r="T51" s="3">
        <v>5605.2259999999997</v>
      </c>
      <c r="U51" s="3">
        <v>129825.8</v>
      </c>
      <c r="V51" s="3">
        <v>-83758.210000000006</v>
      </c>
      <c r="W51" s="2">
        <f t="shared" si="3"/>
        <v>3.7020574816192497</v>
      </c>
      <c r="X51" s="2">
        <f t="shared" si="4"/>
        <v>35.068756961873291</v>
      </c>
      <c r="Y51" s="2">
        <f t="shared" si="4"/>
        <v>28.170238427371043</v>
      </c>
      <c r="Z51" s="2">
        <f t="shared" si="4"/>
        <v>6.8985185345022453</v>
      </c>
      <c r="AA51" s="2">
        <f t="shared" si="4"/>
        <v>1.569959076092668</v>
      </c>
      <c r="AB51" s="2">
        <f t="shared" si="4"/>
        <v>0.1968343156320306</v>
      </c>
      <c r="AC51" s="2">
        <f t="shared" si="4"/>
        <v>3.5492814946865385</v>
      </c>
      <c r="AD51" s="2">
        <f t="shared" si="4"/>
        <v>33.253927895923368</v>
      </c>
      <c r="AE51" s="2">
        <f t="shared" si="4"/>
        <v>11.481546167228677</v>
      </c>
      <c r="AF51" s="2">
        <f t="shared" si="4"/>
        <v>4.4790497202087467</v>
      </c>
      <c r="AG51" s="2">
        <f t="shared" si="4"/>
        <v>4.5470960477967308</v>
      </c>
      <c r="AH51" s="2">
        <f t="shared" si="4"/>
        <v>12.74623729571624</v>
      </c>
      <c r="AI51" s="2">
        <f t="shared" si="4"/>
        <v>1.8148270634093808</v>
      </c>
      <c r="AJ51" s="2">
        <f t="shared" si="4"/>
        <v>0.37415641024199059</v>
      </c>
      <c r="AK51" s="2">
        <f t="shared" si="4"/>
        <v>8.6660475928704077</v>
      </c>
      <c r="AL51" s="2">
        <f t="shared" si="4"/>
        <v>-5.5909737059477722</v>
      </c>
    </row>
    <row r="52" spans="1:38" x14ac:dyDescent="0.3">
      <c r="A52">
        <f t="shared" si="1"/>
        <v>2055</v>
      </c>
      <c r="B52">
        <v>56615</v>
      </c>
      <c r="C52" s="3">
        <v>1548563.5479992714</v>
      </c>
      <c r="D52" s="3">
        <v>640335.5904935766</v>
      </c>
      <c r="E52" s="4">
        <v>10.372274163542908</v>
      </c>
      <c r="F52" s="3">
        <v>78.847982463226487</v>
      </c>
      <c r="G52" s="3">
        <v>4914.5013749135196</v>
      </c>
      <c r="H52" s="3">
        <v>543300.9</v>
      </c>
      <c r="I52" s="3">
        <v>436234</v>
      </c>
      <c r="J52" s="3">
        <v>107066.9</v>
      </c>
      <c r="K52" s="3">
        <v>24350.82</v>
      </c>
      <c r="L52" s="3">
        <v>3001.2330000000002</v>
      </c>
      <c r="M52" s="3">
        <v>55297.26</v>
      </c>
      <c r="N52" s="3">
        <v>514825.5</v>
      </c>
      <c r="O52" s="3">
        <v>177588.6</v>
      </c>
      <c r="P52" s="3">
        <v>69480.509999999995</v>
      </c>
      <c r="Q52" s="3">
        <v>70372.83</v>
      </c>
      <c r="R52" s="3">
        <v>197383.5</v>
      </c>
      <c r="S52" s="3">
        <v>28475.43</v>
      </c>
      <c r="T52" s="3">
        <v>4806.2690000000002</v>
      </c>
      <c r="U52" s="3">
        <v>106156.6</v>
      </c>
      <c r="V52" s="3">
        <v>-107427.4</v>
      </c>
      <c r="W52" s="2">
        <f t="shared" si="3"/>
        <v>3.7020908016742435</v>
      </c>
      <c r="X52" s="2">
        <f t="shared" si="4"/>
        <v>35.08418499853876</v>
      </c>
      <c r="Y52" s="2">
        <f t="shared" si="4"/>
        <v>28.170235607289733</v>
      </c>
      <c r="Z52" s="2">
        <f t="shared" si="4"/>
        <v>6.9139493912490293</v>
      </c>
      <c r="AA52" s="2">
        <f t="shared" si="4"/>
        <v>1.5724779284299322</v>
      </c>
      <c r="AB52" s="2">
        <f t="shared" si="4"/>
        <v>0.19380754531369174</v>
      </c>
      <c r="AC52" s="2">
        <f t="shared" si="4"/>
        <v>3.5708744449941046</v>
      </c>
      <c r="AD52" s="2">
        <f t="shared" si="4"/>
        <v>33.245358297704307</v>
      </c>
      <c r="AE52" s="2">
        <f t="shared" si="4"/>
        <v>11.467956883619189</v>
      </c>
      <c r="AF52" s="2">
        <f t="shared" si="4"/>
        <v>4.4867716336063905</v>
      </c>
      <c r="AG52" s="2">
        <f t="shared" si="4"/>
        <v>4.5443940670643439</v>
      </c>
      <c r="AH52" s="2">
        <f t="shared" si="4"/>
        <v>12.74623183885592</v>
      </c>
      <c r="AI52" s="2">
        <f t="shared" si="4"/>
        <v>1.8388286381136874</v>
      </c>
      <c r="AJ52" s="2">
        <f t="shared" si="4"/>
        <v>0.31036950380303419</v>
      </c>
      <c r="AK52" s="2">
        <f t="shared" si="4"/>
        <v>6.8551658817717405</v>
      </c>
      <c r="AL52" s="2">
        <f t="shared" si="4"/>
        <v>-6.9372290300126931</v>
      </c>
    </row>
    <row r="53" spans="1:38" x14ac:dyDescent="0.3">
      <c r="A53">
        <f t="shared" si="1"/>
        <v>2056</v>
      </c>
      <c r="B53">
        <v>56980</v>
      </c>
      <c r="C53" s="3">
        <v>1600939.9432966739</v>
      </c>
      <c r="D53" s="3">
        <v>649013.27368244913</v>
      </c>
      <c r="E53" s="4">
        <v>10.423643690385431</v>
      </c>
      <c r="F53" s="3">
        <v>79.575560599814295</v>
      </c>
      <c r="G53" s="3">
        <v>4936.7500928794625</v>
      </c>
      <c r="H53" s="3">
        <v>561856.6</v>
      </c>
      <c r="I53" s="3">
        <v>450988.6</v>
      </c>
      <c r="J53" s="3">
        <v>110868</v>
      </c>
      <c r="K53" s="3">
        <v>25209.87</v>
      </c>
      <c r="L53" s="3">
        <v>3053.8519999999999</v>
      </c>
      <c r="M53" s="3">
        <v>57447.86</v>
      </c>
      <c r="N53" s="3">
        <v>532047.9</v>
      </c>
      <c r="O53" s="3">
        <v>183356.9</v>
      </c>
      <c r="P53" s="3">
        <v>71944.77</v>
      </c>
      <c r="Q53" s="3">
        <v>72686.66</v>
      </c>
      <c r="R53" s="3">
        <v>204059.6</v>
      </c>
      <c r="S53" s="3">
        <v>29808.7</v>
      </c>
      <c r="T53" s="3">
        <v>3930.0430000000001</v>
      </c>
      <c r="U53" s="3">
        <v>80277.97</v>
      </c>
      <c r="V53" s="3">
        <v>-133306</v>
      </c>
      <c r="W53" s="2">
        <f t="shared" si="3"/>
        <v>3.7021183798275374</v>
      </c>
      <c r="X53" s="2">
        <f t="shared" si="4"/>
        <v>35.095420184408567</v>
      </c>
      <c r="Y53" s="2">
        <f t="shared" si="4"/>
        <v>28.170238483232488</v>
      </c>
      <c r="Z53" s="2">
        <f t="shared" si="4"/>
        <v>6.9251817011760819</v>
      </c>
      <c r="AA53" s="2">
        <f t="shared" si="4"/>
        <v>1.5746917993742817</v>
      </c>
      <c r="AB53" s="2">
        <f t="shared" si="4"/>
        <v>0.19075368896796172</v>
      </c>
      <c r="AC53" s="2">
        <f t="shared" si="4"/>
        <v>3.5883832020395912</v>
      </c>
      <c r="AD53" s="2">
        <f t="shared" si="4"/>
        <v>33.23347026400009</v>
      </c>
      <c r="AE53" s="2">
        <f t="shared" si="4"/>
        <v>11.453077972583367</v>
      </c>
      <c r="AF53" s="2">
        <f t="shared" si="4"/>
        <v>4.4939081132456788</v>
      </c>
      <c r="AG53" s="2">
        <f t="shared" si="4"/>
        <v>4.5402490146084302</v>
      </c>
      <c r="AH53" s="2">
        <f t="shared" si="4"/>
        <v>12.746237037461762</v>
      </c>
      <c r="AI53" s="2">
        <f t="shared" si="4"/>
        <v>1.8619499204084808</v>
      </c>
      <c r="AJ53" s="2">
        <f t="shared" si="4"/>
        <v>0.24548347465846909</v>
      </c>
      <c r="AK53" s="2">
        <f t="shared" si="4"/>
        <v>5.0144273266547827</v>
      </c>
      <c r="AL53" s="2">
        <f t="shared" si="4"/>
        <v>-8.326733339259107</v>
      </c>
    </row>
    <row r="54" spans="1:38" x14ac:dyDescent="0.3">
      <c r="A54">
        <f t="shared" si="1"/>
        <v>2057</v>
      </c>
      <c r="B54">
        <v>57346</v>
      </c>
      <c r="C54" s="3">
        <v>1655998.325100085</v>
      </c>
      <c r="D54" s="3">
        <v>658169.92778928124</v>
      </c>
      <c r="E54" s="4">
        <v>10.476381614754288</v>
      </c>
      <c r="F54" s="3">
        <v>80.310143929750041</v>
      </c>
      <c r="G54" s="3">
        <v>4961.6785759963559</v>
      </c>
      <c r="H54" s="3">
        <v>581323.19999999995</v>
      </c>
      <c r="I54" s="3">
        <v>466498.6</v>
      </c>
      <c r="J54" s="3">
        <v>114824.6</v>
      </c>
      <c r="K54" s="3">
        <v>26099.08</v>
      </c>
      <c r="L54" s="3">
        <v>3104.2370000000001</v>
      </c>
      <c r="M54" s="3">
        <v>59692.01</v>
      </c>
      <c r="N54" s="3">
        <v>550083.19999999995</v>
      </c>
      <c r="O54" s="3">
        <v>189356.4</v>
      </c>
      <c r="P54" s="3">
        <v>74524.22</v>
      </c>
      <c r="Q54" s="3">
        <v>75125.179999999993</v>
      </c>
      <c r="R54" s="3">
        <v>211077.4</v>
      </c>
      <c r="S54" s="3">
        <v>31240</v>
      </c>
      <c r="T54" s="3">
        <v>2972.0030000000002</v>
      </c>
      <c r="U54" s="3">
        <v>52009.98</v>
      </c>
      <c r="V54" s="3">
        <v>-161574</v>
      </c>
      <c r="W54" s="2">
        <f t="shared" si="3"/>
        <v>3.7021402011037399</v>
      </c>
      <c r="X54" s="2">
        <f t="shared" ref="X54:AL70" si="5">100*H54/$C54</f>
        <v>35.104093475750709</v>
      </c>
      <c r="Y54" s="2">
        <f t="shared" si="5"/>
        <v>28.170233805750126</v>
      </c>
      <c r="Z54" s="2">
        <f t="shared" si="5"/>
        <v>6.9338596700005866</v>
      </c>
      <c r="AA54" s="2">
        <f t="shared" si="5"/>
        <v>1.5760329949864307</v>
      </c>
      <c r="AB54" s="2">
        <f t="shared" si="5"/>
        <v>0.18745411471430001</v>
      </c>
      <c r="AC54" s="2">
        <f t="shared" si="5"/>
        <v>3.604593621578231</v>
      </c>
      <c r="AD54" s="2">
        <f t="shared" si="5"/>
        <v>33.217618137793352</v>
      </c>
      <c r="AE54" s="2">
        <f t="shared" si="5"/>
        <v>11.434576782470822</v>
      </c>
      <c r="AF54" s="2">
        <f t="shared" si="5"/>
        <v>4.5002593825386823</v>
      </c>
      <c r="AG54" s="2">
        <f t="shared" si="5"/>
        <v>4.5365492743152132</v>
      </c>
      <c r="AH54" s="2">
        <f t="shared" si="5"/>
        <v>12.746232698468637</v>
      </c>
      <c r="AI54" s="2">
        <f t="shared" si="5"/>
        <v>1.8864753379573571</v>
      </c>
      <c r="AJ54" s="2">
        <f t="shared" si="5"/>
        <v>0.17946896171047627</v>
      </c>
      <c r="AK54" s="2">
        <f t="shared" si="5"/>
        <v>3.1407024519095832</v>
      </c>
      <c r="AL54" s="2">
        <f t="shared" si="5"/>
        <v>-9.7568939262202949</v>
      </c>
    </row>
    <row r="55" spans="1:38" x14ac:dyDescent="0.3">
      <c r="A55">
        <f t="shared" si="1"/>
        <v>2058</v>
      </c>
      <c r="B55">
        <v>57711</v>
      </c>
      <c r="C55" s="3">
        <v>1713608.604685399</v>
      </c>
      <c r="D55" s="3">
        <v>667713.29865322227</v>
      </c>
      <c r="E55" s="4">
        <v>10.530653150334913</v>
      </c>
      <c r="F55" s="3">
        <v>81.051271912044115</v>
      </c>
      <c r="G55" s="3">
        <v>4988.5835231602678</v>
      </c>
      <c r="H55" s="3">
        <v>601688.30000000005</v>
      </c>
      <c r="I55" s="3">
        <v>482727.6</v>
      </c>
      <c r="J55" s="3">
        <v>118960.7</v>
      </c>
      <c r="K55" s="3">
        <v>27027.18</v>
      </c>
      <c r="L55" s="3">
        <v>3153.0949999999998</v>
      </c>
      <c r="M55" s="3">
        <v>62044.84</v>
      </c>
      <c r="N55" s="3">
        <v>568974.30000000005</v>
      </c>
      <c r="O55" s="3">
        <v>195653.6</v>
      </c>
      <c r="P55" s="3">
        <v>77208.22</v>
      </c>
      <c r="Q55" s="3">
        <v>77691.87</v>
      </c>
      <c r="R55" s="3">
        <v>218420.6</v>
      </c>
      <c r="S55" s="3">
        <v>32714.02</v>
      </c>
      <c r="T55" s="3">
        <v>1925.491</v>
      </c>
      <c r="U55" s="3">
        <v>21221.45</v>
      </c>
      <c r="V55" s="3">
        <v>-192362.6</v>
      </c>
      <c r="W55" s="2">
        <f t="shared" si="3"/>
        <v>3.7021567783721507</v>
      </c>
      <c r="X55" s="2">
        <f t="shared" si="5"/>
        <v>35.112352864875106</v>
      </c>
      <c r="Y55" s="2">
        <f t="shared" si="5"/>
        <v>28.170236696997904</v>
      </c>
      <c r="Z55" s="2">
        <f t="shared" si="5"/>
        <v>6.9421161678772014</v>
      </c>
      <c r="AA55" s="2">
        <f t="shared" si="5"/>
        <v>1.5772084667468109</v>
      </c>
      <c r="AB55" s="2">
        <f t="shared" si="5"/>
        <v>0.18400321936868869</v>
      </c>
      <c r="AC55" s="2">
        <f t="shared" si="5"/>
        <v>3.6207124445077583</v>
      </c>
      <c r="AD55" s="2">
        <f t="shared" si="5"/>
        <v>33.203282152312603</v>
      </c>
      <c r="AE55" s="2">
        <f t="shared" si="5"/>
        <v>11.417636411549182</v>
      </c>
      <c r="AF55" s="2">
        <f t="shared" si="5"/>
        <v>4.5055924549453721</v>
      </c>
      <c r="AG55" s="2">
        <f t="shared" si="5"/>
        <v>4.5338165195700233</v>
      </c>
      <c r="AH55" s="2">
        <f t="shared" si="5"/>
        <v>12.746236182684189</v>
      </c>
      <c r="AI55" s="2">
        <f t="shared" si="5"/>
        <v>1.9090718796901676</v>
      </c>
      <c r="AJ55" s="2">
        <f t="shared" si="5"/>
        <v>0.11236469020611042</v>
      </c>
      <c r="AK55" s="2">
        <f t="shared" si="5"/>
        <v>1.2384070634318529</v>
      </c>
      <c r="AL55" s="2">
        <f t="shared" si="5"/>
        <v>-11.225585555186671</v>
      </c>
    </row>
    <row r="56" spans="1:38" x14ac:dyDescent="0.3">
      <c r="A56">
        <f t="shared" si="1"/>
        <v>2059</v>
      </c>
      <c r="B56">
        <v>58076</v>
      </c>
      <c r="C56" s="3">
        <v>1773440.5514027153</v>
      </c>
      <c r="D56" s="3">
        <v>677476.82891788811</v>
      </c>
      <c r="E56" s="4">
        <v>10.586532029399676</v>
      </c>
      <c r="F56" s="3">
        <v>81.798769888198152</v>
      </c>
      <c r="G56" s="3">
        <v>5016.1037415070896</v>
      </c>
      <c r="H56" s="3">
        <v>622859.4</v>
      </c>
      <c r="I56" s="3">
        <v>499582.4</v>
      </c>
      <c r="J56" s="3">
        <v>123277</v>
      </c>
      <c r="K56" s="3">
        <v>27997.52</v>
      </c>
      <c r="L56" s="3">
        <v>3201.7919999999999</v>
      </c>
      <c r="M56" s="3">
        <v>64506.47</v>
      </c>
      <c r="N56" s="3">
        <v>588758.9</v>
      </c>
      <c r="O56" s="3">
        <v>202362.8</v>
      </c>
      <c r="P56" s="3">
        <v>79976.570000000007</v>
      </c>
      <c r="Q56" s="3">
        <v>80372.63</v>
      </c>
      <c r="R56" s="3">
        <v>226046.9</v>
      </c>
      <c r="S56" s="3">
        <v>34100.480000000003</v>
      </c>
      <c r="T56" s="3">
        <v>785.65419999999995</v>
      </c>
      <c r="U56" s="3">
        <v>-12093.38</v>
      </c>
      <c r="V56" s="3">
        <v>-225677.4</v>
      </c>
      <c r="W56" s="2">
        <f t="shared" si="3"/>
        <v>3.7021702098584215</v>
      </c>
      <c r="X56" s="2">
        <f t="shared" si="5"/>
        <v>35.121526882158243</v>
      </c>
      <c r="Y56" s="2">
        <f t="shared" si="5"/>
        <v>28.17023664000757</v>
      </c>
      <c r="Z56" s="2">
        <f t="shared" si="5"/>
        <v>6.9512902421506713</v>
      </c>
      <c r="AA56" s="2">
        <f t="shared" si="5"/>
        <v>1.5787120677857043</v>
      </c>
      <c r="AB56" s="2">
        <f t="shared" si="5"/>
        <v>0.18054126468843404</v>
      </c>
      <c r="AC56" s="2">
        <f t="shared" si="5"/>
        <v>3.6373629749798013</v>
      </c>
      <c r="AD56" s="2">
        <f t="shared" si="5"/>
        <v>33.198682613539937</v>
      </c>
      <c r="AE56" s="2">
        <f t="shared" si="5"/>
        <v>11.410746181479821</v>
      </c>
      <c r="AF56" s="2">
        <f t="shared" si="5"/>
        <v>4.5096842934341375</v>
      </c>
      <c r="AG56" s="2">
        <f t="shared" si="5"/>
        <v>4.5320171536863025</v>
      </c>
      <c r="AH56" s="2">
        <f t="shared" si="5"/>
        <v>12.746234984939676</v>
      </c>
      <c r="AI56" s="2">
        <f t="shared" si="5"/>
        <v>1.9228431408669431</v>
      </c>
      <c r="AJ56" s="2">
        <f t="shared" si="5"/>
        <v>4.4301129766012248E-2</v>
      </c>
      <c r="AK56" s="2">
        <f t="shared" si="5"/>
        <v>-0.6819162892398426</v>
      </c>
      <c r="AL56" s="2">
        <f t="shared" si="5"/>
        <v>-12.725399778498291</v>
      </c>
    </row>
    <row r="57" spans="1:38" x14ac:dyDescent="0.3">
      <c r="A57">
        <f t="shared" si="1"/>
        <v>2060</v>
      </c>
      <c r="B57">
        <v>58441</v>
      </c>
      <c r="C57" s="3">
        <v>1835279.687447716</v>
      </c>
      <c r="D57" s="3">
        <v>687353.26070253109</v>
      </c>
      <c r="E57" s="4">
        <v>10.644068552297732</v>
      </c>
      <c r="F57" s="3">
        <v>82.553497870136113</v>
      </c>
      <c r="G57" s="3">
        <v>5043.3745083116382</v>
      </c>
      <c r="H57" s="3">
        <v>644758.69999999995</v>
      </c>
      <c r="I57" s="3">
        <v>517002.6</v>
      </c>
      <c r="J57" s="3">
        <v>127756.1</v>
      </c>
      <c r="K57" s="3">
        <v>29008.44</v>
      </c>
      <c r="L57" s="3">
        <v>3251.3139999999999</v>
      </c>
      <c r="M57" s="3">
        <v>67061.72</v>
      </c>
      <c r="N57" s="3">
        <v>609458</v>
      </c>
      <c r="O57" s="3">
        <v>209576.8</v>
      </c>
      <c r="P57" s="3">
        <v>82813.89</v>
      </c>
      <c r="Q57" s="3">
        <v>83138.179999999993</v>
      </c>
      <c r="R57" s="3">
        <v>233929</v>
      </c>
      <c r="S57" s="3">
        <v>35300.76</v>
      </c>
      <c r="T57" s="3">
        <v>-447.71879999999999</v>
      </c>
      <c r="U57" s="3">
        <v>-47841.86</v>
      </c>
      <c r="V57" s="3">
        <v>-261425.9</v>
      </c>
      <c r="W57" s="2">
        <f t="shared" si="3"/>
        <v>3.7021808625876305</v>
      </c>
      <c r="X57" s="2">
        <f t="shared" si="5"/>
        <v>35.131359236948349</v>
      </c>
      <c r="Y57" s="2">
        <f t="shared" si="5"/>
        <v>28.170234953070526</v>
      </c>
      <c r="Z57" s="2">
        <f t="shared" si="5"/>
        <v>6.9611242838778242</v>
      </c>
      <c r="AA57" s="2">
        <f t="shared" si="5"/>
        <v>1.580600504566223</v>
      </c>
      <c r="AB57" s="2">
        <f t="shared" si="5"/>
        <v>0.17715632239800638</v>
      </c>
      <c r="AC57" s="2">
        <f t="shared" si="5"/>
        <v>3.6540327045880017</v>
      </c>
      <c r="AD57" s="2">
        <f t="shared" si="5"/>
        <v>33.207908536685224</v>
      </c>
      <c r="AE57" s="2">
        <f t="shared" si="5"/>
        <v>11.419338503738029</v>
      </c>
      <c r="AF57" s="2">
        <f t="shared" si="5"/>
        <v>4.5123307671523074</v>
      </c>
      <c r="AG57" s="2">
        <f t="shared" si="5"/>
        <v>4.5300005535188195</v>
      </c>
      <c r="AH57" s="2">
        <f t="shared" si="5"/>
        <v>12.74623162888704</v>
      </c>
      <c r="AI57" s="2">
        <f t="shared" si="5"/>
        <v>1.9234539695195998</v>
      </c>
      <c r="AJ57" s="2">
        <f t="shared" si="5"/>
        <v>-2.4395126424715835E-2</v>
      </c>
      <c r="AK57" s="2">
        <f t="shared" si="5"/>
        <v>-2.6067885089783043</v>
      </c>
      <c r="AL57" s="2">
        <f t="shared" si="5"/>
        <v>-14.244471934605203</v>
      </c>
    </row>
    <row r="58" spans="1:38" x14ac:dyDescent="0.3">
      <c r="A58">
        <f t="shared" si="1"/>
        <v>2061</v>
      </c>
      <c r="B58">
        <v>58807</v>
      </c>
      <c r="C58" s="3">
        <v>1899605.0489628247</v>
      </c>
      <c r="D58" s="3">
        <v>697494.81707365613</v>
      </c>
      <c r="E58" s="4">
        <v>10.703217118874994</v>
      </c>
      <c r="F58" s="3">
        <v>83.315083045957593</v>
      </c>
      <c r="G58" s="3">
        <v>5071.3092719330698</v>
      </c>
      <c r="H58" s="3">
        <v>667353.30000000005</v>
      </c>
      <c r="I58" s="3">
        <v>535123.19999999995</v>
      </c>
      <c r="J58" s="3">
        <v>132230.1</v>
      </c>
      <c r="K58" s="3">
        <v>30059.08</v>
      </c>
      <c r="L58" s="3">
        <v>3300.24</v>
      </c>
      <c r="M58" s="3">
        <v>69536.23</v>
      </c>
      <c r="N58" s="3">
        <v>631064</v>
      </c>
      <c r="O58" s="3">
        <v>217174.7</v>
      </c>
      <c r="P58" s="3">
        <v>85737.17</v>
      </c>
      <c r="Q58" s="3">
        <v>86023.98</v>
      </c>
      <c r="R58" s="3">
        <v>242128.1</v>
      </c>
      <c r="S58" s="3">
        <v>36289.360000000001</v>
      </c>
      <c r="T58" s="3">
        <v>-1771.1969999999999</v>
      </c>
      <c r="U58" s="3">
        <v>-85902.41</v>
      </c>
      <c r="V58" s="3">
        <v>-299486.40000000002</v>
      </c>
      <c r="W58" s="2">
        <f t="shared" si="3"/>
        <v>3.7021909265233415</v>
      </c>
      <c r="X58" s="2">
        <f t="shared" si="5"/>
        <v>35.131160572792318</v>
      </c>
      <c r="Y58" s="2">
        <f t="shared" si="5"/>
        <v>28.170234664946516</v>
      </c>
      <c r="Z58" s="2">
        <f t="shared" si="5"/>
        <v>6.9609259078457919</v>
      </c>
      <c r="AA58" s="2">
        <f t="shared" si="5"/>
        <v>1.5823857710007727</v>
      </c>
      <c r="AB58" s="2">
        <f t="shared" si="5"/>
        <v>0.17373295579530679</v>
      </c>
      <c r="AC58" s="2">
        <f t="shared" si="5"/>
        <v>3.6605624962918712</v>
      </c>
      <c r="AD58" s="2">
        <f t="shared" si="5"/>
        <v>33.220800310283337</v>
      </c>
      <c r="AE58" s="2">
        <f t="shared" si="5"/>
        <v>11.432623856131375</v>
      </c>
      <c r="AF58" s="2">
        <f t="shared" si="5"/>
        <v>4.5134208317045736</v>
      </c>
      <c r="AG58" s="2">
        <f t="shared" si="5"/>
        <v>4.5285192333516209</v>
      </c>
      <c r="AH58" s="2">
        <f t="shared" si="5"/>
        <v>12.74623375696968</v>
      </c>
      <c r="AI58" s="2">
        <f t="shared" si="5"/>
        <v>1.9103634210602787</v>
      </c>
      <c r="AJ58" s="2">
        <f t="shared" si="5"/>
        <v>-9.3240276496794158E-2</v>
      </c>
      <c r="AK58" s="2">
        <f t="shared" si="5"/>
        <v>-4.5221194819892849</v>
      </c>
      <c r="AL58" s="2">
        <f t="shared" si="5"/>
        <v>-15.765719309048908</v>
      </c>
    </row>
    <row r="59" spans="1:38" x14ac:dyDescent="0.3">
      <c r="A59">
        <f t="shared" si="1"/>
        <v>2062</v>
      </c>
      <c r="B59">
        <v>59172</v>
      </c>
      <c r="C59" s="3">
        <v>1966710.1391980709</v>
      </c>
      <c r="D59" s="3">
        <v>707974.81224685791</v>
      </c>
      <c r="E59" s="4">
        <v>10.763885970185623</v>
      </c>
      <c r="F59" s="3">
        <v>84.083249235701786</v>
      </c>
      <c r="G59" s="3">
        <v>5100.5055975712121</v>
      </c>
      <c r="H59" s="3">
        <v>690581.8</v>
      </c>
      <c r="I59" s="3">
        <v>554026.9</v>
      </c>
      <c r="J59" s="3">
        <v>136554.9</v>
      </c>
      <c r="K59" s="3">
        <v>31153.919999999998</v>
      </c>
      <c r="L59" s="3">
        <v>3347.761</v>
      </c>
      <c r="M59" s="3">
        <v>71779.05</v>
      </c>
      <c r="N59" s="3">
        <v>653621.19999999995</v>
      </c>
      <c r="O59" s="3">
        <v>225125.8</v>
      </c>
      <c r="P59" s="3">
        <v>88755.83</v>
      </c>
      <c r="Q59" s="3">
        <v>89058.08</v>
      </c>
      <c r="R59" s="3">
        <v>250681.5</v>
      </c>
      <c r="S59" s="3">
        <v>36960.620000000003</v>
      </c>
      <c r="T59" s="3">
        <v>-3180.277</v>
      </c>
      <c r="U59" s="3">
        <v>-126043.3</v>
      </c>
      <c r="V59" s="3">
        <v>-339627.3</v>
      </c>
      <c r="W59" s="2">
        <f t="shared" si="3"/>
        <v>3.7021976449787615</v>
      </c>
      <c r="X59" s="2">
        <f t="shared" si="5"/>
        <v>35.113552639820419</v>
      </c>
      <c r="Y59" s="2">
        <f t="shared" si="5"/>
        <v>28.170236628052638</v>
      </c>
      <c r="Z59" s="2">
        <f t="shared" si="5"/>
        <v>6.9433160117677772</v>
      </c>
      <c r="AA59" s="2">
        <f t="shared" si="5"/>
        <v>1.5840626119262831</v>
      </c>
      <c r="AB59" s="2">
        <f t="shared" si="5"/>
        <v>0.17022137290475628</v>
      </c>
      <c r="AC59" s="2">
        <f t="shared" si="5"/>
        <v>3.6497015279164637</v>
      </c>
      <c r="AD59" s="2">
        <f t="shared" si="5"/>
        <v>33.234241639010158</v>
      </c>
      <c r="AE59" s="2">
        <f t="shared" si="5"/>
        <v>11.446821547978361</v>
      </c>
      <c r="AF59" s="2">
        <f t="shared" si="5"/>
        <v>4.5129085486990128</v>
      </c>
      <c r="AG59" s="2">
        <f t="shared" si="5"/>
        <v>4.5282768530554058</v>
      </c>
      <c r="AH59" s="2">
        <f t="shared" si="5"/>
        <v>12.746235197740718</v>
      </c>
      <c r="AI59" s="2">
        <f t="shared" si="5"/>
        <v>1.8793120177369278</v>
      </c>
      <c r="AJ59" s="2">
        <f t="shared" si="5"/>
        <v>-0.16170542555380138</v>
      </c>
      <c r="AK59" s="2">
        <f t="shared" si="5"/>
        <v>-6.4088396906009928</v>
      </c>
      <c r="AL59" s="2">
        <f t="shared" si="5"/>
        <v>-17.268803024449937</v>
      </c>
    </row>
    <row r="60" spans="1:38" x14ac:dyDescent="0.3">
      <c r="A60">
        <f t="shared" si="1"/>
        <v>2063</v>
      </c>
      <c r="B60">
        <v>59537</v>
      </c>
      <c r="C60" s="3">
        <v>2036462.9958770501</v>
      </c>
      <c r="D60" s="3">
        <v>718710.0671877386</v>
      </c>
      <c r="E60" s="4">
        <v>10.826017235773449</v>
      </c>
      <c r="F60" s="3">
        <v>84.858953981256633</v>
      </c>
      <c r="G60" s="3">
        <v>5130.4561839776516</v>
      </c>
      <c r="H60" s="3">
        <v>714760.7</v>
      </c>
      <c r="I60" s="3">
        <v>573676.4</v>
      </c>
      <c r="J60" s="3">
        <v>141084.29999999999</v>
      </c>
      <c r="K60" s="3">
        <v>32299.35</v>
      </c>
      <c r="L60" s="3">
        <v>3394.5810000000001</v>
      </c>
      <c r="M60" s="3">
        <v>74140.47</v>
      </c>
      <c r="N60" s="3">
        <v>677091</v>
      </c>
      <c r="O60" s="3">
        <v>233421.6</v>
      </c>
      <c r="P60" s="3">
        <v>91860.49</v>
      </c>
      <c r="Q60" s="3">
        <v>92236.53</v>
      </c>
      <c r="R60" s="3">
        <v>259572.3</v>
      </c>
      <c r="S60" s="3">
        <v>37669.760000000002</v>
      </c>
      <c r="T60" s="3">
        <v>-4666.38</v>
      </c>
      <c r="U60" s="3">
        <v>-168379.5</v>
      </c>
      <c r="V60" s="3">
        <v>-381963.5</v>
      </c>
      <c r="W60" s="2">
        <f t="shared" si="3"/>
        <v>3.7022039251590524</v>
      </c>
      <c r="X60" s="2">
        <f t="shared" si="5"/>
        <v>35.098143273267368</v>
      </c>
      <c r="Y60" s="2">
        <f t="shared" si="5"/>
        <v>28.170234429078487</v>
      </c>
      <c r="Z60" s="2">
        <f t="shared" si="5"/>
        <v>6.9279088441888801</v>
      </c>
      <c r="AA60" s="2">
        <f t="shared" si="5"/>
        <v>1.586051407042117</v>
      </c>
      <c r="AB60" s="2">
        <f t="shared" si="5"/>
        <v>0.16669004086362224</v>
      </c>
      <c r="AC60" s="2">
        <f t="shared" si="5"/>
        <v>3.6406490149883468</v>
      </c>
      <c r="AD60" s="2">
        <f t="shared" si="5"/>
        <v>33.248382188668003</v>
      </c>
      <c r="AE60" s="2">
        <f t="shared" si="5"/>
        <v>11.462108590854683</v>
      </c>
      <c r="AF60" s="2">
        <f t="shared" si="5"/>
        <v>4.5107861122926103</v>
      </c>
      <c r="AG60" s="2">
        <f t="shared" si="5"/>
        <v>4.5292514613198849</v>
      </c>
      <c r="AH60" s="2">
        <f t="shared" si="5"/>
        <v>12.746232095821076</v>
      </c>
      <c r="AI60" s="2">
        <f t="shared" si="5"/>
        <v>1.8497640308841774</v>
      </c>
      <c r="AJ60" s="2">
        <f t="shared" si="5"/>
        <v>-0.2291414088764385</v>
      </c>
      <c r="AK60" s="2">
        <f t="shared" si="5"/>
        <v>-8.2682327319914517</v>
      </c>
      <c r="AL60" s="2">
        <f t="shared" si="5"/>
        <v>-18.756220995584481</v>
      </c>
    </row>
    <row r="61" spans="1:38" x14ac:dyDescent="0.3">
      <c r="A61">
        <f t="shared" si="1"/>
        <v>2064</v>
      </c>
      <c r="B61">
        <v>59902</v>
      </c>
      <c r="C61" s="3">
        <v>2108754.2054658537</v>
      </c>
      <c r="D61" s="3">
        <v>729630.90361754887</v>
      </c>
      <c r="E61" s="4">
        <v>10.889557023293584</v>
      </c>
      <c r="F61" s="3">
        <v>85.642066796641345</v>
      </c>
      <c r="G61" s="3">
        <v>5160.750812525388</v>
      </c>
      <c r="H61" s="3">
        <v>739855.2</v>
      </c>
      <c r="I61" s="3">
        <v>594041.1</v>
      </c>
      <c r="J61" s="3">
        <v>145814.1</v>
      </c>
      <c r="K61" s="3">
        <v>33495.199999999997</v>
      </c>
      <c r="L61" s="3">
        <v>3441.3539999999998</v>
      </c>
      <c r="M61" s="3">
        <v>76617.88</v>
      </c>
      <c r="N61" s="3">
        <v>701559.9</v>
      </c>
      <c r="O61" s="3">
        <v>242188.79999999999</v>
      </c>
      <c r="P61" s="3">
        <v>95044.17</v>
      </c>
      <c r="Q61" s="3">
        <v>95540.2</v>
      </c>
      <c r="R61" s="3">
        <v>268786.8</v>
      </c>
      <c r="S61" s="3">
        <v>38295.269999999997</v>
      </c>
      <c r="T61" s="3">
        <v>-6233.7569999999996</v>
      </c>
      <c r="U61" s="3">
        <v>-212908.5</v>
      </c>
      <c r="V61" s="3">
        <v>-426492.5</v>
      </c>
      <c r="W61" s="2">
        <f t="shared" si="3"/>
        <v>3.7022066225401544</v>
      </c>
      <c r="X61" s="2">
        <f t="shared" si="5"/>
        <v>35.084942478469436</v>
      </c>
      <c r="Y61" s="2">
        <f t="shared" si="5"/>
        <v>28.170239018860329</v>
      </c>
      <c r="Z61" s="2">
        <f t="shared" si="5"/>
        <v>6.914703459609111</v>
      </c>
      <c r="AA61" s="2">
        <f t="shared" si="5"/>
        <v>1.5883880593186739</v>
      </c>
      <c r="AB61" s="2">
        <f t="shared" si="5"/>
        <v>0.1631936994401752</v>
      </c>
      <c r="AC61" s="2">
        <f t="shared" si="5"/>
        <v>3.6333243486323727</v>
      </c>
      <c r="AD61" s="2">
        <f t="shared" si="5"/>
        <v>33.268927131553269</v>
      </c>
      <c r="AE61" s="2">
        <f t="shared" si="5"/>
        <v>11.484923153786767</v>
      </c>
      <c r="AF61" s="2">
        <f t="shared" si="5"/>
        <v>4.5071241472167403</v>
      </c>
      <c r="AG61" s="2">
        <f t="shared" si="5"/>
        <v>4.5306465662219662</v>
      </c>
      <c r="AH61" s="2">
        <f t="shared" si="5"/>
        <v>12.746236583823253</v>
      </c>
      <c r="AI61" s="2">
        <f t="shared" si="5"/>
        <v>1.8160139242752584</v>
      </c>
      <c r="AJ61" s="2">
        <f t="shared" si="5"/>
        <v>-0.29561325752627837</v>
      </c>
      <c r="AK61" s="2">
        <f t="shared" si="5"/>
        <v>-10.096411400064783</v>
      </c>
      <c r="AL61" s="2">
        <f t="shared" si="5"/>
        <v>-20.224855931266859</v>
      </c>
    </row>
    <row r="62" spans="1:38" x14ac:dyDescent="0.3">
      <c r="A62">
        <f t="shared" si="1"/>
        <v>2065</v>
      </c>
      <c r="B62">
        <v>60268</v>
      </c>
      <c r="C62" s="3">
        <v>2183485.9490947407</v>
      </c>
      <c r="D62" s="3">
        <v>740674.42471823969</v>
      </c>
      <c r="E62" s="4">
        <v>10.954412684277779</v>
      </c>
      <c r="F62" s="3">
        <v>86.431918129750514</v>
      </c>
      <c r="G62" s="3">
        <v>5190.8341369490099</v>
      </c>
      <c r="H62" s="3">
        <v>765826.7</v>
      </c>
      <c r="I62" s="3">
        <v>615093.19999999995</v>
      </c>
      <c r="J62" s="3">
        <v>150733.5</v>
      </c>
      <c r="K62" s="3">
        <v>34739.86</v>
      </c>
      <c r="L62" s="3">
        <v>3488.6669999999999</v>
      </c>
      <c r="M62" s="3">
        <v>79199.929999999993</v>
      </c>
      <c r="N62" s="3">
        <v>727039.3</v>
      </c>
      <c r="O62" s="3">
        <v>251493.2</v>
      </c>
      <c r="P62" s="3">
        <v>98302.04</v>
      </c>
      <c r="Q62" s="3">
        <v>98931.83</v>
      </c>
      <c r="R62" s="3">
        <v>278312.2</v>
      </c>
      <c r="S62" s="3">
        <v>38787.379999999997</v>
      </c>
      <c r="T62" s="3">
        <v>-7882.3220000000001</v>
      </c>
      <c r="U62" s="3">
        <v>-259578.2</v>
      </c>
      <c r="V62" s="3">
        <v>-473162.2</v>
      </c>
      <c r="W62" s="2">
        <f t="shared" si="3"/>
        <v>3.7022110437112654</v>
      </c>
      <c r="X62" s="2">
        <f t="shared" si="5"/>
        <v>35.073580405566929</v>
      </c>
      <c r="Y62" s="2">
        <f t="shared" si="5"/>
        <v>28.170238524090966</v>
      </c>
      <c r="Z62" s="2">
        <f t="shared" si="5"/>
        <v>6.9033418814759555</v>
      </c>
      <c r="AA62" s="2">
        <f t="shared" si="5"/>
        <v>1.59102741258321</v>
      </c>
      <c r="AB62" s="2">
        <f t="shared" si="5"/>
        <v>0.15977510647349846</v>
      </c>
      <c r="AC62" s="2">
        <f t="shared" si="5"/>
        <v>3.6272241656895376</v>
      </c>
      <c r="AD62" s="2">
        <f t="shared" si="5"/>
        <v>33.297182438999705</v>
      </c>
      <c r="AE62" s="2">
        <f t="shared" si="5"/>
        <v>11.517967409145339</v>
      </c>
      <c r="AF62" s="2">
        <f t="shared" si="5"/>
        <v>4.5020688152701602</v>
      </c>
      <c r="AG62" s="2">
        <f t="shared" si="5"/>
        <v>4.5309121426229693</v>
      </c>
      <c r="AH62" s="2">
        <f t="shared" si="5"/>
        <v>12.746232698011474</v>
      </c>
      <c r="AI62" s="2">
        <f t="shared" si="5"/>
        <v>1.7763970506007147</v>
      </c>
      <c r="AJ62" s="2">
        <f t="shared" si="5"/>
        <v>-0.36099714785286163</v>
      </c>
      <c r="AK62" s="2">
        <f t="shared" si="5"/>
        <v>-11.888246869993345</v>
      </c>
      <c r="AL62" s="2">
        <f t="shared" si="5"/>
        <v>-21.670036401936546</v>
      </c>
    </row>
    <row r="63" spans="1:38" x14ac:dyDescent="0.3">
      <c r="A63">
        <f t="shared" si="1"/>
        <v>2066</v>
      </c>
      <c r="B63">
        <v>60633</v>
      </c>
      <c r="C63" s="3">
        <v>2261113.2168023209</v>
      </c>
      <c r="D63" s="3">
        <v>751967.80190695601</v>
      </c>
      <c r="E63" s="4">
        <v>11.020371318270998</v>
      </c>
      <c r="F63" s="3">
        <v>87.229230008701009</v>
      </c>
      <c r="G63" s="3">
        <v>5221.5480112515788</v>
      </c>
      <c r="H63" s="3">
        <v>792802.9</v>
      </c>
      <c r="I63" s="3">
        <v>636960.9</v>
      </c>
      <c r="J63" s="3">
        <v>155842</v>
      </c>
      <c r="K63" s="3">
        <v>36033.64</v>
      </c>
      <c r="L63" s="3">
        <v>3535.1419999999998</v>
      </c>
      <c r="M63" s="3">
        <v>81880.990000000005</v>
      </c>
      <c r="N63" s="3">
        <v>753531.8</v>
      </c>
      <c r="O63" s="3">
        <v>261200.5</v>
      </c>
      <c r="P63" s="3">
        <v>101655.7</v>
      </c>
      <c r="Q63" s="3">
        <v>102468.8</v>
      </c>
      <c r="R63" s="3">
        <v>288206.8</v>
      </c>
      <c r="S63" s="3">
        <v>39271.129999999997</v>
      </c>
      <c r="T63" s="3">
        <v>-9610.1409999999996</v>
      </c>
      <c r="U63" s="3">
        <v>-308459.40000000002</v>
      </c>
      <c r="V63" s="3">
        <v>-522043.4</v>
      </c>
      <c r="W63" s="2">
        <f t="shared" si="3"/>
        <v>3.7022142075104916</v>
      </c>
      <c r="X63" s="2">
        <f t="shared" si="5"/>
        <v>35.062503465491496</v>
      </c>
      <c r="Y63" s="2">
        <f t="shared" si="5"/>
        <v>28.170234699737581</v>
      </c>
      <c r="Z63" s="2">
        <f t="shared" si="5"/>
        <v>6.8922687657539168</v>
      </c>
      <c r="AA63" s="2">
        <f t="shared" si="5"/>
        <v>1.593623872180933</v>
      </c>
      <c r="AB63" s="2">
        <f t="shared" si="5"/>
        <v>0.15634520083870093</v>
      </c>
      <c r="AC63" s="2">
        <f t="shared" si="5"/>
        <v>3.6212689126551818</v>
      </c>
      <c r="AD63" s="2">
        <f t="shared" si="5"/>
        <v>33.325699677508801</v>
      </c>
      <c r="AE63" s="2">
        <f t="shared" si="5"/>
        <v>11.55185410703986</v>
      </c>
      <c r="AF63" s="2">
        <f t="shared" si="5"/>
        <v>4.495825297229568</v>
      </c>
      <c r="AG63" s="2">
        <f t="shared" si="5"/>
        <v>4.5317854603013625</v>
      </c>
      <c r="AH63" s="2">
        <f t="shared" si="5"/>
        <v>12.746234812938013</v>
      </c>
      <c r="AI63" s="2">
        <f t="shared" si="5"/>
        <v>1.7368051147627825</v>
      </c>
      <c r="AJ63" s="2">
        <f t="shared" si="5"/>
        <v>-0.42501812508047321</v>
      </c>
      <c r="AK63" s="2">
        <f t="shared" si="5"/>
        <v>-13.641926362105171</v>
      </c>
      <c r="AL63" s="2">
        <f t="shared" si="5"/>
        <v>-23.087892995392629</v>
      </c>
    </row>
    <row r="64" spans="1:38" x14ac:dyDescent="0.3">
      <c r="A64">
        <f t="shared" si="1"/>
        <v>2067</v>
      </c>
      <c r="B64">
        <v>60998</v>
      </c>
      <c r="C64" s="3">
        <v>2341506.0379395643</v>
      </c>
      <c r="D64" s="3">
        <v>763434.47538240056</v>
      </c>
      <c r="E64" s="4">
        <v>11.087388088348805</v>
      </c>
      <c r="F64" s="3">
        <v>88.033669960644616</v>
      </c>
      <c r="G64" s="3">
        <v>5252.4841359267321</v>
      </c>
      <c r="H64" s="3">
        <v>820777.1</v>
      </c>
      <c r="I64" s="3">
        <v>659607.80000000005</v>
      </c>
      <c r="J64" s="3">
        <v>161169.29999999999</v>
      </c>
      <c r="K64" s="3">
        <v>37382.71</v>
      </c>
      <c r="L64" s="3">
        <v>3581.549</v>
      </c>
      <c r="M64" s="3">
        <v>84683.32</v>
      </c>
      <c r="N64" s="3">
        <v>780879.6</v>
      </c>
      <c r="O64" s="3">
        <v>271162</v>
      </c>
      <c r="P64" s="3">
        <v>105101</v>
      </c>
      <c r="Q64" s="3">
        <v>106162.7</v>
      </c>
      <c r="R64" s="3">
        <v>298453.8</v>
      </c>
      <c r="S64" s="3">
        <v>39897.480000000003</v>
      </c>
      <c r="T64" s="3">
        <v>-11419.84</v>
      </c>
      <c r="U64" s="3">
        <v>-359776.8</v>
      </c>
      <c r="V64" s="3">
        <v>-573360.80000000005</v>
      </c>
      <c r="W64" s="2">
        <f t="shared" si="3"/>
        <v>3.7022181849540003</v>
      </c>
      <c r="X64" s="2">
        <f t="shared" si="5"/>
        <v>35.053383877764944</v>
      </c>
      <c r="Y64" s="2">
        <f t="shared" si="5"/>
        <v>28.170236989029064</v>
      </c>
      <c r="Z64" s="2">
        <f t="shared" si="5"/>
        <v>6.883146888735884</v>
      </c>
      <c r="AA64" s="2">
        <f t="shared" si="5"/>
        <v>1.5965241769308165</v>
      </c>
      <c r="AB64" s="2">
        <f t="shared" si="5"/>
        <v>0.1529592041176894</v>
      </c>
      <c r="AC64" s="2">
        <f t="shared" si="5"/>
        <v>3.6166176224989828</v>
      </c>
      <c r="AD64" s="2">
        <f t="shared" si="5"/>
        <v>33.349459166338264</v>
      </c>
      <c r="AE64" s="2">
        <f t="shared" si="5"/>
        <v>11.580666272319851</v>
      </c>
      <c r="AF64" s="2">
        <f t="shared" si="5"/>
        <v>4.4886068323994097</v>
      </c>
      <c r="AG64" s="2">
        <f t="shared" si="5"/>
        <v>4.5339494444959501</v>
      </c>
      <c r="AH64" s="2">
        <f t="shared" si="5"/>
        <v>12.746232346367465</v>
      </c>
      <c r="AI64" s="2">
        <f t="shared" si="5"/>
        <v>1.7039238572755617</v>
      </c>
      <c r="AJ64" s="2">
        <f t="shared" si="5"/>
        <v>-0.48771345514227338</v>
      </c>
      <c r="AK64" s="2">
        <f t="shared" si="5"/>
        <v>-15.365187796679347</v>
      </c>
      <c r="AL64" s="2">
        <f t="shared" si="5"/>
        <v>-24.486838415524037</v>
      </c>
    </row>
    <row r="65" spans="1:38" x14ac:dyDescent="0.3">
      <c r="A65">
        <f t="shared" si="1"/>
        <v>2068</v>
      </c>
      <c r="B65">
        <v>61363</v>
      </c>
      <c r="C65" s="3">
        <v>2424593.0534609011</v>
      </c>
      <c r="D65" s="3">
        <v>775024.51023919252</v>
      </c>
      <c r="E65" s="4">
        <v>11.155235378619377</v>
      </c>
      <c r="F65" s="3">
        <v>88.845420226961409</v>
      </c>
      <c r="G65" s="3">
        <v>5283.3327002567203</v>
      </c>
      <c r="H65" s="3">
        <v>849725.4</v>
      </c>
      <c r="I65" s="3">
        <v>683013.6</v>
      </c>
      <c r="J65" s="3">
        <v>166711.79999999999</v>
      </c>
      <c r="K65" s="3">
        <v>38789.78</v>
      </c>
      <c r="L65" s="3">
        <v>3628.2959999999998</v>
      </c>
      <c r="M65" s="3">
        <v>87602.97</v>
      </c>
      <c r="N65" s="3">
        <v>809047</v>
      </c>
      <c r="O65" s="3">
        <v>281377.59999999998</v>
      </c>
      <c r="P65" s="3">
        <v>108638.6</v>
      </c>
      <c r="Q65" s="3">
        <v>109986.5</v>
      </c>
      <c r="R65" s="3">
        <v>309044.3</v>
      </c>
      <c r="S65" s="3">
        <v>40678.43</v>
      </c>
      <c r="T65" s="3">
        <v>-13319.72</v>
      </c>
      <c r="U65" s="3">
        <v>-413774.9</v>
      </c>
      <c r="V65" s="3">
        <v>-627358.9</v>
      </c>
      <c r="W65" s="2">
        <f t="shared" si="3"/>
        <v>3.7022175971324445</v>
      </c>
      <c r="X65" s="2">
        <f t="shared" si="5"/>
        <v>35.046103872445272</v>
      </c>
      <c r="Y65" s="2">
        <f t="shared" si="5"/>
        <v>28.170236610430603</v>
      </c>
      <c r="Z65" s="2">
        <f t="shared" si="5"/>
        <v>6.8758672620146717</v>
      </c>
      <c r="AA65" s="2">
        <f t="shared" si="5"/>
        <v>1.5998470318402866</v>
      </c>
      <c r="AB65" s="2">
        <f t="shared" si="5"/>
        <v>0.14964556608049812</v>
      </c>
      <c r="AC65" s="2">
        <f t="shared" si="5"/>
        <v>3.613099933407554</v>
      </c>
      <c r="AD65" s="2">
        <f t="shared" si="5"/>
        <v>33.368362531813489</v>
      </c>
      <c r="AE65" s="2">
        <f t="shared" si="5"/>
        <v>11.605147494683996</v>
      </c>
      <c r="AF65" s="2">
        <f t="shared" si="5"/>
        <v>4.4806941868008572</v>
      </c>
      <c r="AG65" s="2">
        <f t="shared" si="5"/>
        <v>4.5362870211561317</v>
      </c>
      <c r="AH65" s="2">
        <f t="shared" si="5"/>
        <v>12.746233829172505</v>
      </c>
      <c r="AI65" s="2">
        <f t="shared" si="5"/>
        <v>1.6777425779528234</v>
      </c>
      <c r="AJ65" s="2">
        <f t="shared" si="5"/>
        <v>-0.54935899370771635</v>
      </c>
      <c r="AK65" s="2">
        <f t="shared" si="5"/>
        <v>-17.065746328414633</v>
      </c>
      <c r="AL65" s="2">
        <f t="shared" si="5"/>
        <v>-25.874812233108493</v>
      </c>
    </row>
    <row r="66" spans="1:38" x14ac:dyDescent="0.3">
      <c r="A66">
        <f t="shared" si="1"/>
        <v>2069</v>
      </c>
      <c r="B66">
        <v>61729</v>
      </c>
      <c r="C66" s="3">
        <v>2510395.0668273796</v>
      </c>
      <c r="D66" s="3">
        <v>786716.44220766204</v>
      </c>
      <c r="E66" s="4">
        <v>11.223940011181373</v>
      </c>
      <c r="F66" s="3">
        <v>89.664703011766633</v>
      </c>
      <c r="G66" s="3">
        <v>5313.9389557067698</v>
      </c>
      <c r="H66" s="3">
        <v>879656</v>
      </c>
      <c r="I66" s="3">
        <v>707184.2</v>
      </c>
      <c r="J66" s="3">
        <v>172471.8</v>
      </c>
      <c r="K66" s="3">
        <v>40253.42</v>
      </c>
      <c r="L66" s="3">
        <v>3675.7170000000001</v>
      </c>
      <c r="M66" s="3">
        <v>90644.9</v>
      </c>
      <c r="N66" s="3">
        <v>838187.3</v>
      </c>
      <c r="O66" s="3">
        <v>292012</v>
      </c>
      <c r="P66" s="3">
        <v>112286.9</v>
      </c>
      <c r="Q66" s="3">
        <v>113907.6</v>
      </c>
      <c r="R66" s="3">
        <v>319980.79999999999</v>
      </c>
      <c r="S66" s="3">
        <v>41468.730000000003</v>
      </c>
      <c r="T66" s="3">
        <v>-15318.86</v>
      </c>
      <c r="U66" s="3">
        <v>-470562.5</v>
      </c>
      <c r="V66" s="3">
        <v>-684146.5</v>
      </c>
      <c r="W66" s="2">
        <f t="shared" si="3"/>
        <v>3.7022207001923024</v>
      </c>
      <c r="X66" s="2">
        <f t="shared" si="5"/>
        <v>35.040540495950836</v>
      </c>
      <c r="Y66" s="2">
        <f t="shared" si="5"/>
        <v>28.170235408155683</v>
      </c>
      <c r="Z66" s="2">
        <f t="shared" si="5"/>
        <v>6.8703050877951535</v>
      </c>
      <c r="AA66" s="2">
        <f t="shared" si="5"/>
        <v>1.603469530828548</v>
      </c>
      <c r="AB66" s="2">
        <f t="shared" si="5"/>
        <v>0.14641986229862006</v>
      </c>
      <c r="AC66" s="2">
        <f t="shared" si="5"/>
        <v>3.6107822707983734</v>
      </c>
      <c r="AD66" s="2">
        <f t="shared" si="5"/>
        <v>33.388661054823352</v>
      </c>
      <c r="AE66" s="2">
        <f t="shared" si="5"/>
        <v>11.632113361704571</v>
      </c>
      <c r="AF66" s="2">
        <f t="shared" si="5"/>
        <v>4.4728776551456271</v>
      </c>
      <c r="AG66" s="2">
        <f t="shared" si="5"/>
        <v>4.537437214770967</v>
      </c>
      <c r="AH66" s="2">
        <f t="shared" si="5"/>
        <v>12.74623282320219</v>
      </c>
      <c r="AI66" s="2">
        <f t="shared" si="5"/>
        <v>1.6518806361585114</v>
      </c>
      <c r="AJ66" s="2">
        <f t="shared" si="5"/>
        <v>-0.61021710098243109</v>
      </c>
      <c r="AK66" s="2">
        <f t="shared" si="5"/>
        <v>-18.744559620039954</v>
      </c>
      <c r="AL66" s="2">
        <f t="shared" si="5"/>
        <v>-27.252543196900866</v>
      </c>
    </row>
    <row r="67" spans="1:38" x14ac:dyDescent="0.3">
      <c r="A67">
        <f t="shared" si="1"/>
        <v>2070</v>
      </c>
      <c r="B67">
        <v>62094</v>
      </c>
      <c r="C67" s="3">
        <v>2599129.0108093037</v>
      </c>
      <c r="D67" s="3">
        <v>798553.55726663105</v>
      </c>
      <c r="E67" s="4">
        <v>11.293377739913677</v>
      </c>
      <c r="F67" s="3">
        <v>90.490830447621136</v>
      </c>
      <c r="G67" s="3">
        <v>5344.555413132387</v>
      </c>
      <c r="H67" s="3">
        <v>910627.8</v>
      </c>
      <c r="I67" s="3">
        <v>732180.8</v>
      </c>
      <c r="J67" s="3">
        <v>178447</v>
      </c>
      <c r="K67" s="3">
        <v>41772.959999999999</v>
      </c>
      <c r="L67" s="3">
        <v>3723.3420000000001</v>
      </c>
      <c r="M67" s="3">
        <v>93802.68</v>
      </c>
      <c r="N67" s="3">
        <v>868453.3</v>
      </c>
      <c r="O67" s="3">
        <v>303147.5</v>
      </c>
      <c r="P67" s="3">
        <v>116060.1</v>
      </c>
      <c r="Q67" s="3">
        <v>117954.6</v>
      </c>
      <c r="R67" s="3">
        <v>331291.09999999998</v>
      </c>
      <c r="S67" s="3">
        <v>42174.53</v>
      </c>
      <c r="T67" s="3">
        <v>-17421.259999999998</v>
      </c>
      <c r="U67" s="3">
        <v>-530158.30000000005</v>
      </c>
      <c r="V67" s="3">
        <v>-743742.3</v>
      </c>
      <c r="W67" s="2">
        <f t="shared" si="3"/>
        <v>3.7022202151680164</v>
      </c>
      <c r="X67" s="2">
        <f t="shared" si="5"/>
        <v>35.03588302900183</v>
      </c>
      <c r="Y67" s="2">
        <f t="shared" si="5"/>
        <v>28.170236912249969</v>
      </c>
      <c r="Z67" s="2">
        <f t="shared" si="5"/>
        <v>6.8656461167518605</v>
      </c>
      <c r="AA67" s="2">
        <f t="shared" si="5"/>
        <v>1.6071907098983496</v>
      </c>
      <c r="AB67" s="2">
        <f t="shared" si="5"/>
        <v>0.14325345084893051</v>
      </c>
      <c r="AC67" s="2">
        <f t="shared" si="5"/>
        <v>3.6090043860805583</v>
      </c>
      <c r="AD67" s="2">
        <f t="shared" si="5"/>
        <v>33.413243297591656</v>
      </c>
      <c r="AE67" s="2">
        <f t="shared" si="5"/>
        <v>11.66342643013351</v>
      </c>
      <c r="AF67" s="2">
        <f t="shared" si="5"/>
        <v>4.4653458723028834</v>
      </c>
      <c r="AG67" s="2">
        <f t="shared" si="5"/>
        <v>4.5382356746990364</v>
      </c>
      <c r="AH67" s="2">
        <f t="shared" si="5"/>
        <v>12.746235320456226</v>
      </c>
      <c r="AI67" s="2">
        <f t="shared" si="5"/>
        <v>1.622640885642991</v>
      </c>
      <c r="AJ67" s="2">
        <f t="shared" si="5"/>
        <v>-0.67027300020692138</v>
      </c>
      <c r="AK67" s="2">
        <f t="shared" si="5"/>
        <v>-20.397536936226263</v>
      </c>
      <c r="AL67" s="2">
        <f t="shared" si="5"/>
        <v>-28.615059002724042</v>
      </c>
    </row>
    <row r="68" spans="1:38" x14ac:dyDescent="0.3">
      <c r="A68">
        <f t="shared" si="1"/>
        <v>2071</v>
      </c>
      <c r="B68">
        <v>62459</v>
      </c>
      <c r="C68" s="3">
        <v>2690920.2401741585</v>
      </c>
      <c r="D68" s="3">
        <v>810544.31701387407</v>
      </c>
      <c r="E68" s="4">
        <v>11.363497525899653</v>
      </c>
      <c r="F68" s="3">
        <v>91.324279550009919</v>
      </c>
      <c r="G68" s="3">
        <v>5375.3017125167316</v>
      </c>
      <c r="H68" s="3">
        <v>942677.8</v>
      </c>
      <c r="I68" s="3">
        <v>758038.6</v>
      </c>
      <c r="J68" s="3">
        <v>184639.2</v>
      </c>
      <c r="K68" s="3">
        <v>43352.74</v>
      </c>
      <c r="L68" s="3">
        <v>3771.0819999999999</v>
      </c>
      <c r="M68" s="3">
        <v>97069.92</v>
      </c>
      <c r="N68" s="3">
        <v>899713</v>
      </c>
      <c r="O68" s="3">
        <v>314660.5</v>
      </c>
      <c r="P68" s="3">
        <v>119968.9</v>
      </c>
      <c r="Q68" s="3">
        <v>122092.6</v>
      </c>
      <c r="R68" s="3">
        <v>342991</v>
      </c>
      <c r="S68" s="3">
        <v>42964.800000000003</v>
      </c>
      <c r="T68" s="3">
        <v>-19627.64</v>
      </c>
      <c r="U68" s="3">
        <v>-592750.69999999995</v>
      </c>
      <c r="V68" s="3">
        <v>-806334.7</v>
      </c>
      <c r="W68" s="2">
        <f t="shared" si="3"/>
        <v>3.702222524857198</v>
      </c>
      <c r="X68" s="2">
        <f t="shared" si="5"/>
        <v>35.03180012273382</v>
      </c>
      <c r="Y68" s="2">
        <f t="shared" si="5"/>
        <v>28.170236660412467</v>
      </c>
      <c r="Z68" s="2">
        <f t="shared" si="5"/>
        <v>6.8615634623213513</v>
      </c>
      <c r="AA68" s="2">
        <f t="shared" si="5"/>
        <v>1.6110748788746774</v>
      </c>
      <c r="AB68" s="2">
        <f t="shared" si="5"/>
        <v>0.14014098016357157</v>
      </c>
      <c r="AC68" s="2">
        <f t="shared" si="5"/>
        <v>3.6073131618987548</v>
      </c>
      <c r="AD68" s="2">
        <f t="shared" si="5"/>
        <v>33.435141873315793</v>
      </c>
      <c r="AE68" s="2">
        <f t="shared" si="5"/>
        <v>11.693416077603063</v>
      </c>
      <c r="AF68" s="2">
        <f t="shared" si="5"/>
        <v>4.458285244167457</v>
      </c>
      <c r="AG68" s="2">
        <f t="shared" si="5"/>
        <v>4.5372062009574119</v>
      </c>
      <c r="AH68" s="2">
        <f t="shared" si="5"/>
        <v>12.746234350587862</v>
      </c>
      <c r="AI68" s="2">
        <f t="shared" si="5"/>
        <v>1.5966582494180237</v>
      </c>
      <c r="AJ68" s="2">
        <f t="shared" si="5"/>
        <v>-0.7294025184012769</v>
      </c>
      <c r="AK68" s="2">
        <f t="shared" si="5"/>
        <v>-22.027806367149577</v>
      </c>
      <c r="AL68" s="2">
        <f t="shared" si="5"/>
        <v>-29.965016724085935</v>
      </c>
    </row>
    <row r="69" spans="1:38" x14ac:dyDescent="0.3">
      <c r="A69">
        <f t="shared" si="1"/>
        <v>2072</v>
      </c>
      <c r="B69">
        <v>62824</v>
      </c>
      <c r="C69" s="3">
        <v>2785674.0403566249</v>
      </c>
      <c r="D69" s="3">
        <v>822632.67254195397</v>
      </c>
      <c r="E69" s="4">
        <v>11.434210353797985</v>
      </c>
      <c r="F69" s="3">
        <v>92.164857333417331</v>
      </c>
      <c r="G69" s="3">
        <v>5405.9136137119831</v>
      </c>
      <c r="H69" s="3">
        <v>975789.8</v>
      </c>
      <c r="I69" s="3">
        <v>784731</v>
      </c>
      <c r="J69" s="3">
        <v>191058.8</v>
      </c>
      <c r="K69" s="3">
        <v>44997.98</v>
      </c>
      <c r="L69" s="3">
        <v>3819.5810000000001</v>
      </c>
      <c r="M69" s="3">
        <v>100453.9</v>
      </c>
      <c r="N69" s="3">
        <v>931767.6</v>
      </c>
      <c r="O69" s="3">
        <v>326374.2</v>
      </c>
      <c r="P69" s="3">
        <v>124014.2</v>
      </c>
      <c r="Q69" s="3">
        <v>126310.6</v>
      </c>
      <c r="R69" s="3">
        <v>355068.5</v>
      </c>
      <c r="S69" s="3">
        <v>44022.2</v>
      </c>
      <c r="T69" s="3">
        <v>-21944.95</v>
      </c>
      <c r="U69" s="3">
        <v>-658717.9</v>
      </c>
      <c r="V69" s="3">
        <v>-872301.9</v>
      </c>
      <c r="W69" s="2">
        <f t="shared" si="3"/>
        <v>3.7022225363884012</v>
      </c>
      <c r="X69" s="2">
        <f t="shared" si="5"/>
        <v>35.028857858584146</v>
      </c>
      <c r="Y69" s="2">
        <f t="shared" si="5"/>
        <v>28.170237746105354</v>
      </c>
      <c r="Z69" s="2">
        <f t="shared" si="5"/>
        <v>6.85862011247879</v>
      </c>
      <c r="AA69" s="2">
        <f t="shared" si="5"/>
        <v>1.6153354393983337</v>
      </c>
      <c r="AB69" s="2">
        <f t="shared" si="5"/>
        <v>0.13711514501212116</v>
      </c>
      <c r="AC69" s="2">
        <f t="shared" si="5"/>
        <v>3.6060895332585212</v>
      </c>
      <c r="AD69" s="2">
        <f t="shared" si="5"/>
        <v>33.44855092524444</v>
      </c>
      <c r="AE69" s="2">
        <f t="shared" si="5"/>
        <v>11.716166187132837</v>
      </c>
      <c r="AF69" s="2">
        <f t="shared" si="5"/>
        <v>4.4518561110661592</v>
      </c>
      <c r="AG69" s="2">
        <f t="shared" si="5"/>
        <v>4.5342921738190727</v>
      </c>
      <c r="AH69" s="2">
        <f t="shared" si="5"/>
        <v>12.746232863430919</v>
      </c>
      <c r="AI69" s="2">
        <f t="shared" si="5"/>
        <v>1.5803069333397037</v>
      </c>
      <c r="AJ69" s="2">
        <f t="shared" si="5"/>
        <v>-0.78777881697855023</v>
      </c>
      <c r="AK69" s="2">
        <f t="shared" si="5"/>
        <v>-23.646625213755097</v>
      </c>
      <c r="AL69" s="2">
        <f t="shared" si="5"/>
        <v>-31.313853931320946</v>
      </c>
    </row>
    <row r="70" spans="1:38" x14ac:dyDescent="0.3">
      <c r="A70">
        <f t="shared" ref="A70:A89" si="6">YEAR(B70)</f>
        <v>2073</v>
      </c>
      <c r="B70">
        <v>63190</v>
      </c>
      <c r="C70" s="3">
        <v>2883665.6152641843</v>
      </c>
      <c r="D70" s="3">
        <v>834872.99216571986</v>
      </c>
      <c r="E70" s="4">
        <v>11.505572151222614</v>
      </c>
      <c r="F70" s="3">
        <v>93.012739617010894</v>
      </c>
      <c r="G70" s="3">
        <v>5436.6001997417179</v>
      </c>
      <c r="H70" s="3">
        <v>1010063</v>
      </c>
      <c r="I70" s="3">
        <v>812335.4</v>
      </c>
      <c r="J70" s="3">
        <v>197728</v>
      </c>
      <c r="K70" s="3">
        <v>46709.49</v>
      </c>
      <c r="L70" s="3">
        <v>3868.34</v>
      </c>
      <c r="M70" s="3">
        <v>103976.1</v>
      </c>
      <c r="N70" s="3">
        <v>964797.9</v>
      </c>
      <c r="O70" s="3">
        <v>338407.3</v>
      </c>
      <c r="P70" s="3">
        <v>128210.6</v>
      </c>
      <c r="Q70" s="3">
        <v>130621.2</v>
      </c>
      <c r="R70" s="3">
        <v>367558.8</v>
      </c>
      <c r="S70" s="3">
        <v>45265.5</v>
      </c>
      <c r="T70" s="3">
        <v>-24387.21</v>
      </c>
      <c r="U70" s="3">
        <v>-728370.6</v>
      </c>
      <c r="V70" s="3">
        <v>-941954.6</v>
      </c>
      <c r="W70" s="2">
        <f t="shared" si="3"/>
        <v>3.702223668128648</v>
      </c>
      <c r="X70" s="2">
        <f t="shared" si="5"/>
        <v>35.02705010780052</v>
      </c>
      <c r="Y70" s="2">
        <f t="shared" si="5"/>
        <v>28.17023567850736</v>
      </c>
      <c r="Z70" s="2">
        <f t="shared" si="5"/>
        <v>6.8568283005269786</v>
      </c>
      <c r="AA70" s="2">
        <f t="shared" si="5"/>
        <v>1.6197956431824623</v>
      </c>
      <c r="AB70" s="2">
        <f t="shared" si="5"/>
        <v>0.13414662156123833</v>
      </c>
      <c r="AC70" s="2">
        <f t="shared" si="5"/>
        <v>3.6056919862559837</v>
      </c>
      <c r="AD70" s="2">
        <f t="shared" si="5"/>
        <v>33.457343143151185</v>
      </c>
      <c r="AE70" s="2">
        <f t="shared" si="5"/>
        <v>11.73531695938321</v>
      </c>
      <c r="AF70" s="2">
        <f t="shared" si="5"/>
        <v>4.4460980261143801</v>
      </c>
      <c r="AG70" s="2">
        <f t="shared" si="5"/>
        <v>4.5296930167138418</v>
      </c>
      <c r="AH70" s="2">
        <f t="shared" si="5"/>
        <v>12.746235140939753</v>
      </c>
      <c r="AI70" s="2">
        <f t="shared" si="5"/>
        <v>1.5697208358831523</v>
      </c>
      <c r="AJ70" s="2">
        <f t="shared" si="5"/>
        <v>-0.84570173014896488</v>
      </c>
      <c r="AK70" s="2">
        <f t="shared" si="5"/>
        <v>-25.258497245467588</v>
      </c>
      <c r="AL70" s="2">
        <f t="shared" si="5"/>
        <v>-32.665181254509072</v>
      </c>
    </row>
    <row r="71" spans="1:38" x14ac:dyDescent="0.3">
      <c r="A71">
        <f t="shared" si="6"/>
        <v>2074</v>
      </c>
      <c r="B71">
        <v>63555</v>
      </c>
      <c r="C71" s="3">
        <v>2985015.7264775792</v>
      </c>
      <c r="D71" s="3">
        <v>847270.5483828159</v>
      </c>
      <c r="E71" s="4">
        <v>11.577613680121031</v>
      </c>
      <c r="F71" s="3">
        <v>93.868547043602575</v>
      </c>
      <c r="G71" s="3">
        <v>5467.2111655674998</v>
      </c>
      <c r="H71" s="3">
        <v>1045539</v>
      </c>
      <c r="I71" s="3">
        <v>840886</v>
      </c>
      <c r="J71" s="3">
        <v>204652.7</v>
      </c>
      <c r="K71" s="3">
        <v>48488.639999999999</v>
      </c>
      <c r="L71" s="3">
        <v>3917.3989999999999</v>
      </c>
      <c r="M71" s="3">
        <v>107637.4</v>
      </c>
      <c r="N71" s="3">
        <v>999026</v>
      </c>
      <c r="O71" s="3">
        <v>350938.9</v>
      </c>
      <c r="P71" s="3">
        <v>132565.20000000001</v>
      </c>
      <c r="Q71" s="3">
        <v>135044.79999999999</v>
      </c>
      <c r="R71" s="3">
        <v>380477.1</v>
      </c>
      <c r="S71" s="3">
        <v>46512.74</v>
      </c>
      <c r="T71" s="3">
        <v>-26965.91</v>
      </c>
      <c r="U71" s="3">
        <v>-801849.3</v>
      </c>
      <c r="V71" s="3">
        <v>-1015433</v>
      </c>
      <c r="W71" s="2">
        <f t="shared" ref="W71:W89" si="7">100*T71/U70</f>
        <v>3.7022238404460586</v>
      </c>
      <c r="X71" s="2">
        <f t="shared" ref="X71:AL87" si="8">100*H71/$C71</f>
        <v>35.026247624958806</v>
      </c>
      <c r="Y71" s="2">
        <f t="shared" si="8"/>
        <v>28.170236844690741</v>
      </c>
      <c r="Z71" s="2">
        <f t="shared" si="8"/>
        <v>6.856000730069761</v>
      </c>
      <c r="AA71" s="2">
        <f t="shared" si="8"/>
        <v>1.6244014920892311</v>
      </c>
      <c r="AB71" s="2">
        <f t="shared" si="8"/>
        <v>0.1312354559894619</v>
      </c>
      <c r="AC71" s="2">
        <f t="shared" si="8"/>
        <v>3.6059240507592172</v>
      </c>
      <c r="AD71" s="2">
        <f t="shared" si="8"/>
        <v>33.468031378812363</v>
      </c>
      <c r="AE71" s="2">
        <f t="shared" si="8"/>
        <v>11.756685128561113</v>
      </c>
      <c r="AF71" s="2">
        <f t="shared" si="8"/>
        <v>4.4410218285995935</v>
      </c>
      <c r="AG71" s="2">
        <f t="shared" si="8"/>
        <v>4.5240900676713514</v>
      </c>
      <c r="AH71" s="2">
        <f t="shared" si="8"/>
        <v>12.746234353980306</v>
      </c>
      <c r="AI71" s="2">
        <f t="shared" si="8"/>
        <v>1.5582075359745802</v>
      </c>
      <c r="AJ71" s="2">
        <f t="shared" si="8"/>
        <v>-0.90337581007724532</v>
      </c>
      <c r="AK71" s="2">
        <f t="shared" si="8"/>
        <v>-26.862481590547922</v>
      </c>
      <c r="AL71" s="2">
        <f t="shared" si="8"/>
        <v>-34.017676724210958</v>
      </c>
    </row>
    <row r="72" spans="1:38" x14ac:dyDescent="0.3">
      <c r="A72">
        <f t="shared" si="6"/>
        <v>2075</v>
      </c>
      <c r="B72">
        <v>63920</v>
      </c>
      <c r="C72" s="3">
        <v>3089955.4850070961</v>
      </c>
      <c r="D72" s="3">
        <v>859859.4118484935</v>
      </c>
      <c r="E72" s="4">
        <v>11.650337051948442</v>
      </c>
      <c r="F72" s="3">
        <v>94.731687565266483</v>
      </c>
      <c r="G72" s="3">
        <v>5498.0834002158299</v>
      </c>
      <c r="H72" s="3">
        <v>1082348</v>
      </c>
      <c r="I72" s="3">
        <v>870447.8</v>
      </c>
      <c r="J72" s="3">
        <v>211900.7</v>
      </c>
      <c r="K72" s="3">
        <v>50339.040000000001</v>
      </c>
      <c r="L72" s="3">
        <v>3966.3850000000002</v>
      </c>
      <c r="M72" s="3">
        <v>111500.2</v>
      </c>
      <c r="N72" s="3">
        <v>1034682</v>
      </c>
      <c r="O72" s="3">
        <v>364115.3</v>
      </c>
      <c r="P72" s="3">
        <v>137089.1</v>
      </c>
      <c r="Q72" s="3">
        <v>139624.79999999999</v>
      </c>
      <c r="R72" s="3">
        <v>393853</v>
      </c>
      <c r="S72" s="3">
        <v>47666.2</v>
      </c>
      <c r="T72" s="3">
        <v>-29686.26</v>
      </c>
      <c r="U72" s="3">
        <v>-879201.7</v>
      </c>
      <c r="V72" s="3">
        <v>-1092786</v>
      </c>
      <c r="W72" s="2">
        <f t="shared" si="7"/>
        <v>3.7022243456469934</v>
      </c>
      <c r="X72" s="2">
        <f t="shared" si="8"/>
        <v>35.02794798344852</v>
      </c>
      <c r="Y72" s="2">
        <f t="shared" si="8"/>
        <v>28.17023753978129</v>
      </c>
      <c r="Z72" s="2">
        <f t="shared" si="8"/>
        <v>6.8577266251301152</v>
      </c>
      <c r="AA72" s="2">
        <f t="shared" si="8"/>
        <v>1.6291186149526162</v>
      </c>
      <c r="AB72" s="2">
        <f t="shared" si="8"/>
        <v>0.12836382333808577</v>
      </c>
      <c r="AC72" s="2">
        <f t="shared" si="8"/>
        <v>3.6084726961606677</v>
      </c>
      <c r="AD72" s="2">
        <f t="shared" si="8"/>
        <v>33.485336763601431</v>
      </c>
      <c r="AE72" s="2">
        <f t="shared" si="8"/>
        <v>11.783836426341392</v>
      </c>
      <c r="AF72" s="2">
        <f t="shared" si="8"/>
        <v>4.4366043674472282</v>
      </c>
      <c r="AG72" s="2">
        <f t="shared" si="8"/>
        <v>4.5186670383272309</v>
      </c>
      <c r="AH72" s="2">
        <f t="shared" si="8"/>
        <v>12.746235404070733</v>
      </c>
      <c r="AI72" s="2">
        <f t="shared" si="8"/>
        <v>1.5426176924322434</v>
      </c>
      <c r="AJ72" s="2">
        <f t="shared" si="8"/>
        <v>-0.96073422882763071</v>
      </c>
      <c r="AK72" s="2">
        <f t="shared" si="8"/>
        <v>-28.453539355696606</v>
      </c>
      <c r="AL72" s="2">
        <f t="shared" si="8"/>
        <v>-35.365752202656424</v>
      </c>
    </row>
    <row r="73" spans="1:38" x14ac:dyDescent="0.3">
      <c r="A73">
        <f t="shared" si="6"/>
        <v>2076</v>
      </c>
      <c r="B73">
        <v>64285</v>
      </c>
      <c r="C73" s="3">
        <v>3198416.3929631528</v>
      </c>
      <c r="D73" s="3">
        <v>872589.64014581428</v>
      </c>
      <c r="E73" s="4">
        <v>11.723737311520464</v>
      </c>
      <c r="F73" s="3">
        <v>95.602312701637885</v>
      </c>
      <c r="G73" s="3">
        <v>5528.8462239430401</v>
      </c>
      <c r="H73" s="3">
        <v>1120539</v>
      </c>
      <c r="I73" s="3">
        <v>901001.5</v>
      </c>
      <c r="J73" s="3">
        <v>219537.2</v>
      </c>
      <c r="K73" s="3">
        <v>52265.61</v>
      </c>
      <c r="L73" s="3">
        <v>4015.9110000000001</v>
      </c>
      <c r="M73" s="3">
        <v>115624.5</v>
      </c>
      <c r="N73" s="3">
        <v>1071603</v>
      </c>
      <c r="O73" s="3">
        <v>377775.1</v>
      </c>
      <c r="P73" s="3">
        <v>141780.29999999999</v>
      </c>
      <c r="Q73" s="3">
        <v>144369.5</v>
      </c>
      <c r="R73" s="3">
        <v>407677.6</v>
      </c>
      <c r="S73" s="3">
        <v>48936.01</v>
      </c>
      <c r="T73" s="3">
        <v>-32550.02</v>
      </c>
      <c r="U73" s="3">
        <v>-960687.7</v>
      </c>
      <c r="V73" s="3">
        <v>-1174272</v>
      </c>
      <c r="W73" s="2">
        <f t="shared" si="7"/>
        <v>3.7022244156261301</v>
      </c>
      <c r="X73" s="2">
        <f t="shared" si="8"/>
        <v>35.034181367544946</v>
      </c>
      <c r="Y73" s="2">
        <f t="shared" si="8"/>
        <v>28.170237683320302</v>
      </c>
      <c r="Z73" s="2">
        <f t="shared" si="8"/>
        <v>6.8639343045828731</v>
      </c>
      <c r="AA73" s="2">
        <f t="shared" si="8"/>
        <v>1.6341089957827177</v>
      </c>
      <c r="AB73" s="2">
        <f t="shared" si="8"/>
        <v>0.12555935521201742</v>
      </c>
      <c r="AC73" s="2">
        <f t="shared" si="8"/>
        <v>3.6150546331111193</v>
      </c>
      <c r="AD73" s="2">
        <f t="shared" si="8"/>
        <v>33.504174201884332</v>
      </c>
      <c r="AE73" s="2">
        <f t="shared" si="8"/>
        <v>11.811317026486742</v>
      </c>
      <c r="AF73" s="2">
        <f t="shared" si="8"/>
        <v>4.4328280805442128</v>
      </c>
      <c r="AG73" s="2">
        <f t="shared" si="8"/>
        <v>4.5137806421211399</v>
      </c>
      <c r="AH73" s="2">
        <f t="shared" si="8"/>
        <v>12.746232819995949</v>
      </c>
      <c r="AI73" s="2">
        <f t="shared" si="8"/>
        <v>1.5300074783153403</v>
      </c>
      <c r="AJ73" s="2">
        <f t="shared" si="8"/>
        <v>-1.0176917574463855</v>
      </c>
      <c r="AK73" s="2">
        <f t="shared" si="8"/>
        <v>-30.036354932197458</v>
      </c>
      <c r="AL73" s="2">
        <f t="shared" si="8"/>
        <v>-36.714169005121406</v>
      </c>
    </row>
    <row r="74" spans="1:38" x14ac:dyDescent="0.3">
      <c r="A74">
        <f t="shared" si="6"/>
        <v>2077</v>
      </c>
      <c r="B74">
        <v>64651</v>
      </c>
      <c r="C74" s="3">
        <v>3310835.8764113588</v>
      </c>
      <c r="D74" s="3">
        <v>885548.76872827555</v>
      </c>
      <c r="E74" s="4">
        <v>11.797773782547681</v>
      </c>
      <c r="F74" s="3">
        <v>96.481029257040177</v>
      </c>
      <c r="G74" s="3">
        <v>5559.9475078218366</v>
      </c>
      <c r="H74" s="3">
        <v>1160138</v>
      </c>
      <c r="I74" s="3">
        <v>932670.3</v>
      </c>
      <c r="J74" s="3">
        <v>227467.9</v>
      </c>
      <c r="K74" s="3">
        <v>54267.78</v>
      </c>
      <c r="L74" s="3">
        <v>4064.8339999999998</v>
      </c>
      <c r="M74" s="3">
        <v>119918</v>
      </c>
      <c r="N74" s="3">
        <v>1109752</v>
      </c>
      <c r="O74" s="3">
        <v>391808.3</v>
      </c>
      <c r="P74" s="3">
        <v>146657.5</v>
      </c>
      <c r="Q74" s="3">
        <v>149279.20000000001</v>
      </c>
      <c r="R74" s="3">
        <v>422006.9</v>
      </c>
      <c r="S74" s="3">
        <v>50386.37</v>
      </c>
      <c r="T74" s="3">
        <v>-35566.82</v>
      </c>
      <c r="U74" s="3">
        <v>-1046641</v>
      </c>
      <c r="V74" s="3">
        <v>-1260225</v>
      </c>
      <c r="W74" s="2">
        <f t="shared" si="7"/>
        <v>3.7022249790436583</v>
      </c>
      <c r="X74" s="2">
        <f t="shared" si="8"/>
        <v>35.040637570276743</v>
      </c>
      <c r="Y74" s="2">
        <f t="shared" si="8"/>
        <v>28.170236605353228</v>
      </c>
      <c r="Z74" s="2">
        <f t="shared" si="8"/>
        <v>6.8704070056941102</v>
      </c>
      <c r="AA74" s="2">
        <f t="shared" si="8"/>
        <v>1.6390960478180294</v>
      </c>
      <c r="AB74" s="2">
        <f t="shared" si="8"/>
        <v>0.1227736484602162</v>
      </c>
      <c r="AC74" s="2">
        <f t="shared" si="8"/>
        <v>3.6219856397708265</v>
      </c>
      <c r="AD74" s="2">
        <f t="shared" si="8"/>
        <v>33.518786234818407</v>
      </c>
      <c r="AE74" s="2">
        <f t="shared" si="8"/>
        <v>11.834120283385479</v>
      </c>
      <c r="AF74" s="2">
        <f t="shared" si="8"/>
        <v>4.4296215661092573</v>
      </c>
      <c r="AG74" s="2">
        <f t="shared" si="8"/>
        <v>4.5088070074257178</v>
      </c>
      <c r="AH74" s="2">
        <f t="shared" si="8"/>
        <v>12.746234357512659</v>
      </c>
      <c r="AI74" s="2">
        <f t="shared" si="8"/>
        <v>1.5218625108839339</v>
      </c>
      <c r="AJ74" s="2">
        <f t="shared" si="8"/>
        <v>-1.0742550016871013</v>
      </c>
      <c r="AK74" s="2">
        <f t="shared" si="8"/>
        <v>-31.612590870389578</v>
      </c>
      <c r="AL74" s="2">
        <f t="shared" si="8"/>
        <v>-38.06365060191289</v>
      </c>
    </row>
    <row r="75" spans="1:38" x14ac:dyDescent="0.3">
      <c r="A75">
        <f t="shared" si="6"/>
        <v>2078</v>
      </c>
      <c r="B75">
        <v>65016</v>
      </c>
      <c r="C75" s="3">
        <v>3427218.6785975974</v>
      </c>
      <c r="D75" s="3">
        <v>898703.77178177191</v>
      </c>
      <c r="E75" s="4">
        <v>11.872498058789718</v>
      </c>
      <c r="F75" s="3">
        <v>97.367679602293705</v>
      </c>
      <c r="G75" s="3">
        <v>5591.1390176060913</v>
      </c>
      <c r="H75" s="3">
        <v>1201172</v>
      </c>
      <c r="I75" s="3">
        <v>965455.6</v>
      </c>
      <c r="J75" s="3">
        <v>235716.1</v>
      </c>
      <c r="K75" s="3">
        <v>56348.4</v>
      </c>
      <c r="L75" s="3">
        <v>4113.607</v>
      </c>
      <c r="M75" s="3">
        <v>124397.6</v>
      </c>
      <c r="N75" s="3">
        <v>1149165</v>
      </c>
      <c r="O75" s="3">
        <v>406249.4</v>
      </c>
      <c r="P75" s="3">
        <v>151719.29999999999</v>
      </c>
      <c r="Q75" s="3">
        <v>154354.9</v>
      </c>
      <c r="R75" s="3">
        <v>436841.3</v>
      </c>
      <c r="S75" s="3">
        <v>52006.78</v>
      </c>
      <c r="T75" s="3">
        <v>-38749</v>
      </c>
      <c r="U75" s="3">
        <v>-1137397</v>
      </c>
      <c r="V75" s="3">
        <v>-1350981</v>
      </c>
      <c r="W75" s="2">
        <f t="shared" si="7"/>
        <v>3.7022245449968039</v>
      </c>
      <c r="X75" s="2">
        <f t="shared" si="8"/>
        <v>35.048011599058924</v>
      </c>
      <c r="Y75" s="2">
        <f t="shared" si="8"/>
        <v>28.170236291868605</v>
      </c>
      <c r="Z75" s="2">
        <f t="shared" si="8"/>
        <v>6.8777665537366284</v>
      </c>
      <c r="AA75" s="2">
        <f t="shared" si="8"/>
        <v>1.6441437003097075</v>
      </c>
      <c r="AB75" s="2">
        <f t="shared" si="8"/>
        <v>0.12002756129011498</v>
      </c>
      <c r="AC75" s="2">
        <f t="shared" si="8"/>
        <v>3.6296954372022432</v>
      </c>
      <c r="AD75" s="2">
        <f t="shared" si="8"/>
        <v>33.530542044963212</v>
      </c>
      <c r="AE75" s="2">
        <f t="shared" si="8"/>
        <v>11.853617702802538</v>
      </c>
      <c r="AF75" s="2">
        <f t="shared" si="8"/>
        <v>4.4268928897785669</v>
      </c>
      <c r="AG75" s="2">
        <f t="shared" si="8"/>
        <v>4.5037948982923179</v>
      </c>
      <c r="AH75" s="2">
        <f t="shared" si="8"/>
        <v>12.74623363627189</v>
      </c>
      <c r="AI75" s="2">
        <f t="shared" si="8"/>
        <v>1.5174631348963394</v>
      </c>
      <c r="AJ75" s="2">
        <f t="shared" si="8"/>
        <v>-1.1306252572087381</v>
      </c>
      <c r="AK75" s="2">
        <f t="shared" si="8"/>
        <v>-33.187173234753082</v>
      </c>
      <c r="AL75" s="2">
        <f t="shared" si="8"/>
        <v>-39.419165413536305</v>
      </c>
    </row>
    <row r="76" spans="1:38" x14ac:dyDescent="0.3">
      <c r="A76">
        <f t="shared" si="6"/>
        <v>2079</v>
      </c>
      <c r="B76">
        <v>65381</v>
      </c>
      <c r="C76" s="3">
        <v>3547818.9670028538</v>
      </c>
      <c r="D76" s="3">
        <v>912086.53145917773</v>
      </c>
      <c r="E76" s="4">
        <v>11.947956232765979</v>
      </c>
      <c r="F76" s="3">
        <v>98.262065759366223</v>
      </c>
      <c r="G76" s="3">
        <v>5622.6537473162634</v>
      </c>
      <c r="H76" s="3">
        <v>1243705</v>
      </c>
      <c r="I76" s="3">
        <v>999429</v>
      </c>
      <c r="J76" s="3">
        <v>244276.4</v>
      </c>
      <c r="K76" s="3">
        <v>58512.28</v>
      </c>
      <c r="L76" s="3">
        <v>4161.7809999999999</v>
      </c>
      <c r="M76" s="3">
        <v>129047.5</v>
      </c>
      <c r="N76" s="3">
        <v>1190028</v>
      </c>
      <c r="O76" s="3">
        <v>421215.7</v>
      </c>
      <c r="P76" s="3">
        <v>156975.29999999999</v>
      </c>
      <c r="Q76" s="3">
        <v>159624.20000000001</v>
      </c>
      <c r="R76" s="3">
        <v>452213.3</v>
      </c>
      <c r="S76" s="3">
        <v>53676.98</v>
      </c>
      <c r="T76" s="3">
        <v>-42108.99</v>
      </c>
      <c r="U76" s="3">
        <v>-1233183</v>
      </c>
      <c r="V76" s="3">
        <v>-1446767</v>
      </c>
      <c r="W76" s="2">
        <f t="shared" si="7"/>
        <v>3.702224465160362</v>
      </c>
      <c r="X76" s="2">
        <f t="shared" si="8"/>
        <v>35.055480890296501</v>
      </c>
      <c r="Y76" s="2">
        <f t="shared" si="8"/>
        <v>28.170236680489456</v>
      </c>
      <c r="Z76" s="2">
        <f t="shared" si="8"/>
        <v>6.8852554843394724</v>
      </c>
      <c r="AA76" s="2">
        <f t="shared" si="8"/>
        <v>1.6492464960643223</v>
      </c>
      <c r="AB76" s="2">
        <f t="shared" si="8"/>
        <v>0.11730533712986524</v>
      </c>
      <c r="AC76" s="2">
        <f t="shared" si="8"/>
        <v>3.6373755594699202</v>
      </c>
      <c r="AD76" s="2">
        <f t="shared" si="8"/>
        <v>33.542523197155084</v>
      </c>
      <c r="AE76" s="2">
        <f t="shared" si="8"/>
        <v>11.872525174412631</v>
      </c>
      <c r="AF76" s="2">
        <f t="shared" si="8"/>
        <v>4.4245577764812065</v>
      </c>
      <c r="AG76" s="2">
        <f t="shared" si="8"/>
        <v>4.4992205488671884</v>
      </c>
      <c r="AH76" s="2">
        <f t="shared" si="8"/>
        <v>12.746233790559591</v>
      </c>
      <c r="AI76" s="2">
        <f t="shared" si="8"/>
        <v>1.5129571294147948</v>
      </c>
      <c r="AJ76" s="2">
        <f t="shared" si="8"/>
        <v>-1.186897933396333</v>
      </c>
      <c r="AK76" s="2">
        <f t="shared" si="8"/>
        <v>-34.758904314719736</v>
      </c>
      <c r="AL76" s="2">
        <f t="shared" si="8"/>
        <v>-40.779053651156495</v>
      </c>
    </row>
    <row r="77" spans="1:38" x14ac:dyDescent="0.3">
      <c r="A77">
        <f t="shared" si="6"/>
        <v>2080</v>
      </c>
      <c r="B77">
        <v>65746</v>
      </c>
      <c r="C77" s="3">
        <v>3672714.3368858807</v>
      </c>
      <c r="D77" s="3">
        <v>925681.26673230121</v>
      </c>
      <c r="E77" s="4">
        <v>12.024157857297805</v>
      </c>
      <c r="F77" s="3">
        <v>99.16450993794993</v>
      </c>
      <c r="G77" s="3">
        <v>5654.4440418089034</v>
      </c>
      <c r="H77" s="3">
        <v>1287779</v>
      </c>
      <c r="I77" s="3">
        <v>1034612</v>
      </c>
      <c r="J77" s="3">
        <v>253167</v>
      </c>
      <c r="K77" s="3">
        <v>60765</v>
      </c>
      <c r="L77" s="3">
        <v>4209.4780000000001</v>
      </c>
      <c r="M77" s="3">
        <v>133881</v>
      </c>
      <c r="N77" s="3">
        <v>1232494</v>
      </c>
      <c r="O77" s="3">
        <v>436842.3</v>
      </c>
      <c r="P77" s="3">
        <v>162426.5</v>
      </c>
      <c r="Q77" s="3">
        <v>165092.9</v>
      </c>
      <c r="R77" s="3">
        <v>468132.8</v>
      </c>
      <c r="S77" s="3">
        <v>55284.82</v>
      </c>
      <c r="T77" s="3">
        <v>-45655.199999999997</v>
      </c>
      <c r="U77" s="3">
        <v>-1334123</v>
      </c>
      <c r="V77" s="3">
        <v>-1547707</v>
      </c>
      <c r="W77" s="2">
        <f t="shared" si="7"/>
        <v>3.702224244090293</v>
      </c>
      <c r="X77" s="2">
        <f t="shared" si="8"/>
        <v>35.063413102036044</v>
      </c>
      <c r="Y77" s="2">
        <f t="shared" si="8"/>
        <v>28.170227932217962</v>
      </c>
      <c r="Z77" s="2">
        <f t="shared" si="8"/>
        <v>6.8931851698180813</v>
      </c>
      <c r="AA77" s="2">
        <f t="shared" si="8"/>
        <v>1.6544984016242072</v>
      </c>
      <c r="AB77" s="2">
        <f t="shared" si="8"/>
        <v>0.11461490368916752</v>
      </c>
      <c r="AC77" s="2">
        <f t="shared" si="8"/>
        <v>3.6452875916703777</v>
      </c>
      <c r="AD77" s="2">
        <f t="shared" si="8"/>
        <v>33.558123146736207</v>
      </c>
      <c r="AE77" s="2">
        <f t="shared" si="8"/>
        <v>11.894262932804121</v>
      </c>
      <c r="AF77" s="2">
        <f t="shared" si="8"/>
        <v>4.4225192895814089</v>
      </c>
      <c r="AG77" s="2">
        <f t="shared" si="8"/>
        <v>4.4951195452893131</v>
      </c>
      <c r="AH77" s="2">
        <f t="shared" si="8"/>
        <v>12.746234992970702</v>
      </c>
      <c r="AI77" s="2">
        <f t="shared" si="8"/>
        <v>1.5052850542924712</v>
      </c>
      <c r="AJ77" s="2">
        <f t="shared" si="8"/>
        <v>-1.2430915070490169</v>
      </c>
      <c r="AK77" s="2">
        <f t="shared" si="8"/>
        <v>-36.325259130586559</v>
      </c>
      <c r="AL77" s="2">
        <f t="shared" si="8"/>
        <v>-42.140685553897754</v>
      </c>
    </row>
    <row r="78" spans="1:38" x14ac:dyDescent="0.3">
      <c r="A78">
        <f t="shared" si="6"/>
        <v>2081</v>
      </c>
      <c r="B78">
        <v>66112</v>
      </c>
      <c r="C78" s="3">
        <v>3801924.0064585181</v>
      </c>
      <c r="D78" s="3">
        <v>939458.7342211412</v>
      </c>
      <c r="E78" s="4">
        <v>12.100846267723904</v>
      </c>
      <c r="F78" s="3">
        <v>100.07510274030385</v>
      </c>
      <c r="G78" s="3">
        <v>5686.489715864197</v>
      </c>
      <c r="H78" s="3">
        <v>1333416</v>
      </c>
      <c r="I78" s="3">
        <v>1071011</v>
      </c>
      <c r="J78" s="3">
        <v>262404.7</v>
      </c>
      <c r="K78" s="3">
        <v>63108.44</v>
      </c>
      <c r="L78" s="3">
        <v>4256.6970000000001</v>
      </c>
      <c r="M78" s="3">
        <v>138913.9</v>
      </c>
      <c r="N78" s="3">
        <v>1276417</v>
      </c>
      <c r="O78" s="3">
        <v>452967.5</v>
      </c>
      <c r="P78" s="3">
        <v>168074.7</v>
      </c>
      <c r="Q78" s="3">
        <v>170772.3</v>
      </c>
      <c r="R78" s="3">
        <v>484602.1</v>
      </c>
      <c r="S78" s="3">
        <v>56999.11</v>
      </c>
      <c r="T78" s="3">
        <v>-49392.23</v>
      </c>
      <c r="U78" s="3">
        <v>-1440514</v>
      </c>
      <c r="V78" s="3">
        <v>-1654098</v>
      </c>
      <c r="W78" s="2">
        <f t="shared" si="7"/>
        <v>3.7022246074762224</v>
      </c>
      <c r="X78" s="2">
        <f t="shared" si="8"/>
        <v>35.072137100448607</v>
      </c>
      <c r="Y78" s="2">
        <f t="shared" si="8"/>
        <v>28.170236916377608</v>
      </c>
      <c r="Z78" s="2">
        <f t="shared" si="8"/>
        <v>6.9018922933293787</v>
      </c>
      <c r="AA78" s="2">
        <f t="shared" si="8"/>
        <v>1.6599079806117782</v>
      </c>
      <c r="AB78" s="2">
        <f t="shared" si="8"/>
        <v>0.11196165396175559</v>
      </c>
      <c r="AC78" s="2">
        <f t="shared" si="8"/>
        <v>3.6537789751720453</v>
      </c>
      <c r="AD78" s="2">
        <f t="shared" si="8"/>
        <v>33.572922494812801</v>
      </c>
      <c r="AE78" s="2">
        <f t="shared" si="8"/>
        <v>11.914165018304455</v>
      </c>
      <c r="AF78" s="2">
        <f t="shared" si="8"/>
        <v>4.4207801027712055</v>
      </c>
      <c r="AG78" s="2">
        <f t="shared" si="8"/>
        <v>4.4917336514328161</v>
      </c>
      <c r="AH78" s="2">
        <f t="shared" si="8"/>
        <v>12.746233201315498</v>
      </c>
      <c r="AI78" s="2">
        <f t="shared" si="8"/>
        <v>1.4992174989077311</v>
      </c>
      <c r="AJ78" s="2">
        <f t="shared" si="8"/>
        <v>-1.2991377501521586</v>
      </c>
      <c r="AK78" s="2">
        <f t="shared" si="8"/>
        <v>-37.889079254422946</v>
      </c>
      <c r="AL78" s="2">
        <f t="shared" si="8"/>
        <v>-43.506866449463516</v>
      </c>
    </row>
    <row r="79" spans="1:38" x14ac:dyDescent="0.3">
      <c r="A79">
        <f t="shared" si="6"/>
        <v>2082</v>
      </c>
      <c r="B79">
        <v>66477</v>
      </c>
      <c r="C79" s="3">
        <v>3936211.346045115</v>
      </c>
      <c r="D79" s="3">
        <v>953569.70130909572</v>
      </c>
      <c r="E79" s="4">
        <v>12.17806333198345</v>
      </c>
      <c r="F79" s="3">
        <v>100.99396962264896</v>
      </c>
      <c r="G79" s="3">
        <v>5719.4359923067859</v>
      </c>
      <c r="H79" s="3">
        <v>1380846</v>
      </c>
      <c r="I79" s="3">
        <v>1108840</v>
      </c>
      <c r="J79" s="3">
        <v>272006</v>
      </c>
      <c r="K79" s="3">
        <v>65540.820000000007</v>
      </c>
      <c r="L79" s="3">
        <v>4301.2150000000001</v>
      </c>
      <c r="M79" s="3">
        <v>144160.9</v>
      </c>
      <c r="N79" s="3">
        <v>1321955</v>
      </c>
      <c r="O79" s="3">
        <v>469557.8</v>
      </c>
      <c r="P79" s="3">
        <v>173951.4</v>
      </c>
      <c r="Q79" s="3">
        <v>176727.2</v>
      </c>
      <c r="R79" s="3">
        <v>501718.7</v>
      </c>
      <c r="S79" s="3">
        <v>58891.02</v>
      </c>
      <c r="T79" s="3">
        <v>-53331.08</v>
      </c>
      <c r="U79" s="3">
        <v>-1552736</v>
      </c>
      <c r="V79" s="3">
        <v>-1766320</v>
      </c>
      <c r="W79" s="2">
        <f t="shared" si="7"/>
        <v>3.7022257333146364</v>
      </c>
      <c r="X79" s="2">
        <f t="shared" si="8"/>
        <v>35.080585837632853</v>
      </c>
      <c r="Y79" s="2">
        <f t="shared" si="8"/>
        <v>28.170235348620199</v>
      </c>
      <c r="Z79" s="2">
        <f t="shared" si="8"/>
        <v>6.9103504890126493</v>
      </c>
      <c r="AA79" s="2">
        <f t="shared" si="8"/>
        <v>1.6650737025554219</v>
      </c>
      <c r="AB79" s="2">
        <f t="shared" si="8"/>
        <v>0.10927296889994538</v>
      </c>
      <c r="AC79" s="2">
        <f t="shared" si="8"/>
        <v>3.6624278354576871</v>
      </c>
      <c r="AD79" s="2">
        <f t="shared" si="8"/>
        <v>33.584451742618604</v>
      </c>
      <c r="AE79" s="2">
        <f t="shared" si="8"/>
        <v>11.929181609411939</v>
      </c>
      <c r="AF79" s="2">
        <f t="shared" si="8"/>
        <v>4.4192596562371236</v>
      </c>
      <c r="AG79" s="2">
        <f t="shared" si="8"/>
        <v>4.4897792436263773</v>
      </c>
      <c r="AH79" s="2">
        <f t="shared" si="8"/>
        <v>12.74623377385716</v>
      </c>
      <c r="AI79" s="2">
        <f t="shared" si="8"/>
        <v>1.4961346031170406</v>
      </c>
      <c r="AJ79" s="2">
        <f t="shared" si="8"/>
        <v>-1.3548835494716025</v>
      </c>
      <c r="AK79" s="2">
        <f t="shared" si="8"/>
        <v>-39.447475338439389</v>
      </c>
      <c r="AL79" s="2">
        <f t="shared" si="8"/>
        <v>-44.873606743060165</v>
      </c>
    </row>
    <row r="80" spans="1:38" x14ac:dyDescent="0.3">
      <c r="A80">
        <f t="shared" si="6"/>
        <v>2083</v>
      </c>
      <c r="B80">
        <v>66842</v>
      </c>
      <c r="C80" s="3">
        <v>4075473.7637001225</v>
      </c>
      <c r="D80" s="3">
        <v>967947.71617179282</v>
      </c>
      <c r="E80" s="4">
        <v>12.255851617892292</v>
      </c>
      <c r="F80" s="3">
        <v>101.92101010810153</v>
      </c>
      <c r="G80" s="3">
        <v>5752.9154429724822</v>
      </c>
      <c r="H80" s="3">
        <v>1430054</v>
      </c>
      <c r="I80" s="3">
        <v>1148071</v>
      </c>
      <c r="J80" s="3">
        <v>281983.3</v>
      </c>
      <c r="K80" s="3">
        <v>68069.149999999994</v>
      </c>
      <c r="L80" s="3">
        <v>4343.866</v>
      </c>
      <c r="M80" s="3">
        <v>149622</v>
      </c>
      <c r="N80" s="3">
        <v>1369101</v>
      </c>
      <c r="O80" s="3">
        <v>486655</v>
      </c>
      <c r="P80" s="3">
        <v>180048.5</v>
      </c>
      <c r="Q80" s="3">
        <v>182928.5</v>
      </c>
      <c r="R80" s="3">
        <v>519469.4</v>
      </c>
      <c r="S80" s="3">
        <v>60952.49</v>
      </c>
      <c r="T80" s="3">
        <v>-57485.8</v>
      </c>
      <c r="U80" s="3">
        <v>-1671174</v>
      </c>
      <c r="V80" s="3">
        <v>-1884758</v>
      </c>
      <c r="W80" s="2">
        <f t="shared" si="7"/>
        <v>3.7022262638336461</v>
      </c>
      <c r="X80" s="2">
        <f t="shared" si="8"/>
        <v>35.089270178533894</v>
      </c>
      <c r="Y80" s="2">
        <f t="shared" si="8"/>
        <v>28.170246370514391</v>
      </c>
      <c r="Z80" s="2">
        <f t="shared" si="8"/>
        <v>6.9190311691268835</v>
      </c>
      <c r="AA80" s="2">
        <f t="shared" si="8"/>
        <v>1.6702144081084702</v>
      </c>
      <c r="AB80" s="2">
        <f t="shared" si="8"/>
        <v>0.10658554690476535</v>
      </c>
      <c r="AC80" s="2">
        <f t="shared" si="8"/>
        <v>3.6712786948273273</v>
      </c>
      <c r="AD80" s="2">
        <f t="shared" si="8"/>
        <v>33.593664918038712</v>
      </c>
      <c r="AE80" s="2">
        <f t="shared" si="8"/>
        <v>11.941065707123236</v>
      </c>
      <c r="AF80" s="2">
        <f t="shared" si="8"/>
        <v>4.4178544738448755</v>
      </c>
      <c r="AG80" s="2">
        <f t="shared" si="8"/>
        <v>4.4885211046953035</v>
      </c>
      <c r="AH80" s="2">
        <f t="shared" si="8"/>
        <v>12.746233447185137</v>
      </c>
      <c r="AI80" s="2">
        <f t="shared" si="8"/>
        <v>1.4955927466126353</v>
      </c>
      <c r="AJ80" s="2">
        <f t="shared" si="8"/>
        <v>-1.4105304887991388</v>
      </c>
      <c r="AK80" s="2">
        <f t="shared" si="8"/>
        <v>-41.005637550289151</v>
      </c>
      <c r="AL80" s="2">
        <f t="shared" si="8"/>
        <v>-46.2463534126356</v>
      </c>
    </row>
    <row r="81" spans="1:44" x14ac:dyDescent="0.3">
      <c r="A81">
        <f t="shared" si="6"/>
        <v>2084</v>
      </c>
      <c r="B81">
        <v>67207</v>
      </c>
      <c r="C81" s="3">
        <v>4219873.879186756</v>
      </c>
      <c r="D81" s="3">
        <v>982591.70584900363</v>
      </c>
      <c r="E81" s="4">
        <v>12.33423373755463</v>
      </c>
      <c r="F81" s="3">
        <v>102.85594524174341</v>
      </c>
      <c r="G81" s="3">
        <v>5786.9058442141004</v>
      </c>
      <c r="H81" s="3">
        <v>1481083</v>
      </c>
      <c r="I81" s="3">
        <v>1188748</v>
      </c>
      <c r="J81" s="3">
        <v>292335</v>
      </c>
      <c r="K81" s="3">
        <v>70699.89</v>
      </c>
      <c r="L81" s="3">
        <v>4384.442</v>
      </c>
      <c r="M81" s="3">
        <v>155287.4</v>
      </c>
      <c r="N81" s="3">
        <v>1417987</v>
      </c>
      <c r="O81" s="3">
        <v>504372.2</v>
      </c>
      <c r="P81" s="3">
        <v>186369.9</v>
      </c>
      <c r="Q81" s="3">
        <v>189369.5</v>
      </c>
      <c r="R81" s="3">
        <v>537875</v>
      </c>
      <c r="S81" s="3">
        <v>63096.85</v>
      </c>
      <c r="T81" s="3">
        <v>-61870.65</v>
      </c>
      <c r="U81" s="3">
        <v>-1796142</v>
      </c>
      <c r="V81" s="3">
        <v>-2009726</v>
      </c>
      <c r="W81" s="2">
        <f t="shared" si="7"/>
        <v>3.7022266981176108</v>
      </c>
      <c r="X81" s="2">
        <f t="shared" si="8"/>
        <v>35.097802503174115</v>
      </c>
      <c r="Y81" s="2">
        <f t="shared" si="8"/>
        <v>28.170225794262191</v>
      </c>
      <c r="Z81" s="2">
        <f t="shared" si="8"/>
        <v>6.9275767089119284</v>
      </c>
      <c r="AA81" s="2">
        <f t="shared" si="8"/>
        <v>1.6754029154450729</v>
      </c>
      <c r="AB81" s="2">
        <f t="shared" si="8"/>
        <v>0.10389983505490356</v>
      </c>
      <c r="AC81" s="2">
        <f t="shared" si="8"/>
        <v>3.6799061878580743</v>
      </c>
      <c r="AD81" s="2">
        <f t="shared" si="8"/>
        <v>33.602591939863167</v>
      </c>
      <c r="AE81" s="2">
        <f t="shared" si="8"/>
        <v>11.952305079250412</v>
      </c>
      <c r="AF81" s="2">
        <f t="shared" si="8"/>
        <v>4.4164803341448859</v>
      </c>
      <c r="AG81" s="2">
        <f t="shared" si="8"/>
        <v>4.4875630272745219</v>
      </c>
      <c r="AH81" s="2">
        <f t="shared" si="8"/>
        <v>12.746234020237068</v>
      </c>
      <c r="AI81" s="2">
        <f t="shared" si="8"/>
        <v>1.4952307060930425</v>
      </c>
      <c r="AJ81" s="2">
        <f t="shared" si="8"/>
        <v>-1.4661729656224598</v>
      </c>
      <c r="AK81" s="2">
        <f t="shared" si="8"/>
        <v>-42.563878718246151</v>
      </c>
      <c r="AL81" s="2">
        <f t="shared" si="8"/>
        <v>-47.625262212512133</v>
      </c>
    </row>
    <row r="82" spans="1:44" x14ac:dyDescent="0.3">
      <c r="A82">
        <f t="shared" si="6"/>
        <v>2085</v>
      </c>
      <c r="B82">
        <v>67573</v>
      </c>
      <c r="C82" s="3">
        <v>4369559.1255145539</v>
      </c>
      <c r="D82" s="3">
        <v>997495.90508691443</v>
      </c>
      <c r="E82" s="4">
        <v>12.413275931733695</v>
      </c>
      <c r="F82" s="3">
        <v>103.79939312010578</v>
      </c>
      <c r="G82" s="3">
        <v>5821.3738689614966</v>
      </c>
      <c r="H82" s="3">
        <v>1533994</v>
      </c>
      <c r="I82" s="3">
        <v>1230915</v>
      </c>
      <c r="J82" s="3">
        <v>303079.2</v>
      </c>
      <c r="K82" s="3">
        <v>73436.77</v>
      </c>
      <c r="L82" s="3">
        <v>4422.8389999999999</v>
      </c>
      <c r="M82" s="3">
        <v>161171.20000000001</v>
      </c>
      <c r="N82" s="3">
        <v>1468720</v>
      </c>
      <c r="O82" s="3">
        <v>522812.5</v>
      </c>
      <c r="P82" s="3">
        <v>192918.39999999999</v>
      </c>
      <c r="Q82" s="3">
        <v>196035</v>
      </c>
      <c r="R82" s="3">
        <v>556954.19999999995</v>
      </c>
      <c r="S82" s="3">
        <v>65274.22</v>
      </c>
      <c r="T82" s="3">
        <v>-66497.23</v>
      </c>
      <c r="U82" s="3">
        <v>-1927913</v>
      </c>
      <c r="V82" s="3">
        <v>-2141497</v>
      </c>
      <c r="W82" s="2">
        <f t="shared" si="7"/>
        <v>3.7022256592184806</v>
      </c>
      <c r="X82" s="2">
        <f t="shared" si="8"/>
        <v>35.106379292198241</v>
      </c>
      <c r="Y82" s="2">
        <f t="shared" si="8"/>
        <v>28.170233303687109</v>
      </c>
      <c r="Z82" s="2">
        <f t="shared" si="8"/>
        <v>6.9361505656319453</v>
      </c>
      <c r="AA82" s="2">
        <f t="shared" si="8"/>
        <v>1.6806448406016745</v>
      </c>
      <c r="AB82" s="2">
        <f t="shared" si="8"/>
        <v>0.10121934211106876</v>
      </c>
      <c r="AC82" s="2">
        <f t="shared" si="8"/>
        <v>3.6885002667407711</v>
      </c>
      <c r="AD82" s="2">
        <f t="shared" si="8"/>
        <v>33.61254437373119</v>
      </c>
      <c r="AE82" s="2">
        <f t="shared" si="8"/>
        <v>11.964879865046665</v>
      </c>
      <c r="AF82" s="2">
        <f t="shared" si="8"/>
        <v>4.4150541154945966</v>
      </c>
      <c r="AG82" s="2">
        <f t="shared" si="8"/>
        <v>4.4863793890628534</v>
      </c>
      <c r="AH82" s="2">
        <f t="shared" si="8"/>
        <v>12.74623329268748</v>
      </c>
      <c r="AI82" s="2">
        <f t="shared" si="8"/>
        <v>1.4938399532999429</v>
      </c>
      <c r="AJ82" s="2">
        <f t="shared" si="8"/>
        <v>-1.52182927590365</v>
      </c>
      <c r="AK82" s="2">
        <f t="shared" si="8"/>
        <v>-44.121453552204109</v>
      </c>
      <c r="AL82" s="2">
        <f t="shared" si="8"/>
        <v>-49.009452406661737</v>
      </c>
    </row>
    <row r="83" spans="1:44" x14ac:dyDescent="0.3">
      <c r="A83">
        <f t="shared" si="6"/>
        <v>2086</v>
      </c>
      <c r="B83">
        <v>67938</v>
      </c>
      <c r="C83" s="3">
        <v>4524349.7930768337</v>
      </c>
      <c r="D83" s="3">
        <v>1012580.545375902</v>
      </c>
      <c r="E83" s="4">
        <v>12.49302366004912</v>
      </c>
      <c r="F83" s="3">
        <v>104.75130387819637</v>
      </c>
      <c r="G83" s="3">
        <v>5855.9131253536207</v>
      </c>
      <c r="H83" s="3">
        <v>1588735</v>
      </c>
      <c r="I83" s="3">
        <v>1274520</v>
      </c>
      <c r="J83" s="3">
        <v>314215</v>
      </c>
      <c r="K83" s="3">
        <v>76280.399999999994</v>
      </c>
      <c r="L83" s="3">
        <v>4460.0820000000003</v>
      </c>
      <c r="M83" s="3">
        <v>167273.9</v>
      </c>
      <c r="N83" s="3">
        <v>1521158</v>
      </c>
      <c r="O83" s="3">
        <v>541907.19999999995</v>
      </c>
      <c r="P83" s="3">
        <v>199682.2</v>
      </c>
      <c r="Q83" s="3">
        <v>202883.9</v>
      </c>
      <c r="R83" s="3">
        <v>576684.19999999995</v>
      </c>
      <c r="S83" s="3">
        <v>67577.53</v>
      </c>
      <c r="T83" s="3">
        <v>-71375.710000000006</v>
      </c>
      <c r="U83" s="3">
        <v>-2066867</v>
      </c>
      <c r="V83" s="3">
        <v>-2280451</v>
      </c>
      <c r="W83" s="2">
        <f t="shared" si="7"/>
        <v>3.7022267083628777</v>
      </c>
      <c r="X83" s="2">
        <f t="shared" si="8"/>
        <v>35.115211525666837</v>
      </c>
      <c r="Y83" s="2">
        <f t="shared" si="8"/>
        <v>28.170235686689661</v>
      </c>
      <c r="Z83" s="2">
        <f t="shared" si="8"/>
        <v>6.944975838977177</v>
      </c>
      <c r="AA83" s="2">
        <f t="shared" si="8"/>
        <v>1.685996960640054</v>
      </c>
      <c r="AB83" s="2">
        <f t="shared" si="8"/>
        <v>9.8579513167280378E-2</v>
      </c>
      <c r="AC83" s="2">
        <f t="shared" si="8"/>
        <v>3.6971920309071318</v>
      </c>
      <c r="AD83" s="2">
        <f t="shared" si="8"/>
        <v>33.621582538283803</v>
      </c>
      <c r="AE83" s="2">
        <f t="shared" si="8"/>
        <v>11.977570806510741</v>
      </c>
      <c r="AF83" s="2">
        <f t="shared" si="8"/>
        <v>4.413500483661851</v>
      </c>
      <c r="AG83" s="2">
        <f t="shared" si="8"/>
        <v>4.4842664532802754</v>
      </c>
      <c r="AH83" s="2">
        <f t="shared" si="8"/>
        <v>12.746233743519188</v>
      </c>
      <c r="AI83" s="2">
        <f t="shared" si="8"/>
        <v>1.4936407017734843</v>
      </c>
      <c r="AJ83" s="2">
        <f t="shared" si="8"/>
        <v>-1.5775904442494526</v>
      </c>
      <c r="AK83" s="2">
        <f t="shared" si="8"/>
        <v>-45.683183098767536</v>
      </c>
      <c r="AL83" s="2">
        <f t="shared" si="8"/>
        <v>-50.403949833621382</v>
      </c>
    </row>
    <row r="84" spans="1:44" x14ac:dyDescent="0.3">
      <c r="A84">
        <f t="shared" si="6"/>
        <v>2087</v>
      </c>
      <c r="B84">
        <v>68303</v>
      </c>
      <c r="C84" s="3">
        <v>4685044.2347747767</v>
      </c>
      <c r="D84" s="3">
        <v>1027985.2215287685</v>
      </c>
      <c r="E84" s="4">
        <v>12.573503954284062</v>
      </c>
      <c r="F84" s="3">
        <v>105.711675422719</v>
      </c>
      <c r="G84" s="3">
        <v>5891.2298043497321</v>
      </c>
      <c r="H84" s="3">
        <v>1645554</v>
      </c>
      <c r="I84" s="3">
        <v>1319788</v>
      </c>
      <c r="J84" s="3">
        <v>325765.5</v>
      </c>
      <c r="K84" s="3">
        <v>79230.22</v>
      </c>
      <c r="L84" s="3">
        <v>4493.8410000000003</v>
      </c>
      <c r="M84" s="3">
        <v>173611.6</v>
      </c>
      <c r="N84" s="3">
        <v>1575537</v>
      </c>
      <c r="O84" s="3">
        <v>561679.30000000005</v>
      </c>
      <c r="P84" s="3">
        <v>206692.4</v>
      </c>
      <c r="Q84" s="3">
        <v>209998.1</v>
      </c>
      <c r="R84" s="3">
        <v>597166.69999999995</v>
      </c>
      <c r="S84" s="3">
        <v>70016.990000000005</v>
      </c>
      <c r="T84" s="3">
        <v>-76520.070000000007</v>
      </c>
      <c r="U84" s="3">
        <v>-2213404</v>
      </c>
      <c r="V84" s="3">
        <v>-2426988</v>
      </c>
      <c r="W84" s="2">
        <f t="shared" si="7"/>
        <v>3.7022251552712393</v>
      </c>
      <c r="X84" s="2">
        <f t="shared" si="8"/>
        <v>35.123553109399964</v>
      </c>
      <c r="Y84" s="2">
        <f t="shared" si="8"/>
        <v>28.170235623473168</v>
      </c>
      <c r="Z84" s="2">
        <f t="shared" si="8"/>
        <v>6.9533068136689744</v>
      </c>
      <c r="AA84" s="2">
        <f t="shared" si="8"/>
        <v>1.6911306709104919</v>
      </c>
      <c r="AB84" s="2">
        <f t="shared" si="8"/>
        <v>9.5918859562614825E-2</v>
      </c>
      <c r="AC84" s="2">
        <f t="shared" si="8"/>
        <v>3.705655513588678</v>
      </c>
      <c r="AD84" s="2">
        <f t="shared" si="8"/>
        <v>33.629074156985851</v>
      </c>
      <c r="AE84" s="2">
        <f t="shared" si="8"/>
        <v>11.988772610318835</v>
      </c>
      <c r="AF84" s="2">
        <f t="shared" si="8"/>
        <v>4.4117491669731539</v>
      </c>
      <c r="AG84" s="2">
        <f t="shared" si="8"/>
        <v>4.4823077323643501</v>
      </c>
      <c r="AH84" s="2">
        <f t="shared" si="8"/>
        <v>12.746233975071688</v>
      </c>
      <c r="AI84" s="2">
        <f t="shared" si="8"/>
        <v>1.4944787389689593</v>
      </c>
      <c r="AJ84" s="2">
        <f t="shared" si="8"/>
        <v>-1.6332838318159133</v>
      </c>
      <c r="AK84" s="2">
        <f t="shared" si="8"/>
        <v>-47.244036322453304</v>
      </c>
      <c r="AL84" s="2">
        <f t="shared" si="8"/>
        <v>-51.802883353494572</v>
      </c>
    </row>
    <row r="85" spans="1:44" x14ac:dyDescent="0.3">
      <c r="A85">
        <f t="shared" si="6"/>
        <v>2088</v>
      </c>
      <c r="B85">
        <v>68668</v>
      </c>
      <c r="C85" s="3">
        <v>4851749.5427956069</v>
      </c>
      <c r="D85" s="3">
        <v>1043689.5163500427</v>
      </c>
      <c r="E85" s="4">
        <v>12.654788941003794</v>
      </c>
      <c r="F85" s="3">
        <v>106.6808332440736</v>
      </c>
      <c r="G85" s="3">
        <v>5927.1868310279988</v>
      </c>
      <c r="H85" s="3">
        <v>1704481</v>
      </c>
      <c r="I85" s="3">
        <v>1366749</v>
      </c>
      <c r="J85" s="3">
        <v>337731.6</v>
      </c>
      <c r="K85" s="3">
        <v>82291.789999999994</v>
      </c>
      <c r="L85" s="3">
        <v>4524.1980000000003</v>
      </c>
      <c r="M85" s="3">
        <v>180175.9</v>
      </c>
      <c r="N85" s="3">
        <v>1632005</v>
      </c>
      <c r="O85" s="3">
        <v>582265.19999999995</v>
      </c>
      <c r="P85" s="3">
        <v>213949.8</v>
      </c>
      <c r="Q85" s="3">
        <v>217374.5</v>
      </c>
      <c r="R85" s="3">
        <v>618415.4</v>
      </c>
      <c r="S85" s="3">
        <v>72476.09</v>
      </c>
      <c r="T85" s="3">
        <v>-81945.2</v>
      </c>
      <c r="U85" s="3">
        <v>-2367825</v>
      </c>
      <c r="V85" s="3">
        <v>-2581409</v>
      </c>
      <c r="W85" s="2">
        <f t="shared" si="7"/>
        <v>3.7022251699192736</v>
      </c>
      <c r="X85" s="2">
        <f t="shared" si="8"/>
        <v>35.131265226396415</v>
      </c>
      <c r="Y85" s="2">
        <f t="shared" si="8"/>
        <v>28.170229892214738</v>
      </c>
      <c r="Z85" s="2">
        <f t="shared" si="8"/>
        <v>6.9610270897330171</v>
      </c>
      <c r="AA85" s="2">
        <f t="shared" si="8"/>
        <v>1.6961260937757099</v>
      </c>
      <c r="AB85" s="2">
        <f t="shared" si="8"/>
        <v>9.3248795307622798E-2</v>
      </c>
      <c r="AC85" s="2">
        <f t="shared" si="8"/>
        <v>3.7136273917425173</v>
      </c>
      <c r="AD85" s="2">
        <f t="shared" si="8"/>
        <v>33.637453574316801</v>
      </c>
      <c r="AE85" s="2">
        <f t="shared" si="8"/>
        <v>12.001138864734045</v>
      </c>
      <c r="AF85" s="2">
        <f t="shared" si="8"/>
        <v>4.4097453529458335</v>
      </c>
      <c r="AG85" s="2">
        <f t="shared" si="8"/>
        <v>4.4803322612310179</v>
      </c>
      <c r="AH85" s="2">
        <f t="shared" si="8"/>
        <v>12.74623503429374</v>
      </c>
      <c r="AI85" s="2">
        <f t="shared" si="8"/>
        <v>1.493813507080558</v>
      </c>
      <c r="AJ85" s="2">
        <f t="shared" si="8"/>
        <v>-1.6889824851260291</v>
      </c>
      <c r="AK85" s="2">
        <f t="shared" si="8"/>
        <v>-48.803529100466413</v>
      </c>
      <c r="AL85" s="2">
        <f t="shared" si="8"/>
        <v>-53.205734905115833</v>
      </c>
    </row>
    <row r="86" spans="1:44" x14ac:dyDescent="0.3">
      <c r="A86">
        <f t="shared" si="6"/>
        <v>2089</v>
      </c>
      <c r="B86">
        <v>69034</v>
      </c>
      <c r="C86" s="3">
        <v>5024507.2689800533</v>
      </c>
      <c r="D86" s="3">
        <v>1059659.4228967819</v>
      </c>
      <c r="E86" s="4">
        <v>12.736986516153179</v>
      </c>
      <c r="F86" s="3">
        <v>107.65853957919937</v>
      </c>
      <c r="G86" s="3">
        <v>5963.5558655443656</v>
      </c>
      <c r="H86" s="3">
        <v>1765552</v>
      </c>
      <c r="I86" s="3">
        <v>1415416</v>
      </c>
      <c r="J86" s="3">
        <v>350136.7</v>
      </c>
      <c r="K86" s="3">
        <v>85476.160000000003</v>
      </c>
      <c r="L86" s="3">
        <v>4551.6080000000002</v>
      </c>
      <c r="M86" s="3">
        <v>186975.8</v>
      </c>
      <c r="N86" s="3">
        <v>1690689</v>
      </c>
      <c r="O86" s="3">
        <v>603785</v>
      </c>
      <c r="P86" s="3">
        <v>221450.3</v>
      </c>
      <c r="Q86" s="3">
        <v>225017.7</v>
      </c>
      <c r="R86" s="3">
        <v>640435.5</v>
      </c>
      <c r="S86" s="3">
        <v>74863.75</v>
      </c>
      <c r="T86" s="3">
        <v>-87662.23</v>
      </c>
      <c r="U86" s="3">
        <v>-2530351</v>
      </c>
      <c r="V86" s="3">
        <v>-2743935</v>
      </c>
      <c r="W86" s="2">
        <f t="shared" si="7"/>
        <v>3.7022258824026268</v>
      </c>
      <c r="X86" s="2">
        <f t="shared" si="8"/>
        <v>35.138808752452995</v>
      </c>
      <c r="Y86" s="2">
        <f t="shared" si="8"/>
        <v>28.170244846462754</v>
      </c>
      <c r="Z86" s="2">
        <f t="shared" si="8"/>
        <v>6.9685778377045873</v>
      </c>
      <c r="AA86" s="2">
        <f t="shared" si="8"/>
        <v>1.7011849207126568</v>
      </c>
      <c r="AB86" s="2">
        <f t="shared" si="8"/>
        <v>9.0588146386022667E-2</v>
      </c>
      <c r="AC86" s="2">
        <f t="shared" si="8"/>
        <v>3.7212763359770209</v>
      </c>
      <c r="AD86" s="2">
        <f t="shared" si="8"/>
        <v>33.648851708064107</v>
      </c>
      <c r="AE86" s="2">
        <f t="shared" si="8"/>
        <v>12.016800208999697</v>
      </c>
      <c r="AF86" s="2">
        <f t="shared" si="8"/>
        <v>4.4074033162848458</v>
      </c>
      <c r="AG86" s="2">
        <f t="shared" si="8"/>
        <v>4.4784033130810323</v>
      </c>
      <c r="AH86" s="2">
        <f t="shared" si="8"/>
        <v>12.746234918474002</v>
      </c>
      <c r="AI86" s="2">
        <f t="shared" si="8"/>
        <v>1.4899719712256865</v>
      </c>
      <c r="AJ86" s="2">
        <f t="shared" si="8"/>
        <v>-1.7446930675412267</v>
      </c>
      <c r="AK86" s="2">
        <f t="shared" si="8"/>
        <v>-50.360181895281585</v>
      </c>
      <c r="AL86" s="2">
        <f t="shared" si="8"/>
        <v>-54.611026576482658</v>
      </c>
    </row>
    <row r="87" spans="1:44" x14ac:dyDescent="0.3">
      <c r="A87">
        <f t="shared" si="6"/>
        <v>2090</v>
      </c>
      <c r="B87">
        <v>69399</v>
      </c>
      <c r="C87" s="3">
        <v>5203532.7911487585</v>
      </c>
      <c r="D87" s="3">
        <v>1075897.6761932336</v>
      </c>
      <c r="E87" s="4">
        <v>12.820138879784782</v>
      </c>
      <c r="F87" s="3">
        <v>108.64473101643374</v>
      </c>
      <c r="G87" s="3">
        <v>6000.3083115970021</v>
      </c>
      <c r="H87" s="3">
        <v>1828850</v>
      </c>
      <c r="I87" s="3">
        <v>1465848</v>
      </c>
      <c r="J87" s="3">
        <v>363002.6</v>
      </c>
      <c r="K87" s="3">
        <v>88787.62</v>
      </c>
      <c r="L87" s="3">
        <v>4575.8180000000002</v>
      </c>
      <c r="M87" s="3">
        <v>194027.1</v>
      </c>
      <c r="N87" s="3">
        <v>1751604</v>
      </c>
      <c r="O87" s="3">
        <v>626215.5</v>
      </c>
      <c r="P87" s="3">
        <v>229198.3</v>
      </c>
      <c r="Q87" s="3">
        <v>232936.2</v>
      </c>
      <c r="R87" s="3">
        <v>663254.5</v>
      </c>
      <c r="S87" s="3">
        <v>77245.63</v>
      </c>
      <c r="T87" s="3">
        <v>-93679.31</v>
      </c>
      <c r="U87" s="3">
        <v>-2701276</v>
      </c>
      <c r="V87" s="3">
        <v>-2914860</v>
      </c>
      <c r="W87" s="2">
        <f t="shared" si="7"/>
        <v>3.702225896723419</v>
      </c>
      <c r="X87" s="2">
        <f t="shared" si="8"/>
        <v>35.146314502156791</v>
      </c>
      <c r="Y87" s="2">
        <f t="shared" si="8"/>
        <v>28.170246231433701</v>
      </c>
      <c r="Z87" s="2">
        <f t="shared" si="8"/>
        <v>6.976079801350914</v>
      </c>
      <c r="AA87" s="2">
        <f t="shared" si="8"/>
        <v>1.7062950030992077</v>
      </c>
      <c r="AB87" s="2">
        <f t="shared" si="8"/>
        <v>8.7936757269666779E-2</v>
      </c>
      <c r="AC87" s="2">
        <f t="shared" si="8"/>
        <v>3.7287571307332068</v>
      </c>
      <c r="AD87" s="2">
        <f t="shared" si="8"/>
        <v>33.661823040290805</v>
      </c>
      <c r="AE87" s="2">
        <f t="shared" si="8"/>
        <v>12.034429783265638</v>
      </c>
      <c r="AF87" s="2">
        <f t="shared" si="8"/>
        <v>4.4046671597778291</v>
      </c>
      <c r="AG87" s="2">
        <f t="shared" si="8"/>
        <v>4.476501049368343</v>
      </c>
      <c r="AH87" s="2">
        <f t="shared" si="8"/>
        <v>12.746234656735517</v>
      </c>
      <c r="AI87" s="2">
        <f t="shared" si="8"/>
        <v>1.4844843513121566</v>
      </c>
      <c r="AJ87" s="2">
        <f t="shared" si="8"/>
        <v>-1.8003020978237916</v>
      </c>
      <c r="AK87" s="2">
        <f t="shared" si="8"/>
        <v>-51.912347023062622</v>
      </c>
      <c r="AL87" s="2">
        <f t="shared" si="8"/>
        <v>-56.016943046043544</v>
      </c>
    </row>
    <row r="88" spans="1:44" x14ac:dyDescent="0.3">
      <c r="A88">
        <f t="shared" si="6"/>
        <v>2091</v>
      </c>
      <c r="B88">
        <v>69764</v>
      </c>
      <c r="C88" s="3">
        <v>5389007.7275883527</v>
      </c>
      <c r="D88" s="3">
        <v>1092398.7888156942</v>
      </c>
      <c r="E88" s="4">
        <v>12.904275464617529</v>
      </c>
      <c r="F88" s="3">
        <v>109.64010715014983</v>
      </c>
      <c r="G88" s="3">
        <v>6037.2594109542451</v>
      </c>
      <c r="H88" s="3">
        <v>1894446</v>
      </c>
      <c r="I88" s="3">
        <v>1518096</v>
      </c>
      <c r="J88" s="3">
        <v>376350.2</v>
      </c>
      <c r="K88" s="3">
        <v>92227.82</v>
      </c>
      <c r="L88" s="3">
        <v>4596.7280000000001</v>
      </c>
      <c r="M88" s="3">
        <v>201350.7</v>
      </c>
      <c r="N88" s="3">
        <v>1814894</v>
      </c>
      <c r="O88" s="3">
        <v>649661.69999999995</v>
      </c>
      <c r="P88" s="3">
        <v>237198.5</v>
      </c>
      <c r="Q88" s="3">
        <v>241138.5</v>
      </c>
      <c r="R88" s="3">
        <v>686895.6</v>
      </c>
      <c r="S88" s="3">
        <v>79552.210000000006</v>
      </c>
      <c r="T88" s="3">
        <v>-100007.3</v>
      </c>
      <c r="U88" s="3">
        <v>-2880835</v>
      </c>
      <c r="V88" s="3">
        <v>-3094419</v>
      </c>
      <c r="W88" s="2">
        <f t="shared" si="7"/>
        <v>3.7022244302322309</v>
      </c>
      <c r="X88" s="2">
        <f t="shared" ref="X88:AL89" si="9">100*H88/$C88</f>
        <v>35.153892808533563</v>
      </c>
      <c r="Y88" s="2">
        <f t="shared" si="9"/>
        <v>28.1702323830099</v>
      </c>
      <c r="Z88" s="2">
        <f t="shared" si="9"/>
        <v>6.9836641367820294</v>
      </c>
      <c r="AA88" s="2">
        <f t="shared" si="9"/>
        <v>1.7114063416137109</v>
      </c>
      <c r="AB88" s="2">
        <f t="shared" si="9"/>
        <v>8.5298226173765243E-2</v>
      </c>
      <c r="AC88" s="2">
        <f t="shared" si="9"/>
        <v>3.736322346861932</v>
      </c>
      <c r="AD88" s="2">
        <f t="shared" si="9"/>
        <v>33.677702681866208</v>
      </c>
      <c r="AE88" s="2">
        <f t="shared" si="9"/>
        <v>12.055312087866156</v>
      </c>
      <c r="AF88" s="2">
        <f t="shared" si="9"/>
        <v>4.4015245846780262</v>
      </c>
      <c r="AG88" s="2">
        <f t="shared" si="9"/>
        <v>4.4746363744390552</v>
      </c>
      <c r="AH88" s="2">
        <f t="shared" si="9"/>
        <v>12.746235201770517</v>
      </c>
      <c r="AI88" s="2">
        <f t="shared" si="9"/>
        <v>1.4761940234886359</v>
      </c>
      <c r="AJ88" s="2">
        <f t="shared" si="9"/>
        <v>-1.8557646426822716</v>
      </c>
      <c r="AK88" s="2">
        <f t="shared" si="9"/>
        <v>-53.457614938125339</v>
      </c>
      <c r="AL88" s="2">
        <f t="shared" si="9"/>
        <v>-57.420941969678537</v>
      </c>
    </row>
    <row r="89" spans="1:44" x14ac:dyDescent="0.3">
      <c r="A89">
        <f t="shared" si="6"/>
        <v>2092</v>
      </c>
      <c r="B89">
        <v>70129</v>
      </c>
      <c r="C89" s="3">
        <v>5581245.2391184829</v>
      </c>
      <c r="D89" s="3">
        <v>1109183.6943243879</v>
      </c>
      <c r="E89" s="4">
        <v>12.989381294759783</v>
      </c>
      <c r="F89" s="3">
        <v>110.64429265674387</v>
      </c>
      <c r="G89" s="3">
        <v>6074.6114533681894</v>
      </c>
      <c r="H89" s="3">
        <v>1962450</v>
      </c>
      <c r="I89" s="3">
        <v>1572250</v>
      </c>
      <c r="J89" s="3">
        <v>390200.2</v>
      </c>
      <c r="K89" s="3">
        <v>95800.23</v>
      </c>
      <c r="L89" s="3">
        <v>4613.79</v>
      </c>
      <c r="M89" s="3">
        <v>208956.6</v>
      </c>
      <c r="N89" s="3">
        <v>1880651</v>
      </c>
      <c r="O89" s="3">
        <v>674153.6</v>
      </c>
      <c r="P89" s="3">
        <v>245460.5</v>
      </c>
      <c r="Q89" s="3">
        <v>249637.8</v>
      </c>
      <c r="R89" s="3">
        <v>711398.6</v>
      </c>
      <c r="S89" s="3">
        <v>81799.600000000006</v>
      </c>
      <c r="T89" s="3">
        <v>-106655</v>
      </c>
      <c r="U89" s="3">
        <v>-3069290</v>
      </c>
      <c r="V89" s="3">
        <v>-3282874</v>
      </c>
      <c r="W89" s="2">
        <f t="shared" si="7"/>
        <v>3.7022252228954451</v>
      </c>
      <c r="X89" s="2">
        <f t="shared" si="9"/>
        <v>35.161508156734477</v>
      </c>
      <c r="Y89" s="2">
        <f t="shared" si="9"/>
        <v>28.170236795549329</v>
      </c>
      <c r="Z89" s="2">
        <f t="shared" si="9"/>
        <v>6.9912749446148563</v>
      </c>
      <c r="AA89" s="2">
        <f t="shared" si="9"/>
        <v>1.7164669512915176</v>
      </c>
      <c r="AB89" s="2">
        <f t="shared" si="9"/>
        <v>8.2665960772738134E-2</v>
      </c>
      <c r="AC89" s="2">
        <f t="shared" si="9"/>
        <v>3.7439064410830865</v>
      </c>
      <c r="AD89" s="2">
        <f t="shared" si="9"/>
        <v>33.695903323127133</v>
      </c>
      <c r="AE89" s="2">
        <f t="shared" si="9"/>
        <v>12.078910191491204</v>
      </c>
      <c r="AF89" s="2">
        <f t="shared" si="9"/>
        <v>4.397952239754451</v>
      </c>
      <c r="AG89" s="2">
        <f t="shared" si="9"/>
        <v>4.4727975443599837</v>
      </c>
      <c r="AH89" s="2">
        <f t="shared" si="9"/>
        <v>12.746234388947228</v>
      </c>
      <c r="AI89" s="2">
        <f t="shared" si="9"/>
        <v>1.4656155838964651</v>
      </c>
      <c r="AJ89" s="2">
        <f t="shared" si="9"/>
        <v>-1.9109534777734545</v>
      </c>
      <c r="AK89" s="2">
        <f t="shared" si="9"/>
        <v>-54.992924849236189</v>
      </c>
      <c r="AL89" s="2">
        <f t="shared" si="9"/>
        <v>-58.819741103483672</v>
      </c>
    </row>
    <row r="90" spans="1:44" x14ac:dyDescent="0.3">
      <c r="A90">
        <v>2093</v>
      </c>
      <c r="B90">
        <v>70495</v>
      </c>
      <c r="C90" s="3">
        <v>5780474.7214073483</v>
      </c>
      <c r="D90" s="3">
        <v>1126252.2274567245</v>
      </c>
      <c r="E90" s="4">
        <v>13.075506673836948</v>
      </c>
      <c r="F90" s="3">
        <v>111.65762065347533</v>
      </c>
      <c r="G90" s="3">
        <v>6112.3171083102807</v>
      </c>
      <c r="H90" s="3">
        <v>2032929</v>
      </c>
      <c r="I90" s="3">
        <v>1628373</v>
      </c>
      <c r="J90" s="3">
        <v>404555.5</v>
      </c>
      <c r="K90" s="3">
        <v>99510.04</v>
      </c>
      <c r="L90" s="3">
        <v>4626.8329999999996</v>
      </c>
      <c r="M90" s="3">
        <v>216839.9</v>
      </c>
      <c r="N90" s="3">
        <v>1949021</v>
      </c>
      <c r="O90" s="3">
        <v>699795.4</v>
      </c>
      <c r="P90" s="3">
        <v>253989.9</v>
      </c>
      <c r="Q90" s="3">
        <v>258443</v>
      </c>
      <c r="R90" s="3">
        <v>736792.9</v>
      </c>
      <c r="S90" s="3">
        <v>83907.76</v>
      </c>
      <c r="T90" s="3">
        <v>-113632.1</v>
      </c>
      <c r="U90" s="3">
        <v>-3266830</v>
      </c>
      <c r="V90" s="3">
        <v>-3480414</v>
      </c>
      <c r="W90" s="2">
        <f>100*T90/U89</f>
        <v>3.7022275509971361</v>
      </c>
      <c r="X90" s="2">
        <f t="shared" ref="X90:AL91" si="10">100*H90/$C90</f>
        <v>35.168893524804673</v>
      </c>
      <c r="Y90" s="2">
        <f t="shared" si="10"/>
        <v>28.170229582866281</v>
      </c>
      <c r="Z90" s="2">
        <f t="shared" si="10"/>
        <v>6.9986552921297882</v>
      </c>
      <c r="AA90" s="2">
        <f t="shared" si="10"/>
        <v>1.7214856010264274</v>
      </c>
      <c r="AB90" s="2">
        <f t="shared" si="10"/>
        <v>8.0042439816664812E-2</v>
      </c>
      <c r="AC90" s="2">
        <f t="shared" si="10"/>
        <v>3.7512472668889534</v>
      </c>
      <c r="AD90" s="2">
        <f t="shared" si="10"/>
        <v>33.717317243547775</v>
      </c>
      <c r="AE90" s="2">
        <f t="shared" si="10"/>
        <v>12.10619254865669</v>
      </c>
      <c r="AF90" s="2">
        <f t="shared" si="10"/>
        <v>4.39392804641765</v>
      </c>
      <c r="AG90" s="2">
        <f t="shared" si="10"/>
        <v>4.4709649718367412</v>
      </c>
      <c r="AH90" s="2">
        <f t="shared" si="10"/>
        <v>12.746235136560134</v>
      </c>
      <c r="AI90" s="2">
        <f t="shared" si="10"/>
        <v>1.4515721293487696</v>
      </c>
      <c r="AJ90" s="2">
        <f t="shared" si="10"/>
        <v>-1.9657918333104389</v>
      </c>
      <c r="AK90" s="2">
        <f t="shared" si="10"/>
        <v>-56.514908505726297</v>
      </c>
      <c r="AL90" s="2">
        <f t="shared" si="10"/>
        <v>-60.20982994892568</v>
      </c>
      <c r="AM90" s="8"/>
      <c r="AN90" s="8"/>
      <c r="AO90" s="8"/>
      <c r="AP90" s="8"/>
      <c r="AQ90" s="8"/>
      <c r="AR90" s="8"/>
    </row>
    <row r="91" spans="1:44" x14ac:dyDescent="0.3">
      <c r="A91">
        <v>2094</v>
      </c>
      <c r="B91">
        <v>70860</v>
      </c>
      <c r="C91" s="3">
        <v>5986857.8377359053</v>
      </c>
      <c r="D91" s="3">
        <v>1143591.3966418051</v>
      </c>
      <c r="E91" s="4">
        <v>13.162617409121797</v>
      </c>
      <c r="F91" s="3">
        <v>112.67996345213476</v>
      </c>
      <c r="G91" s="3">
        <v>6150.2907280657637</v>
      </c>
      <c r="H91" s="3">
        <v>2105955</v>
      </c>
      <c r="I91" s="3">
        <v>1686512</v>
      </c>
      <c r="J91" s="3">
        <v>419443</v>
      </c>
      <c r="K91" s="3">
        <v>103365.4</v>
      </c>
      <c r="L91" s="3">
        <v>4635.8419999999996</v>
      </c>
      <c r="M91" s="3">
        <v>225016.4</v>
      </c>
      <c r="N91" s="3">
        <v>2020035</v>
      </c>
      <c r="O91" s="3">
        <v>726583.9</v>
      </c>
      <c r="P91" s="3">
        <v>262792.2</v>
      </c>
      <c r="Q91" s="3">
        <v>267559.8</v>
      </c>
      <c r="R91" s="3">
        <v>763098.9</v>
      </c>
      <c r="S91" s="3">
        <v>85920.17</v>
      </c>
      <c r="T91" s="3">
        <v>-120945.4</v>
      </c>
      <c r="U91" s="3">
        <v>-3473695</v>
      </c>
      <c r="V91" s="3">
        <v>-3687279</v>
      </c>
      <c r="W91" s="2">
        <f>100*T91/U90</f>
        <v>3.7022250928269913</v>
      </c>
      <c r="X91" s="2">
        <f t="shared" si="10"/>
        <v>35.1762987710499</v>
      </c>
      <c r="Y91" s="2">
        <f t="shared" si="10"/>
        <v>28.170236302751441</v>
      </c>
      <c r="Z91" s="2">
        <f t="shared" si="10"/>
        <v>7.0060624682984605</v>
      </c>
      <c r="AA91" s="2">
        <f t="shared" si="10"/>
        <v>1.7265384079854895</v>
      </c>
      <c r="AB91" s="2">
        <f t="shared" si="10"/>
        <v>7.7433640912261417E-2</v>
      </c>
      <c r="AC91" s="2">
        <f t="shared" si="10"/>
        <v>3.7585058155497499</v>
      </c>
      <c r="AD91" s="2">
        <f t="shared" si="10"/>
        <v>33.741155289632395</v>
      </c>
      <c r="AE91" s="2">
        <f t="shared" si="10"/>
        <v>12.136314569226144</v>
      </c>
      <c r="AF91" s="2">
        <f t="shared" si="10"/>
        <v>4.3894845530419691</v>
      </c>
      <c r="AG91" s="2">
        <f t="shared" si="10"/>
        <v>4.4691189811379433</v>
      </c>
      <c r="AH91" s="2">
        <f t="shared" si="10"/>
        <v>12.746233845575775</v>
      </c>
      <c r="AI91" s="2">
        <f t="shared" si="10"/>
        <v>1.4351463209704853</v>
      </c>
      <c r="AJ91" s="2">
        <f t="shared" si="10"/>
        <v>-2.0201815923816695</v>
      </c>
      <c r="AK91" s="2">
        <f t="shared" si="10"/>
        <v>-58.022005769117662</v>
      </c>
      <c r="AL91" s="2">
        <f t="shared" si="10"/>
        <v>-61.589553317244722</v>
      </c>
      <c r="AM91" s="8"/>
      <c r="AN91" s="8"/>
      <c r="AO91" s="8"/>
      <c r="AP91" s="8"/>
      <c r="AQ91" s="8"/>
      <c r="AR91" s="8"/>
    </row>
    <row r="92" spans="1:44" x14ac:dyDescent="0.3">
      <c r="A92">
        <v>2095</v>
      </c>
      <c r="B92">
        <v>71225</v>
      </c>
      <c r="C92" s="3">
        <v>6199582.9187665302</v>
      </c>
      <c r="D92" s="3">
        <v>1161005.4886886026</v>
      </c>
      <c r="E92" s="4">
        <v>13.250672718449763</v>
      </c>
      <c r="F92" s="3">
        <v>113.71153969428767</v>
      </c>
      <c r="G92" s="3">
        <v>6187.4618108436816</v>
      </c>
      <c r="H92" s="3">
        <v>2181298</v>
      </c>
      <c r="I92" s="3">
        <v>1746437</v>
      </c>
      <c r="J92" s="3">
        <v>434861.1</v>
      </c>
      <c r="K92" s="3">
        <v>107369.1</v>
      </c>
      <c r="L92" s="3">
        <v>4644.1530000000002</v>
      </c>
      <c r="M92" s="3">
        <v>233488.7</v>
      </c>
      <c r="N92" s="3">
        <v>2093281</v>
      </c>
      <c r="O92" s="3">
        <v>754286.7</v>
      </c>
      <c r="P92" s="3">
        <v>271829.5</v>
      </c>
      <c r="Q92" s="3">
        <v>276951.2</v>
      </c>
      <c r="R92" s="3">
        <v>790213.4</v>
      </c>
      <c r="S92" s="3">
        <v>88017.44</v>
      </c>
      <c r="T92" s="3">
        <v>-128604.1</v>
      </c>
      <c r="U92" s="3">
        <v>-3690317</v>
      </c>
      <c r="V92" s="3">
        <v>-3903901</v>
      </c>
      <c r="W92" s="2">
        <f>100*T92/U91</f>
        <v>3.7022277430804951</v>
      </c>
      <c r="X92" s="2">
        <f t="shared" ref="X92" si="11">100*H92/$C92</f>
        <v>35.184592715053022</v>
      </c>
      <c r="Y92" s="2">
        <f t="shared" ref="Y92" si="12">100*I92/$C92</f>
        <v>28.170233754167956</v>
      </c>
      <c r="Z92" s="2">
        <f t="shared" ref="Z92" si="13">100*J92/$C92</f>
        <v>7.0143605738968002</v>
      </c>
      <c r="AA92" s="2">
        <f t="shared" ref="AA92" si="14">100*K92/$C92</f>
        <v>1.7318761827507287</v>
      </c>
      <c r="AB92" s="2">
        <f t="shared" ref="AB92" si="15">100*L92/$C92</f>
        <v>7.4910732880785494E-2</v>
      </c>
      <c r="AC92" s="2">
        <f t="shared" ref="AC92" si="16">100*M92/$C92</f>
        <v>3.766200130870335</v>
      </c>
      <c r="AD92" s="2">
        <f t="shared" ref="AD92" si="17">100*N92/$C92</f>
        <v>33.764868176268855</v>
      </c>
      <c r="AE92" s="2">
        <f t="shared" ref="AE92" si="18">100*O92/$C92</f>
        <v>12.166732986451821</v>
      </c>
      <c r="AF92" s="2">
        <f t="shared" ref="AF92" si="19">100*P92/$C92</f>
        <v>4.3846417341585173</v>
      </c>
      <c r="AG92" s="2">
        <f t="shared" ref="AG92" si="20">100*Q92/$C92</f>
        <v>4.4672553561893844</v>
      </c>
      <c r="AH92" s="2">
        <f t="shared" ref="AH92" si="21">100*R92/$C92</f>
        <v>12.746234873445664</v>
      </c>
      <c r="AI92" s="2">
        <f t="shared" ref="AI92" si="22">100*S92/$C92</f>
        <v>1.419731636035799</v>
      </c>
      <c r="AJ92" s="2">
        <f t="shared" ref="AJ92" si="23">100*T92/$C92</f>
        <v>-2.0743992246753766</v>
      </c>
      <c r="AK92" s="2">
        <f t="shared" ref="AK92" si="24">100*U92/$C92</f>
        <v>-59.52524626824777</v>
      </c>
      <c r="AL92" s="2">
        <f t="shared" ref="AL92" si="25">100*V92/$C92</f>
        <v>-62.970381252303994</v>
      </c>
      <c r="AM92" s="8"/>
      <c r="AN92" s="8"/>
      <c r="AO92" s="8"/>
      <c r="AP92" s="8"/>
      <c r="AQ92" s="8"/>
      <c r="AR92" s="8"/>
    </row>
    <row r="93" spans="1:44" x14ac:dyDescent="0.3">
      <c r="A93">
        <v>2096</v>
      </c>
      <c r="B93">
        <v>71590</v>
      </c>
      <c r="C93" s="3">
        <v>6421006.6756919846</v>
      </c>
      <c r="D93" s="3">
        <v>1178894.0263376927</v>
      </c>
      <c r="E93" s="4">
        <v>13.339644789728691</v>
      </c>
      <c r="F93" s="3">
        <v>114.7524515821076</v>
      </c>
      <c r="G93" s="3">
        <v>6225.9521453710158</v>
      </c>
      <c r="H93" s="3">
        <v>2259634</v>
      </c>
      <c r="I93" s="3">
        <v>1808813</v>
      </c>
      <c r="J93" s="3">
        <v>450821.6</v>
      </c>
      <c r="K93" s="3">
        <v>111522.2</v>
      </c>
      <c r="L93" s="3">
        <v>4644.3680000000004</v>
      </c>
      <c r="M93" s="3">
        <v>242244.8</v>
      </c>
      <c r="N93" s="3">
        <v>2169597</v>
      </c>
      <c r="O93" s="3">
        <v>783235.5</v>
      </c>
      <c r="P93" s="3">
        <v>281205.40000000002</v>
      </c>
      <c r="Q93" s="3">
        <v>286720</v>
      </c>
      <c r="R93" s="3">
        <v>818436.6</v>
      </c>
      <c r="S93" s="3">
        <v>90036.9</v>
      </c>
      <c r="T93" s="3">
        <v>-136623.9</v>
      </c>
      <c r="U93" s="3">
        <v>-3916978</v>
      </c>
      <c r="V93" s="3">
        <v>-4130562</v>
      </c>
      <c r="W93" s="2">
        <f>100*T93/U92</f>
        <v>3.7022266650805338</v>
      </c>
      <c r="X93" s="2">
        <f t="shared" ref="X93" si="26">100*H93/$C93</f>
        <v>35.191273177682561</v>
      </c>
      <c r="Y93" s="2">
        <f t="shared" ref="Y93" si="27">100*I93/$C93</f>
        <v>28.170240140811973</v>
      </c>
      <c r="Z93" s="2">
        <f t="shared" ref="Z93" si="28">100*J93/$C93</f>
        <v>7.0210423811997593</v>
      </c>
      <c r="AA93" s="2">
        <f t="shared" ref="AA93" si="29">100*K93/$C93</f>
        <v>1.7368335781706905</v>
      </c>
      <c r="AB93" s="2">
        <f t="shared" ref="AB93" si="30">100*L93/$C93</f>
        <v>7.2330838987945484E-2</v>
      </c>
      <c r="AC93" s="2">
        <f t="shared" ref="AC93" si="31">100*M93/$C93</f>
        <v>3.7726919194316761</v>
      </c>
      <c r="AD93" s="2">
        <f t="shared" ref="AD93" si="32">100*N93/$C93</f>
        <v>33.789047568093132</v>
      </c>
      <c r="AE93" s="2">
        <f t="shared" ref="AE93" si="33">100*O93/$C93</f>
        <v>12.198017220027133</v>
      </c>
      <c r="AF93" s="2">
        <f t="shared" ref="AF93" si="34">100*P93/$C93</f>
        <v>4.3794597047307207</v>
      </c>
      <c r="AG93" s="2">
        <f t="shared" ref="AG93" si="35">100*Q93/$C93</f>
        <v>4.4653434341601974</v>
      </c>
      <c r="AH93" s="2">
        <f t="shared" ref="AH93" si="36">100*R93/$C93</f>
        <v>12.746234996116057</v>
      </c>
      <c r="AI93" s="2">
        <f t="shared" ref="AI93" si="37">100*S93/$C93</f>
        <v>1.4022240522012357</v>
      </c>
      <c r="AJ93" s="2">
        <f t="shared" ref="AJ93" si="38">100*T93/$C93</f>
        <v>-2.1277644908424924</v>
      </c>
      <c r="AK93" s="2">
        <f t="shared" ref="AK93" si="39">100*U93/$C93</f>
        <v>-61.002552992640702</v>
      </c>
      <c r="AL93" s="2">
        <f t="shared" ref="AL93" si="40">100*V93/$C93</f>
        <v>-64.328884996134249</v>
      </c>
      <c r="AM93" s="8"/>
      <c r="AN93" s="8"/>
      <c r="AO93" s="8"/>
      <c r="AP93" s="8"/>
      <c r="AQ93" s="8"/>
      <c r="AR93" s="8"/>
    </row>
    <row r="94" spans="1:44" x14ac:dyDescent="0.3"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</row>
    <row r="95" spans="1:44" x14ac:dyDescent="0.3">
      <c r="A95" t="s">
        <v>63</v>
      </c>
    </row>
    <row r="96" spans="1:44" x14ac:dyDescent="0.3">
      <c r="A96" s="10" t="s">
        <v>327</v>
      </c>
    </row>
  </sheetData>
  <mergeCells count="1">
    <mergeCell ref="C1:AL1"/>
  </mergeCells>
  <pageMargins left="0.7" right="0.7" top="0.75" bottom="0.75" header="0.3" footer="0.3"/>
  <pageSetup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R96"/>
  <sheetViews>
    <sheetView zoomScale="70" zoomScaleNormal="70" workbookViewId="0"/>
  </sheetViews>
  <sheetFormatPr defaultRowHeight="14.4" x14ac:dyDescent="0.3"/>
  <cols>
    <col min="2" max="2" width="9.109375" hidden="1" customWidth="1"/>
    <col min="3" max="38" width="15.33203125" customWidth="1"/>
  </cols>
  <sheetData>
    <row r="1" spans="1:38" x14ac:dyDescent="0.3">
      <c r="C1" s="40" t="s">
        <v>180</v>
      </c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  <c r="AG1" s="40"/>
      <c r="AH1" s="40"/>
      <c r="AI1" s="40"/>
      <c r="AJ1" s="40"/>
      <c r="AK1" s="40"/>
      <c r="AL1" s="40"/>
    </row>
    <row r="2" spans="1:38" s="9" customFormat="1" ht="100.8" x14ac:dyDescent="0.3">
      <c r="C2" s="17" t="s">
        <v>1</v>
      </c>
      <c r="D2" s="17" t="s">
        <v>2</v>
      </c>
      <c r="E2" s="17" t="s">
        <v>3</v>
      </c>
      <c r="F2" s="17" t="s">
        <v>4</v>
      </c>
      <c r="G2" s="17" t="s">
        <v>5</v>
      </c>
      <c r="H2" s="17" t="s">
        <v>6</v>
      </c>
      <c r="I2" s="17" t="s">
        <v>65</v>
      </c>
      <c r="J2" s="17" t="s">
        <v>66</v>
      </c>
      <c r="K2" s="17" t="s">
        <v>13</v>
      </c>
      <c r="L2" s="17" t="s">
        <v>14</v>
      </c>
      <c r="M2" s="17" t="s">
        <v>15</v>
      </c>
      <c r="N2" s="17" t="s">
        <v>7</v>
      </c>
      <c r="O2" s="17" t="s">
        <v>68</v>
      </c>
      <c r="P2" s="17" t="s">
        <v>69</v>
      </c>
      <c r="Q2" s="17" t="s">
        <v>70</v>
      </c>
      <c r="R2" s="17" t="s">
        <v>71</v>
      </c>
      <c r="S2" s="17" t="s">
        <v>24</v>
      </c>
      <c r="T2" s="17" t="s">
        <v>25</v>
      </c>
      <c r="U2" s="17" t="s">
        <v>72</v>
      </c>
      <c r="V2" s="17" t="s">
        <v>27</v>
      </c>
      <c r="W2" s="17" t="s">
        <v>28</v>
      </c>
      <c r="X2" s="17" t="s">
        <v>6</v>
      </c>
      <c r="Y2" s="17" t="s">
        <v>65</v>
      </c>
      <c r="Z2" s="17" t="s">
        <v>66</v>
      </c>
      <c r="AA2" s="17" t="s">
        <v>13</v>
      </c>
      <c r="AB2" s="17" t="s">
        <v>14</v>
      </c>
      <c r="AC2" s="17" t="s">
        <v>15</v>
      </c>
      <c r="AD2" s="17" t="s">
        <v>7</v>
      </c>
      <c r="AE2" s="17" t="s">
        <v>68</v>
      </c>
      <c r="AF2" s="17" t="s">
        <v>69</v>
      </c>
      <c r="AG2" s="17" t="s">
        <v>70</v>
      </c>
      <c r="AH2" s="17" t="s">
        <v>71</v>
      </c>
      <c r="AI2" s="17" t="s">
        <v>24</v>
      </c>
      <c r="AJ2" s="17" t="s">
        <v>25</v>
      </c>
      <c r="AK2" s="17" t="s">
        <v>72</v>
      </c>
      <c r="AL2" s="17" t="s">
        <v>27</v>
      </c>
    </row>
    <row r="3" spans="1:38" s="5" customFormat="1" x14ac:dyDescent="0.3">
      <c r="C3" s="6" t="s">
        <v>29</v>
      </c>
      <c r="D3" s="6" t="s">
        <v>29</v>
      </c>
      <c r="E3" s="6" t="s">
        <v>73</v>
      </c>
      <c r="F3" s="6" t="s">
        <v>74</v>
      </c>
      <c r="G3" s="6" t="s">
        <v>32</v>
      </c>
      <c r="H3" s="6" t="s">
        <v>29</v>
      </c>
      <c r="I3" s="6" t="s">
        <v>29</v>
      </c>
      <c r="J3" s="6" t="s">
        <v>29</v>
      </c>
      <c r="K3" s="6" t="s">
        <v>29</v>
      </c>
      <c r="L3" s="6" t="s">
        <v>29</v>
      </c>
      <c r="M3" s="6" t="s">
        <v>29</v>
      </c>
      <c r="N3" s="6" t="s">
        <v>29</v>
      </c>
      <c r="O3" s="6" t="s">
        <v>29</v>
      </c>
      <c r="P3" s="6" t="s">
        <v>29</v>
      </c>
      <c r="Q3" s="6" t="s">
        <v>29</v>
      </c>
      <c r="R3" s="6" t="s">
        <v>29</v>
      </c>
      <c r="S3" s="6" t="s">
        <v>29</v>
      </c>
      <c r="T3" s="6" t="s">
        <v>29</v>
      </c>
      <c r="U3" s="6" t="s">
        <v>29</v>
      </c>
      <c r="V3" s="6" t="s">
        <v>29</v>
      </c>
      <c r="W3" s="6" t="s">
        <v>33</v>
      </c>
      <c r="X3" s="7" t="s">
        <v>34</v>
      </c>
      <c r="Y3" s="7" t="s">
        <v>34</v>
      </c>
      <c r="Z3" s="7" t="s">
        <v>34</v>
      </c>
      <c r="AA3" s="7" t="s">
        <v>34</v>
      </c>
      <c r="AB3" s="7" t="s">
        <v>34</v>
      </c>
      <c r="AC3" s="7" t="s">
        <v>34</v>
      </c>
      <c r="AD3" s="7" t="s">
        <v>34</v>
      </c>
      <c r="AE3" s="7" t="s">
        <v>34</v>
      </c>
      <c r="AF3" s="7" t="s">
        <v>34</v>
      </c>
      <c r="AG3" s="7" t="s">
        <v>34</v>
      </c>
      <c r="AH3" s="7" t="s">
        <v>34</v>
      </c>
      <c r="AI3" s="7" t="s">
        <v>34</v>
      </c>
      <c r="AJ3" s="7" t="s">
        <v>34</v>
      </c>
      <c r="AK3" s="7" t="s">
        <v>34</v>
      </c>
      <c r="AL3" s="7" t="s">
        <v>34</v>
      </c>
    </row>
    <row r="4" spans="1:38" x14ac:dyDescent="0.3">
      <c r="B4" t="s">
        <v>35</v>
      </c>
      <c r="C4" t="s">
        <v>181</v>
      </c>
      <c r="D4" t="s">
        <v>182</v>
      </c>
      <c r="E4" t="s">
        <v>183</v>
      </c>
      <c r="F4" t="s">
        <v>184</v>
      </c>
      <c r="G4" t="s">
        <v>185</v>
      </c>
      <c r="H4" t="s">
        <v>186</v>
      </c>
      <c r="I4" t="s">
        <v>187</v>
      </c>
      <c r="J4" t="s">
        <v>188</v>
      </c>
      <c r="K4" t="s">
        <v>189</v>
      </c>
      <c r="L4" t="s">
        <v>190</v>
      </c>
      <c r="M4" t="s">
        <v>191</v>
      </c>
      <c r="N4" t="s">
        <v>192</v>
      </c>
      <c r="O4" t="s">
        <v>193</v>
      </c>
      <c r="P4" t="s">
        <v>194</v>
      </c>
      <c r="Q4" t="s">
        <v>195</v>
      </c>
      <c r="R4" t="s">
        <v>196</v>
      </c>
      <c r="S4" t="s">
        <v>197</v>
      </c>
      <c r="T4" t="s">
        <v>198</v>
      </c>
      <c r="U4" t="s">
        <v>199</v>
      </c>
      <c r="V4" t="s">
        <v>200</v>
      </c>
    </row>
    <row r="5" spans="1:38" x14ac:dyDescent="0.3">
      <c r="A5">
        <f>YEAR(B5)</f>
        <v>2008</v>
      </c>
      <c r="B5">
        <v>39448</v>
      </c>
      <c r="C5" s="3">
        <v>609126</v>
      </c>
      <c r="D5" s="3">
        <v>657720</v>
      </c>
      <c r="E5" s="4">
        <v>12.883583000000002</v>
      </c>
      <c r="F5" s="3">
        <v>55.975663007851765</v>
      </c>
      <c r="G5" s="3">
        <v>6586</v>
      </c>
      <c r="H5" s="3">
        <v>144939</v>
      </c>
      <c r="I5" s="3">
        <v>126267</v>
      </c>
      <c r="J5" s="3">
        <v>18672</v>
      </c>
      <c r="K5" s="3">
        <v>8906</v>
      </c>
      <c r="L5" s="3">
        <v>3985</v>
      </c>
      <c r="M5" s="3">
        <v>0</v>
      </c>
      <c r="N5" s="3">
        <v>142592</v>
      </c>
      <c r="O5" s="3">
        <v>45787</v>
      </c>
      <c r="P5" s="3">
        <v>26767</v>
      </c>
      <c r="Q5" s="3">
        <v>20688</v>
      </c>
      <c r="R5" s="3">
        <v>49350</v>
      </c>
      <c r="S5" s="3">
        <v>2347</v>
      </c>
      <c r="T5" s="3">
        <v>10390</v>
      </c>
      <c r="U5" s="3">
        <v>213899</v>
      </c>
      <c r="V5" s="3">
        <v>146308</v>
      </c>
      <c r="W5" s="2"/>
      <c r="X5" s="2">
        <f>100*H5/$C5</f>
        <v>23.794584371706346</v>
      </c>
      <c r="Y5" s="2">
        <f t="shared" ref="Y5:AL20" si="0">100*I5/$C5</f>
        <v>20.729208735138542</v>
      </c>
      <c r="Z5" s="2">
        <f t="shared" si="0"/>
        <v>3.0653756365678038</v>
      </c>
      <c r="AA5" s="2">
        <f t="shared" si="0"/>
        <v>1.4620948703552303</v>
      </c>
      <c r="AB5" s="2">
        <f t="shared" si="0"/>
        <v>0.65421604068780514</v>
      </c>
      <c r="AC5" s="2">
        <f t="shared" si="0"/>
        <v>0</v>
      </c>
      <c r="AD5" s="2">
        <f t="shared" si="0"/>
        <v>23.409278211732875</v>
      </c>
      <c r="AE5" s="2">
        <f t="shared" si="0"/>
        <v>7.5168355972327561</v>
      </c>
      <c r="AF5" s="2">
        <f t="shared" si="0"/>
        <v>4.3943289237366328</v>
      </c>
      <c r="AG5" s="2">
        <f t="shared" si="0"/>
        <v>3.3963416436008314</v>
      </c>
      <c r="AH5" s="2">
        <f t="shared" si="0"/>
        <v>8.1017720471626564</v>
      </c>
      <c r="AI5" s="2">
        <f t="shared" si="0"/>
        <v>0.38530615997347017</v>
      </c>
      <c r="AJ5" s="2">
        <f t="shared" si="0"/>
        <v>1.7057226255323201</v>
      </c>
      <c r="AK5" s="2">
        <f t="shared" si="0"/>
        <v>35.115723183709115</v>
      </c>
      <c r="AL5" s="2">
        <f t="shared" si="0"/>
        <v>24.019332617553676</v>
      </c>
    </row>
    <row r="6" spans="1:38" x14ac:dyDescent="0.3">
      <c r="A6">
        <f t="shared" ref="A6:A69" si="1">YEAR(B6)</f>
        <v>2009</v>
      </c>
      <c r="B6">
        <v>39814</v>
      </c>
      <c r="C6" s="3">
        <v>598521</v>
      </c>
      <c r="D6" s="3">
        <v>637298</v>
      </c>
      <c r="E6" s="4">
        <v>12.998345</v>
      </c>
      <c r="F6" s="3">
        <v>56.295444802974771</v>
      </c>
      <c r="G6" s="3">
        <v>6417.1083333333336</v>
      </c>
      <c r="H6" s="3">
        <v>147890</v>
      </c>
      <c r="I6" s="3">
        <v>127553</v>
      </c>
      <c r="J6" s="3">
        <v>20337</v>
      </c>
      <c r="K6" s="3">
        <v>9557</v>
      </c>
      <c r="L6" s="3">
        <v>4061</v>
      </c>
      <c r="M6" s="3">
        <v>285</v>
      </c>
      <c r="N6" s="3">
        <v>156271</v>
      </c>
      <c r="O6" s="3">
        <v>48658</v>
      </c>
      <c r="P6" s="3">
        <v>28397</v>
      </c>
      <c r="Q6" s="3">
        <v>22953</v>
      </c>
      <c r="R6" s="3">
        <v>56263</v>
      </c>
      <c r="S6" s="3">
        <v>-8381</v>
      </c>
      <c r="T6" s="3">
        <v>10665</v>
      </c>
      <c r="U6" s="3">
        <v>253412</v>
      </c>
      <c r="V6" s="3">
        <v>174890</v>
      </c>
      <c r="W6" s="2">
        <f>100*T6/U5</f>
        <v>4.9859980645070801</v>
      </c>
      <c r="X6" s="2">
        <f t="shared" ref="X6:AL36" si="2">100*H6/$C6</f>
        <v>24.709241613911626</v>
      </c>
      <c r="Y6" s="2">
        <f t="shared" si="0"/>
        <v>21.311365850153962</v>
      </c>
      <c r="Z6" s="2">
        <f t="shared" si="0"/>
        <v>3.3978757637576624</v>
      </c>
      <c r="AA6" s="2">
        <f t="shared" si="0"/>
        <v>1.5967693698299641</v>
      </c>
      <c r="AB6" s="2">
        <f t="shared" si="0"/>
        <v>0.67850585025420995</v>
      </c>
      <c r="AC6" s="2">
        <f t="shared" si="0"/>
        <v>4.7617376833895553E-2</v>
      </c>
      <c r="AD6" s="2">
        <f t="shared" si="0"/>
        <v>26.109526649858569</v>
      </c>
      <c r="AE6" s="2">
        <f t="shared" si="0"/>
        <v>8.1297063929252271</v>
      </c>
      <c r="AF6" s="2">
        <f t="shared" si="0"/>
        <v>4.7445285963232706</v>
      </c>
      <c r="AG6" s="2">
        <f t="shared" si="0"/>
        <v>3.8349531595382618</v>
      </c>
      <c r="AH6" s="2">
        <f t="shared" si="0"/>
        <v>9.4003385010718095</v>
      </c>
      <c r="AI6" s="2">
        <f t="shared" si="0"/>
        <v>-1.4002850359469425</v>
      </c>
      <c r="AJ6" s="2">
        <f t="shared" si="0"/>
        <v>1.7818923646789335</v>
      </c>
      <c r="AK6" s="2">
        <f t="shared" si="0"/>
        <v>42.339700695547862</v>
      </c>
      <c r="AL6" s="2">
        <f t="shared" si="0"/>
        <v>29.220361524491203</v>
      </c>
    </row>
    <row r="7" spans="1:38" x14ac:dyDescent="0.3">
      <c r="A7">
        <f t="shared" si="1"/>
        <v>2010</v>
      </c>
      <c r="B7">
        <v>40179</v>
      </c>
      <c r="C7" s="3">
        <v>631636</v>
      </c>
      <c r="D7" s="3">
        <v>656103</v>
      </c>
      <c r="E7" s="4">
        <v>13.135778</v>
      </c>
      <c r="F7" s="3">
        <v>56.894612570271292</v>
      </c>
      <c r="G7" s="3">
        <v>6515.3833333333323</v>
      </c>
      <c r="H7" s="3">
        <v>158195</v>
      </c>
      <c r="I7" s="3">
        <v>130353</v>
      </c>
      <c r="J7" s="3">
        <v>27842</v>
      </c>
      <c r="K7" s="3">
        <v>10473</v>
      </c>
      <c r="L7" s="3">
        <v>4243</v>
      </c>
      <c r="M7" s="3">
        <v>851</v>
      </c>
      <c r="N7" s="3">
        <v>169022</v>
      </c>
      <c r="O7" s="3">
        <v>51017</v>
      </c>
      <c r="P7" s="3">
        <v>30920</v>
      </c>
      <c r="Q7" s="3">
        <v>23965</v>
      </c>
      <c r="R7" s="3">
        <v>63120</v>
      </c>
      <c r="S7" s="3">
        <v>-10827</v>
      </c>
      <c r="T7" s="3">
        <v>11395</v>
      </c>
      <c r="U7" s="3">
        <v>283097</v>
      </c>
      <c r="V7" s="3">
        <v>199975</v>
      </c>
      <c r="W7" s="2">
        <f t="shared" ref="W7:W70" si="3">100*T7/U6</f>
        <v>4.4966299938440173</v>
      </c>
      <c r="X7" s="2">
        <f t="shared" si="2"/>
        <v>25.045279243108372</v>
      </c>
      <c r="Y7" s="2">
        <f t="shared" si="0"/>
        <v>20.637360758411489</v>
      </c>
      <c r="Z7" s="2">
        <f t="shared" si="0"/>
        <v>4.4079184846968822</v>
      </c>
      <c r="AA7" s="2">
        <f t="shared" si="0"/>
        <v>1.6580752205384113</v>
      </c>
      <c r="AB7" s="2">
        <f t="shared" si="0"/>
        <v>0.67174765212875776</v>
      </c>
      <c r="AC7" s="2">
        <f t="shared" si="0"/>
        <v>0.13472949610218543</v>
      </c>
      <c r="AD7" s="2">
        <f t="shared" si="0"/>
        <v>26.759399400920785</v>
      </c>
      <c r="AE7" s="2">
        <f t="shared" si="0"/>
        <v>8.0769620477616861</v>
      </c>
      <c r="AF7" s="2">
        <f t="shared" si="0"/>
        <v>4.8952244647233529</v>
      </c>
      <c r="AG7" s="2">
        <f t="shared" si="0"/>
        <v>3.7941155982242938</v>
      </c>
      <c r="AH7" s="2">
        <f t="shared" si="0"/>
        <v>9.9930972902114501</v>
      </c>
      <c r="AI7" s="2">
        <f t="shared" si="0"/>
        <v>-1.714120157812411</v>
      </c>
      <c r="AJ7" s="2">
        <f t="shared" si="0"/>
        <v>1.8040453679017663</v>
      </c>
      <c r="AK7" s="2">
        <f t="shared" si="0"/>
        <v>44.819642958919374</v>
      </c>
      <c r="AL7" s="2">
        <f t="shared" si="0"/>
        <v>31.659848393695103</v>
      </c>
    </row>
    <row r="8" spans="1:38" x14ac:dyDescent="0.3">
      <c r="A8">
        <f t="shared" si="1"/>
        <v>2011</v>
      </c>
      <c r="B8">
        <v>40544</v>
      </c>
      <c r="C8" s="3">
        <v>660436</v>
      </c>
      <c r="D8" s="3">
        <v>671942</v>
      </c>
      <c r="E8" s="4">
        <v>13.261380999999997</v>
      </c>
      <c r="F8" s="3">
        <v>56.944239941704559</v>
      </c>
      <c r="G8" s="3">
        <v>6638.3999999999987</v>
      </c>
      <c r="H8" s="3">
        <v>159172</v>
      </c>
      <c r="I8" s="3">
        <v>135221</v>
      </c>
      <c r="J8" s="3">
        <v>23951</v>
      </c>
      <c r="K8" s="3">
        <v>10841</v>
      </c>
      <c r="L8" s="3">
        <v>4303</v>
      </c>
      <c r="M8" s="3">
        <v>1984</v>
      </c>
      <c r="N8" s="3">
        <v>171022</v>
      </c>
      <c r="O8" s="3">
        <v>53121</v>
      </c>
      <c r="P8" s="3">
        <v>32192</v>
      </c>
      <c r="Q8" s="3">
        <v>24501</v>
      </c>
      <c r="R8" s="3">
        <v>61208</v>
      </c>
      <c r="S8" s="3">
        <v>-11850</v>
      </c>
      <c r="T8" s="3">
        <v>12432</v>
      </c>
      <c r="U8" s="3">
        <v>318763</v>
      </c>
      <c r="V8" s="3">
        <v>236411</v>
      </c>
      <c r="W8" s="2">
        <f t="shared" si="3"/>
        <v>4.3914276732003517</v>
      </c>
      <c r="X8" s="2">
        <f t="shared" si="2"/>
        <v>24.1010483983308</v>
      </c>
      <c r="Y8" s="2">
        <f t="shared" si="0"/>
        <v>20.474504721123623</v>
      </c>
      <c r="Z8" s="2">
        <f t="shared" si="0"/>
        <v>3.6265436772071782</v>
      </c>
      <c r="AA8" s="2">
        <f t="shared" si="0"/>
        <v>1.641491378422739</v>
      </c>
      <c r="AB8" s="2">
        <f t="shared" si="0"/>
        <v>0.65153928616853107</v>
      </c>
      <c r="AC8" s="2">
        <f t="shared" si="0"/>
        <v>0.30040760951856049</v>
      </c>
      <c r="AD8" s="2">
        <f t="shared" si="0"/>
        <v>25.89531763865083</v>
      </c>
      <c r="AE8" s="2">
        <f t="shared" si="0"/>
        <v>8.043322895783998</v>
      </c>
      <c r="AF8" s="2">
        <f t="shared" si="0"/>
        <v>4.874355728639868</v>
      </c>
      <c r="AG8" s="2">
        <f t="shared" si="0"/>
        <v>3.70982199637815</v>
      </c>
      <c r="AH8" s="2">
        <f t="shared" si="0"/>
        <v>9.2678170178488148</v>
      </c>
      <c r="AI8" s="2">
        <f t="shared" si="0"/>
        <v>-1.7942692403200311</v>
      </c>
      <c r="AJ8" s="2">
        <f t="shared" si="0"/>
        <v>1.8823928435154957</v>
      </c>
      <c r="AK8" s="2">
        <f t="shared" si="0"/>
        <v>48.265539734357304</v>
      </c>
      <c r="AL8" s="2">
        <f t="shared" si="0"/>
        <v>35.796201297324799</v>
      </c>
    </row>
    <row r="9" spans="1:38" x14ac:dyDescent="0.3">
      <c r="A9">
        <f t="shared" si="1"/>
        <v>2012</v>
      </c>
      <c r="B9">
        <v>40909</v>
      </c>
      <c r="C9" s="3">
        <v>680791</v>
      </c>
      <c r="D9" s="3">
        <v>680792</v>
      </c>
      <c r="E9" s="4">
        <v>13.390632</v>
      </c>
      <c r="F9" s="3">
        <v>57.489871812543072</v>
      </c>
      <c r="G9" s="3">
        <v>6667</v>
      </c>
      <c r="H9" s="3">
        <v>166130</v>
      </c>
      <c r="I9" s="3">
        <v>140365</v>
      </c>
      <c r="J9" s="3">
        <v>25765</v>
      </c>
      <c r="K9" s="3">
        <v>11284</v>
      </c>
      <c r="L9" s="3">
        <v>4432</v>
      </c>
      <c r="M9" s="3">
        <v>2962</v>
      </c>
      <c r="N9" s="3">
        <v>169199</v>
      </c>
      <c r="O9" s="3">
        <v>53746</v>
      </c>
      <c r="P9" s="3">
        <v>32329</v>
      </c>
      <c r="Q9" s="3">
        <v>22866</v>
      </c>
      <c r="R9" s="3">
        <v>60258</v>
      </c>
      <c r="S9" s="3">
        <v>-3069</v>
      </c>
      <c r="T9" s="3">
        <v>12825</v>
      </c>
      <c r="U9" s="3">
        <v>346243</v>
      </c>
      <c r="V9" s="3">
        <v>256492</v>
      </c>
      <c r="W9" s="2">
        <f t="shared" si="3"/>
        <v>4.0233653215711991</v>
      </c>
      <c r="X9" s="2">
        <f t="shared" si="2"/>
        <v>24.402496507738793</v>
      </c>
      <c r="Y9" s="2">
        <f t="shared" si="0"/>
        <v>20.617928262858939</v>
      </c>
      <c r="Z9" s="2">
        <f t="shared" si="0"/>
        <v>3.784568244879853</v>
      </c>
      <c r="AA9" s="2">
        <f t="shared" si="0"/>
        <v>1.6574837211420246</v>
      </c>
      <c r="AB9" s="2">
        <f t="shared" si="0"/>
        <v>0.65100743106180903</v>
      </c>
      <c r="AC9" s="2">
        <f t="shared" si="0"/>
        <v>0.43508213240186783</v>
      </c>
      <c r="AD9" s="2">
        <f t="shared" si="0"/>
        <v>24.853295651675772</v>
      </c>
      <c r="AE9" s="2">
        <f t="shared" si="0"/>
        <v>7.8946402052906102</v>
      </c>
      <c r="AF9" s="2">
        <f t="shared" si="0"/>
        <v>4.7487408029777125</v>
      </c>
      <c r="AG9" s="2">
        <f t="shared" si="0"/>
        <v>3.3587400538491257</v>
      </c>
      <c r="AH9" s="2">
        <f t="shared" si="0"/>
        <v>8.8511745895583225</v>
      </c>
      <c r="AI9" s="2">
        <f t="shared" si="0"/>
        <v>-0.45079914393697917</v>
      </c>
      <c r="AJ9" s="2">
        <f t="shared" si="0"/>
        <v>1.8838380648392825</v>
      </c>
      <c r="AK9" s="2">
        <f t="shared" si="0"/>
        <v>50.858927335995922</v>
      </c>
      <c r="AL9" s="2">
        <f t="shared" si="0"/>
        <v>37.675586193119472</v>
      </c>
    </row>
    <row r="10" spans="1:38" x14ac:dyDescent="0.3">
      <c r="A10">
        <f t="shared" si="1"/>
        <v>2013</v>
      </c>
      <c r="B10">
        <v>41275</v>
      </c>
      <c r="C10" s="3">
        <v>696192</v>
      </c>
      <c r="D10" s="3">
        <v>690275</v>
      </c>
      <c r="E10" s="4">
        <v>13.510781</v>
      </c>
      <c r="F10" s="3">
        <v>57.587097194358549</v>
      </c>
      <c r="G10" s="3">
        <v>6766.1583333333328</v>
      </c>
      <c r="H10" s="3">
        <v>169789</v>
      </c>
      <c r="I10" s="3">
        <v>144080</v>
      </c>
      <c r="J10" s="3">
        <v>25709</v>
      </c>
      <c r="K10" s="3">
        <v>11929</v>
      </c>
      <c r="L10" s="3">
        <v>4511</v>
      </c>
      <c r="M10" s="3">
        <v>3176</v>
      </c>
      <c r="N10" s="3">
        <v>172479</v>
      </c>
      <c r="O10" s="3">
        <v>54384</v>
      </c>
      <c r="P10" s="3">
        <v>34073</v>
      </c>
      <c r="Q10" s="3">
        <v>22863</v>
      </c>
      <c r="R10" s="3">
        <v>61159</v>
      </c>
      <c r="S10" s="3">
        <v>-2690</v>
      </c>
      <c r="T10" s="3">
        <v>13059</v>
      </c>
      <c r="U10" s="3">
        <v>358033</v>
      </c>
      <c r="V10" s="3">
        <v>267509</v>
      </c>
      <c r="W10" s="2">
        <f t="shared" si="3"/>
        <v>3.7716285961015816</v>
      </c>
      <c r="X10" s="2">
        <f t="shared" si="2"/>
        <v>24.3882434730649</v>
      </c>
      <c r="Y10" s="2">
        <f t="shared" si="0"/>
        <v>20.69544033829748</v>
      </c>
      <c r="Z10" s="2">
        <f t="shared" si="0"/>
        <v>3.6928031347674204</v>
      </c>
      <c r="AA10" s="2">
        <f t="shared" si="0"/>
        <v>1.713464101856959</v>
      </c>
      <c r="AB10" s="2">
        <f t="shared" si="0"/>
        <v>0.64795343813200956</v>
      </c>
      <c r="AC10" s="2">
        <f t="shared" si="0"/>
        <v>0.4561959919102776</v>
      </c>
      <c r="AD10" s="2">
        <f t="shared" si="0"/>
        <v>24.774631136238281</v>
      </c>
      <c r="AE10" s="2">
        <f t="shared" si="0"/>
        <v>7.8116381687810259</v>
      </c>
      <c r="AF10" s="2">
        <f t="shared" si="0"/>
        <v>4.8941958540172825</v>
      </c>
      <c r="AG10" s="2">
        <f t="shared" si="0"/>
        <v>3.2840078599007172</v>
      </c>
      <c r="AH10" s="2">
        <f t="shared" si="0"/>
        <v>8.7847892535392536</v>
      </c>
      <c r="AI10" s="2">
        <f t="shared" si="0"/>
        <v>-0.38638766317337747</v>
      </c>
      <c r="AJ10" s="2">
        <f t="shared" si="0"/>
        <v>1.8757756480970766</v>
      </c>
      <c r="AK10" s="2">
        <f t="shared" si="0"/>
        <v>51.427336137157567</v>
      </c>
      <c r="AL10" s="2">
        <f t="shared" si="0"/>
        <v>38.424601259422687</v>
      </c>
    </row>
    <row r="11" spans="1:38" x14ac:dyDescent="0.3">
      <c r="A11">
        <f t="shared" si="1"/>
        <v>2014</v>
      </c>
      <c r="B11">
        <v>41640</v>
      </c>
      <c r="C11" s="3">
        <v>727042</v>
      </c>
      <c r="D11" s="3">
        <v>707589</v>
      </c>
      <c r="E11" s="4">
        <v>13.617553000000001</v>
      </c>
      <c r="F11" s="3">
        <v>58.834106848581087</v>
      </c>
      <c r="G11" s="3">
        <v>6807.0083333333341</v>
      </c>
      <c r="H11" s="3">
        <v>177202</v>
      </c>
      <c r="I11" s="3">
        <v>151755</v>
      </c>
      <c r="J11" s="3">
        <v>25447</v>
      </c>
      <c r="K11" s="3">
        <v>12456</v>
      </c>
      <c r="L11" s="3">
        <v>4649</v>
      </c>
      <c r="M11" s="3">
        <v>2305</v>
      </c>
      <c r="N11" s="3">
        <v>175758</v>
      </c>
      <c r="O11" s="3">
        <v>56068</v>
      </c>
      <c r="P11" s="3">
        <v>34528</v>
      </c>
      <c r="Q11" s="3">
        <v>23257</v>
      </c>
      <c r="R11" s="3">
        <v>61905</v>
      </c>
      <c r="S11" s="3">
        <v>1444</v>
      </c>
      <c r="T11" s="3">
        <v>13517</v>
      </c>
      <c r="U11" s="3">
        <v>397397</v>
      </c>
      <c r="V11" s="3">
        <v>296567</v>
      </c>
      <c r="W11" s="2">
        <f t="shared" si="3"/>
        <v>3.7753503168702327</v>
      </c>
      <c r="X11" s="2">
        <f t="shared" si="2"/>
        <v>24.37300733657753</v>
      </c>
      <c r="Y11" s="2">
        <f t="shared" si="0"/>
        <v>20.872934438450599</v>
      </c>
      <c r="Z11" s="2">
        <f t="shared" si="0"/>
        <v>3.5000728981269309</v>
      </c>
      <c r="AA11" s="2">
        <f t="shared" si="0"/>
        <v>1.7132435265087849</v>
      </c>
      <c r="AB11" s="2">
        <f t="shared" si="0"/>
        <v>0.63944036245498881</v>
      </c>
      <c r="AC11" s="2">
        <f t="shared" si="0"/>
        <v>0.31703808033098502</v>
      </c>
      <c r="AD11" s="2">
        <f t="shared" si="0"/>
        <v>24.174394326600115</v>
      </c>
      <c r="AE11" s="2">
        <f t="shared" si="0"/>
        <v>7.7117965674610272</v>
      </c>
      <c r="AF11" s="2">
        <f t="shared" si="0"/>
        <v>4.7491066540860087</v>
      </c>
      <c r="AG11" s="2">
        <f t="shared" si="0"/>
        <v>3.1988523359035654</v>
      </c>
      <c r="AH11" s="2">
        <f t="shared" si="0"/>
        <v>8.5146387691495136</v>
      </c>
      <c r="AI11" s="2">
        <f t="shared" si="0"/>
        <v>0.19861300997741532</v>
      </c>
      <c r="AJ11" s="2">
        <f t="shared" si="0"/>
        <v>1.859177324006041</v>
      </c>
      <c r="AK11" s="2">
        <f t="shared" si="0"/>
        <v>54.659428203597592</v>
      </c>
      <c r="AL11" s="2">
        <f t="shared" si="0"/>
        <v>40.790903414108129</v>
      </c>
    </row>
    <row r="12" spans="1:38" x14ac:dyDescent="0.3">
      <c r="A12">
        <f t="shared" si="1"/>
        <v>2015</v>
      </c>
      <c r="B12">
        <v>42005</v>
      </c>
      <c r="C12" s="3">
        <v>760435</v>
      </c>
      <c r="D12" s="3">
        <v>724946</v>
      </c>
      <c r="E12" s="4">
        <v>13.707118000000001</v>
      </c>
      <c r="F12" s="3">
        <v>59.613421226004029</v>
      </c>
      <c r="G12" s="3">
        <v>6845.333333333333</v>
      </c>
      <c r="H12" s="3">
        <v>188148</v>
      </c>
      <c r="I12" s="3">
        <v>161746</v>
      </c>
      <c r="J12" s="3">
        <v>26402</v>
      </c>
      <c r="K12" s="3">
        <v>13141</v>
      </c>
      <c r="L12" s="3">
        <v>4801</v>
      </c>
      <c r="M12" s="3">
        <v>2283</v>
      </c>
      <c r="N12" s="3">
        <v>182509</v>
      </c>
      <c r="O12" s="3">
        <v>57877</v>
      </c>
      <c r="P12" s="3">
        <v>35124</v>
      </c>
      <c r="Q12" s="3">
        <v>23348</v>
      </c>
      <c r="R12" s="3">
        <v>66160</v>
      </c>
      <c r="S12" s="3">
        <v>5639</v>
      </c>
      <c r="T12" s="3">
        <v>13464</v>
      </c>
      <c r="U12" s="3">
        <v>386536</v>
      </c>
      <c r="V12" s="3">
        <v>281059</v>
      </c>
      <c r="W12" s="2">
        <f t="shared" si="3"/>
        <v>3.3880477205414232</v>
      </c>
      <c r="X12" s="2">
        <f t="shared" si="2"/>
        <v>24.742154161762674</v>
      </c>
      <c r="Y12" s="2">
        <f t="shared" si="0"/>
        <v>21.270194033678091</v>
      </c>
      <c r="Z12" s="2">
        <f t="shared" si="0"/>
        <v>3.4719601280845831</v>
      </c>
      <c r="AA12" s="2">
        <f t="shared" si="0"/>
        <v>1.7280898433133667</v>
      </c>
      <c r="AB12" s="2">
        <f t="shared" si="0"/>
        <v>0.63134916199280677</v>
      </c>
      <c r="AC12" s="2">
        <f t="shared" si="0"/>
        <v>0.3002228987355921</v>
      </c>
      <c r="AD12" s="2">
        <f t="shared" si="0"/>
        <v>24.000604916922551</v>
      </c>
      <c r="AE12" s="2">
        <f t="shared" si="0"/>
        <v>7.6110384187997662</v>
      </c>
      <c r="AF12" s="2">
        <f t="shared" si="0"/>
        <v>4.6189352147126312</v>
      </c>
      <c r="AG12" s="2">
        <f t="shared" si="0"/>
        <v>3.0703478929823063</v>
      </c>
      <c r="AH12" s="2">
        <f t="shared" si="0"/>
        <v>8.7002833904278472</v>
      </c>
      <c r="AI12" s="2">
        <f t="shared" si="0"/>
        <v>0.74154924484012441</v>
      </c>
      <c r="AJ12" s="2">
        <f t="shared" si="0"/>
        <v>1.7705655315707456</v>
      </c>
      <c r="AK12" s="2">
        <f t="shared" si="0"/>
        <v>50.830905994595199</v>
      </c>
      <c r="AL12" s="2">
        <f t="shared" si="0"/>
        <v>36.960292464181684</v>
      </c>
    </row>
    <row r="13" spans="1:38" x14ac:dyDescent="0.3">
      <c r="A13">
        <f t="shared" si="1"/>
        <v>2016</v>
      </c>
      <c r="B13">
        <v>42370</v>
      </c>
      <c r="C13" s="3">
        <v>790749</v>
      </c>
      <c r="D13" s="3">
        <v>740164</v>
      </c>
      <c r="E13" s="4">
        <v>13.875394000000002</v>
      </c>
      <c r="F13" s="3">
        <v>60.100518145160407</v>
      </c>
      <c r="G13" s="3">
        <v>6922.0083333333341</v>
      </c>
      <c r="H13" s="3">
        <v>197743</v>
      </c>
      <c r="I13" s="3">
        <v>170238</v>
      </c>
      <c r="J13" s="3">
        <v>27505</v>
      </c>
      <c r="K13" s="3">
        <v>13950</v>
      </c>
      <c r="L13" s="3">
        <v>4934</v>
      </c>
      <c r="M13" s="3">
        <v>2293</v>
      </c>
      <c r="N13" s="3">
        <v>186553</v>
      </c>
      <c r="O13" s="3">
        <v>59518</v>
      </c>
      <c r="P13" s="3">
        <v>35711</v>
      </c>
      <c r="Q13" s="3">
        <v>23908</v>
      </c>
      <c r="R13" s="3">
        <v>67416</v>
      </c>
      <c r="S13" s="3">
        <v>11190</v>
      </c>
      <c r="T13" s="3">
        <v>13684</v>
      </c>
      <c r="U13" s="3">
        <v>381094</v>
      </c>
      <c r="V13" s="3">
        <v>273261</v>
      </c>
      <c r="W13" s="2">
        <f t="shared" si="3"/>
        <v>3.5401618477968415</v>
      </c>
      <c r="X13" s="2">
        <f t="shared" si="2"/>
        <v>25.007050277648155</v>
      </c>
      <c r="Y13" s="2">
        <f t="shared" si="0"/>
        <v>21.528702533926694</v>
      </c>
      <c r="Z13" s="2">
        <f t="shared" si="0"/>
        <v>3.4783477437214589</v>
      </c>
      <c r="AA13" s="2">
        <f t="shared" si="0"/>
        <v>1.7641501917801983</v>
      </c>
      <c r="AB13" s="2">
        <f t="shared" si="0"/>
        <v>0.62396537965903209</v>
      </c>
      <c r="AC13" s="2">
        <f t="shared" si="0"/>
        <v>0.28997823582451576</v>
      </c>
      <c r="AD13" s="2">
        <f t="shared" si="0"/>
        <v>23.591936252843823</v>
      </c>
      <c r="AE13" s="2">
        <f t="shared" si="0"/>
        <v>7.5267878935035011</v>
      </c>
      <c r="AF13" s="2">
        <f t="shared" si="0"/>
        <v>4.5160980285779688</v>
      </c>
      <c r="AG13" s="2">
        <f t="shared" si="0"/>
        <v>3.0234625652387801</v>
      </c>
      <c r="AH13" s="2">
        <f t="shared" si="0"/>
        <v>8.5255877655235732</v>
      </c>
      <c r="AI13" s="2">
        <f t="shared" si="0"/>
        <v>1.415114024804331</v>
      </c>
      <c r="AJ13" s="2">
        <f t="shared" si="0"/>
        <v>1.7305111988760025</v>
      </c>
      <c r="AK13" s="2">
        <f t="shared" si="0"/>
        <v>48.194053991848236</v>
      </c>
      <c r="AL13" s="2">
        <f t="shared" si="0"/>
        <v>34.55723624057697</v>
      </c>
    </row>
    <row r="14" spans="1:38" x14ac:dyDescent="0.3">
      <c r="A14">
        <f t="shared" si="1"/>
        <v>2017</v>
      </c>
      <c r="B14">
        <v>42736</v>
      </c>
      <c r="C14" s="3">
        <v>824979</v>
      </c>
      <c r="D14" s="3">
        <v>761025</v>
      </c>
      <c r="E14" s="4">
        <v>14.070141000000003</v>
      </c>
      <c r="F14" s="3">
        <v>61.097392702175931</v>
      </c>
      <c r="G14" s="3">
        <v>7052.7916666666679</v>
      </c>
      <c r="H14" s="3">
        <v>208138</v>
      </c>
      <c r="I14" s="3">
        <v>180232</v>
      </c>
      <c r="J14" s="3">
        <v>27906</v>
      </c>
      <c r="K14" s="3">
        <v>14449</v>
      </c>
      <c r="L14" s="3">
        <v>5115</v>
      </c>
      <c r="M14" s="3">
        <v>1431</v>
      </c>
      <c r="N14" s="3">
        <v>195198</v>
      </c>
      <c r="O14" s="3">
        <v>61861</v>
      </c>
      <c r="P14" s="3">
        <v>39042</v>
      </c>
      <c r="Q14" s="3">
        <v>25338</v>
      </c>
      <c r="R14" s="3">
        <v>68957</v>
      </c>
      <c r="S14" s="3">
        <v>12940</v>
      </c>
      <c r="T14" s="3">
        <v>13888</v>
      </c>
      <c r="U14" s="3">
        <v>391975</v>
      </c>
      <c r="V14" s="3">
        <v>261637</v>
      </c>
      <c r="W14" s="2">
        <f t="shared" si="3"/>
        <v>3.6442452518276331</v>
      </c>
      <c r="X14" s="2">
        <f t="shared" si="2"/>
        <v>25.229490690066051</v>
      </c>
      <c r="Y14" s="2">
        <f t="shared" si="0"/>
        <v>21.846859132171851</v>
      </c>
      <c r="Z14" s="2">
        <f t="shared" si="0"/>
        <v>3.382631557894201</v>
      </c>
      <c r="AA14" s="2">
        <f t="shared" si="0"/>
        <v>1.7514385214653949</v>
      </c>
      <c r="AB14" s="2">
        <f t="shared" si="0"/>
        <v>0.62001578221991105</v>
      </c>
      <c r="AC14" s="2">
        <f t="shared" si="0"/>
        <v>0.17345896077354697</v>
      </c>
      <c r="AD14" s="2">
        <f t="shared" si="0"/>
        <v>23.660965915496032</v>
      </c>
      <c r="AE14" s="2">
        <f t="shared" si="0"/>
        <v>7.4984939010568752</v>
      </c>
      <c r="AF14" s="2">
        <f t="shared" si="0"/>
        <v>4.7324840995952622</v>
      </c>
      <c r="AG14" s="2">
        <f t="shared" si="0"/>
        <v>3.0713509071139993</v>
      </c>
      <c r="AH14" s="2">
        <f t="shared" si="0"/>
        <v>8.358637007729893</v>
      </c>
      <c r="AI14" s="2">
        <f t="shared" si="0"/>
        <v>1.5685247745700193</v>
      </c>
      <c r="AJ14" s="2">
        <f t="shared" si="0"/>
        <v>1.6834367905122434</v>
      </c>
      <c r="AK14" s="2">
        <f t="shared" si="0"/>
        <v>47.513330642355747</v>
      </c>
      <c r="AL14" s="2">
        <f t="shared" si="0"/>
        <v>31.71438303278023</v>
      </c>
    </row>
    <row r="15" spans="1:38" x14ac:dyDescent="0.3">
      <c r="A15">
        <f t="shared" si="1"/>
        <v>2018</v>
      </c>
      <c r="B15">
        <v>43101</v>
      </c>
      <c r="C15" s="3">
        <v>860104</v>
      </c>
      <c r="D15" s="3">
        <v>786965</v>
      </c>
      <c r="E15" s="4">
        <v>14.308697</v>
      </c>
      <c r="F15" s="3">
        <v>61.882825005050677</v>
      </c>
      <c r="G15" s="3">
        <v>7172.833333333333</v>
      </c>
      <c r="H15" s="3">
        <v>217560</v>
      </c>
      <c r="I15" s="3">
        <v>188465</v>
      </c>
      <c r="J15" s="3">
        <v>29095</v>
      </c>
      <c r="K15" s="3">
        <v>14903</v>
      </c>
      <c r="L15" s="3">
        <v>5228</v>
      </c>
      <c r="M15" s="3">
        <v>954</v>
      </c>
      <c r="N15" s="3">
        <v>207816</v>
      </c>
      <c r="O15" s="3">
        <v>63273</v>
      </c>
      <c r="P15" s="3">
        <v>41356</v>
      </c>
      <c r="Q15" s="3">
        <v>26950</v>
      </c>
      <c r="R15" s="3">
        <v>76237</v>
      </c>
      <c r="S15" s="3">
        <v>9744</v>
      </c>
      <c r="T15" s="3">
        <v>14667</v>
      </c>
      <c r="U15" s="3">
        <v>402131</v>
      </c>
      <c r="V15" s="3">
        <v>269820</v>
      </c>
      <c r="W15" s="2">
        <f t="shared" si="3"/>
        <v>3.7418202691498181</v>
      </c>
      <c r="X15" s="2">
        <f t="shared" si="2"/>
        <v>25.294615534865549</v>
      </c>
      <c r="Y15" s="2">
        <f t="shared" si="0"/>
        <v>21.911885074363099</v>
      </c>
      <c r="Z15" s="2">
        <f t="shared" si="0"/>
        <v>3.3827304605024509</v>
      </c>
      <c r="AA15" s="2">
        <f t="shared" si="0"/>
        <v>1.7326974412396641</v>
      </c>
      <c r="AB15" s="2">
        <f t="shared" si="0"/>
        <v>0.60783347130114496</v>
      </c>
      <c r="AC15" s="2">
        <f t="shared" si="0"/>
        <v>0.11091681936137955</v>
      </c>
      <c r="AD15" s="2">
        <f t="shared" si="0"/>
        <v>24.161729279249951</v>
      </c>
      <c r="AE15" s="2">
        <f t="shared" si="0"/>
        <v>7.3564359658831959</v>
      </c>
      <c r="AF15" s="2">
        <f t="shared" si="0"/>
        <v>4.8082557458167852</v>
      </c>
      <c r="AG15" s="2">
        <f t="shared" si="0"/>
        <v>3.1333420144540662</v>
      </c>
      <c r="AH15" s="2">
        <f t="shared" si="0"/>
        <v>8.863695553095905</v>
      </c>
      <c r="AI15" s="2">
        <f t="shared" si="0"/>
        <v>1.1328862556156001</v>
      </c>
      <c r="AJ15" s="2">
        <f t="shared" si="0"/>
        <v>1.7052588989238511</v>
      </c>
      <c r="AK15" s="2">
        <f t="shared" si="0"/>
        <v>46.75376466101774</v>
      </c>
      <c r="AL15" s="2">
        <f t="shared" si="0"/>
        <v>31.370624947680746</v>
      </c>
    </row>
    <row r="16" spans="1:38" x14ac:dyDescent="0.3">
      <c r="A16">
        <f t="shared" si="1"/>
        <v>2019</v>
      </c>
      <c r="B16">
        <v>43466</v>
      </c>
      <c r="C16" s="3">
        <v>892226</v>
      </c>
      <c r="D16" s="3">
        <v>803088</v>
      </c>
      <c r="E16" s="4">
        <v>14.544700999999998</v>
      </c>
      <c r="F16" s="3">
        <v>62.055144769882538</v>
      </c>
      <c r="G16" s="3">
        <v>7374.4000000000005</v>
      </c>
      <c r="H16" s="3">
        <v>225940</v>
      </c>
      <c r="I16" s="3">
        <v>193355</v>
      </c>
      <c r="J16" s="3">
        <v>32585</v>
      </c>
      <c r="K16" s="3">
        <v>15499</v>
      </c>
      <c r="L16" s="3">
        <v>5339</v>
      </c>
      <c r="M16" s="3">
        <v>1008</v>
      </c>
      <c r="N16" s="3">
        <v>213194</v>
      </c>
      <c r="O16" s="3">
        <v>66243</v>
      </c>
      <c r="P16" s="3">
        <v>42370</v>
      </c>
      <c r="Q16" s="3">
        <v>28143</v>
      </c>
      <c r="R16" s="3">
        <v>76438</v>
      </c>
      <c r="S16" s="3">
        <v>12746</v>
      </c>
      <c r="T16" s="3">
        <v>15238</v>
      </c>
      <c r="U16" s="3">
        <v>439915</v>
      </c>
      <c r="V16" s="3">
        <v>293370</v>
      </c>
      <c r="W16" s="2">
        <f t="shared" si="3"/>
        <v>3.7893124379866263</v>
      </c>
      <c r="X16" s="2">
        <f t="shared" si="2"/>
        <v>25.323180449796354</v>
      </c>
      <c r="Y16" s="2">
        <f t="shared" si="0"/>
        <v>21.671078852219058</v>
      </c>
      <c r="Z16" s="2">
        <f t="shared" si="0"/>
        <v>3.6521015975772952</v>
      </c>
      <c r="AA16" s="2">
        <f t="shared" si="0"/>
        <v>1.7371159325103729</v>
      </c>
      <c r="AB16" s="2">
        <f t="shared" si="0"/>
        <v>0.59839099062345191</v>
      </c>
      <c r="AC16" s="2">
        <f t="shared" si="0"/>
        <v>0.11297586037618272</v>
      </c>
      <c r="AD16" s="2">
        <f t="shared" si="0"/>
        <v>23.89461862801577</v>
      </c>
      <c r="AE16" s="2">
        <f t="shared" si="0"/>
        <v>7.4244642052574124</v>
      </c>
      <c r="AF16" s="2">
        <f t="shared" si="0"/>
        <v>4.7487968295028393</v>
      </c>
      <c r="AG16" s="2">
        <f t="shared" si="0"/>
        <v>3.1542456731814585</v>
      </c>
      <c r="AH16" s="2">
        <f t="shared" si="0"/>
        <v>8.567111920074062</v>
      </c>
      <c r="AI16" s="2">
        <f t="shared" si="0"/>
        <v>1.4285618217805802</v>
      </c>
      <c r="AJ16" s="2">
        <f t="shared" si="0"/>
        <v>1.7078632543772543</v>
      </c>
      <c r="AK16" s="2">
        <f t="shared" si="0"/>
        <v>49.305332953758352</v>
      </c>
      <c r="AL16" s="2">
        <f t="shared" si="0"/>
        <v>32.880682696984842</v>
      </c>
    </row>
    <row r="17" spans="1:38" x14ac:dyDescent="0.3">
      <c r="A17">
        <f t="shared" si="1"/>
        <v>2020</v>
      </c>
      <c r="B17">
        <v>43831</v>
      </c>
      <c r="C17" s="3">
        <v>866940</v>
      </c>
      <c r="D17" s="3">
        <v>762164</v>
      </c>
      <c r="E17" s="4">
        <v>14.745711999999999</v>
      </c>
      <c r="F17" s="3">
        <v>65.14565227603623</v>
      </c>
      <c r="G17" s="3">
        <v>7025.7</v>
      </c>
      <c r="H17" s="3">
        <v>230985</v>
      </c>
      <c r="I17" s="3">
        <v>192565</v>
      </c>
      <c r="J17" s="3">
        <v>38420</v>
      </c>
      <c r="K17" s="3">
        <v>16252</v>
      </c>
      <c r="L17" s="3">
        <v>5435</v>
      </c>
      <c r="M17" s="3">
        <v>1035</v>
      </c>
      <c r="N17" s="3">
        <v>222008</v>
      </c>
      <c r="O17" s="3">
        <v>79905</v>
      </c>
      <c r="P17" s="3">
        <v>42451</v>
      </c>
      <c r="Q17" s="3">
        <v>30363</v>
      </c>
      <c r="R17" s="3">
        <v>69289</v>
      </c>
      <c r="S17" s="3">
        <v>8977</v>
      </c>
      <c r="T17" s="3">
        <v>14451</v>
      </c>
      <c r="U17" s="3">
        <v>462946</v>
      </c>
      <c r="V17" s="3">
        <v>314885</v>
      </c>
      <c r="W17" s="2">
        <f t="shared" si="3"/>
        <v>3.2849527749678917</v>
      </c>
      <c r="X17" s="2">
        <f t="shared" si="2"/>
        <v>26.6437123676379</v>
      </c>
      <c r="Y17" s="2">
        <f t="shared" si="0"/>
        <v>22.212033128013474</v>
      </c>
      <c r="Z17" s="2">
        <f t="shared" si="0"/>
        <v>4.431679239624426</v>
      </c>
      <c r="AA17" s="2">
        <f t="shared" si="0"/>
        <v>1.874639536761483</v>
      </c>
      <c r="AB17" s="2">
        <f t="shared" si="0"/>
        <v>0.62691766442891084</v>
      </c>
      <c r="AC17" s="2">
        <f t="shared" si="0"/>
        <v>0.11938542459685791</v>
      </c>
      <c r="AD17" s="2">
        <f t="shared" si="0"/>
        <v>25.608231250144186</v>
      </c>
      <c r="AE17" s="2">
        <f t="shared" si="0"/>
        <v>9.2169008235864069</v>
      </c>
      <c r="AF17" s="2">
        <f t="shared" si="0"/>
        <v>4.8966479802523821</v>
      </c>
      <c r="AG17" s="2">
        <f t="shared" si="0"/>
        <v>3.502318499550142</v>
      </c>
      <c r="AH17" s="2">
        <f t="shared" si="0"/>
        <v>7.9923639467552539</v>
      </c>
      <c r="AI17" s="2">
        <f t="shared" si="0"/>
        <v>1.0354811174937135</v>
      </c>
      <c r="AJ17" s="2">
        <f t="shared" si="0"/>
        <v>1.6668973631393176</v>
      </c>
      <c r="AK17" s="2">
        <f t="shared" si="0"/>
        <v>53.400004613929454</v>
      </c>
      <c r="AL17" s="2">
        <f t="shared" si="0"/>
        <v>36.321429395344545</v>
      </c>
    </row>
    <row r="18" spans="1:38" x14ac:dyDescent="0.3">
      <c r="A18">
        <f t="shared" si="1"/>
        <v>2021</v>
      </c>
      <c r="B18">
        <v>44197</v>
      </c>
      <c r="C18" s="3">
        <v>960445</v>
      </c>
      <c r="D18" s="3">
        <v>793551</v>
      </c>
      <c r="E18" s="4">
        <v>14.826276</v>
      </c>
      <c r="F18" s="3">
        <v>61.974049433293352</v>
      </c>
      <c r="G18" s="3">
        <v>7368.4666666666662</v>
      </c>
      <c r="H18" s="3">
        <v>242546.9</v>
      </c>
      <c r="I18" s="3">
        <v>205387.7</v>
      </c>
      <c r="J18" s="3">
        <v>37159.19</v>
      </c>
      <c r="K18" s="3">
        <v>18091.71</v>
      </c>
      <c r="L18" s="3">
        <v>5891.6139999999996</v>
      </c>
      <c r="M18" s="3">
        <v>0</v>
      </c>
      <c r="N18" s="3">
        <v>234906.3</v>
      </c>
      <c r="O18" s="3">
        <v>89997.14</v>
      </c>
      <c r="P18" s="3">
        <v>41917.39</v>
      </c>
      <c r="Q18" s="3">
        <v>30286.12</v>
      </c>
      <c r="R18" s="3">
        <v>72705.62</v>
      </c>
      <c r="S18" s="3">
        <v>7640.6319999999996</v>
      </c>
      <c r="T18" s="3">
        <v>14002.16</v>
      </c>
      <c r="U18" s="3">
        <v>469307.5</v>
      </c>
      <c r="V18" s="3">
        <v>321246.5</v>
      </c>
      <c r="W18" s="2">
        <f t="shared" si="3"/>
        <v>3.0245773805152223</v>
      </c>
      <c r="X18" s="2">
        <f t="shared" si="2"/>
        <v>25.253595989359098</v>
      </c>
      <c r="Y18" s="2">
        <f t="shared" si="0"/>
        <v>21.384639411939258</v>
      </c>
      <c r="Z18" s="2">
        <f t="shared" si="0"/>
        <v>3.8689555362358075</v>
      </c>
      <c r="AA18" s="2">
        <f t="shared" si="0"/>
        <v>1.8836799608514803</v>
      </c>
      <c r="AB18" s="2">
        <f t="shared" si="0"/>
        <v>0.61342544341425054</v>
      </c>
      <c r="AC18" s="2">
        <f t="shared" si="0"/>
        <v>0</v>
      </c>
      <c r="AD18" s="2">
        <f t="shared" si="0"/>
        <v>24.458068915971243</v>
      </c>
      <c r="AE18" s="2">
        <f t="shared" si="0"/>
        <v>9.3703585317222746</v>
      </c>
      <c r="AF18" s="2">
        <f t="shared" si="0"/>
        <v>4.3643717235239912</v>
      </c>
      <c r="AG18" s="2">
        <f t="shared" si="0"/>
        <v>3.1533424610467025</v>
      </c>
      <c r="AH18" s="2">
        <f t="shared" si="0"/>
        <v>7.5699930761261705</v>
      </c>
      <c r="AI18" s="2">
        <f t="shared" si="0"/>
        <v>0.79553040517676699</v>
      </c>
      <c r="AJ18" s="2">
        <f t="shared" si="0"/>
        <v>1.4578825440290699</v>
      </c>
      <c r="AK18" s="2">
        <f t="shared" si="0"/>
        <v>48.863547626360699</v>
      </c>
      <c r="AL18" s="2">
        <f t="shared" si="0"/>
        <v>33.44767269338692</v>
      </c>
    </row>
    <row r="19" spans="1:38" x14ac:dyDescent="0.3">
      <c r="A19">
        <f t="shared" si="1"/>
        <v>2022</v>
      </c>
      <c r="B19">
        <v>44562</v>
      </c>
      <c r="C19" s="3">
        <v>1023834</v>
      </c>
      <c r="D19" s="3">
        <v>824587</v>
      </c>
      <c r="E19" s="4">
        <v>15.074526161904631</v>
      </c>
      <c r="F19" s="3">
        <v>61.474189791113389</v>
      </c>
      <c r="G19" s="3">
        <v>7689.7328291879021</v>
      </c>
      <c r="H19" s="3">
        <v>251063.5</v>
      </c>
      <c r="I19" s="3">
        <v>214446.8</v>
      </c>
      <c r="J19" s="3">
        <v>36616.730000000003</v>
      </c>
      <c r="K19" s="3">
        <v>18267.95</v>
      </c>
      <c r="L19" s="3">
        <v>6081.2550000000001</v>
      </c>
      <c r="M19" s="3">
        <v>0</v>
      </c>
      <c r="N19" s="3">
        <v>254566.9</v>
      </c>
      <c r="O19" s="3">
        <v>93593.17</v>
      </c>
      <c r="P19" s="3">
        <v>44392.31</v>
      </c>
      <c r="Q19" s="3">
        <v>31595.87</v>
      </c>
      <c r="R19" s="3">
        <v>84985.55</v>
      </c>
      <c r="S19" s="3">
        <v>-3503.4009999999998</v>
      </c>
      <c r="T19" s="3">
        <v>13775.67</v>
      </c>
      <c r="U19" s="3">
        <v>486586.6</v>
      </c>
      <c r="V19" s="3">
        <v>338525.6</v>
      </c>
      <c r="W19" s="2">
        <f t="shared" si="3"/>
        <v>2.9353185278309</v>
      </c>
      <c r="X19" s="2">
        <f t="shared" si="2"/>
        <v>24.521895150971741</v>
      </c>
      <c r="Y19" s="2">
        <f t="shared" si="0"/>
        <v>20.945465768864874</v>
      </c>
      <c r="Z19" s="2">
        <f t="shared" si="0"/>
        <v>3.5764323122693722</v>
      </c>
      <c r="AA19" s="2">
        <f t="shared" si="0"/>
        <v>1.7842687388775915</v>
      </c>
      <c r="AB19" s="2">
        <f t="shared" si="0"/>
        <v>0.59396884651222759</v>
      </c>
      <c r="AC19" s="2">
        <f t="shared" si="0"/>
        <v>0</v>
      </c>
      <c r="AD19" s="2">
        <f t="shared" si="0"/>
        <v>24.864079528517319</v>
      </c>
      <c r="AE19" s="2">
        <f t="shared" si="0"/>
        <v>9.1414399209246806</v>
      </c>
      <c r="AF19" s="2">
        <f t="shared" si="0"/>
        <v>4.3358894117601094</v>
      </c>
      <c r="AG19" s="2">
        <f t="shared" si="0"/>
        <v>3.0860344548041967</v>
      </c>
      <c r="AH19" s="2">
        <f t="shared" si="0"/>
        <v>8.3007157410283305</v>
      </c>
      <c r="AI19" s="2">
        <f t="shared" si="0"/>
        <v>-0.34218447521766221</v>
      </c>
      <c r="AJ19" s="2">
        <f t="shared" si="0"/>
        <v>1.3454983913407839</v>
      </c>
      <c r="AK19" s="2">
        <f t="shared" si="0"/>
        <v>47.525927054581111</v>
      </c>
      <c r="AL19" s="2">
        <f t="shared" si="0"/>
        <v>33.064500690541628</v>
      </c>
    </row>
    <row r="20" spans="1:38" x14ac:dyDescent="0.3">
      <c r="A20">
        <f t="shared" si="1"/>
        <v>2023</v>
      </c>
      <c r="B20">
        <v>44927</v>
      </c>
      <c r="C20" s="3">
        <v>1073862</v>
      </c>
      <c r="D20" s="3">
        <v>849192</v>
      </c>
      <c r="E20" s="4">
        <v>15.292802038764064</v>
      </c>
      <c r="F20" s="3">
        <v>62.379788066731912</v>
      </c>
      <c r="G20" s="3">
        <v>7783.7632548095671</v>
      </c>
      <c r="H20" s="3">
        <v>261828.6</v>
      </c>
      <c r="I20" s="3">
        <v>223549.4</v>
      </c>
      <c r="J20" s="3">
        <v>38279.26</v>
      </c>
      <c r="K20" s="3">
        <v>19024.82</v>
      </c>
      <c r="L20" s="3">
        <v>6274.4</v>
      </c>
      <c r="M20" s="3">
        <v>0</v>
      </c>
      <c r="N20" s="3">
        <v>265004.59999999998</v>
      </c>
      <c r="O20" s="3">
        <v>91816.2</v>
      </c>
      <c r="P20" s="3">
        <v>45176.97</v>
      </c>
      <c r="Q20" s="3">
        <v>32126.15</v>
      </c>
      <c r="R20" s="3">
        <v>95885.33</v>
      </c>
      <c r="S20" s="3">
        <v>-3176.0450000000001</v>
      </c>
      <c r="T20" s="3">
        <v>14528.08</v>
      </c>
      <c r="U20" s="3">
        <v>504290.7</v>
      </c>
      <c r="V20" s="3">
        <v>356229.7</v>
      </c>
      <c r="W20" s="2">
        <f t="shared" si="3"/>
        <v>2.9857131289682042</v>
      </c>
      <c r="X20" s="2">
        <f t="shared" si="2"/>
        <v>24.381959693144928</v>
      </c>
      <c r="Y20" s="2">
        <f t="shared" si="0"/>
        <v>20.817330345984868</v>
      </c>
      <c r="Z20" s="2">
        <f t="shared" si="0"/>
        <v>3.5646349344701647</v>
      </c>
      <c r="AA20" s="2">
        <f t="shared" si="0"/>
        <v>1.7716261493562488</v>
      </c>
      <c r="AB20" s="2">
        <f t="shared" si="0"/>
        <v>0.58428364165972912</v>
      </c>
      <c r="AC20" s="2">
        <f t="shared" si="0"/>
        <v>0</v>
      </c>
      <c r="AD20" s="2">
        <f t="shared" si="0"/>
        <v>24.67771464117363</v>
      </c>
      <c r="AE20" s="2">
        <f t="shared" si="0"/>
        <v>8.5500930287131869</v>
      </c>
      <c r="AF20" s="2">
        <f t="shared" si="0"/>
        <v>4.2069623471172273</v>
      </c>
      <c r="AG20" s="2">
        <f t="shared" si="0"/>
        <v>2.9916460401802092</v>
      </c>
      <c r="AH20" s="2">
        <f t="shared" si="0"/>
        <v>8.9290178812547616</v>
      </c>
      <c r="AI20" s="2">
        <f t="shared" si="0"/>
        <v>-0.29575913851127983</v>
      </c>
      <c r="AJ20" s="2">
        <f t="shared" si="0"/>
        <v>1.3528814689410744</v>
      </c>
      <c r="AK20" s="2">
        <f t="shared" si="0"/>
        <v>46.960475368343417</v>
      </c>
      <c r="AL20" s="2">
        <f t="shared" si="0"/>
        <v>33.172763353205532</v>
      </c>
    </row>
    <row r="21" spans="1:38" x14ac:dyDescent="0.3">
      <c r="A21">
        <f t="shared" si="1"/>
        <v>2024</v>
      </c>
      <c r="B21">
        <v>45292</v>
      </c>
      <c r="C21" s="3">
        <v>1117954.5127222023</v>
      </c>
      <c r="D21" s="3">
        <v>866600.13446913648</v>
      </c>
      <c r="E21" s="4">
        <v>15.508945359804887</v>
      </c>
      <c r="F21" s="3">
        <v>63.11884423060571</v>
      </c>
      <c r="G21" s="3">
        <v>7866.4535995409769</v>
      </c>
      <c r="H21" s="3">
        <v>272980</v>
      </c>
      <c r="I21" s="3">
        <v>233084.5</v>
      </c>
      <c r="J21" s="3">
        <v>39895.53</v>
      </c>
      <c r="K21" s="3">
        <v>20128.150000000001</v>
      </c>
      <c r="L21" s="3">
        <v>6473.0990000000002</v>
      </c>
      <c r="M21" s="3">
        <v>0</v>
      </c>
      <c r="N21" s="3">
        <v>271026.40000000002</v>
      </c>
      <c r="O21" s="3">
        <v>91752.02</v>
      </c>
      <c r="P21" s="3">
        <v>46036.52</v>
      </c>
      <c r="Q21" s="3">
        <v>32410.73</v>
      </c>
      <c r="R21" s="3">
        <v>100827.2</v>
      </c>
      <c r="S21" s="3">
        <v>1953.568</v>
      </c>
      <c r="T21" s="3">
        <v>15719.53</v>
      </c>
      <c r="U21" s="3">
        <v>518056.7</v>
      </c>
      <c r="V21" s="3">
        <v>369995.7</v>
      </c>
      <c r="W21" s="2">
        <f t="shared" si="3"/>
        <v>3.1171564337791673</v>
      </c>
      <c r="X21" s="2">
        <f t="shared" si="2"/>
        <v>24.417809212585745</v>
      </c>
      <c r="Y21" s="2">
        <f t="shared" si="2"/>
        <v>20.849193535830253</v>
      </c>
      <c r="Z21" s="2">
        <f t="shared" si="2"/>
        <v>3.5686183602278225</v>
      </c>
      <c r="AA21" s="2">
        <f t="shared" si="2"/>
        <v>1.8004444519829579</v>
      </c>
      <c r="AB21" s="2">
        <f t="shared" si="2"/>
        <v>0.5790127349849058</v>
      </c>
      <c r="AC21" s="2">
        <f t="shared" si="2"/>
        <v>0</v>
      </c>
      <c r="AD21" s="2">
        <f t="shared" si="2"/>
        <v>24.243061494519562</v>
      </c>
      <c r="AE21" s="2">
        <f t="shared" si="2"/>
        <v>8.2071335600752864</v>
      </c>
      <c r="AF21" s="2">
        <f t="shared" si="2"/>
        <v>4.1179242514887093</v>
      </c>
      <c r="AG21" s="2">
        <f t="shared" si="2"/>
        <v>2.8991099039513122</v>
      </c>
      <c r="AH21" s="2">
        <f t="shared" si="2"/>
        <v>9.0189000404396857</v>
      </c>
      <c r="AI21" s="2">
        <f t="shared" si="2"/>
        <v>0.17474485569570192</v>
      </c>
      <c r="AJ21" s="2">
        <f t="shared" si="2"/>
        <v>1.4060974593432412</v>
      </c>
      <c r="AK21" s="2">
        <f t="shared" si="2"/>
        <v>46.339693977220932</v>
      </c>
      <c r="AL21" s="2">
        <f t="shared" si="2"/>
        <v>33.095774093622651</v>
      </c>
    </row>
    <row r="22" spans="1:38" x14ac:dyDescent="0.3">
      <c r="A22">
        <f t="shared" si="1"/>
        <v>2025</v>
      </c>
      <c r="B22">
        <v>45658</v>
      </c>
      <c r="C22" s="3">
        <v>1164120.1058384646</v>
      </c>
      <c r="D22" s="3">
        <v>884173.99764492863</v>
      </c>
      <c r="E22" s="4">
        <v>15.722715547372978</v>
      </c>
      <c r="F22" s="3">
        <v>63.925386816309548</v>
      </c>
      <c r="G22" s="3">
        <v>7942.0466246888236</v>
      </c>
      <c r="H22" s="3">
        <v>284231.40000000002</v>
      </c>
      <c r="I22" s="3">
        <v>242661.9</v>
      </c>
      <c r="J22" s="3">
        <v>41569.51</v>
      </c>
      <c r="K22" s="3">
        <v>20995.49</v>
      </c>
      <c r="L22" s="3">
        <v>6677.55</v>
      </c>
      <c r="M22" s="3">
        <v>0</v>
      </c>
      <c r="N22" s="3">
        <v>276151.3</v>
      </c>
      <c r="O22" s="3">
        <v>94688.09</v>
      </c>
      <c r="P22" s="3">
        <v>47008.07</v>
      </c>
      <c r="Q22" s="3">
        <v>32891.21</v>
      </c>
      <c r="R22" s="3">
        <v>101564</v>
      </c>
      <c r="S22" s="3">
        <v>8080.076</v>
      </c>
      <c r="T22" s="3">
        <v>16729.05</v>
      </c>
      <c r="U22" s="3">
        <v>526705.69999999995</v>
      </c>
      <c r="V22" s="3">
        <v>378644.7</v>
      </c>
      <c r="W22" s="2">
        <f t="shared" si="3"/>
        <v>3.2291928663406919</v>
      </c>
      <c r="X22" s="2">
        <f t="shared" si="2"/>
        <v>24.415985822638177</v>
      </c>
      <c r="Y22" s="2">
        <f t="shared" si="2"/>
        <v>20.845091394175459</v>
      </c>
      <c r="Z22" s="2">
        <f t="shared" si="2"/>
        <v>3.5708952874806084</v>
      </c>
      <c r="AA22" s="2">
        <f t="shared" si="2"/>
        <v>1.8035501572990933</v>
      </c>
      <c r="AB22" s="2">
        <f t="shared" si="2"/>
        <v>0.57361349284406127</v>
      </c>
      <c r="AC22" s="2">
        <f t="shared" si="2"/>
        <v>0</v>
      </c>
      <c r="AD22" s="2">
        <f t="shared" si="2"/>
        <v>23.7218907752736</v>
      </c>
      <c r="AE22" s="2">
        <f t="shared" si="2"/>
        <v>8.1338763521999589</v>
      </c>
      <c r="AF22" s="2">
        <f t="shared" si="2"/>
        <v>4.0380773224548125</v>
      </c>
      <c r="AG22" s="2">
        <f t="shared" si="2"/>
        <v>2.8254137897833065</v>
      </c>
      <c r="AH22" s="2">
        <f t="shared" si="2"/>
        <v>8.7245293239607697</v>
      </c>
      <c r="AI22" s="2">
        <f t="shared" si="2"/>
        <v>0.69409298572163014</v>
      </c>
      <c r="AJ22" s="2">
        <f t="shared" si="2"/>
        <v>1.4370553275472207</v>
      </c>
      <c r="AK22" s="2">
        <f t="shared" si="2"/>
        <v>45.244962041149265</v>
      </c>
      <c r="AL22" s="2">
        <f t="shared" si="2"/>
        <v>32.526257222168574</v>
      </c>
    </row>
    <row r="23" spans="1:38" x14ac:dyDescent="0.3">
      <c r="A23">
        <f t="shared" si="1"/>
        <v>2026</v>
      </c>
      <c r="B23">
        <v>46023</v>
      </c>
      <c r="C23" s="3">
        <v>1211923.0417170229</v>
      </c>
      <c r="D23" s="3">
        <v>901856.83007784071</v>
      </c>
      <c r="E23" s="4">
        <v>15.933864572651657</v>
      </c>
      <c r="F23" s="3">
        <v>64.769130280723274</v>
      </c>
      <c r="G23" s="3">
        <v>8012.1688145519902</v>
      </c>
      <c r="H23" s="3">
        <v>295389.59999999998</v>
      </c>
      <c r="I23" s="3">
        <v>252642</v>
      </c>
      <c r="J23" s="3">
        <v>42747.61</v>
      </c>
      <c r="K23" s="3">
        <v>21845.47</v>
      </c>
      <c r="L23" s="3">
        <v>6887.8729999999996</v>
      </c>
      <c r="M23" s="3">
        <v>0</v>
      </c>
      <c r="N23" s="3">
        <v>281471.09999999998</v>
      </c>
      <c r="O23" s="3">
        <v>98416.89</v>
      </c>
      <c r="P23" s="3">
        <v>47904.88</v>
      </c>
      <c r="Q23" s="3">
        <v>33415.370000000003</v>
      </c>
      <c r="R23" s="3">
        <v>101734</v>
      </c>
      <c r="S23" s="3">
        <v>13918.48</v>
      </c>
      <c r="T23" s="3">
        <v>17480.419999999998</v>
      </c>
      <c r="U23" s="3">
        <v>530267.6</v>
      </c>
      <c r="V23" s="3">
        <v>382206.6</v>
      </c>
      <c r="W23" s="2">
        <f t="shared" si="3"/>
        <v>3.318821117751336</v>
      </c>
      <c r="X23" s="2">
        <f t="shared" si="2"/>
        <v>24.37362685847603</v>
      </c>
      <c r="Y23" s="2">
        <f t="shared" si="2"/>
        <v>20.846373185715077</v>
      </c>
      <c r="Z23" s="2">
        <f t="shared" si="2"/>
        <v>3.5272544978958593</v>
      </c>
      <c r="AA23" s="2">
        <f t="shared" si="2"/>
        <v>1.8025459742930436</v>
      </c>
      <c r="AB23" s="2">
        <f t="shared" si="2"/>
        <v>0.56834244113730437</v>
      </c>
      <c r="AC23" s="2">
        <f t="shared" si="2"/>
        <v>0</v>
      </c>
      <c r="AD23" s="2">
        <f t="shared" si="2"/>
        <v>23.22516284542446</v>
      </c>
      <c r="AE23" s="2">
        <f t="shared" si="2"/>
        <v>8.1207210864285049</v>
      </c>
      <c r="AF23" s="2">
        <f t="shared" si="2"/>
        <v>3.9527988453895175</v>
      </c>
      <c r="AG23" s="2">
        <f t="shared" si="2"/>
        <v>2.7572188043110333</v>
      </c>
      <c r="AH23" s="2">
        <f t="shared" si="2"/>
        <v>8.3944274098350142</v>
      </c>
      <c r="AI23" s="2">
        <f t="shared" si="2"/>
        <v>1.1484623627817685</v>
      </c>
      <c r="AJ23" s="2">
        <f t="shared" si="2"/>
        <v>1.4423704639887172</v>
      </c>
      <c r="AK23" s="2">
        <f t="shared" si="2"/>
        <v>43.754230404657534</v>
      </c>
      <c r="AL23" s="2">
        <f t="shared" si="2"/>
        <v>31.537200535316092</v>
      </c>
    </row>
    <row r="24" spans="1:38" x14ac:dyDescent="0.3">
      <c r="A24">
        <f t="shared" si="1"/>
        <v>2027</v>
      </c>
      <c r="B24">
        <v>46388</v>
      </c>
      <c r="C24" s="3">
        <v>1262039.7440278139</v>
      </c>
      <c r="D24" s="3">
        <v>920736.6356760544</v>
      </c>
      <c r="E24" s="4">
        <v>16.14221001083159</v>
      </c>
      <c r="F24" s="3">
        <v>65.677690150291696</v>
      </c>
      <c r="G24" s="3">
        <v>8081.0952979004851</v>
      </c>
      <c r="H24" s="3">
        <v>307640.8</v>
      </c>
      <c r="I24" s="3">
        <v>263089.5</v>
      </c>
      <c r="J24" s="3">
        <v>44551.3</v>
      </c>
      <c r="K24" s="3">
        <v>22736.39</v>
      </c>
      <c r="L24" s="3">
        <v>7104.1989999999996</v>
      </c>
      <c r="M24" s="3">
        <v>0</v>
      </c>
      <c r="N24" s="3">
        <v>293731</v>
      </c>
      <c r="O24" s="3">
        <v>103330.5</v>
      </c>
      <c r="P24" s="3">
        <v>49873.99</v>
      </c>
      <c r="Q24" s="3">
        <v>34585.47</v>
      </c>
      <c r="R24" s="3">
        <v>105941</v>
      </c>
      <c r="S24" s="3">
        <v>13909.8</v>
      </c>
      <c r="T24" s="3">
        <v>17978.86</v>
      </c>
      <c r="U24" s="3">
        <v>534336.69999999995</v>
      </c>
      <c r="V24" s="3">
        <v>386275.7</v>
      </c>
      <c r="W24" s="2">
        <f t="shared" si="3"/>
        <v>3.3905258401607039</v>
      </c>
      <c r="X24" s="2">
        <f t="shared" si="2"/>
        <v>24.376474786614956</v>
      </c>
      <c r="Y24" s="2">
        <f t="shared" si="2"/>
        <v>20.846372013637776</v>
      </c>
      <c r="Z24" s="2">
        <f t="shared" si="2"/>
        <v>3.530102772977183</v>
      </c>
      <c r="AA24" s="2">
        <f t="shared" si="2"/>
        <v>1.8015589530830907</v>
      </c>
      <c r="AB24" s="2">
        <f t="shared" si="2"/>
        <v>0.56291404716993054</v>
      </c>
      <c r="AC24" s="2">
        <f t="shared" si="2"/>
        <v>0</v>
      </c>
      <c r="AD24" s="2">
        <f t="shared" si="2"/>
        <v>23.274306644460676</v>
      </c>
      <c r="AE24" s="2">
        <f t="shared" si="2"/>
        <v>8.1875789165101533</v>
      </c>
      <c r="AF24" s="2">
        <f t="shared" si="2"/>
        <v>3.951855734814389</v>
      </c>
      <c r="AG24" s="2">
        <f t="shared" si="2"/>
        <v>2.7404422217021538</v>
      </c>
      <c r="AH24" s="2">
        <f t="shared" si="2"/>
        <v>8.3944266019616869</v>
      </c>
      <c r="AI24" s="2">
        <f t="shared" si="2"/>
        <v>1.102168142154281</v>
      </c>
      <c r="AJ24" s="2">
        <f t="shared" si="2"/>
        <v>1.4245874652584449</v>
      </c>
      <c r="AK24" s="2">
        <f t="shared" si="2"/>
        <v>42.339134130170763</v>
      </c>
      <c r="AL24" s="2">
        <f t="shared" si="2"/>
        <v>30.607253204815628</v>
      </c>
    </row>
    <row r="25" spans="1:38" x14ac:dyDescent="0.3">
      <c r="A25">
        <f t="shared" si="1"/>
        <v>2028</v>
      </c>
      <c r="B25">
        <v>46753</v>
      </c>
      <c r="C25" s="3">
        <v>1313620.1963127479</v>
      </c>
      <c r="D25" s="3">
        <v>939576.47520685045</v>
      </c>
      <c r="E25" s="4">
        <v>16.347482321267233</v>
      </c>
      <c r="F25" s="3">
        <v>66.546751301758576</v>
      </c>
      <c r="G25" s="3">
        <v>8151.7010319683386</v>
      </c>
      <c r="H25" s="3">
        <v>320263.5</v>
      </c>
      <c r="I25" s="3">
        <v>273842.2</v>
      </c>
      <c r="J25" s="3">
        <v>46421.34</v>
      </c>
      <c r="K25" s="3">
        <v>23665.45</v>
      </c>
      <c r="L25" s="3">
        <v>7326.6459999999997</v>
      </c>
      <c r="M25" s="3">
        <v>0</v>
      </c>
      <c r="N25" s="3">
        <v>306409.2</v>
      </c>
      <c r="O25" s="3">
        <v>108458.1</v>
      </c>
      <c r="P25" s="3">
        <v>51915.54</v>
      </c>
      <c r="Q25" s="3">
        <v>35764.68</v>
      </c>
      <c r="R25" s="3">
        <v>110270.9</v>
      </c>
      <c r="S25" s="3">
        <v>13854.33</v>
      </c>
      <c r="T25" s="3">
        <v>18423.330000000002</v>
      </c>
      <c r="U25" s="3">
        <v>538905.69999999995</v>
      </c>
      <c r="V25" s="3">
        <v>390844.7</v>
      </c>
      <c r="W25" s="2">
        <f t="shared" si="3"/>
        <v>3.4478878205446124</v>
      </c>
      <c r="X25" s="2">
        <f t="shared" si="2"/>
        <v>24.380220470038463</v>
      </c>
      <c r="Y25" s="2">
        <f t="shared" si="2"/>
        <v>20.846375593848087</v>
      </c>
      <c r="Z25" s="2">
        <f t="shared" si="2"/>
        <v>3.5338479212105511</v>
      </c>
      <c r="AA25" s="2">
        <f t="shared" si="2"/>
        <v>1.8015443174844206</v>
      </c>
      <c r="AB25" s="2">
        <f t="shared" si="2"/>
        <v>0.55774462211874098</v>
      </c>
      <c r="AC25" s="2">
        <f t="shared" si="2"/>
        <v>0</v>
      </c>
      <c r="AD25" s="2">
        <f t="shared" si="2"/>
        <v>23.325554894791662</v>
      </c>
      <c r="AE25" s="2">
        <f t="shared" si="2"/>
        <v>8.2564275659307995</v>
      </c>
      <c r="AF25" s="2">
        <f t="shared" si="2"/>
        <v>3.9520966673414253</v>
      </c>
      <c r="AG25" s="2">
        <f t="shared" si="2"/>
        <v>2.7226043037697871</v>
      </c>
      <c r="AH25" s="2">
        <f t="shared" si="2"/>
        <v>8.3944278802597374</v>
      </c>
      <c r="AI25" s="2">
        <f t="shared" si="2"/>
        <v>1.0546678590119323</v>
      </c>
      <c r="AJ25" s="2">
        <f t="shared" si="2"/>
        <v>1.4024852884961094</v>
      </c>
      <c r="AK25" s="2">
        <f t="shared" si="2"/>
        <v>41.024468222449343</v>
      </c>
      <c r="AL25" s="2">
        <f t="shared" si="2"/>
        <v>29.753249919350914</v>
      </c>
    </row>
    <row r="26" spans="1:38" x14ac:dyDescent="0.3">
      <c r="A26">
        <f t="shared" si="1"/>
        <v>2029</v>
      </c>
      <c r="B26">
        <v>47119</v>
      </c>
      <c r="C26" s="3">
        <v>1366468.9224777541</v>
      </c>
      <c r="D26" s="3">
        <v>958212.40214571846</v>
      </c>
      <c r="E26" s="4">
        <v>16.549263029194179</v>
      </c>
      <c r="F26" s="3">
        <v>67.398802527320342</v>
      </c>
      <c r="G26" s="3">
        <v>8220.0955032500424</v>
      </c>
      <c r="H26" s="3">
        <v>333213.8</v>
      </c>
      <c r="I26" s="3">
        <v>284859.2</v>
      </c>
      <c r="J26" s="3">
        <v>48354.58</v>
      </c>
      <c r="K26" s="3">
        <v>24631.21</v>
      </c>
      <c r="L26" s="3">
        <v>7555.326</v>
      </c>
      <c r="M26" s="3">
        <v>0</v>
      </c>
      <c r="N26" s="3">
        <v>319378.2</v>
      </c>
      <c r="O26" s="3">
        <v>113751.1</v>
      </c>
      <c r="P26" s="3">
        <v>53950.63</v>
      </c>
      <c r="Q26" s="3">
        <v>36969.199999999997</v>
      </c>
      <c r="R26" s="3">
        <v>114707.2</v>
      </c>
      <c r="S26" s="3">
        <v>13835.62</v>
      </c>
      <c r="T26" s="3">
        <v>18828.16</v>
      </c>
      <c r="U26" s="3">
        <v>543898.19999999995</v>
      </c>
      <c r="V26" s="3">
        <v>395837.2</v>
      </c>
      <c r="W26" s="2">
        <f t="shared" si="3"/>
        <v>3.4937763694093422</v>
      </c>
      <c r="X26" s="2">
        <f t="shared" si="2"/>
        <v>24.385025851579488</v>
      </c>
      <c r="Y26" s="2">
        <f t="shared" si="2"/>
        <v>20.846372377315259</v>
      </c>
      <c r="Z26" s="2">
        <f t="shared" si="2"/>
        <v>3.5386520106378203</v>
      </c>
      <c r="AA26" s="2">
        <f t="shared" si="2"/>
        <v>1.8025444702640863</v>
      </c>
      <c r="AB26" s="2">
        <f t="shared" si="2"/>
        <v>0.55290873255282535</v>
      </c>
      <c r="AC26" s="2">
        <f t="shared" si="2"/>
        <v>0</v>
      </c>
      <c r="AD26" s="2">
        <f t="shared" si="2"/>
        <v>23.372518375382185</v>
      </c>
      <c r="AE26" s="2">
        <f t="shared" si="2"/>
        <v>8.3244556922480513</v>
      </c>
      <c r="AF26" s="2">
        <f t="shared" si="2"/>
        <v>3.9481783385291962</v>
      </c>
      <c r="AG26" s="2">
        <f t="shared" si="2"/>
        <v>2.7054548692527507</v>
      </c>
      <c r="AH26" s="2">
        <f t="shared" si="2"/>
        <v>8.3944243526597599</v>
      </c>
      <c r="AI26" s="2">
        <f t="shared" si="2"/>
        <v>1.0125089398237113</v>
      </c>
      <c r="AJ26" s="2">
        <f t="shared" si="2"/>
        <v>1.3778696090548317</v>
      </c>
      <c r="AK26" s="2">
        <f t="shared" si="2"/>
        <v>39.803188426252298</v>
      </c>
      <c r="AL26" s="2">
        <f t="shared" si="2"/>
        <v>28.967888950028001</v>
      </c>
    </row>
    <row r="27" spans="1:38" x14ac:dyDescent="0.3">
      <c r="A27">
        <f t="shared" si="1"/>
        <v>2030</v>
      </c>
      <c r="B27">
        <v>47484</v>
      </c>
      <c r="C27" s="3">
        <v>1420989.0887821757</v>
      </c>
      <c r="D27" s="3">
        <v>976905.58851340285</v>
      </c>
      <c r="E27" s="4">
        <v>16.747184998829312</v>
      </c>
      <c r="F27" s="3">
        <v>68.245328792207118</v>
      </c>
      <c r="G27" s="3">
        <v>8287.8006884381321</v>
      </c>
      <c r="H27" s="3">
        <v>346570.4</v>
      </c>
      <c r="I27" s="3">
        <v>296224.7</v>
      </c>
      <c r="J27" s="3">
        <v>50345.72</v>
      </c>
      <c r="K27" s="3">
        <v>25627.13</v>
      </c>
      <c r="L27" s="3">
        <v>7790.3770000000004</v>
      </c>
      <c r="M27" s="3">
        <v>0</v>
      </c>
      <c r="N27" s="3">
        <v>332824.5</v>
      </c>
      <c r="O27" s="3">
        <v>119249</v>
      </c>
      <c r="P27" s="3">
        <v>56061.1</v>
      </c>
      <c r="Q27" s="3">
        <v>38230.57</v>
      </c>
      <c r="R27" s="3">
        <v>119283.9</v>
      </c>
      <c r="S27" s="3">
        <v>13745.89</v>
      </c>
      <c r="T27" s="3">
        <v>19202.27</v>
      </c>
      <c r="U27" s="3">
        <v>549354.6</v>
      </c>
      <c r="V27" s="3">
        <v>401293.6</v>
      </c>
      <c r="W27" s="2">
        <f t="shared" si="3"/>
        <v>3.5304897129646688</v>
      </c>
      <c r="X27" s="2">
        <f t="shared" si="2"/>
        <v>24.389377985795779</v>
      </c>
      <c r="Y27" s="2">
        <f t="shared" si="2"/>
        <v>20.846374003749194</v>
      </c>
      <c r="Z27" s="2">
        <f t="shared" si="2"/>
        <v>3.5430053895169302</v>
      </c>
      <c r="AA27" s="2">
        <f t="shared" si="2"/>
        <v>1.8034712723911985</v>
      </c>
      <c r="AB27" s="2">
        <f t="shared" si="2"/>
        <v>0.54823622936306671</v>
      </c>
      <c r="AC27" s="2">
        <f t="shared" si="2"/>
        <v>0</v>
      </c>
      <c r="AD27" s="2">
        <f t="shared" si="2"/>
        <v>23.422030656494286</v>
      </c>
      <c r="AE27" s="2">
        <f t="shared" si="2"/>
        <v>8.3919715458335773</v>
      </c>
      <c r="AF27" s="2">
        <f t="shared" si="2"/>
        <v>3.9452167819279884</v>
      </c>
      <c r="AG27" s="2">
        <f t="shared" si="2"/>
        <v>2.6904196732970402</v>
      </c>
      <c r="AH27" s="2">
        <f t="shared" si="2"/>
        <v>8.3944275815818816</v>
      </c>
      <c r="AI27" s="2">
        <f t="shared" si="2"/>
        <v>0.96734662556632178</v>
      </c>
      <c r="AJ27" s="2">
        <f t="shared" si="2"/>
        <v>1.351331277037239</v>
      </c>
      <c r="AK27" s="2">
        <f t="shared" si="2"/>
        <v>38.66001536090689</v>
      </c>
      <c r="AL27" s="2">
        <f t="shared" si="2"/>
        <v>28.240442039137609</v>
      </c>
    </row>
    <row r="28" spans="1:38" x14ac:dyDescent="0.3">
      <c r="A28">
        <f t="shared" si="1"/>
        <v>2031</v>
      </c>
      <c r="B28">
        <v>47849</v>
      </c>
      <c r="C28" s="3">
        <v>1477669.5841548056</v>
      </c>
      <c r="D28" s="3">
        <v>995953.2591053982</v>
      </c>
      <c r="E28" s="4">
        <v>16.941015275683387</v>
      </c>
      <c r="F28" s="3">
        <v>69.092576903468483</v>
      </c>
      <c r="G28" s="3">
        <v>8355.7634611418125</v>
      </c>
      <c r="H28" s="3">
        <v>360444.7</v>
      </c>
      <c r="I28" s="3">
        <v>308040.5</v>
      </c>
      <c r="J28" s="3">
        <v>52404.21</v>
      </c>
      <c r="K28" s="3">
        <v>26656.44</v>
      </c>
      <c r="L28" s="3">
        <v>8031.9290000000001</v>
      </c>
      <c r="M28" s="3">
        <v>0</v>
      </c>
      <c r="N28" s="3">
        <v>346887</v>
      </c>
      <c r="O28" s="3">
        <v>125004.2</v>
      </c>
      <c r="P28" s="3">
        <v>58253.08</v>
      </c>
      <c r="Q28" s="3">
        <v>39587.86</v>
      </c>
      <c r="R28" s="3">
        <v>124041.9</v>
      </c>
      <c r="S28" s="3">
        <v>13557.68</v>
      </c>
      <c r="T28" s="3">
        <v>19556.25</v>
      </c>
      <c r="U28" s="3">
        <v>555353.1</v>
      </c>
      <c r="V28" s="3">
        <v>407292.1</v>
      </c>
      <c r="W28" s="2">
        <f t="shared" si="3"/>
        <v>3.5598591510838355</v>
      </c>
      <c r="X28" s="2">
        <f t="shared" si="2"/>
        <v>24.392780623292481</v>
      </c>
      <c r="Y28" s="2">
        <f t="shared" si="2"/>
        <v>20.846372105316924</v>
      </c>
      <c r="Z28" s="2">
        <f t="shared" si="2"/>
        <v>3.5464091947168317</v>
      </c>
      <c r="AA28" s="2">
        <f t="shared" si="2"/>
        <v>1.8039513221250267</v>
      </c>
      <c r="AB28" s="2">
        <f t="shared" si="2"/>
        <v>0.5435537880813921</v>
      </c>
      <c r="AC28" s="2">
        <f t="shared" si="2"/>
        <v>0</v>
      </c>
      <c r="AD28" s="2">
        <f t="shared" si="2"/>
        <v>23.475275103426569</v>
      </c>
      <c r="AE28" s="2">
        <f t="shared" si="2"/>
        <v>8.4595501822892043</v>
      </c>
      <c r="AF28" s="2">
        <f t="shared" si="2"/>
        <v>3.9422263694572472</v>
      </c>
      <c r="AG28" s="2">
        <f t="shared" si="2"/>
        <v>2.6790738893528339</v>
      </c>
      <c r="AH28" s="2">
        <f t="shared" si="2"/>
        <v>8.3944273692923872</v>
      </c>
      <c r="AI28" s="2">
        <f t="shared" si="2"/>
        <v>0.91750416638335919</v>
      </c>
      <c r="AJ28" s="2">
        <f t="shared" si="2"/>
        <v>1.3234521580266365</v>
      </c>
      <c r="AK28" s="2">
        <f t="shared" si="2"/>
        <v>37.583036556690693</v>
      </c>
      <c r="AL28" s="2">
        <f t="shared" si="2"/>
        <v>27.563137548977981</v>
      </c>
    </row>
    <row r="29" spans="1:38" x14ac:dyDescent="0.3">
      <c r="A29">
        <f t="shared" si="1"/>
        <v>2032</v>
      </c>
      <c r="B29">
        <v>48214</v>
      </c>
      <c r="C29" s="3">
        <v>1537502.3182330381</v>
      </c>
      <c r="D29" s="3">
        <v>1015961.5779162023</v>
      </c>
      <c r="E29" s="4">
        <v>17.130432409568233</v>
      </c>
      <c r="F29" s="3">
        <v>69.94432979162724</v>
      </c>
      <c r="G29" s="3">
        <v>8427.0621608729653</v>
      </c>
      <c r="H29" s="3">
        <v>375060.9</v>
      </c>
      <c r="I29" s="3">
        <v>320513.5</v>
      </c>
      <c r="J29" s="3">
        <v>54547.4</v>
      </c>
      <c r="K29" s="3">
        <v>27727.42</v>
      </c>
      <c r="L29" s="3">
        <v>8280.098</v>
      </c>
      <c r="M29" s="3">
        <v>0</v>
      </c>
      <c r="N29" s="3">
        <v>361867.9</v>
      </c>
      <c r="O29" s="3">
        <v>131219.79999999999</v>
      </c>
      <c r="P29" s="3">
        <v>60518.51</v>
      </c>
      <c r="Q29" s="3">
        <v>41065.03</v>
      </c>
      <c r="R29" s="3">
        <v>129064.5</v>
      </c>
      <c r="S29" s="3">
        <v>13192.98</v>
      </c>
      <c r="T29" s="3">
        <v>19900.27</v>
      </c>
      <c r="U29" s="3">
        <v>562060.4</v>
      </c>
      <c r="V29" s="3">
        <v>413999.4</v>
      </c>
      <c r="W29" s="2">
        <f t="shared" si="3"/>
        <v>3.5833544460272213</v>
      </c>
      <c r="X29" s="2">
        <f t="shared" si="2"/>
        <v>24.394168096672249</v>
      </c>
      <c r="Y29" s="2">
        <f t="shared" si="2"/>
        <v>20.846375072028998</v>
      </c>
      <c r="Z29" s="2">
        <f t="shared" si="2"/>
        <v>3.547793024643251</v>
      </c>
      <c r="AA29" s="2">
        <f t="shared" si="2"/>
        <v>1.8034067117287673</v>
      </c>
      <c r="AB29" s="2">
        <f t="shared" si="2"/>
        <v>0.53854214733905803</v>
      </c>
      <c r="AC29" s="2">
        <f t="shared" si="2"/>
        <v>0</v>
      </c>
      <c r="AD29" s="2">
        <f t="shared" si="2"/>
        <v>23.536088089666993</v>
      </c>
      <c r="AE29" s="2">
        <f t="shared" si="2"/>
        <v>8.534608269781554</v>
      </c>
      <c r="AF29" s="2">
        <f t="shared" si="2"/>
        <v>3.9361573171187412</v>
      </c>
      <c r="AG29" s="2">
        <f t="shared" si="2"/>
        <v>2.6708922330077298</v>
      </c>
      <c r="AH29" s="2">
        <f t="shared" si="2"/>
        <v>8.3944263673258277</v>
      </c>
      <c r="AI29" s="2">
        <f t="shared" si="2"/>
        <v>0.85807870619420745</v>
      </c>
      <c r="AJ29" s="2">
        <f t="shared" si="2"/>
        <v>1.2943245524904459</v>
      </c>
      <c r="AK29" s="2">
        <f t="shared" si="2"/>
        <v>36.556718863744109</v>
      </c>
      <c r="AL29" s="2">
        <f t="shared" si="2"/>
        <v>26.926749643915034</v>
      </c>
    </row>
    <row r="30" spans="1:38" x14ac:dyDescent="0.3">
      <c r="A30">
        <f t="shared" si="1"/>
        <v>2033</v>
      </c>
      <c r="B30">
        <v>48580</v>
      </c>
      <c r="C30" s="3">
        <v>1600077.9554341272</v>
      </c>
      <c r="D30" s="3">
        <v>1036579.1041070528</v>
      </c>
      <c r="E30" s="4">
        <v>17.315228112950123</v>
      </c>
      <c r="F30" s="3">
        <v>70.802502647499566</v>
      </c>
      <c r="G30" s="3">
        <v>8498.5839190696533</v>
      </c>
      <c r="H30" s="3">
        <v>390336.5</v>
      </c>
      <c r="I30" s="3">
        <v>333558.2</v>
      </c>
      <c r="J30" s="3">
        <v>56778.26</v>
      </c>
      <c r="K30" s="3">
        <v>28846.09</v>
      </c>
      <c r="L30" s="3">
        <v>8535.01</v>
      </c>
      <c r="M30" s="3">
        <v>0</v>
      </c>
      <c r="N30" s="3">
        <v>377516</v>
      </c>
      <c r="O30" s="3">
        <v>137740.1</v>
      </c>
      <c r="P30" s="3">
        <v>62839.01</v>
      </c>
      <c r="Q30" s="3">
        <v>42619.44</v>
      </c>
      <c r="R30" s="3">
        <v>134317.4</v>
      </c>
      <c r="S30" s="3">
        <v>12820.51</v>
      </c>
      <c r="T30" s="3">
        <v>20246.27</v>
      </c>
      <c r="U30" s="3">
        <v>569486.19999999995</v>
      </c>
      <c r="V30" s="3">
        <v>421425.2</v>
      </c>
      <c r="W30" s="2">
        <f t="shared" si="3"/>
        <v>3.6021520107091693</v>
      </c>
      <c r="X30" s="2">
        <f t="shared" si="2"/>
        <v>24.394842680905214</v>
      </c>
      <c r="Y30" s="2">
        <f t="shared" si="2"/>
        <v>20.846371820021744</v>
      </c>
      <c r="Z30" s="2">
        <f t="shared" si="2"/>
        <v>3.5484683610052694</v>
      </c>
      <c r="AA30" s="2">
        <f t="shared" si="2"/>
        <v>1.8027927890659292</v>
      </c>
      <c r="AB30" s="2">
        <f t="shared" si="2"/>
        <v>0.53341213601585513</v>
      </c>
      <c r="AC30" s="2">
        <f t="shared" si="2"/>
        <v>0</v>
      </c>
      <c r="AD30" s="2">
        <f t="shared" si="2"/>
        <v>23.593600469145503</v>
      </c>
      <c r="AE30" s="2">
        <f t="shared" si="2"/>
        <v>8.6083368333531514</v>
      </c>
      <c r="AF30" s="2">
        <f t="shared" si="2"/>
        <v>3.9272467811076588</v>
      </c>
      <c r="AG30" s="2">
        <f t="shared" si="2"/>
        <v>2.663585224410935</v>
      </c>
      <c r="AH30" s="2">
        <f t="shared" si="2"/>
        <v>8.3944285054260064</v>
      </c>
      <c r="AI30" s="2">
        <f t="shared" si="2"/>
        <v>0.80124283672926344</v>
      </c>
      <c r="AJ30" s="2">
        <f t="shared" si="2"/>
        <v>1.2653302253956031</v>
      </c>
      <c r="AK30" s="2">
        <f t="shared" si="2"/>
        <v>35.591153422614902</v>
      </c>
      <c r="AL30" s="2">
        <f t="shared" si="2"/>
        <v>26.337791766255567</v>
      </c>
    </row>
    <row r="31" spans="1:38" x14ac:dyDescent="0.3">
      <c r="A31">
        <f t="shared" si="1"/>
        <v>2034</v>
      </c>
      <c r="B31">
        <v>48945</v>
      </c>
      <c r="C31" s="3">
        <v>1664304.6283028766</v>
      </c>
      <c r="D31" s="3">
        <v>1057046.054556845</v>
      </c>
      <c r="E31" s="4">
        <v>17.495198432727182</v>
      </c>
      <c r="F31" s="3">
        <v>71.666365428973407</v>
      </c>
      <c r="G31" s="3">
        <v>8565.3688049423909</v>
      </c>
      <c r="H31" s="3">
        <v>406036</v>
      </c>
      <c r="I31" s="3">
        <v>346947.1</v>
      </c>
      <c r="J31" s="3">
        <v>59088.82</v>
      </c>
      <c r="K31" s="3">
        <v>30010.51</v>
      </c>
      <c r="L31" s="3">
        <v>8796.7630000000008</v>
      </c>
      <c r="M31" s="3">
        <v>0</v>
      </c>
      <c r="N31" s="3">
        <v>393611.2</v>
      </c>
      <c r="O31" s="3">
        <v>144456.20000000001</v>
      </c>
      <c r="P31" s="3">
        <v>65240.47</v>
      </c>
      <c r="Q31" s="3">
        <v>44205.74</v>
      </c>
      <c r="R31" s="3">
        <v>139708.79999999999</v>
      </c>
      <c r="S31" s="3">
        <v>12424.72</v>
      </c>
      <c r="T31" s="3">
        <v>20599.39</v>
      </c>
      <c r="U31" s="3">
        <v>577660.9</v>
      </c>
      <c r="V31" s="3">
        <v>429599.9</v>
      </c>
      <c r="W31" s="2">
        <f t="shared" si="3"/>
        <v>3.61718861668641</v>
      </c>
      <c r="X31" s="2">
        <f t="shared" si="2"/>
        <v>24.396735615284726</v>
      </c>
      <c r="Y31" s="2">
        <f t="shared" si="2"/>
        <v>20.846369955348177</v>
      </c>
      <c r="Z31" s="2">
        <f t="shared" si="2"/>
        <v>3.5503608531242268</v>
      </c>
      <c r="AA31" s="2">
        <f t="shared" si="2"/>
        <v>1.8031861168710619</v>
      </c>
      <c r="AB31" s="2">
        <f t="shared" si="2"/>
        <v>0.52855486011417441</v>
      </c>
      <c r="AC31" s="2">
        <f t="shared" si="2"/>
        <v>0</v>
      </c>
      <c r="AD31" s="2">
        <f t="shared" si="2"/>
        <v>23.650189593077855</v>
      </c>
      <c r="AE31" s="2">
        <f t="shared" si="2"/>
        <v>8.6796730324126283</v>
      </c>
      <c r="AF31" s="2">
        <f t="shared" si="2"/>
        <v>3.9199836911183117</v>
      </c>
      <c r="AG31" s="2">
        <f t="shared" si="2"/>
        <v>2.6561086983863911</v>
      </c>
      <c r="AH31" s="2">
        <f t="shared" si="2"/>
        <v>8.3944247720120639</v>
      </c>
      <c r="AI31" s="2">
        <f t="shared" si="2"/>
        <v>0.74654121539454743</v>
      </c>
      <c r="AJ31" s="2">
        <f t="shared" si="2"/>
        <v>1.2377175217619623</v>
      </c>
      <c r="AK31" s="2">
        <f t="shared" si="2"/>
        <v>34.708844172899518</v>
      </c>
      <c r="AL31" s="2">
        <f t="shared" si="2"/>
        <v>25.812576177119166</v>
      </c>
    </row>
    <row r="32" spans="1:38" x14ac:dyDescent="0.3">
      <c r="A32">
        <f t="shared" si="1"/>
        <v>2035</v>
      </c>
      <c r="B32">
        <v>49310</v>
      </c>
      <c r="C32" s="3">
        <v>1731030.0358483139</v>
      </c>
      <c r="D32" s="3">
        <v>1077867.8989113343</v>
      </c>
      <c r="E32" s="4">
        <v>17.670194075586007</v>
      </c>
      <c r="F32" s="3">
        <v>72.538416059465334</v>
      </c>
      <c r="G32" s="3">
        <v>8632.1493858366302</v>
      </c>
      <c r="H32" s="3">
        <v>422335.4</v>
      </c>
      <c r="I32" s="3">
        <v>360857</v>
      </c>
      <c r="J32" s="3">
        <v>61478.41</v>
      </c>
      <c r="K32" s="3">
        <v>31215.35</v>
      </c>
      <c r="L32" s="3">
        <v>9065.4950000000008</v>
      </c>
      <c r="M32" s="3">
        <v>0</v>
      </c>
      <c r="N32" s="3">
        <v>410387.7</v>
      </c>
      <c r="O32" s="3">
        <v>151476.20000000001</v>
      </c>
      <c r="P32" s="3">
        <v>67743.899999999994</v>
      </c>
      <c r="Q32" s="3">
        <v>45857.5</v>
      </c>
      <c r="R32" s="3">
        <v>145310</v>
      </c>
      <c r="S32" s="3">
        <v>11947.71</v>
      </c>
      <c r="T32" s="3">
        <v>20964.57</v>
      </c>
      <c r="U32" s="3">
        <v>586677.69999999995</v>
      </c>
      <c r="V32" s="3">
        <v>438616.7</v>
      </c>
      <c r="W32" s="2">
        <f t="shared" si="3"/>
        <v>3.6292174180388526</v>
      </c>
      <c r="X32" s="2">
        <f t="shared" si="2"/>
        <v>24.39792442960292</v>
      </c>
      <c r="Y32" s="2">
        <f t="shared" si="2"/>
        <v>20.846374270054611</v>
      </c>
      <c r="Z32" s="2">
        <f t="shared" si="2"/>
        <v>3.5515507372390394</v>
      </c>
      <c r="AA32" s="2">
        <f t="shared" si="2"/>
        <v>1.8032818237438906</v>
      </c>
      <c r="AB32" s="2">
        <f t="shared" si="2"/>
        <v>0.52370523978559025</v>
      </c>
      <c r="AC32" s="2">
        <f t="shared" si="2"/>
        <v>0</v>
      </c>
      <c r="AD32" s="2">
        <f t="shared" si="2"/>
        <v>23.707716879614058</v>
      </c>
      <c r="AE32" s="2">
        <f t="shared" si="2"/>
        <v>8.7506396112744014</v>
      </c>
      <c r="AF32" s="2">
        <f t="shared" si="2"/>
        <v>3.9135022845979219</v>
      </c>
      <c r="AG32" s="2">
        <f t="shared" si="2"/>
        <v>2.6491452516898084</v>
      </c>
      <c r="AH32" s="2">
        <f t="shared" si="2"/>
        <v>8.3944239551446564</v>
      </c>
      <c r="AI32" s="2">
        <f t="shared" si="2"/>
        <v>0.69020812767959094</v>
      </c>
      <c r="AJ32" s="2">
        <f t="shared" si="2"/>
        <v>1.211103768614046</v>
      </c>
      <c r="AK32" s="2">
        <f t="shared" si="2"/>
        <v>33.89182670724086</v>
      </c>
      <c r="AL32" s="2">
        <f t="shared" si="2"/>
        <v>25.338480033077538</v>
      </c>
    </row>
    <row r="33" spans="1:38" x14ac:dyDescent="0.3">
      <c r="A33">
        <f t="shared" si="1"/>
        <v>2036</v>
      </c>
      <c r="B33">
        <v>49675</v>
      </c>
      <c r="C33" s="3">
        <v>1800496.9307412684</v>
      </c>
      <c r="D33" s="3">
        <v>1099140.5088175687</v>
      </c>
      <c r="E33" s="4">
        <v>17.840103072335047</v>
      </c>
      <c r="F33" s="3">
        <v>73.419401407424871</v>
      </c>
      <c r="G33" s="3">
        <v>8701.2959284317149</v>
      </c>
      <c r="H33" s="3">
        <v>439294.1</v>
      </c>
      <c r="I33" s="3">
        <v>375338.3</v>
      </c>
      <c r="J33" s="3">
        <v>63955.8</v>
      </c>
      <c r="K33" s="3">
        <v>32461.96</v>
      </c>
      <c r="L33" s="3">
        <v>9341.3449999999993</v>
      </c>
      <c r="M33" s="3">
        <v>0</v>
      </c>
      <c r="N33" s="3">
        <v>427922.6</v>
      </c>
      <c r="O33" s="3">
        <v>158789.4</v>
      </c>
      <c r="P33" s="3">
        <v>70381.59</v>
      </c>
      <c r="Q33" s="3">
        <v>47610.23</v>
      </c>
      <c r="R33" s="3">
        <v>151141.4</v>
      </c>
      <c r="S33" s="3">
        <v>11371.44</v>
      </c>
      <c r="T33" s="3">
        <v>21348.27</v>
      </c>
      <c r="U33" s="3">
        <v>596654.5</v>
      </c>
      <c r="V33" s="3">
        <v>448593.5</v>
      </c>
      <c r="W33" s="2">
        <f t="shared" si="3"/>
        <v>3.6388412240656161</v>
      </c>
      <c r="X33" s="2">
        <f t="shared" si="2"/>
        <v>24.398492021818758</v>
      </c>
      <c r="Y33" s="2">
        <f t="shared" si="2"/>
        <v>20.846372664766079</v>
      </c>
      <c r="Z33" s="2">
        <f t="shared" si="2"/>
        <v>3.552119357052681</v>
      </c>
      <c r="AA33" s="2">
        <f t="shared" si="2"/>
        <v>1.8029444785909934</v>
      </c>
      <c r="AB33" s="2">
        <f t="shared" si="2"/>
        <v>0.51882037900248723</v>
      </c>
      <c r="AC33" s="2">
        <f t="shared" si="2"/>
        <v>0</v>
      </c>
      <c r="AD33" s="2">
        <f t="shared" si="2"/>
        <v>23.766916382569079</v>
      </c>
      <c r="AE33" s="2">
        <f t="shared" si="2"/>
        <v>8.819198593947398</v>
      </c>
      <c r="AF33" s="2">
        <f t="shared" si="2"/>
        <v>3.909009162877259</v>
      </c>
      <c r="AG33" s="2">
        <f t="shared" si="2"/>
        <v>2.6442827636700699</v>
      </c>
      <c r="AH33" s="2">
        <f t="shared" si="2"/>
        <v>8.3944269728788026</v>
      </c>
      <c r="AI33" s="2">
        <f t="shared" si="2"/>
        <v>0.63157230683633292</v>
      </c>
      <c r="AJ33" s="2">
        <f t="shared" si="2"/>
        <v>1.1856876640834302</v>
      </c>
      <c r="AK33" s="2">
        <f t="shared" si="2"/>
        <v>33.138323637927897</v>
      </c>
      <c r="AL33" s="2">
        <f t="shared" si="2"/>
        <v>24.914982766191837</v>
      </c>
    </row>
    <row r="34" spans="1:38" x14ac:dyDescent="0.3">
      <c r="A34">
        <f t="shared" si="1"/>
        <v>2037</v>
      </c>
      <c r="B34">
        <v>50041</v>
      </c>
      <c r="C34" s="3">
        <v>1872612.609243775</v>
      </c>
      <c r="D34" s="3">
        <v>1120749.5683809069</v>
      </c>
      <c r="E34" s="4">
        <v>18.00473772892915</v>
      </c>
      <c r="F34" s="3">
        <v>74.310928114321143</v>
      </c>
      <c r="G34" s="3">
        <v>8769.561134558222</v>
      </c>
      <c r="H34" s="3">
        <v>456895.8</v>
      </c>
      <c r="I34" s="3">
        <v>390371.8</v>
      </c>
      <c r="J34" s="3">
        <v>66524.03</v>
      </c>
      <c r="K34" s="3">
        <v>33754.92</v>
      </c>
      <c r="L34" s="3">
        <v>9624.4069999999992</v>
      </c>
      <c r="M34" s="3">
        <v>0</v>
      </c>
      <c r="N34" s="3">
        <v>446172.9</v>
      </c>
      <c r="O34" s="3">
        <v>166420</v>
      </c>
      <c r="P34" s="3">
        <v>73093.48</v>
      </c>
      <c r="Q34" s="3">
        <v>49464.38</v>
      </c>
      <c r="R34" s="3">
        <v>157195.1</v>
      </c>
      <c r="S34" s="3">
        <v>10722.88</v>
      </c>
      <c r="T34" s="3">
        <v>21757.25</v>
      </c>
      <c r="U34" s="3">
        <v>607688.9</v>
      </c>
      <c r="V34" s="3">
        <v>459627.9</v>
      </c>
      <c r="W34" s="2">
        <f t="shared" si="3"/>
        <v>3.6465408372852295</v>
      </c>
      <c r="X34" s="2">
        <f t="shared" si="2"/>
        <v>24.398842437812601</v>
      </c>
      <c r="Y34" s="2">
        <f t="shared" si="2"/>
        <v>20.846372499736905</v>
      </c>
      <c r="Z34" s="2">
        <f t="shared" si="2"/>
        <v>3.5524715401155329</v>
      </c>
      <c r="AA34" s="2">
        <f t="shared" si="2"/>
        <v>1.8025575515926591</v>
      </c>
      <c r="AB34" s="2">
        <f t="shared" si="2"/>
        <v>0.51395611417391152</v>
      </c>
      <c r="AC34" s="2">
        <f t="shared" si="2"/>
        <v>0</v>
      </c>
      <c r="AD34" s="2">
        <f t="shared" si="2"/>
        <v>23.826225338735696</v>
      </c>
      <c r="AE34" s="2">
        <f t="shared" si="2"/>
        <v>8.887048991259654</v>
      </c>
      <c r="AF34" s="2">
        <f t="shared" si="2"/>
        <v>3.9032888937727299</v>
      </c>
      <c r="AG34" s="2">
        <f t="shared" si="2"/>
        <v>2.6414635763867578</v>
      </c>
      <c r="AH34" s="2">
        <f t="shared" si="2"/>
        <v>8.3944270813962287</v>
      </c>
      <c r="AI34" s="2">
        <f t="shared" si="2"/>
        <v>0.57261603105034442</v>
      </c>
      <c r="AJ34" s="2">
        <f t="shared" si="2"/>
        <v>1.1618660417322684</v>
      </c>
      <c r="AK34" s="2">
        <f t="shared" si="2"/>
        <v>32.451394217910639</v>
      </c>
      <c r="AL34" s="2">
        <f t="shared" si="2"/>
        <v>24.544740205803347</v>
      </c>
    </row>
    <row r="35" spans="1:38" x14ac:dyDescent="0.3">
      <c r="A35">
        <f t="shared" si="1"/>
        <v>2038</v>
      </c>
      <c r="B35">
        <v>50406</v>
      </c>
      <c r="C35" s="3">
        <v>1947469.3140017255</v>
      </c>
      <c r="D35" s="3">
        <v>1142697.218308219</v>
      </c>
      <c r="E35" s="4">
        <v>18.163848885399776</v>
      </c>
      <c r="F35" s="3">
        <v>75.213914085087225</v>
      </c>
      <c r="G35" s="3">
        <v>8837.1456495658422</v>
      </c>
      <c r="H35" s="3">
        <v>475159.9</v>
      </c>
      <c r="I35" s="3">
        <v>405976.7</v>
      </c>
      <c r="J35" s="3">
        <v>69183.179999999993</v>
      </c>
      <c r="K35" s="3">
        <v>35095.56</v>
      </c>
      <c r="L35" s="3">
        <v>9914.84</v>
      </c>
      <c r="M35" s="3">
        <v>0</v>
      </c>
      <c r="N35" s="3">
        <v>465186.3</v>
      </c>
      <c r="O35" s="3">
        <v>174378.4</v>
      </c>
      <c r="P35" s="3">
        <v>75916.160000000003</v>
      </c>
      <c r="Q35" s="3">
        <v>51412.92</v>
      </c>
      <c r="R35" s="3">
        <v>163478.9</v>
      </c>
      <c r="S35" s="3">
        <v>9973.5349999999999</v>
      </c>
      <c r="T35" s="3">
        <v>22197.05</v>
      </c>
      <c r="U35" s="3">
        <v>619912.4</v>
      </c>
      <c r="V35" s="3">
        <v>471851.4</v>
      </c>
      <c r="W35" s="2">
        <f t="shared" si="3"/>
        <v>3.652699596783815</v>
      </c>
      <c r="X35" s="2">
        <f t="shared" si="2"/>
        <v>24.39883887174712</v>
      </c>
      <c r="Y35" s="2">
        <f t="shared" si="2"/>
        <v>20.846372113858134</v>
      </c>
      <c r="Z35" s="2">
        <f t="shared" si="2"/>
        <v>3.5524657309151673</v>
      </c>
      <c r="AA35" s="2">
        <f t="shared" si="2"/>
        <v>1.8021110652513677</v>
      </c>
      <c r="AB35" s="2">
        <f t="shared" si="2"/>
        <v>0.50911405528781617</v>
      </c>
      <c r="AC35" s="2">
        <f t="shared" si="2"/>
        <v>0</v>
      </c>
      <c r="AD35" s="2">
        <f t="shared" si="2"/>
        <v>23.88670756737725</v>
      </c>
      <c r="AE35" s="2">
        <f t="shared" si="2"/>
        <v>8.9541025753921328</v>
      </c>
      <c r="AF35" s="2">
        <f t="shared" si="2"/>
        <v>3.8981954403176151</v>
      </c>
      <c r="AG35" s="2">
        <f t="shared" si="2"/>
        <v>2.6399861415199912</v>
      </c>
      <c r="AH35" s="2">
        <f t="shared" si="2"/>
        <v>8.3944275180427894</v>
      </c>
      <c r="AI35" s="2">
        <f t="shared" si="2"/>
        <v>0.51212796670495642</v>
      </c>
      <c r="AJ35" s="2">
        <f t="shared" si="2"/>
        <v>1.1397894611437422</v>
      </c>
      <c r="AK35" s="2">
        <f t="shared" si="2"/>
        <v>31.831690262999992</v>
      </c>
      <c r="AL35" s="2">
        <f t="shared" si="2"/>
        <v>24.228951727635895</v>
      </c>
    </row>
    <row r="36" spans="1:38" x14ac:dyDescent="0.3">
      <c r="A36">
        <f t="shared" si="1"/>
        <v>2039</v>
      </c>
      <c r="B36">
        <v>50771</v>
      </c>
      <c r="C36" s="3">
        <v>2024564.0448850214</v>
      </c>
      <c r="D36" s="3">
        <v>1164640.4506126298</v>
      </c>
      <c r="E36" s="4">
        <v>18.317414289966766</v>
      </c>
      <c r="F36" s="3">
        <v>76.126611442831219</v>
      </c>
      <c r="G36" s="3">
        <v>8901.882600776009</v>
      </c>
      <c r="H36" s="3">
        <v>493972.8</v>
      </c>
      <c r="I36" s="3">
        <v>422048.2</v>
      </c>
      <c r="J36" s="3">
        <v>71924.61</v>
      </c>
      <c r="K36" s="3">
        <v>36478.68</v>
      </c>
      <c r="L36" s="3">
        <v>10212.81</v>
      </c>
      <c r="M36" s="3">
        <v>0</v>
      </c>
      <c r="N36" s="3">
        <v>484829.2</v>
      </c>
      <c r="O36" s="3">
        <v>182616.8</v>
      </c>
      <c r="P36" s="3">
        <v>78831.14</v>
      </c>
      <c r="Q36" s="3">
        <v>53430.67</v>
      </c>
      <c r="R36" s="3">
        <v>169950.5</v>
      </c>
      <c r="S36" s="3">
        <v>9143.5779999999995</v>
      </c>
      <c r="T36" s="3">
        <v>22674.09</v>
      </c>
      <c r="U36" s="3">
        <v>633443</v>
      </c>
      <c r="V36" s="3">
        <v>485382</v>
      </c>
      <c r="W36" s="2">
        <f t="shared" si="3"/>
        <v>3.6576280777735692</v>
      </c>
      <c r="X36" s="2">
        <f t="shared" si="2"/>
        <v>24.398971287077934</v>
      </c>
      <c r="Y36" s="2">
        <f t="shared" si="2"/>
        <v>20.846374362238013</v>
      </c>
      <c r="Z36" s="2">
        <f t="shared" si="2"/>
        <v>3.5525974187734191</v>
      </c>
      <c r="AA36" s="2">
        <f t="shared" si="2"/>
        <v>1.8018042003739965</v>
      </c>
      <c r="AB36" s="2">
        <f t="shared" si="2"/>
        <v>0.50444489646066015</v>
      </c>
      <c r="AC36" s="2">
        <f t="shared" si="2"/>
        <v>0</v>
      </c>
      <c r="AD36" s="2">
        <f t="shared" si="2"/>
        <v>23.94733825412445</v>
      </c>
      <c r="AE36" s="2">
        <f t="shared" si="2"/>
        <v>9.0200554762085154</v>
      </c>
      <c r="AF36" s="2">
        <f t="shared" si="2"/>
        <v>3.8937340707577843</v>
      </c>
      <c r="AG36" s="2">
        <f t="shared" si="2"/>
        <v>2.6391197717350763</v>
      </c>
      <c r="AH36" s="2">
        <f t="shared" si="2"/>
        <v>8.3944244900215939</v>
      </c>
      <c r="AI36" s="2">
        <f t="shared" si="2"/>
        <v>0.45163194629979114</v>
      </c>
      <c r="AJ36" s="2">
        <f t="shared" si="2"/>
        <v>1.119949258077815</v>
      </c>
      <c r="AK36" s="2">
        <f t="shared" si="2"/>
        <v>31.287871658116618</v>
      </c>
      <c r="AL36" s="2">
        <f t="shared" si="2"/>
        <v>23.974642897877093</v>
      </c>
    </row>
    <row r="37" spans="1:38" x14ac:dyDescent="0.3">
      <c r="A37">
        <f t="shared" si="1"/>
        <v>2040</v>
      </c>
      <c r="B37">
        <v>51136</v>
      </c>
      <c r="C37" s="3">
        <v>2103991.3033320587</v>
      </c>
      <c r="D37" s="3">
        <v>1186599.4659884025</v>
      </c>
      <c r="E37" s="4">
        <v>18.465584791972312</v>
      </c>
      <c r="F37" s="3">
        <v>77.049488292846277</v>
      </c>
      <c r="G37" s="3">
        <v>8963.9073886850128</v>
      </c>
      <c r="H37" s="3">
        <v>513349.8</v>
      </c>
      <c r="I37" s="3">
        <v>438605.9</v>
      </c>
      <c r="J37" s="3">
        <v>74743.94</v>
      </c>
      <c r="K37" s="3">
        <v>37900.230000000003</v>
      </c>
      <c r="L37" s="3">
        <v>10518.49</v>
      </c>
      <c r="M37" s="3">
        <v>0</v>
      </c>
      <c r="N37" s="3">
        <v>505140.5</v>
      </c>
      <c r="O37" s="3">
        <v>191180.4</v>
      </c>
      <c r="P37" s="3">
        <v>81838.37</v>
      </c>
      <c r="Q37" s="3">
        <v>55503.66</v>
      </c>
      <c r="R37" s="3">
        <v>176618</v>
      </c>
      <c r="S37" s="3">
        <v>8209.3320000000003</v>
      </c>
      <c r="T37" s="3">
        <v>23193.95</v>
      </c>
      <c r="U37" s="3">
        <v>648427.6</v>
      </c>
      <c r="V37" s="3">
        <v>500366.6</v>
      </c>
      <c r="W37" s="2">
        <f t="shared" si="3"/>
        <v>3.6615686020683786</v>
      </c>
      <c r="X37" s="2">
        <f t="shared" ref="X37:AL53" si="4">100*H37/$C37</f>
        <v>24.398855603015839</v>
      </c>
      <c r="Y37" s="2">
        <f t="shared" si="4"/>
        <v>20.846374189160695</v>
      </c>
      <c r="Z37" s="2">
        <f t="shared" si="4"/>
        <v>3.5524833150036872</v>
      </c>
      <c r="AA37" s="2">
        <f t="shared" si="4"/>
        <v>1.8013491757298612</v>
      </c>
      <c r="AB37" s="2">
        <f t="shared" si="4"/>
        <v>0.49993029834971414</v>
      </c>
      <c r="AC37" s="2">
        <f t="shared" si="4"/>
        <v>0</v>
      </c>
      <c r="AD37" s="2">
        <f t="shared" si="4"/>
        <v>24.008678134744034</v>
      </c>
      <c r="AE37" s="2">
        <f t="shared" si="4"/>
        <v>9.0865584709038743</v>
      </c>
      <c r="AF37" s="2">
        <f t="shared" si="4"/>
        <v>3.8896724463829213</v>
      </c>
      <c r="AG37" s="2">
        <f t="shared" si="4"/>
        <v>2.6380175579670744</v>
      </c>
      <c r="AH37" s="2">
        <f t="shared" si="4"/>
        <v>8.3944263324802151</v>
      </c>
      <c r="AI37" s="2">
        <f t="shared" si="4"/>
        <v>0.39017898919064009</v>
      </c>
      <c r="AJ37" s="2">
        <f t="shared" si="4"/>
        <v>1.1023786059984231</v>
      </c>
      <c r="AK37" s="2">
        <f t="shared" si="4"/>
        <v>30.818929668249826</v>
      </c>
      <c r="AL37" s="2">
        <f t="shared" si="4"/>
        <v>23.781780809054538</v>
      </c>
    </row>
    <row r="38" spans="1:38" x14ac:dyDescent="0.3">
      <c r="A38">
        <f t="shared" si="1"/>
        <v>2041</v>
      </c>
      <c r="B38">
        <v>51502</v>
      </c>
      <c r="C38" s="3">
        <v>2186000.6730539035</v>
      </c>
      <c r="D38" s="3">
        <v>1208676.7486771753</v>
      </c>
      <c r="E38" s="4">
        <v>18.608304176804232</v>
      </c>
      <c r="F38" s="3">
        <v>77.983084569739901</v>
      </c>
      <c r="G38" s="3">
        <v>9023.41833938731</v>
      </c>
      <c r="H38" s="3">
        <v>533352.80000000005</v>
      </c>
      <c r="I38" s="3">
        <v>455701.8</v>
      </c>
      <c r="J38" s="3">
        <v>77650.97</v>
      </c>
      <c r="K38" s="3">
        <v>39362.04</v>
      </c>
      <c r="L38" s="3">
        <v>10832.04</v>
      </c>
      <c r="M38" s="3">
        <v>0</v>
      </c>
      <c r="N38" s="3">
        <v>526081.69999999995</v>
      </c>
      <c r="O38" s="3">
        <v>199975.8</v>
      </c>
      <c r="P38" s="3">
        <v>84949.83</v>
      </c>
      <c r="Q38" s="3">
        <v>57653.78</v>
      </c>
      <c r="R38" s="3">
        <v>183502.2</v>
      </c>
      <c r="S38" s="3">
        <v>7271.1329999999998</v>
      </c>
      <c r="T38" s="3">
        <v>23763.07</v>
      </c>
      <c r="U38" s="3">
        <v>664919.5</v>
      </c>
      <c r="V38" s="3">
        <v>516858.5</v>
      </c>
      <c r="W38" s="2">
        <f t="shared" si="3"/>
        <v>3.6647221679027853</v>
      </c>
      <c r="X38" s="2">
        <f t="shared" si="4"/>
        <v>24.398565223444852</v>
      </c>
      <c r="Y38" s="2">
        <f t="shared" si="4"/>
        <v>20.846370525740596</v>
      </c>
      <c r="Z38" s="2">
        <f t="shared" si="4"/>
        <v>3.5521933253350486</v>
      </c>
      <c r="AA38" s="2">
        <f t="shared" si="4"/>
        <v>1.8006417145796272</v>
      </c>
      <c r="AB38" s="2">
        <f t="shared" si="4"/>
        <v>0.49551860315154156</v>
      </c>
      <c r="AC38" s="2">
        <f t="shared" si="4"/>
        <v>0</v>
      </c>
      <c r="AD38" s="2">
        <f t="shared" si="4"/>
        <v>24.065944099872997</v>
      </c>
      <c r="AE38" s="2">
        <f t="shared" si="4"/>
        <v>9.1480209711293572</v>
      </c>
      <c r="AF38" s="2">
        <f t="shared" si="4"/>
        <v>3.8860843478754621</v>
      </c>
      <c r="AG38" s="2">
        <f t="shared" si="4"/>
        <v>2.6374090690217433</v>
      </c>
      <c r="AH38" s="2">
        <f t="shared" si="4"/>
        <v>8.3944255947388324</v>
      </c>
      <c r="AI38" s="2">
        <f t="shared" si="4"/>
        <v>0.33262263317796809</v>
      </c>
      <c r="AJ38" s="2">
        <f t="shared" si="4"/>
        <v>1.0870568473706064</v>
      </c>
      <c r="AK38" s="2">
        <f t="shared" si="4"/>
        <v>30.417168127907711</v>
      </c>
      <c r="AL38" s="2">
        <f t="shared" si="4"/>
        <v>23.644022912304706</v>
      </c>
    </row>
    <row r="39" spans="1:38" x14ac:dyDescent="0.3">
      <c r="A39">
        <f t="shared" si="1"/>
        <v>2042</v>
      </c>
      <c r="B39">
        <v>51867</v>
      </c>
      <c r="C39" s="3">
        <v>2270731.2542404532</v>
      </c>
      <c r="D39" s="3">
        <v>1230907.8399949465</v>
      </c>
      <c r="E39" s="4">
        <v>18.74553858018983</v>
      </c>
      <c r="F39" s="3">
        <v>78.928085333902857</v>
      </c>
      <c r="G39" s="3">
        <v>9081.705526719632</v>
      </c>
      <c r="H39" s="3">
        <v>554011.80000000005</v>
      </c>
      <c r="I39" s="3">
        <v>473365.1</v>
      </c>
      <c r="J39" s="3">
        <v>80646.67</v>
      </c>
      <c r="K39" s="3">
        <v>40867.379999999997</v>
      </c>
      <c r="L39" s="3">
        <v>11153.61</v>
      </c>
      <c r="M39" s="3">
        <v>0</v>
      </c>
      <c r="N39" s="3">
        <v>547680.9</v>
      </c>
      <c r="O39" s="3">
        <v>209001.8</v>
      </c>
      <c r="P39" s="3">
        <v>88181.41</v>
      </c>
      <c r="Q39" s="3">
        <v>59882.83</v>
      </c>
      <c r="R39" s="3">
        <v>190614.9</v>
      </c>
      <c r="S39" s="3">
        <v>6330.8779999999997</v>
      </c>
      <c r="T39" s="3">
        <v>24384.23</v>
      </c>
      <c r="U39" s="3">
        <v>682972.9</v>
      </c>
      <c r="V39" s="3">
        <v>534911.9</v>
      </c>
      <c r="W39" s="2">
        <f t="shared" si="3"/>
        <v>3.6672454334697657</v>
      </c>
      <c r="X39" s="2">
        <f t="shared" si="4"/>
        <v>24.397946651124677</v>
      </c>
      <c r="Y39" s="2">
        <f t="shared" si="4"/>
        <v>20.846372687918013</v>
      </c>
      <c r="Z39" s="2">
        <f t="shared" si="4"/>
        <v>3.5515726420463549</v>
      </c>
      <c r="AA39" s="2">
        <f t="shared" si="4"/>
        <v>1.7997453429895165</v>
      </c>
      <c r="AB39" s="2">
        <f t="shared" si="4"/>
        <v>0.49119022690031278</v>
      </c>
      <c r="AC39" s="2">
        <f t="shared" si="4"/>
        <v>0</v>
      </c>
      <c r="AD39" s="2">
        <f t="shared" si="4"/>
        <v>24.119142191628317</v>
      </c>
      <c r="AE39" s="2">
        <f t="shared" si="4"/>
        <v>9.2041627387521867</v>
      </c>
      <c r="AF39" s="2">
        <f t="shared" si="4"/>
        <v>3.8833926223249251</v>
      </c>
      <c r="AG39" s="2">
        <f t="shared" si="4"/>
        <v>2.6371606013777473</v>
      </c>
      <c r="AH39" s="2">
        <f t="shared" si="4"/>
        <v>8.3944279907205317</v>
      </c>
      <c r="AI39" s="2">
        <f t="shared" si="4"/>
        <v>0.27880349064546794</v>
      </c>
      <c r="AJ39" s="2">
        <f t="shared" si="4"/>
        <v>1.0738492260792167</v>
      </c>
      <c r="AK39" s="2">
        <f t="shared" si="4"/>
        <v>30.077222864863</v>
      </c>
      <c r="AL39" s="2">
        <f t="shared" si="4"/>
        <v>23.556812326473437</v>
      </c>
    </row>
    <row r="40" spans="1:38" x14ac:dyDescent="0.3">
      <c r="A40">
        <f t="shared" si="1"/>
        <v>2043</v>
      </c>
      <c r="B40">
        <v>52232</v>
      </c>
      <c r="C40" s="3">
        <v>2358179.4073629864</v>
      </c>
      <c r="D40" s="3">
        <v>1253246.3802936815</v>
      </c>
      <c r="E40" s="4">
        <v>18.877110067287379</v>
      </c>
      <c r="F40" s="3">
        <v>79.885020844931063</v>
      </c>
      <c r="G40" s="3">
        <v>9138.2536898939125</v>
      </c>
      <c r="H40" s="3">
        <v>575328.5</v>
      </c>
      <c r="I40" s="3">
        <v>491594.9</v>
      </c>
      <c r="J40" s="3">
        <v>83733.66</v>
      </c>
      <c r="K40" s="3">
        <v>42419.61</v>
      </c>
      <c r="L40" s="3">
        <v>11483.34</v>
      </c>
      <c r="M40" s="3">
        <v>0</v>
      </c>
      <c r="N40" s="3">
        <v>570035.4</v>
      </c>
      <c r="O40" s="3">
        <v>218359.3</v>
      </c>
      <c r="P40" s="3">
        <v>91534.36</v>
      </c>
      <c r="Q40" s="3">
        <v>62186.11</v>
      </c>
      <c r="R40" s="3">
        <v>197955.6</v>
      </c>
      <c r="S40" s="3">
        <v>5293.0780000000004</v>
      </c>
      <c r="T40" s="3">
        <v>25060.080000000002</v>
      </c>
      <c r="U40" s="3">
        <v>702739.9</v>
      </c>
      <c r="V40" s="3">
        <v>554678.9</v>
      </c>
      <c r="W40" s="2">
        <f t="shared" si="3"/>
        <v>3.6692641831030191</v>
      </c>
      <c r="X40" s="2">
        <f t="shared" si="4"/>
        <v>24.397147146804919</v>
      </c>
      <c r="Y40" s="2">
        <f t="shared" si="4"/>
        <v>20.846374048771874</v>
      </c>
      <c r="Z40" s="2">
        <f t="shared" si="4"/>
        <v>3.550775642368722</v>
      </c>
      <c r="AA40" s="2">
        <f t="shared" si="4"/>
        <v>1.7988287857807799</v>
      </c>
      <c r="AB40" s="2">
        <f t="shared" si="4"/>
        <v>0.486957860972976</v>
      </c>
      <c r="AC40" s="2">
        <f t="shared" si="4"/>
        <v>0</v>
      </c>
      <c r="AD40" s="2">
        <f t="shared" si="4"/>
        <v>24.172690093899053</v>
      </c>
      <c r="AE40" s="2">
        <f t="shared" si="4"/>
        <v>9.2596559582452809</v>
      </c>
      <c r="AF40" s="2">
        <f t="shared" si="4"/>
        <v>3.8815689643544764</v>
      </c>
      <c r="AG40" s="2">
        <f t="shared" si="4"/>
        <v>2.6370389719219487</v>
      </c>
      <c r="AH40" s="2">
        <f t="shared" si="4"/>
        <v>8.3944249272095099</v>
      </c>
      <c r="AI40" s="2">
        <f t="shared" si="4"/>
        <v>0.22445611998278531</v>
      </c>
      <c r="AJ40" s="2">
        <f t="shared" si="4"/>
        <v>1.0626875937324556</v>
      </c>
      <c r="AK40" s="2">
        <f t="shared" si="4"/>
        <v>29.800103325719089</v>
      </c>
      <c r="AL40" s="2">
        <f t="shared" si="4"/>
        <v>23.521488580051034</v>
      </c>
    </row>
    <row r="41" spans="1:38" x14ac:dyDescent="0.3">
      <c r="A41">
        <f t="shared" si="1"/>
        <v>2044</v>
      </c>
      <c r="B41">
        <v>52597</v>
      </c>
      <c r="C41" s="3">
        <v>2448586.0067833085</v>
      </c>
      <c r="D41" s="3">
        <v>1275776.961805817</v>
      </c>
      <c r="E41" s="4">
        <v>19.007786435627821</v>
      </c>
      <c r="F41" s="3">
        <v>80.853965615016946</v>
      </c>
      <c r="G41" s="3">
        <v>9193.8898221369727</v>
      </c>
      <c r="H41" s="3">
        <v>597354.19999999995</v>
      </c>
      <c r="I41" s="3">
        <v>510441.4</v>
      </c>
      <c r="J41" s="3">
        <v>86912.85</v>
      </c>
      <c r="K41" s="3">
        <v>44022.21</v>
      </c>
      <c r="L41" s="3">
        <v>11823.18</v>
      </c>
      <c r="M41" s="3">
        <v>0</v>
      </c>
      <c r="N41" s="3">
        <v>593193.30000000005</v>
      </c>
      <c r="O41" s="3">
        <v>228026.5</v>
      </c>
      <c r="P41" s="3">
        <v>95063.72</v>
      </c>
      <c r="Q41" s="3">
        <v>64558.36</v>
      </c>
      <c r="R41" s="3">
        <v>205544.7</v>
      </c>
      <c r="S41" s="3">
        <v>4160.93</v>
      </c>
      <c r="T41" s="3">
        <v>25796.73</v>
      </c>
      <c r="U41" s="3">
        <v>724375.7</v>
      </c>
      <c r="V41" s="3">
        <v>576314.69999999995</v>
      </c>
      <c r="W41" s="2">
        <f t="shared" si="3"/>
        <v>3.670878798827276</v>
      </c>
      <c r="X41" s="2">
        <f t="shared" si="4"/>
        <v>24.39588392423839</v>
      </c>
      <c r="Y41" s="2">
        <f t="shared" si="4"/>
        <v>20.846374135355106</v>
      </c>
      <c r="Z41" s="2">
        <f t="shared" si="4"/>
        <v>3.5495118308781337</v>
      </c>
      <c r="AA41" s="2">
        <f t="shared" si="4"/>
        <v>1.7978625164909641</v>
      </c>
      <c r="AB41" s="2">
        <f t="shared" si="4"/>
        <v>0.4828574519027018</v>
      </c>
      <c r="AC41" s="2">
        <f t="shared" si="4"/>
        <v>0</v>
      </c>
      <c r="AD41" s="2">
        <f t="shared" si="4"/>
        <v>24.225953197342424</v>
      </c>
      <c r="AE41" s="2">
        <f t="shared" si="4"/>
        <v>9.3125787441527095</v>
      </c>
      <c r="AF41" s="2">
        <f t="shared" si="4"/>
        <v>3.8823925210977004</v>
      </c>
      <c r="AG41" s="2">
        <f t="shared" si="4"/>
        <v>2.6365567646451553</v>
      </c>
      <c r="AH41" s="2">
        <f t="shared" si="4"/>
        <v>8.3944243506489169</v>
      </c>
      <c r="AI41" s="2">
        <f t="shared" si="4"/>
        <v>0.16993195209288101</v>
      </c>
      <c r="AJ41" s="2">
        <f t="shared" si="4"/>
        <v>1.0535357928427025</v>
      </c>
      <c r="AK41" s="2">
        <f t="shared" si="4"/>
        <v>29.583428884803915</v>
      </c>
      <c r="AL41" s="2">
        <f t="shared" si="4"/>
        <v>23.536632913993525</v>
      </c>
    </row>
    <row r="42" spans="1:38" x14ac:dyDescent="0.3">
      <c r="A42">
        <f t="shared" si="1"/>
        <v>2045</v>
      </c>
      <c r="B42">
        <v>52963</v>
      </c>
      <c r="C42" s="3">
        <v>2541515.8985017478</v>
      </c>
      <c r="D42" s="3">
        <v>1298231.2834736812</v>
      </c>
      <c r="E42" s="4">
        <v>19.137038342438867</v>
      </c>
      <c r="F42" s="3">
        <v>81.833427265464834</v>
      </c>
      <c r="G42" s="3">
        <v>9246.6235430915222</v>
      </c>
      <c r="H42" s="3">
        <v>619991.69999999995</v>
      </c>
      <c r="I42" s="3">
        <v>529813.9</v>
      </c>
      <c r="J42" s="3">
        <v>90177.85</v>
      </c>
      <c r="K42" s="3">
        <v>45670.68</v>
      </c>
      <c r="L42" s="3">
        <v>12172.69</v>
      </c>
      <c r="M42" s="3">
        <v>0</v>
      </c>
      <c r="N42" s="3">
        <v>617018.69999999995</v>
      </c>
      <c r="O42" s="3">
        <v>238014</v>
      </c>
      <c r="P42" s="3">
        <v>98678.51</v>
      </c>
      <c r="Q42" s="3">
        <v>66980.61</v>
      </c>
      <c r="R42" s="3">
        <v>213345.7</v>
      </c>
      <c r="S42" s="3">
        <v>2972.97</v>
      </c>
      <c r="T42" s="3">
        <v>26600.31</v>
      </c>
      <c r="U42" s="3">
        <v>748003</v>
      </c>
      <c r="V42" s="3">
        <v>599942</v>
      </c>
      <c r="W42" s="2">
        <f t="shared" si="3"/>
        <v>3.6721703944513879</v>
      </c>
      <c r="X42" s="2">
        <f t="shared" si="4"/>
        <v>24.394563117448605</v>
      </c>
      <c r="Y42" s="2">
        <f t="shared" si="4"/>
        <v>20.846373627343084</v>
      </c>
      <c r="Z42" s="2">
        <f t="shared" si="4"/>
        <v>3.5481914574353386</v>
      </c>
      <c r="AA42" s="2">
        <f t="shared" si="4"/>
        <v>1.7969858078371015</v>
      </c>
      <c r="AB42" s="2">
        <f t="shared" si="4"/>
        <v>0.47895391908332891</v>
      </c>
      <c r="AC42" s="2">
        <f t="shared" si="4"/>
        <v>0</v>
      </c>
      <c r="AD42" s="2">
        <f t="shared" si="4"/>
        <v>24.277585686705301</v>
      </c>
      <c r="AE42" s="2">
        <f t="shared" si="4"/>
        <v>9.3650407672173888</v>
      </c>
      <c r="AF42" s="2">
        <f t="shared" si="4"/>
        <v>3.8826634945770788</v>
      </c>
      <c r="AG42" s="2">
        <f t="shared" si="4"/>
        <v>2.6354590203227066</v>
      </c>
      <c r="AH42" s="2">
        <f t="shared" si="4"/>
        <v>8.3944271261796821</v>
      </c>
      <c r="AI42" s="2">
        <f t="shared" si="4"/>
        <v>0.11697625034541784</v>
      </c>
      <c r="AJ42" s="2">
        <f t="shared" si="4"/>
        <v>1.046631658518492</v>
      </c>
      <c r="AK42" s="2">
        <f t="shared" si="4"/>
        <v>29.431372057949989</v>
      </c>
      <c r="AL42" s="2">
        <f t="shared" si="4"/>
        <v>23.605675665994163</v>
      </c>
    </row>
    <row r="43" spans="1:38" x14ac:dyDescent="0.3">
      <c r="A43">
        <f t="shared" si="1"/>
        <v>2046</v>
      </c>
      <c r="B43">
        <v>53328</v>
      </c>
      <c r="C43" s="3">
        <v>2638068.2155215903</v>
      </c>
      <c r="D43" s="3">
        <v>1321128.7382907153</v>
      </c>
      <c r="E43" s="4">
        <v>19.264983610951809</v>
      </c>
      <c r="F43" s="3">
        <v>82.824835441349052</v>
      </c>
      <c r="G43" s="3">
        <v>9298.8030432723099</v>
      </c>
      <c r="H43" s="3">
        <v>643486.19999999995</v>
      </c>
      <c r="I43" s="3">
        <v>549941.5</v>
      </c>
      <c r="J43" s="3">
        <v>93544.73</v>
      </c>
      <c r="K43" s="3">
        <v>47369.72</v>
      </c>
      <c r="L43" s="3">
        <v>12532.17</v>
      </c>
      <c r="M43" s="3">
        <v>0</v>
      </c>
      <c r="N43" s="3">
        <v>641510.5</v>
      </c>
      <c r="O43" s="3">
        <v>248291.1</v>
      </c>
      <c r="P43" s="3">
        <v>102290</v>
      </c>
      <c r="Q43" s="3">
        <v>69478.73</v>
      </c>
      <c r="R43" s="3">
        <v>221450.7</v>
      </c>
      <c r="S43" s="3">
        <v>1975.74</v>
      </c>
      <c r="T43" s="3">
        <v>27475.67</v>
      </c>
      <c r="U43" s="3">
        <v>773502.9</v>
      </c>
      <c r="V43" s="3">
        <v>625441.9</v>
      </c>
      <c r="W43" s="2">
        <f t="shared" si="3"/>
        <v>3.6732031823401776</v>
      </c>
      <c r="X43" s="2">
        <f t="shared" si="4"/>
        <v>24.392326029096708</v>
      </c>
      <c r="Y43" s="2">
        <f t="shared" si="4"/>
        <v>20.846371476079035</v>
      </c>
      <c r="Z43" s="2">
        <f t="shared" si="4"/>
        <v>3.5459556902134404</v>
      </c>
      <c r="AA43" s="2">
        <f t="shared" si="4"/>
        <v>1.7956214976281124</v>
      </c>
      <c r="AB43" s="2">
        <f t="shared" si="4"/>
        <v>0.47505102128385185</v>
      </c>
      <c r="AC43" s="2">
        <f t="shared" si="4"/>
        <v>0</v>
      </c>
      <c r="AD43" s="2">
        <f t="shared" si="4"/>
        <v>24.317434106728079</v>
      </c>
      <c r="AE43" s="2">
        <f t="shared" si="4"/>
        <v>9.4118529058168683</v>
      </c>
      <c r="AF43" s="2">
        <f t="shared" si="4"/>
        <v>3.8774584901996385</v>
      </c>
      <c r="AG43" s="2">
        <f t="shared" si="4"/>
        <v>2.6336972482822203</v>
      </c>
      <c r="AH43" s="2">
        <f t="shared" si="4"/>
        <v>8.3944265996251151</v>
      </c>
      <c r="AI43" s="2">
        <f t="shared" si="4"/>
        <v>7.4893438629651324E-2</v>
      </c>
      <c r="AJ43" s="2">
        <f t="shared" si="4"/>
        <v>1.0415071846262929</v>
      </c>
      <c r="AK43" s="2">
        <f t="shared" si="4"/>
        <v>29.320807379011065</v>
      </c>
      <c r="AL43" s="2">
        <f t="shared" si="4"/>
        <v>23.708329311580734</v>
      </c>
    </row>
    <row r="44" spans="1:38" x14ac:dyDescent="0.3">
      <c r="A44">
        <f t="shared" si="1"/>
        <v>2047</v>
      </c>
      <c r="B44">
        <v>53693</v>
      </c>
      <c r="C44" s="3">
        <v>2738116.3547964259</v>
      </c>
      <c r="D44" s="3">
        <v>1344345.4692439393</v>
      </c>
      <c r="E44" s="4">
        <v>19.391779169860527</v>
      </c>
      <c r="F44" s="3">
        <v>83.827952628015979</v>
      </c>
      <c r="G44" s="3">
        <v>9350.3389686501541</v>
      </c>
      <c r="H44" s="3">
        <v>667818.6</v>
      </c>
      <c r="I44" s="3">
        <v>570797.9</v>
      </c>
      <c r="J44" s="3">
        <v>97020.69</v>
      </c>
      <c r="K44" s="3">
        <v>49125.9</v>
      </c>
      <c r="L44" s="3">
        <v>12901.9</v>
      </c>
      <c r="M44" s="3">
        <v>0</v>
      </c>
      <c r="N44" s="3">
        <v>666695</v>
      </c>
      <c r="O44" s="3">
        <v>258755.9</v>
      </c>
      <c r="P44" s="3">
        <v>106031.1</v>
      </c>
      <c r="Q44" s="3">
        <v>72058.77</v>
      </c>
      <c r="R44" s="3">
        <v>229849.2</v>
      </c>
      <c r="S44" s="3">
        <v>1123.653</v>
      </c>
      <c r="T44" s="3">
        <v>28418.73</v>
      </c>
      <c r="U44" s="3">
        <v>800798</v>
      </c>
      <c r="V44" s="3">
        <v>652737</v>
      </c>
      <c r="W44" s="2">
        <f t="shared" si="3"/>
        <v>3.6740301813994489</v>
      </c>
      <c r="X44" s="2">
        <f t="shared" si="4"/>
        <v>24.389708597670282</v>
      </c>
      <c r="Y44" s="2">
        <f t="shared" si="4"/>
        <v>20.846371228896803</v>
      </c>
      <c r="Z44" s="2">
        <f t="shared" si="4"/>
        <v>3.5433370035589054</v>
      </c>
      <c r="AA44" s="2">
        <f t="shared" si="4"/>
        <v>1.7941494675324863</v>
      </c>
      <c r="AB44" s="2">
        <f t="shared" si="4"/>
        <v>0.47119619213403491</v>
      </c>
      <c r="AC44" s="2">
        <f t="shared" si="4"/>
        <v>0</v>
      </c>
      <c r="AD44" s="2">
        <f t="shared" si="4"/>
        <v>24.348673088056827</v>
      </c>
      <c r="AE44" s="2">
        <f t="shared" si="4"/>
        <v>9.4501425969985142</v>
      </c>
      <c r="AF44" s="2">
        <f t="shared" si="4"/>
        <v>3.8724103091624542</v>
      </c>
      <c r="AG44" s="2">
        <f t="shared" si="4"/>
        <v>2.6316913039057992</v>
      </c>
      <c r="AH44" s="2">
        <f t="shared" si="4"/>
        <v>8.3944277823463374</v>
      </c>
      <c r="AI44" s="2">
        <f t="shared" si="4"/>
        <v>4.1037445250698329E-2</v>
      </c>
      <c r="AJ44" s="2">
        <f t="shared" si="4"/>
        <v>1.0378934390504702</v>
      </c>
      <c r="AK44" s="2">
        <f t="shared" si="4"/>
        <v>29.246310099175385</v>
      </c>
      <c r="AL44" s="2">
        <f t="shared" si="4"/>
        <v>23.838906584688576</v>
      </c>
    </row>
    <row r="45" spans="1:38" x14ac:dyDescent="0.3">
      <c r="A45">
        <f t="shared" si="1"/>
        <v>2048</v>
      </c>
      <c r="B45">
        <v>54058</v>
      </c>
      <c r="C45" s="3">
        <v>2841979.412262158</v>
      </c>
      <c r="D45" s="3">
        <v>1367979.9936385562</v>
      </c>
      <c r="E45" s="4">
        <v>19.517597083345962</v>
      </c>
      <c r="F45" s="3">
        <v>84.842956105125765</v>
      </c>
      <c r="G45" s="3">
        <v>9402.1005747819327</v>
      </c>
      <c r="H45" s="3">
        <v>693066.8</v>
      </c>
      <c r="I45" s="3">
        <v>592449.6</v>
      </c>
      <c r="J45" s="3">
        <v>100617.2</v>
      </c>
      <c r="K45" s="3">
        <v>50947.68</v>
      </c>
      <c r="L45" s="3">
        <v>13282.18</v>
      </c>
      <c r="M45" s="3">
        <v>0</v>
      </c>
      <c r="N45" s="3">
        <v>692803.9</v>
      </c>
      <c r="O45" s="3">
        <v>269627.3</v>
      </c>
      <c r="P45" s="3">
        <v>109900</v>
      </c>
      <c r="Q45" s="3">
        <v>74708.72</v>
      </c>
      <c r="R45" s="3">
        <v>238567.9</v>
      </c>
      <c r="S45" s="3">
        <v>262.9332</v>
      </c>
      <c r="T45" s="3">
        <v>29426.86</v>
      </c>
      <c r="U45" s="3">
        <v>829961.9</v>
      </c>
      <c r="V45" s="3">
        <v>681900.9</v>
      </c>
      <c r="W45" s="2">
        <f t="shared" si="3"/>
        <v>3.6746919947352517</v>
      </c>
      <c r="X45" s="2">
        <f t="shared" si="4"/>
        <v>24.386763570828716</v>
      </c>
      <c r="Y45" s="2">
        <f t="shared" si="4"/>
        <v>20.846371984391755</v>
      </c>
      <c r="Z45" s="2">
        <f t="shared" si="4"/>
        <v>3.5403915864369599</v>
      </c>
      <c r="AA45" s="2">
        <f t="shared" si="4"/>
        <v>1.7926829371169399</v>
      </c>
      <c r="AB45" s="2">
        <f t="shared" si="4"/>
        <v>0.46735665792271358</v>
      </c>
      <c r="AC45" s="2">
        <f t="shared" si="4"/>
        <v>0</v>
      </c>
      <c r="AD45" s="2">
        <f t="shared" si="4"/>
        <v>24.377512976019137</v>
      </c>
      <c r="AE45" s="2">
        <f t="shared" si="4"/>
        <v>9.4873065876779918</v>
      </c>
      <c r="AF45" s="2">
        <f t="shared" si="4"/>
        <v>3.8670230870012472</v>
      </c>
      <c r="AG45" s="2">
        <f t="shared" si="4"/>
        <v>2.6287565517771774</v>
      </c>
      <c r="AH45" s="2">
        <f t="shared" si="4"/>
        <v>8.3944274532975864</v>
      </c>
      <c r="AI45" s="2">
        <f t="shared" si="4"/>
        <v>9.2517630094551065E-3</v>
      </c>
      <c r="AJ45" s="2">
        <f t="shared" si="4"/>
        <v>1.0354353684982123</v>
      </c>
      <c r="AK45" s="2">
        <f t="shared" si="4"/>
        <v>29.203656311477893</v>
      </c>
      <c r="AL45" s="2">
        <f t="shared" si="4"/>
        <v>23.993871913984794</v>
      </c>
    </row>
    <row r="46" spans="1:38" x14ac:dyDescent="0.3">
      <c r="A46">
        <f t="shared" si="1"/>
        <v>2049</v>
      </c>
      <c r="B46">
        <v>54424</v>
      </c>
      <c r="C46" s="3">
        <v>2948663.0605836823</v>
      </c>
      <c r="D46" s="3">
        <v>1391501.6453293965</v>
      </c>
      <c r="E46" s="4">
        <v>19.642713576232655</v>
      </c>
      <c r="F46" s="3">
        <v>85.869863898719828</v>
      </c>
      <c r="G46" s="3">
        <v>9450.9221412122151</v>
      </c>
      <c r="H46" s="3">
        <v>719012.1</v>
      </c>
      <c r="I46" s="3">
        <v>614689.30000000005</v>
      </c>
      <c r="J46" s="3">
        <v>104322.8</v>
      </c>
      <c r="K46" s="3">
        <v>52832.07</v>
      </c>
      <c r="L46" s="3">
        <v>13673.33</v>
      </c>
      <c r="M46" s="3">
        <v>0</v>
      </c>
      <c r="N46" s="3">
        <v>719568.6</v>
      </c>
      <c r="O46" s="3">
        <v>280784.40000000002</v>
      </c>
      <c r="P46" s="3">
        <v>113848.8</v>
      </c>
      <c r="Q46" s="3">
        <v>77412.070000000007</v>
      </c>
      <c r="R46" s="3">
        <v>247523.3</v>
      </c>
      <c r="S46" s="3">
        <v>-556.53060000000005</v>
      </c>
      <c r="T46" s="3">
        <v>30502.93</v>
      </c>
      <c r="U46" s="3">
        <v>861021.4</v>
      </c>
      <c r="V46" s="3">
        <v>712960.4</v>
      </c>
      <c r="W46" s="2">
        <f t="shared" si="3"/>
        <v>3.675220513134398</v>
      </c>
      <c r="X46" s="2">
        <f t="shared" si="4"/>
        <v>24.384342504622175</v>
      </c>
      <c r="Y46" s="2">
        <f t="shared" si="4"/>
        <v>20.846372995845904</v>
      </c>
      <c r="Z46" s="2">
        <f t="shared" si="4"/>
        <v>3.5379695087762757</v>
      </c>
      <c r="AA46" s="2">
        <f t="shared" si="4"/>
        <v>1.7917296386363653</v>
      </c>
      <c r="AB46" s="2">
        <f t="shared" si="4"/>
        <v>0.46371286644372961</v>
      </c>
      <c r="AC46" s="2">
        <f t="shared" si="4"/>
        <v>0</v>
      </c>
      <c r="AD46" s="2">
        <f t="shared" si="4"/>
        <v>24.403215464623575</v>
      </c>
      <c r="AE46" s="2">
        <f t="shared" si="4"/>
        <v>9.5224308179999149</v>
      </c>
      <c r="AF46" s="2">
        <f t="shared" si="4"/>
        <v>3.861031174496548</v>
      </c>
      <c r="AG46" s="2">
        <f t="shared" si="4"/>
        <v>2.6253277641249535</v>
      </c>
      <c r="AH46" s="2">
        <f t="shared" si="4"/>
        <v>8.3944246905919204</v>
      </c>
      <c r="AI46" s="2">
        <f t="shared" si="4"/>
        <v>-1.8873997759846994E-2</v>
      </c>
      <c r="AJ46" s="2">
        <f t="shared" si="4"/>
        <v>1.0344664471077953</v>
      </c>
      <c r="AK46" s="2">
        <f t="shared" si="4"/>
        <v>29.200399717069146</v>
      </c>
      <c r="AL46" s="2">
        <f t="shared" si="4"/>
        <v>24.17910711910471</v>
      </c>
    </row>
    <row r="47" spans="1:38" x14ac:dyDescent="0.3">
      <c r="A47">
        <f t="shared" si="1"/>
        <v>2050</v>
      </c>
      <c r="B47">
        <v>54789</v>
      </c>
      <c r="C47" s="3">
        <v>3058177.9664363391</v>
      </c>
      <c r="D47" s="3">
        <v>1414885.3600173055</v>
      </c>
      <c r="E47" s="4">
        <v>19.767396415752135</v>
      </c>
      <c r="F47" s="3">
        <v>86.908680486594207</v>
      </c>
      <c r="G47" s="3">
        <v>9496.8273574760951</v>
      </c>
      <c r="H47" s="3">
        <v>745657.5</v>
      </c>
      <c r="I47" s="3">
        <v>637519.19999999995</v>
      </c>
      <c r="J47" s="3">
        <v>108138.3</v>
      </c>
      <c r="K47" s="3">
        <v>54775.37</v>
      </c>
      <c r="L47" s="3">
        <v>14075.67</v>
      </c>
      <c r="M47" s="3">
        <v>0</v>
      </c>
      <c r="N47" s="3">
        <v>746979.9</v>
      </c>
      <c r="O47" s="3">
        <v>292226.3</v>
      </c>
      <c r="P47" s="3">
        <v>117879.7</v>
      </c>
      <c r="Q47" s="3">
        <v>80157.490000000005</v>
      </c>
      <c r="R47" s="3">
        <v>256716.5</v>
      </c>
      <c r="S47" s="3">
        <v>-1322.4490000000001</v>
      </c>
      <c r="T47" s="3">
        <v>31648.080000000002</v>
      </c>
      <c r="U47" s="3">
        <v>893991.9</v>
      </c>
      <c r="V47" s="3">
        <v>745930.9</v>
      </c>
      <c r="W47" s="2">
        <f t="shared" si="3"/>
        <v>3.6756438341718334</v>
      </c>
      <c r="X47" s="2">
        <f t="shared" si="4"/>
        <v>24.382410316980554</v>
      </c>
      <c r="Y47" s="2">
        <f t="shared" si="4"/>
        <v>20.846373461479548</v>
      </c>
      <c r="Z47" s="2">
        <f t="shared" si="4"/>
        <v>3.5360368555010018</v>
      </c>
      <c r="AA47" s="2">
        <f t="shared" si="4"/>
        <v>1.7911112630187815</v>
      </c>
      <c r="AB47" s="2">
        <f t="shared" si="4"/>
        <v>0.46026327291875113</v>
      </c>
      <c r="AC47" s="2">
        <f t="shared" si="4"/>
        <v>0</v>
      </c>
      <c r="AD47" s="2">
        <f t="shared" si="4"/>
        <v>24.425651750752994</v>
      </c>
      <c r="AE47" s="2">
        <f t="shared" si="4"/>
        <v>9.5555688127767162</v>
      </c>
      <c r="AF47" s="2">
        <f t="shared" si="4"/>
        <v>3.8545729285128525</v>
      </c>
      <c r="AG47" s="2">
        <f t="shared" si="4"/>
        <v>2.6210865057472978</v>
      </c>
      <c r="AH47" s="2">
        <f t="shared" si="4"/>
        <v>8.3944264466449248</v>
      </c>
      <c r="AI47" s="2">
        <f t="shared" si="4"/>
        <v>-4.3243036033675804E-2</v>
      </c>
      <c r="AJ47" s="2">
        <f t="shared" si="4"/>
        <v>1.0348671773631002</v>
      </c>
      <c r="AK47" s="2">
        <f t="shared" si="4"/>
        <v>29.232827841008838</v>
      </c>
      <c r="AL47" s="2">
        <f t="shared" si="4"/>
        <v>24.391350280677909</v>
      </c>
    </row>
    <row r="48" spans="1:38" x14ac:dyDescent="0.3">
      <c r="A48">
        <f t="shared" si="1"/>
        <v>2051</v>
      </c>
      <c r="B48">
        <v>55154</v>
      </c>
      <c r="C48" s="3">
        <v>3170953.6750423806</v>
      </c>
      <c r="D48" s="3">
        <v>1438295.3502650901</v>
      </c>
      <c r="E48" s="4">
        <v>19.891968333983929</v>
      </c>
      <c r="F48" s="3">
        <v>87.95930168700275</v>
      </c>
      <c r="G48" s="3">
        <v>9540.6966181492808</v>
      </c>
      <c r="H48" s="3">
        <v>773096.7</v>
      </c>
      <c r="I48" s="3">
        <v>661028.80000000005</v>
      </c>
      <c r="J48" s="3">
        <v>112067.9</v>
      </c>
      <c r="K48" s="3">
        <v>56775.42</v>
      </c>
      <c r="L48" s="3">
        <v>14489.52</v>
      </c>
      <c r="M48" s="3">
        <v>0</v>
      </c>
      <c r="N48" s="3">
        <v>774980.9</v>
      </c>
      <c r="O48" s="3">
        <v>303819.40000000002</v>
      </c>
      <c r="P48" s="3">
        <v>122010.8</v>
      </c>
      <c r="Q48" s="3">
        <v>82967.399999999994</v>
      </c>
      <c r="R48" s="3">
        <v>266183.40000000002</v>
      </c>
      <c r="S48" s="3">
        <v>-1884.1780000000001</v>
      </c>
      <c r="T48" s="3">
        <v>32862.99</v>
      </c>
      <c r="U48" s="3">
        <v>928739.1</v>
      </c>
      <c r="V48" s="3">
        <v>780678.1</v>
      </c>
      <c r="W48" s="2">
        <f t="shared" si="3"/>
        <v>3.6759829703155029</v>
      </c>
      <c r="X48" s="2">
        <f t="shared" si="4"/>
        <v>24.380573771380227</v>
      </c>
      <c r="Y48" s="2">
        <f t="shared" si="4"/>
        <v>20.846372030053868</v>
      </c>
      <c r="Z48" s="2">
        <f t="shared" si="4"/>
        <v>3.5342017413263593</v>
      </c>
      <c r="AA48" s="2">
        <f t="shared" si="4"/>
        <v>1.7904840567953482</v>
      </c>
      <c r="AB48" s="2">
        <f t="shared" si="4"/>
        <v>0.45694518068941337</v>
      </c>
      <c r="AC48" s="2">
        <f t="shared" si="4"/>
        <v>0</v>
      </c>
      <c r="AD48" s="2">
        <f t="shared" si="4"/>
        <v>24.439994380859009</v>
      </c>
      <c r="AE48" s="2">
        <f t="shared" si="4"/>
        <v>9.5813257188608851</v>
      </c>
      <c r="AF48" s="2">
        <f t="shared" si="4"/>
        <v>3.8477635595975488</v>
      </c>
      <c r="AG48" s="2">
        <f t="shared" si="4"/>
        <v>2.6164809865565477</v>
      </c>
      <c r="AH48" s="2">
        <f t="shared" si="4"/>
        <v>8.3944272694694106</v>
      </c>
      <c r="AI48" s="2">
        <f t="shared" si="4"/>
        <v>-5.9419915681197005E-2</v>
      </c>
      <c r="AJ48" s="2">
        <f t="shared" si="4"/>
        <v>1.0363755944672002</v>
      </c>
      <c r="AK48" s="2">
        <f t="shared" si="4"/>
        <v>29.288952005506268</v>
      </c>
      <c r="AL48" s="2">
        <f t="shared" si="4"/>
        <v>24.619662726216461</v>
      </c>
    </row>
    <row r="49" spans="1:38" x14ac:dyDescent="0.3">
      <c r="A49">
        <f t="shared" si="1"/>
        <v>2052</v>
      </c>
      <c r="B49">
        <v>55519</v>
      </c>
      <c r="C49" s="3">
        <v>3288055.8205142692</v>
      </c>
      <c r="D49" s="3">
        <v>1462167.8189053521</v>
      </c>
      <c r="E49" s="4">
        <v>20.016765671710733</v>
      </c>
      <c r="F49" s="3">
        <v>89.022683045502021</v>
      </c>
      <c r="G49" s="3">
        <v>9584.9956634573064</v>
      </c>
      <c r="H49" s="3">
        <v>801572.3</v>
      </c>
      <c r="I49" s="3">
        <v>685440.4</v>
      </c>
      <c r="J49" s="3">
        <v>116131.9</v>
      </c>
      <c r="K49" s="3">
        <v>58841.01</v>
      </c>
      <c r="L49" s="3">
        <v>14915.23</v>
      </c>
      <c r="M49" s="3">
        <v>0</v>
      </c>
      <c r="N49" s="3">
        <v>803754.6</v>
      </c>
      <c r="O49" s="3">
        <v>315570.09999999998</v>
      </c>
      <c r="P49" s="3">
        <v>126285</v>
      </c>
      <c r="Q49" s="3">
        <v>85886.2</v>
      </c>
      <c r="R49" s="3">
        <v>276013.40000000002</v>
      </c>
      <c r="S49" s="3">
        <v>-2182.373</v>
      </c>
      <c r="T49" s="3">
        <v>34142.800000000003</v>
      </c>
      <c r="U49" s="3">
        <v>965064.3</v>
      </c>
      <c r="V49" s="3">
        <v>817003.3</v>
      </c>
      <c r="W49" s="2">
        <f t="shared" si="3"/>
        <v>3.676253104881662</v>
      </c>
      <c r="X49" s="2">
        <f t="shared" si="4"/>
        <v>24.378305714853401</v>
      </c>
      <c r="Y49" s="2">
        <f t="shared" si="4"/>
        <v>20.846373584156289</v>
      </c>
      <c r="Z49" s="2">
        <f t="shared" si="4"/>
        <v>3.5319321306971108</v>
      </c>
      <c r="AA49" s="2">
        <f t="shared" si="4"/>
        <v>1.7895380495942115</v>
      </c>
      <c r="AB49" s="2">
        <f t="shared" si="4"/>
        <v>0.45361851544439957</v>
      </c>
      <c r="AC49" s="2">
        <f t="shared" si="4"/>
        <v>0</v>
      </c>
      <c r="AD49" s="2">
        <f t="shared" si="4"/>
        <v>24.44467624257938</v>
      </c>
      <c r="AE49" s="2">
        <f t="shared" si="4"/>
        <v>9.5974678419736552</v>
      </c>
      <c r="AF49" s="2">
        <f t="shared" si="4"/>
        <v>3.8407194674769349</v>
      </c>
      <c r="AG49" s="2">
        <f t="shared" si="4"/>
        <v>2.6120663604356618</v>
      </c>
      <c r="AH49" s="2">
        <f t="shared" si="4"/>
        <v>8.3944256140040263</v>
      </c>
      <c r="AI49" s="2">
        <f t="shared" si="4"/>
        <v>-6.6372747882931793E-2</v>
      </c>
      <c r="AJ49" s="2">
        <f t="shared" si="4"/>
        <v>1.038388697265483</v>
      </c>
      <c r="AK49" s="2">
        <f t="shared" si="4"/>
        <v>29.350605728130823</v>
      </c>
      <c r="AL49" s="2">
        <f t="shared" si="4"/>
        <v>24.84761039951616</v>
      </c>
    </row>
    <row r="50" spans="1:38" x14ac:dyDescent="0.3">
      <c r="A50">
        <f t="shared" si="1"/>
        <v>2053</v>
      </c>
      <c r="B50">
        <v>55885</v>
      </c>
      <c r="C50" s="3">
        <v>3409672.7973850728</v>
      </c>
      <c r="D50" s="3">
        <v>1486519.2817928724</v>
      </c>
      <c r="E50" s="4">
        <v>20.142178885815309</v>
      </c>
      <c r="F50" s="3">
        <v>90.099285807902532</v>
      </c>
      <c r="G50" s="3">
        <v>9629.9259920027816</v>
      </c>
      <c r="H50" s="3">
        <v>831139.2</v>
      </c>
      <c r="I50" s="3">
        <v>710793.1</v>
      </c>
      <c r="J50" s="3">
        <v>120346.1</v>
      </c>
      <c r="K50" s="3">
        <v>60983.23</v>
      </c>
      <c r="L50" s="3">
        <v>15353.2</v>
      </c>
      <c r="M50" s="3">
        <v>0</v>
      </c>
      <c r="N50" s="3">
        <v>833581.6</v>
      </c>
      <c r="O50" s="3">
        <v>327746.3</v>
      </c>
      <c r="P50" s="3">
        <v>130711.7</v>
      </c>
      <c r="Q50" s="3">
        <v>88901.24</v>
      </c>
      <c r="R50" s="3">
        <v>286222.5</v>
      </c>
      <c r="S50" s="3">
        <v>-2442.4630000000002</v>
      </c>
      <c r="T50" s="3">
        <v>35480.300000000003</v>
      </c>
      <c r="U50" s="3">
        <v>1002987</v>
      </c>
      <c r="V50" s="3">
        <v>854926</v>
      </c>
      <c r="W50" s="2">
        <f t="shared" si="3"/>
        <v>3.6764700548968605</v>
      </c>
      <c r="X50" s="2">
        <f t="shared" si="4"/>
        <v>24.375922541230718</v>
      </c>
      <c r="Y50" s="2">
        <f t="shared" si="4"/>
        <v>20.846372723655989</v>
      </c>
      <c r="Z50" s="2">
        <f t="shared" si="4"/>
        <v>3.5295498175747291</v>
      </c>
      <c r="AA50" s="2">
        <f t="shared" si="4"/>
        <v>1.7885361330497436</v>
      </c>
      <c r="AB50" s="2">
        <f t="shared" si="4"/>
        <v>0.45028367565869049</v>
      </c>
      <c r="AC50" s="2">
        <f t="shared" si="4"/>
        <v>0</v>
      </c>
      <c r="AD50" s="2">
        <f t="shared" si="4"/>
        <v>24.447554047980372</v>
      </c>
      <c r="AE50" s="2">
        <f t="shared" si="4"/>
        <v>9.612250778178872</v>
      </c>
      <c r="AF50" s="2">
        <f t="shared" si="4"/>
        <v>3.8335555276812685</v>
      </c>
      <c r="AG50" s="2">
        <f t="shared" si="4"/>
        <v>2.6073246696333925</v>
      </c>
      <c r="AH50" s="2">
        <f t="shared" si="4"/>
        <v>8.3944271784526698</v>
      </c>
      <c r="AI50" s="2">
        <f t="shared" si="4"/>
        <v>-7.1633354434277693E-2</v>
      </c>
      <c r="AJ50" s="2">
        <f t="shared" si="4"/>
        <v>1.040577853312211</v>
      </c>
      <c r="AK50" s="2">
        <f t="shared" si="4"/>
        <v>29.415931076119833</v>
      </c>
      <c r="AL50" s="2">
        <f t="shared" si="4"/>
        <v>25.073549598532008</v>
      </c>
    </row>
    <row r="51" spans="1:38" x14ac:dyDescent="0.3">
      <c r="A51">
        <f t="shared" si="1"/>
        <v>2054</v>
      </c>
      <c r="B51">
        <v>56250</v>
      </c>
      <c r="C51" s="3">
        <v>3534990.3006693786</v>
      </c>
      <c r="D51" s="3">
        <v>1510935.8325959288</v>
      </c>
      <c r="E51" s="4">
        <v>20.268473612929121</v>
      </c>
      <c r="F51" s="3">
        <v>91.189088243265886</v>
      </c>
      <c r="G51" s="3">
        <v>9673.1586976872277</v>
      </c>
      <c r="H51" s="3">
        <v>861624.4</v>
      </c>
      <c r="I51" s="3">
        <v>736917.2</v>
      </c>
      <c r="J51" s="3">
        <v>124707.2</v>
      </c>
      <c r="K51" s="3">
        <v>63205.8</v>
      </c>
      <c r="L51" s="3">
        <v>15803.74</v>
      </c>
      <c r="M51" s="3">
        <v>0</v>
      </c>
      <c r="N51" s="3">
        <v>864319</v>
      </c>
      <c r="O51" s="3">
        <v>340350.9</v>
      </c>
      <c r="P51" s="3">
        <v>135263</v>
      </c>
      <c r="Q51" s="3">
        <v>91962.96</v>
      </c>
      <c r="R51" s="3">
        <v>296742.09999999998</v>
      </c>
      <c r="S51" s="3">
        <v>-2694.58</v>
      </c>
      <c r="T51" s="3">
        <v>36876.26</v>
      </c>
      <c r="U51" s="3">
        <v>1042558</v>
      </c>
      <c r="V51" s="3">
        <v>894496.9</v>
      </c>
      <c r="W51" s="2">
        <f t="shared" si="3"/>
        <v>3.6766438647759143</v>
      </c>
      <c r="X51" s="2">
        <f t="shared" si="4"/>
        <v>24.374165887720952</v>
      </c>
      <c r="Y51" s="2">
        <f t="shared" si="4"/>
        <v>20.846371201088129</v>
      </c>
      <c r="Z51" s="2">
        <f t="shared" si="4"/>
        <v>3.5277946866328231</v>
      </c>
      <c r="AA51" s="2">
        <f t="shared" si="4"/>
        <v>1.7880049059266578</v>
      </c>
      <c r="AB51" s="2">
        <f t="shared" si="4"/>
        <v>0.44706600742320102</v>
      </c>
      <c r="AC51" s="2">
        <f t="shared" si="4"/>
        <v>0</v>
      </c>
      <c r="AD51" s="2">
        <f t="shared" si="4"/>
        <v>24.450392405216341</v>
      </c>
      <c r="AE51" s="2">
        <f t="shared" si="4"/>
        <v>9.6280575348552393</v>
      </c>
      <c r="AF51" s="2">
        <f t="shared" si="4"/>
        <v>3.8264037096335701</v>
      </c>
      <c r="AG51" s="2">
        <f t="shared" si="4"/>
        <v>2.6015052992531853</v>
      </c>
      <c r="AH51" s="2">
        <f t="shared" si="4"/>
        <v>8.3944247299295132</v>
      </c>
      <c r="AI51" s="2">
        <f t="shared" si="4"/>
        <v>-7.6225951722972474E-2</v>
      </c>
      <c r="AJ51" s="2">
        <f t="shared" si="4"/>
        <v>1.0431785341254596</v>
      </c>
      <c r="AK51" s="2">
        <f t="shared" si="4"/>
        <v>29.492527880559766</v>
      </c>
      <c r="AL51" s="2">
        <f t="shared" si="4"/>
        <v>25.304083573599051</v>
      </c>
    </row>
    <row r="52" spans="1:38" x14ac:dyDescent="0.3">
      <c r="A52">
        <f t="shared" si="1"/>
        <v>2055</v>
      </c>
      <c r="B52">
        <v>56615</v>
      </c>
      <c r="C52" s="3">
        <v>3663869.9944122466</v>
      </c>
      <c r="D52" s="3">
        <v>1535315.2033321152</v>
      </c>
      <c r="E52" s="4">
        <v>20.396011919884973</v>
      </c>
      <c r="F52" s="3">
        <v>92.291047958741615</v>
      </c>
      <c r="G52" s="3">
        <v>9714.3533429358558</v>
      </c>
      <c r="H52" s="3">
        <v>892993.4</v>
      </c>
      <c r="I52" s="3">
        <v>763784</v>
      </c>
      <c r="J52" s="3">
        <v>129209.4</v>
      </c>
      <c r="K52" s="3">
        <v>65505.02</v>
      </c>
      <c r="L52" s="3">
        <v>16267.28</v>
      </c>
      <c r="M52" s="3">
        <v>0</v>
      </c>
      <c r="N52" s="3">
        <v>895981.8</v>
      </c>
      <c r="O52" s="3">
        <v>353431.1</v>
      </c>
      <c r="P52" s="3">
        <v>139935.9</v>
      </c>
      <c r="Q52" s="3">
        <v>95053.98</v>
      </c>
      <c r="R52" s="3">
        <v>307560.90000000002</v>
      </c>
      <c r="S52" s="3">
        <v>-2988.41</v>
      </c>
      <c r="T52" s="3">
        <v>38332.58</v>
      </c>
      <c r="U52" s="3">
        <v>1083879</v>
      </c>
      <c r="V52" s="3">
        <v>935817.9</v>
      </c>
      <c r="W52" s="2">
        <f t="shared" si="3"/>
        <v>3.6767815315790586</v>
      </c>
      <c r="X52" s="2">
        <f t="shared" si="4"/>
        <v>24.372955409495987</v>
      </c>
      <c r="Y52" s="2">
        <f t="shared" si="4"/>
        <v>20.84637285615603</v>
      </c>
      <c r="Z52" s="2">
        <f t="shared" si="4"/>
        <v>3.5265825533399586</v>
      </c>
      <c r="AA52" s="2">
        <f t="shared" si="4"/>
        <v>1.7878642009651391</v>
      </c>
      <c r="AB52" s="2">
        <f t="shared" si="4"/>
        <v>0.44399173619176346</v>
      </c>
      <c r="AC52" s="2">
        <f t="shared" si="4"/>
        <v>0</v>
      </c>
      <c r="AD52" s="2">
        <f t="shared" si="4"/>
        <v>24.454519438911813</v>
      </c>
      <c r="AE52" s="2">
        <f t="shared" si="4"/>
        <v>9.6463875775891701</v>
      </c>
      <c r="AF52" s="2">
        <f t="shared" si="4"/>
        <v>3.819346762123538</v>
      </c>
      <c r="AG52" s="2">
        <f t="shared" si="4"/>
        <v>2.5943600658584076</v>
      </c>
      <c r="AH52" s="2">
        <f t="shared" si="4"/>
        <v>8.3944272168242851</v>
      </c>
      <c r="AI52" s="2">
        <f t="shared" si="4"/>
        <v>-8.156430235127371E-2</v>
      </c>
      <c r="AJ52" s="2">
        <f t="shared" si="4"/>
        <v>1.0462319912677269</v>
      </c>
      <c r="AK52" s="2">
        <f t="shared" si="4"/>
        <v>29.582900093426336</v>
      </c>
      <c r="AL52" s="2">
        <f t="shared" si="4"/>
        <v>25.541787820725411</v>
      </c>
    </row>
    <row r="53" spans="1:38" x14ac:dyDescent="0.3">
      <c r="A53">
        <f t="shared" si="1"/>
        <v>2056</v>
      </c>
      <c r="B53">
        <v>56980</v>
      </c>
      <c r="C53" s="3">
        <v>3797477.557656385</v>
      </c>
      <c r="D53" s="3">
        <v>1560100.7338839192</v>
      </c>
      <c r="E53" s="4">
        <v>20.525088533617794</v>
      </c>
      <c r="F53" s="3">
        <v>93.405338467704013</v>
      </c>
      <c r="G53" s="3">
        <v>9755.7740070797608</v>
      </c>
      <c r="H53" s="3">
        <v>925506.7</v>
      </c>
      <c r="I53" s="3">
        <v>791636.3</v>
      </c>
      <c r="J53" s="3">
        <v>133870.39999999999</v>
      </c>
      <c r="K53" s="3">
        <v>67883.08</v>
      </c>
      <c r="L53" s="3">
        <v>16744.240000000002</v>
      </c>
      <c r="M53" s="3">
        <v>0</v>
      </c>
      <c r="N53" s="3">
        <v>928748.5</v>
      </c>
      <c r="O53" s="3">
        <v>366942.3</v>
      </c>
      <c r="P53" s="3">
        <v>144777.70000000001</v>
      </c>
      <c r="Q53" s="3">
        <v>98252.05</v>
      </c>
      <c r="R53" s="3">
        <v>318776.40000000002</v>
      </c>
      <c r="S53" s="3">
        <v>-3241.8020000000001</v>
      </c>
      <c r="T53" s="3">
        <v>39853.07</v>
      </c>
      <c r="U53" s="3">
        <v>1126974</v>
      </c>
      <c r="V53" s="3">
        <v>978912.8</v>
      </c>
      <c r="W53" s="2">
        <f t="shared" si="3"/>
        <v>3.6768929004067799</v>
      </c>
      <c r="X53" s="2">
        <f t="shared" si="4"/>
        <v>24.371617368324273</v>
      </c>
      <c r="Y53" s="2">
        <f t="shared" si="4"/>
        <v>20.846372045146691</v>
      </c>
      <c r="Z53" s="2">
        <f t="shared" si="4"/>
        <v>3.5252453231775824</v>
      </c>
      <c r="AA53" s="2">
        <f t="shared" si="4"/>
        <v>1.7875834410959384</v>
      </c>
      <c r="AB53" s="2">
        <f t="shared" si="4"/>
        <v>0.44093058473092644</v>
      </c>
      <c r="AC53" s="2">
        <f t="shared" si="4"/>
        <v>0</v>
      </c>
      <c r="AD53" s="2">
        <f t="shared" si="4"/>
        <v>24.456984561435501</v>
      </c>
      <c r="AE53" s="2">
        <f t="shared" si="4"/>
        <v>9.6627904820709087</v>
      </c>
      <c r="AF53" s="2">
        <f t="shared" si="4"/>
        <v>3.8124701937501282</v>
      </c>
      <c r="AG53" s="2">
        <f t="shared" si="4"/>
        <v>2.58729771297546</v>
      </c>
      <c r="AH53" s="2">
        <f t="shared" si="4"/>
        <v>8.3944248559755295</v>
      </c>
      <c r="AI53" s="2">
        <f t="shared" si="4"/>
        <v>-8.5367245777765166E-2</v>
      </c>
      <c r="AJ53" s="2">
        <f t="shared" si="4"/>
        <v>1.0494616332794167</v>
      </c>
      <c r="AK53" s="2">
        <f t="shared" si="4"/>
        <v>29.676910077528213</v>
      </c>
      <c r="AL53" s="2">
        <f t="shared" si="4"/>
        <v>25.777974593328118</v>
      </c>
    </row>
    <row r="54" spans="1:38" x14ac:dyDescent="0.3">
      <c r="A54">
        <f t="shared" si="1"/>
        <v>2057</v>
      </c>
      <c r="B54">
        <v>57346</v>
      </c>
      <c r="C54" s="3">
        <v>3937275.2641835627</v>
      </c>
      <c r="D54" s="3">
        <v>1585816.0421002959</v>
      </c>
      <c r="E54" s="4">
        <v>20.655924937385706</v>
      </c>
      <c r="F54" s="3">
        <v>94.533425533715928</v>
      </c>
      <c r="G54" s="3">
        <v>9800.3576542335377</v>
      </c>
      <c r="H54" s="3">
        <v>959495.6</v>
      </c>
      <c r="I54" s="3">
        <v>820779.1</v>
      </c>
      <c r="J54" s="3">
        <v>138716.5</v>
      </c>
      <c r="K54" s="3">
        <v>70353.320000000007</v>
      </c>
      <c r="L54" s="3">
        <v>17235.02</v>
      </c>
      <c r="M54" s="3">
        <v>0</v>
      </c>
      <c r="N54" s="3">
        <v>962861.8</v>
      </c>
      <c r="O54" s="3">
        <v>380896.6</v>
      </c>
      <c r="P54" s="3">
        <v>149846</v>
      </c>
      <c r="Q54" s="3">
        <v>101607.5</v>
      </c>
      <c r="R54" s="3">
        <v>330511.7</v>
      </c>
      <c r="S54" s="3">
        <v>-3366.2330000000002</v>
      </c>
      <c r="T54" s="3">
        <v>41438.620000000003</v>
      </c>
      <c r="U54" s="3">
        <v>1171779</v>
      </c>
      <c r="V54" s="3">
        <v>1023718</v>
      </c>
      <c r="W54" s="2">
        <f t="shared" si="3"/>
        <v>3.6769810128716371</v>
      </c>
      <c r="X54" s="2">
        <f t="shared" ref="X54:AL70" si="5">100*H54/$C54</f>
        <v>24.369533131917358</v>
      </c>
      <c r="Y54" s="2">
        <f t="shared" si="5"/>
        <v>20.846373314724225</v>
      </c>
      <c r="Z54" s="2">
        <f t="shared" si="5"/>
        <v>3.5231598171931315</v>
      </c>
      <c r="AA54" s="2">
        <f t="shared" si="5"/>
        <v>1.7868529701234528</v>
      </c>
      <c r="AB54" s="2">
        <f t="shared" si="5"/>
        <v>0.43773977798257574</v>
      </c>
      <c r="AC54" s="2">
        <f t="shared" si="5"/>
        <v>0</v>
      </c>
      <c r="AD54" s="2">
        <f t="shared" si="5"/>
        <v>24.455028805298934</v>
      </c>
      <c r="AE54" s="2">
        <f t="shared" si="5"/>
        <v>9.674116602029935</v>
      </c>
      <c r="AF54" s="2">
        <f t="shared" si="5"/>
        <v>3.8058299190588141</v>
      </c>
      <c r="AG54" s="2">
        <f t="shared" si="5"/>
        <v>2.5806552293739471</v>
      </c>
      <c r="AH54" s="2">
        <f t="shared" si="5"/>
        <v>8.394427054836239</v>
      </c>
      <c r="AI54" s="2">
        <f t="shared" si="5"/>
        <v>-8.5496511524652721E-2</v>
      </c>
      <c r="AJ54" s="2">
        <f t="shared" si="5"/>
        <v>1.0524694673231783</v>
      </c>
      <c r="AK54" s="2">
        <f t="shared" si="5"/>
        <v>29.761165307881548</v>
      </c>
      <c r="AL54" s="2">
        <f t="shared" si="5"/>
        <v>26.00067130973834</v>
      </c>
    </row>
    <row r="55" spans="1:38" x14ac:dyDescent="0.3">
      <c r="A55">
        <f t="shared" si="1"/>
        <v>2058</v>
      </c>
      <c r="B55">
        <v>57711</v>
      </c>
      <c r="C55" s="3">
        <v>4083160.1188896494</v>
      </c>
      <c r="D55" s="3">
        <v>1612329.0878007994</v>
      </c>
      <c r="E55" s="4">
        <v>20.788763265698869</v>
      </c>
      <c r="F55" s="3">
        <v>95.674857728631252</v>
      </c>
      <c r="G55" s="3">
        <v>9847.2834328940316</v>
      </c>
      <c r="H55" s="3">
        <v>994954.2</v>
      </c>
      <c r="I55" s="3">
        <v>851190.8</v>
      </c>
      <c r="J55" s="3">
        <v>143763.4</v>
      </c>
      <c r="K55" s="3">
        <v>72931.17</v>
      </c>
      <c r="L55" s="3">
        <v>17740.060000000001</v>
      </c>
      <c r="M55" s="3">
        <v>0</v>
      </c>
      <c r="N55" s="3">
        <v>998492</v>
      </c>
      <c r="O55" s="3">
        <v>395487.2</v>
      </c>
      <c r="P55" s="3">
        <v>155137.4</v>
      </c>
      <c r="Q55" s="3">
        <v>105109.5</v>
      </c>
      <c r="R55" s="3">
        <v>342757.9</v>
      </c>
      <c r="S55" s="3">
        <v>-3537.8090000000002</v>
      </c>
      <c r="T55" s="3">
        <v>43086.92</v>
      </c>
      <c r="U55" s="3">
        <v>1218403</v>
      </c>
      <c r="V55" s="3">
        <v>1070342</v>
      </c>
      <c r="W55" s="2">
        <f t="shared" si="3"/>
        <v>3.6770517307444495</v>
      </c>
      <c r="X55" s="2">
        <f t="shared" si="5"/>
        <v>24.367258961927803</v>
      </c>
      <c r="Y55" s="2">
        <f t="shared" si="5"/>
        <v>20.846373279906246</v>
      </c>
      <c r="Z55" s="2">
        <f t="shared" si="5"/>
        <v>3.5208856820215559</v>
      </c>
      <c r="AA55" s="2">
        <f t="shared" si="5"/>
        <v>1.786145237425381</v>
      </c>
      <c r="AB55" s="2">
        <f t="shared" si="5"/>
        <v>0.43446887909025056</v>
      </c>
      <c r="AC55" s="2">
        <f t="shared" si="5"/>
        <v>0</v>
      </c>
      <c r="AD55" s="2">
        <f t="shared" si="5"/>
        <v>24.453902637340708</v>
      </c>
      <c r="AE55" s="2">
        <f t="shared" si="5"/>
        <v>9.6858116871386972</v>
      </c>
      <c r="AF55" s="2">
        <f t="shared" si="5"/>
        <v>3.7994444372215104</v>
      </c>
      <c r="AG55" s="2">
        <f t="shared" si="5"/>
        <v>2.574219402117957</v>
      </c>
      <c r="AH55" s="2">
        <f t="shared" si="5"/>
        <v>8.3944271108625443</v>
      </c>
      <c r="AI55" s="2">
        <f t="shared" si="5"/>
        <v>-8.6643895830419981E-2</v>
      </c>
      <c r="AJ55" s="2">
        <f t="shared" si="5"/>
        <v>1.0552346404607029</v>
      </c>
      <c r="AK55" s="2">
        <f t="shared" si="5"/>
        <v>29.839706612615657</v>
      </c>
      <c r="AL55" s="2">
        <f t="shared" si="5"/>
        <v>26.213569118887811</v>
      </c>
    </row>
    <row r="56" spans="1:38" x14ac:dyDescent="0.3">
      <c r="A56">
        <f t="shared" si="1"/>
        <v>2059</v>
      </c>
      <c r="B56">
        <v>58076</v>
      </c>
      <c r="C56" s="3">
        <v>4234006.7467710273</v>
      </c>
      <c r="D56" s="3">
        <v>1639110.5417258712</v>
      </c>
      <c r="E56" s="4">
        <v>20.92369407541706</v>
      </c>
      <c r="F56" s="3">
        <v>96.829516382131928</v>
      </c>
      <c r="G56" s="3">
        <v>9893.109934129001</v>
      </c>
      <c r="H56" s="3">
        <v>1031643</v>
      </c>
      <c r="I56" s="3">
        <v>882636.80000000005</v>
      </c>
      <c r="J56" s="3">
        <v>149006</v>
      </c>
      <c r="K56" s="3">
        <v>75619.240000000005</v>
      </c>
      <c r="L56" s="3">
        <v>18259.75</v>
      </c>
      <c r="M56" s="3">
        <v>0</v>
      </c>
      <c r="N56" s="3">
        <v>1035491</v>
      </c>
      <c r="O56" s="3">
        <v>410737.5</v>
      </c>
      <c r="P56" s="3">
        <v>160608.20000000001</v>
      </c>
      <c r="Q56" s="3">
        <v>108724.6</v>
      </c>
      <c r="R56" s="3">
        <v>355420.6</v>
      </c>
      <c r="S56" s="3">
        <v>-3848.0949999999998</v>
      </c>
      <c r="T56" s="3">
        <v>44802.03</v>
      </c>
      <c r="U56" s="3">
        <v>1267053</v>
      </c>
      <c r="V56" s="3">
        <v>1118992</v>
      </c>
      <c r="W56" s="2">
        <f t="shared" si="3"/>
        <v>3.6771109394838981</v>
      </c>
      <c r="X56" s="2">
        <f t="shared" si="5"/>
        <v>24.365643743642117</v>
      </c>
      <c r="Y56" s="2">
        <f t="shared" si="5"/>
        <v>20.846372072343144</v>
      </c>
      <c r="Z56" s="2">
        <f t="shared" si="5"/>
        <v>3.5192669476409355</v>
      </c>
      <c r="AA56" s="2">
        <f t="shared" si="5"/>
        <v>1.7859971540590804</v>
      </c>
      <c r="AB56" s="2">
        <f t="shared" si="5"/>
        <v>0.43126407424658447</v>
      </c>
      <c r="AC56" s="2">
        <f t="shared" si="5"/>
        <v>0</v>
      </c>
      <c r="AD56" s="2">
        <f t="shared" si="5"/>
        <v>24.456526924282645</v>
      </c>
      <c r="AE56" s="2">
        <f t="shared" si="5"/>
        <v>9.7009174657843893</v>
      </c>
      <c r="AF56" s="2">
        <f t="shared" si="5"/>
        <v>3.7932910740514134</v>
      </c>
      <c r="AG56" s="2">
        <f t="shared" si="5"/>
        <v>2.5678891532923616</v>
      </c>
      <c r="AH56" s="2">
        <f t="shared" si="5"/>
        <v>8.3944268693254624</v>
      </c>
      <c r="AI56" s="2">
        <f t="shared" si="5"/>
        <v>-9.0885424378094479E-2</v>
      </c>
      <c r="AJ56" s="2">
        <f t="shared" si="5"/>
        <v>1.0581473455177484</v>
      </c>
      <c r="AK56" s="2">
        <f t="shared" si="5"/>
        <v>29.925625436621949</v>
      </c>
      <c r="AL56" s="2">
        <f t="shared" si="5"/>
        <v>26.428677773207962</v>
      </c>
    </row>
    <row r="57" spans="1:38" x14ac:dyDescent="0.3">
      <c r="A57">
        <f t="shared" si="1"/>
        <v>2060</v>
      </c>
      <c r="B57">
        <v>58441</v>
      </c>
      <c r="C57" s="3">
        <v>4389938.2241855217</v>
      </c>
      <c r="D57" s="3">
        <v>1666153.5952006385</v>
      </c>
      <c r="E57" s="4">
        <v>21.060787076362171</v>
      </c>
      <c r="F57" s="3">
        <v>97.998509191687475</v>
      </c>
      <c r="G57" s="3">
        <v>9937.6977708894719</v>
      </c>
      <c r="H57" s="3">
        <v>1069579</v>
      </c>
      <c r="I57" s="3">
        <v>915142.9</v>
      </c>
      <c r="J57" s="3">
        <v>154435.70000000001</v>
      </c>
      <c r="K57" s="3">
        <v>78411.59</v>
      </c>
      <c r="L57" s="3">
        <v>18794.54</v>
      </c>
      <c r="M57" s="3">
        <v>0</v>
      </c>
      <c r="N57" s="3">
        <v>1074002</v>
      </c>
      <c r="O57" s="3">
        <v>426803.3</v>
      </c>
      <c r="P57" s="3">
        <v>166260.29999999999</v>
      </c>
      <c r="Q57" s="3">
        <v>112427.8</v>
      </c>
      <c r="R57" s="3">
        <v>368510.1</v>
      </c>
      <c r="S57" s="3">
        <v>-4422.9719999999998</v>
      </c>
      <c r="T57" s="3">
        <v>46591.519999999997</v>
      </c>
      <c r="U57" s="3">
        <v>1318068</v>
      </c>
      <c r="V57" s="3">
        <v>1170007</v>
      </c>
      <c r="W57" s="2">
        <f t="shared" si="3"/>
        <v>3.6771563620464178</v>
      </c>
      <c r="X57" s="2">
        <f t="shared" si="5"/>
        <v>24.364329185940701</v>
      </c>
      <c r="Y57" s="2">
        <f t="shared" si="5"/>
        <v>20.846373075552542</v>
      </c>
      <c r="Z57" s="2">
        <f t="shared" si="5"/>
        <v>3.5179469986426275</v>
      </c>
      <c r="AA57" s="2">
        <f t="shared" si="5"/>
        <v>1.7861661370997524</v>
      </c>
      <c r="AB57" s="2">
        <f t="shared" si="5"/>
        <v>0.42812766467771896</v>
      </c>
      <c r="AC57" s="2">
        <f t="shared" si="5"/>
        <v>0</v>
      </c>
      <c r="AD57" s="2">
        <f t="shared" si="5"/>
        <v>24.465082312160845</v>
      </c>
      <c r="AE57" s="2">
        <f t="shared" si="5"/>
        <v>9.7223076545498781</v>
      </c>
      <c r="AF57" s="2">
        <f t="shared" si="5"/>
        <v>3.7873038641869896</v>
      </c>
      <c r="AG57" s="2">
        <f t="shared" si="5"/>
        <v>2.5610337608078542</v>
      </c>
      <c r="AH57" s="2">
        <f t="shared" si="5"/>
        <v>8.3944256429342072</v>
      </c>
      <c r="AI57" s="2">
        <f t="shared" si="5"/>
        <v>-0.10075248839795704</v>
      </c>
      <c r="AJ57" s="2">
        <f t="shared" si="5"/>
        <v>1.0613251854732937</v>
      </c>
      <c r="AK57" s="2">
        <f t="shared" si="5"/>
        <v>30.024750524696621</v>
      </c>
      <c r="AL57" s="2">
        <f t="shared" si="5"/>
        <v>26.652015136661173</v>
      </c>
    </row>
    <row r="58" spans="1:38" x14ac:dyDescent="0.3">
      <c r="A58">
        <f t="shared" si="1"/>
        <v>2061</v>
      </c>
      <c r="B58">
        <v>58807</v>
      </c>
      <c r="C58" s="3">
        <v>4552787.4377547009</v>
      </c>
      <c r="D58" s="3">
        <v>1694080.0585909965</v>
      </c>
      <c r="E58" s="4">
        <v>21.200113229193967</v>
      </c>
      <c r="F58" s="3">
        <v>99.181488214004077</v>
      </c>
      <c r="G58" s="3">
        <v>9984.3448111664493</v>
      </c>
      <c r="H58" s="3">
        <v>1109168</v>
      </c>
      <c r="I58" s="3">
        <v>949091</v>
      </c>
      <c r="J58" s="3">
        <v>160076.5</v>
      </c>
      <c r="K58" s="3">
        <v>81312.47</v>
      </c>
      <c r="L58" s="3">
        <v>19344.939999999999</v>
      </c>
      <c r="M58" s="3">
        <v>0</v>
      </c>
      <c r="N58" s="3">
        <v>1114346</v>
      </c>
      <c r="O58" s="3">
        <v>443691</v>
      </c>
      <c r="P58" s="3">
        <v>172160</v>
      </c>
      <c r="Q58" s="3">
        <v>116314.4</v>
      </c>
      <c r="R58" s="3">
        <v>382180.4</v>
      </c>
      <c r="S58" s="3">
        <v>-5178.241</v>
      </c>
      <c r="T58" s="3">
        <v>48467.89</v>
      </c>
      <c r="U58" s="3">
        <v>1371714</v>
      </c>
      <c r="V58" s="3">
        <v>1223653</v>
      </c>
      <c r="W58" s="2">
        <f t="shared" si="3"/>
        <v>3.6771919202954626</v>
      </c>
      <c r="X58" s="2">
        <f t="shared" si="5"/>
        <v>24.362393701978071</v>
      </c>
      <c r="Y58" s="2">
        <f t="shared" si="5"/>
        <v>20.846371876040482</v>
      </c>
      <c r="Z58" s="2">
        <f t="shared" si="5"/>
        <v>3.5160108436546063</v>
      </c>
      <c r="AA58" s="2">
        <f t="shared" si="5"/>
        <v>1.7859931110708935</v>
      </c>
      <c r="AB58" s="2">
        <f t="shared" si="5"/>
        <v>0.42490321071392573</v>
      </c>
      <c r="AC58" s="2">
        <f t="shared" si="5"/>
        <v>0</v>
      </c>
      <c r="AD58" s="2">
        <f t="shared" si="5"/>
        <v>24.476126224543492</v>
      </c>
      <c r="AE58" s="2">
        <f t="shared" si="5"/>
        <v>9.7454802374611891</v>
      </c>
      <c r="AF58" s="2">
        <f t="shared" si="5"/>
        <v>3.7814196764895351</v>
      </c>
      <c r="AG58" s="2">
        <f t="shared" si="5"/>
        <v>2.5547953114490842</v>
      </c>
      <c r="AH58" s="2">
        <f t="shared" si="5"/>
        <v>8.3944266062304891</v>
      </c>
      <c r="AI58" s="2">
        <f t="shared" si="5"/>
        <v>-0.1137378160258181</v>
      </c>
      <c r="AJ58" s="2">
        <f t="shared" si="5"/>
        <v>1.0645761670767331</v>
      </c>
      <c r="AK58" s="2">
        <f t="shared" si="5"/>
        <v>30.129102637756539</v>
      </c>
      <c r="AL58" s="2">
        <f t="shared" si="5"/>
        <v>26.877007036451261</v>
      </c>
    </row>
    <row r="59" spans="1:38" x14ac:dyDescent="0.3">
      <c r="A59">
        <f t="shared" si="1"/>
        <v>2062</v>
      </c>
      <c r="B59">
        <v>59172</v>
      </c>
      <c r="C59" s="3">
        <v>4723273.0541037749</v>
      </c>
      <c r="D59" s="3">
        <v>1723055.9891774887</v>
      </c>
      <c r="E59" s="4">
        <v>21.341590080552887</v>
      </c>
      <c r="F59" s="3">
        <v>100.37821635330417</v>
      </c>
      <c r="G59" s="3">
        <v>10034.098053437578</v>
      </c>
      <c r="H59" s="3">
        <v>1150580</v>
      </c>
      <c r="I59" s="3">
        <v>984631.1</v>
      </c>
      <c r="J59" s="3">
        <v>165949.1</v>
      </c>
      <c r="K59" s="3">
        <v>84334.41</v>
      </c>
      <c r="L59" s="3">
        <v>19911.41</v>
      </c>
      <c r="M59" s="3">
        <v>0</v>
      </c>
      <c r="N59" s="3">
        <v>1156608</v>
      </c>
      <c r="O59" s="3">
        <v>461361.1</v>
      </c>
      <c r="P59" s="3">
        <v>178330.4</v>
      </c>
      <c r="Q59" s="3">
        <v>120424.7</v>
      </c>
      <c r="R59" s="3">
        <v>396491.7</v>
      </c>
      <c r="S59" s="3">
        <v>-6027.7309999999998</v>
      </c>
      <c r="T59" s="3">
        <v>50440.95</v>
      </c>
      <c r="U59" s="3">
        <v>1428183</v>
      </c>
      <c r="V59" s="3">
        <v>1280122</v>
      </c>
      <c r="W59" s="2">
        <f t="shared" si="3"/>
        <v>3.6772206159593033</v>
      </c>
      <c r="X59" s="2">
        <f t="shared" si="5"/>
        <v>24.359802764320992</v>
      </c>
      <c r="Y59" s="2">
        <f t="shared" si="5"/>
        <v>20.846372604787518</v>
      </c>
      <c r="Z59" s="2">
        <f t="shared" si="5"/>
        <v>3.5134343938853281</v>
      </c>
      <c r="AA59" s="2">
        <f t="shared" si="5"/>
        <v>1.7855078254839993</v>
      </c>
      <c r="AB59" s="2">
        <f t="shared" si="5"/>
        <v>0.42155957895976698</v>
      </c>
      <c r="AC59" s="2">
        <f t="shared" si="5"/>
        <v>0</v>
      </c>
      <c r="AD59" s="2">
        <f t="shared" si="5"/>
        <v>24.487426129113818</v>
      </c>
      <c r="AE59" s="2">
        <f t="shared" si="5"/>
        <v>9.7678261391039083</v>
      </c>
      <c r="AF59" s="2">
        <f t="shared" si="5"/>
        <v>3.7755682967568256</v>
      </c>
      <c r="AG59" s="2">
        <f t="shared" si="5"/>
        <v>2.5496027568291875</v>
      </c>
      <c r="AH59" s="2">
        <f t="shared" si="5"/>
        <v>8.3944268192479701</v>
      </c>
      <c r="AI59" s="2">
        <f t="shared" si="5"/>
        <v>-0.12761766958958382</v>
      </c>
      <c r="AJ59" s="2">
        <f t="shared" si="5"/>
        <v>1.0679236500243157</v>
      </c>
      <c r="AK59" s="2">
        <f t="shared" si="5"/>
        <v>30.237146648956397</v>
      </c>
      <c r="AL59" s="2">
        <f t="shared" si="5"/>
        <v>27.102434801811363</v>
      </c>
    </row>
    <row r="60" spans="1:38" x14ac:dyDescent="0.3">
      <c r="A60">
        <f t="shared" si="1"/>
        <v>2063</v>
      </c>
      <c r="B60">
        <v>59537</v>
      </c>
      <c r="C60" s="3">
        <v>4901019.3569038222</v>
      </c>
      <c r="D60" s="3">
        <v>1752840.9447788196</v>
      </c>
      <c r="E60" s="4">
        <v>21.485145655449823</v>
      </c>
      <c r="F60" s="3">
        <v>101.58993023586279</v>
      </c>
      <c r="G60" s="3">
        <v>10085.682540588619</v>
      </c>
      <c r="H60" s="3">
        <v>1193743</v>
      </c>
      <c r="I60" s="3">
        <v>1021685</v>
      </c>
      <c r="J60" s="3">
        <v>172058.7</v>
      </c>
      <c r="K60" s="3">
        <v>87488.72</v>
      </c>
      <c r="L60" s="3">
        <v>20494.439999999999</v>
      </c>
      <c r="M60" s="3">
        <v>0</v>
      </c>
      <c r="N60" s="3">
        <v>1200821</v>
      </c>
      <c r="O60" s="3">
        <v>479938.5</v>
      </c>
      <c r="P60" s="3">
        <v>184752</v>
      </c>
      <c r="Q60" s="3">
        <v>124718.1</v>
      </c>
      <c r="R60" s="3">
        <v>411412.4</v>
      </c>
      <c r="S60" s="3">
        <v>-7077.5919999999996</v>
      </c>
      <c r="T60" s="3">
        <v>52517.77</v>
      </c>
      <c r="U60" s="3">
        <v>1487778</v>
      </c>
      <c r="V60" s="3">
        <v>1339717</v>
      </c>
      <c r="W60" s="2">
        <f t="shared" si="3"/>
        <v>3.677243742573606</v>
      </c>
      <c r="X60" s="2">
        <f t="shared" si="5"/>
        <v>24.357034997595626</v>
      </c>
      <c r="Y60" s="2">
        <f t="shared" si="5"/>
        <v>20.846377571653601</v>
      </c>
      <c r="Z60" s="2">
        <f t="shared" si="5"/>
        <v>3.5106717086850407</v>
      </c>
      <c r="AA60" s="2">
        <f t="shared" si="5"/>
        <v>1.7851127210252493</v>
      </c>
      <c r="AB60" s="2">
        <f t="shared" si="5"/>
        <v>0.4181668854486465</v>
      </c>
      <c r="AC60" s="2">
        <f t="shared" si="5"/>
        <v>0</v>
      </c>
      <c r="AD60" s="2">
        <f t="shared" si="5"/>
        <v>24.501453933424344</v>
      </c>
      <c r="AE60" s="2">
        <f t="shared" si="5"/>
        <v>9.7926260855088145</v>
      </c>
      <c r="AF60" s="2">
        <f t="shared" si="5"/>
        <v>3.7696647686108209</v>
      </c>
      <c r="AG60" s="2">
        <f t="shared" si="5"/>
        <v>2.5447379599575712</v>
      </c>
      <c r="AH60" s="2">
        <f t="shared" si="5"/>
        <v>8.3944251193471384</v>
      </c>
      <c r="AI60" s="2">
        <f t="shared" si="5"/>
        <v>-0.14441061102993091</v>
      </c>
      <c r="AJ60" s="2">
        <f t="shared" si="5"/>
        <v>1.0715683039696799</v>
      </c>
      <c r="AK60" s="2">
        <f t="shared" si="5"/>
        <v>30.35650120222931</v>
      </c>
      <c r="AL60" s="2">
        <f t="shared" si="5"/>
        <v>27.335476610856624</v>
      </c>
    </row>
    <row r="61" spans="1:38" x14ac:dyDescent="0.3">
      <c r="A61">
        <f t="shared" si="1"/>
        <v>2064</v>
      </c>
      <c r="B61">
        <v>59902</v>
      </c>
      <c r="C61" s="3">
        <v>5085410.2676191311</v>
      </c>
      <c r="D61" s="3">
        <v>1783126.4436185088</v>
      </c>
      <c r="E61" s="4">
        <v>21.63060325169857</v>
      </c>
      <c r="F61" s="3">
        <v>102.81657366209049</v>
      </c>
      <c r="G61" s="3">
        <v>10137.464359974581</v>
      </c>
      <c r="H61" s="3">
        <v>1238524</v>
      </c>
      <c r="I61" s="3">
        <v>1060124</v>
      </c>
      <c r="J61" s="3">
        <v>178400.3</v>
      </c>
      <c r="K61" s="3">
        <v>90773.45</v>
      </c>
      <c r="L61" s="3">
        <v>21094.52</v>
      </c>
      <c r="M61" s="3">
        <v>0</v>
      </c>
      <c r="N61" s="3">
        <v>1246946</v>
      </c>
      <c r="O61" s="3">
        <v>499488.1</v>
      </c>
      <c r="P61" s="3">
        <v>191396.2</v>
      </c>
      <c r="Q61" s="3">
        <v>129170.5</v>
      </c>
      <c r="R61" s="3">
        <v>426891</v>
      </c>
      <c r="S61" s="3">
        <v>-8421.9009999999998</v>
      </c>
      <c r="T61" s="3">
        <v>54709.51</v>
      </c>
      <c r="U61" s="3">
        <v>1550910</v>
      </c>
      <c r="V61" s="3">
        <v>1402849</v>
      </c>
      <c r="W61" s="2">
        <f t="shared" si="3"/>
        <v>3.6772630056365938</v>
      </c>
      <c r="X61" s="2">
        <f t="shared" si="5"/>
        <v>24.354455881095461</v>
      </c>
      <c r="Y61" s="2">
        <f t="shared" si="5"/>
        <v>20.846381003913084</v>
      </c>
      <c r="Z61" s="2">
        <f t="shared" si="5"/>
        <v>3.5080807764114339</v>
      </c>
      <c r="AA61" s="2">
        <f t="shared" si="5"/>
        <v>1.7849779117722586</v>
      </c>
      <c r="AB61" s="2">
        <f t="shared" si="5"/>
        <v>0.41480468418285465</v>
      </c>
      <c r="AC61" s="2">
        <f t="shared" si="5"/>
        <v>0</v>
      </c>
      <c r="AD61" s="2">
        <f t="shared" si="5"/>
        <v>24.520066904725677</v>
      </c>
      <c r="AE61" s="2">
        <f t="shared" si="5"/>
        <v>9.8219823714213028</v>
      </c>
      <c r="AF61" s="2">
        <f t="shared" si="5"/>
        <v>3.763633412601874</v>
      </c>
      <c r="AG61" s="2">
        <f t="shared" si="5"/>
        <v>2.5400212215419655</v>
      </c>
      <c r="AH61" s="2">
        <f t="shared" si="5"/>
        <v>8.3944259663411636</v>
      </c>
      <c r="AI61" s="2">
        <f t="shared" si="5"/>
        <v>-0.16560907688462537</v>
      </c>
      <c r="AJ61" s="2">
        <f t="shared" si="5"/>
        <v>1.0758131029930393</v>
      </c>
      <c r="AK61" s="2">
        <f t="shared" si="5"/>
        <v>30.497244438177834</v>
      </c>
      <c r="AL61" s="2">
        <f t="shared" si="5"/>
        <v>27.585758595181755</v>
      </c>
    </row>
    <row r="62" spans="1:38" x14ac:dyDescent="0.3">
      <c r="A62">
        <f t="shared" si="1"/>
        <v>2065</v>
      </c>
      <c r="B62">
        <v>60268</v>
      </c>
      <c r="C62" s="3">
        <v>5276494.852095576</v>
      </c>
      <c r="D62" s="3">
        <v>1813849.9296319466</v>
      </c>
      <c r="E62" s="4">
        <v>21.777805439120279</v>
      </c>
      <c r="F62" s="3">
        <v>104.05744018997264</v>
      </c>
      <c r="G62" s="3">
        <v>10188.862155074477</v>
      </c>
      <c r="H62" s="3">
        <v>1284931</v>
      </c>
      <c r="I62" s="3">
        <v>1099958</v>
      </c>
      <c r="J62" s="3">
        <v>184973.7</v>
      </c>
      <c r="K62" s="3">
        <v>94184.31</v>
      </c>
      <c r="L62" s="3">
        <v>21712.13</v>
      </c>
      <c r="M62" s="3">
        <v>0</v>
      </c>
      <c r="N62" s="3">
        <v>1295094</v>
      </c>
      <c r="O62" s="3">
        <v>520135.9</v>
      </c>
      <c r="P62" s="3">
        <v>198260.9</v>
      </c>
      <c r="Q62" s="3">
        <v>133765.6</v>
      </c>
      <c r="R62" s="3">
        <v>442931.5</v>
      </c>
      <c r="S62" s="3">
        <v>-10162.379999999999</v>
      </c>
      <c r="T62" s="3">
        <v>57031.25</v>
      </c>
      <c r="U62" s="3">
        <v>1618103</v>
      </c>
      <c r="V62" s="3">
        <v>1470042</v>
      </c>
      <c r="W62" s="2">
        <f t="shared" si="3"/>
        <v>3.6772765666608636</v>
      </c>
      <c r="X62" s="2">
        <f t="shared" si="5"/>
        <v>24.351980548027743</v>
      </c>
      <c r="Y62" s="2">
        <f t="shared" si="5"/>
        <v>20.846376824629107</v>
      </c>
      <c r="Z62" s="2">
        <f t="shared" si="5"/>
        <v>3.5056169897813345</v>
      </c>
      <c r="AA62" s="2">
        <f t="shared" si="5"/>
        <v>1.7849787148488245</v>
      </c>
      <c r="AB62" s="2">
        <f t="shared" si="5"/>
        <v>0.4114877510280705</v>
      </c>
      <c r="AC62" s="2">
        <f t="shared" si="5"/>
        <v>0</v>
      </c>
      <c r="AD62" s="2">
        <f t="shared" si="5"/>
        <v>24.544589472794605</v>
      </c>
      <c r="AE62" s="2">
        <f t="shared" si="5"/>
        <v>9.8576027188470849</v>
      </c>
      <c r="AF62" s="2">
        <f t="shared" si="5"/>
        <v>3.7574356757168079</v>
      </c>
      <c r="AG62" s="2">
        <f t="shared" si="5"/>
        <v>2.5351223444646132</v>
      </c>
      <c r="AH62" s="2">
        <f t="shared" si="5"/>
        <v>8.3944268385685703</v>
      </c>
      <c r="AI62" s="2">
        <f t="shared" si="5"/>
        <v>-0.19259717454218644</v>
      </c>
      <c r="AJ62" s="2">
        <f t="shared" si="5"/>
        <v>1.080854840166287</v>
      </c>
      <c r="AK62" s="2">
        <f t="shared" si="5"/>
        <v>30.66624805589198</v>
      </c>
      <c r="AL62" s="2">
        <f t="shared" si="5"/>
        <v>27.860199644014973</v>
      </c>
    </row>
    <row r="63" spans="1:38" x14ac:dyDescent="0.3">
      <c r="A63">
        <f t="shared" si="1"/>
        <v>2066</v>
      </c>
      <c r="B63">
        <v>60633</v>
      </c>
      <c r="C63" s="3">
        <v>5476248.5717519065</v>
      </c>
      <c r="D63" s="3">
        <v>1845605.9259505437</v>
      </c>
      <c r="E63" s="4">
        <v>21.926551809553374</v>
      </c>
      <c r="F63" s="3">
        <v>105.31349487977994</v>
      </c>
      <c r="G63" s="3">
        <v>10243.079370393361</v>
      </c>
      <c r="H63" s="3">
        <v>1333400</v>
      </c>
      <c r="I63" s="3">
        <v>1141599</v>
      </c>
      <c r="J63" s="3">
        <v>191800.8</v>
      </c>
      <c r="K63" s="3">
        <v>97727.98</v>
      </c>
      <c r="L63" s="3">
        <v>22347.82</v>
      </c>
      <c r="M63" s="3">
        <v>0</v>
      </c>
      <c r="N63" s="3">
        <v>1345609</v>
      </c>
      <c r="O63" s="3">
        <v>541889.5</v>
      </c>
      <c r="P63" s="3">
        <v>205416.9</v>
      </c>
      <c r="Q63" s="3">
        <v>138603.20000000001</v>
      </c>
      <c r="R63" s="3">
        <v>459699.6</v>
      </c>
      <c r="S63" s="3">
        <v>-12209.24</v>
      </c>
      <c r="T63" s="3">
        <v>59502.34</v>
      </c>
      <c r="U63" s="3">
        <v>1689815</v>
      </c>
      <c r="V63" s="3">
        <v>1541754</v>
      </c>
      <c r="W63" s="2">
        <f t="shared" si="3"/>
        <v>3.6772900118224858</v>
      </c>
      <c r="X63" s="2">
        <f t="shared" si="5"/>
        <v>24.348785167971876</v>
      </c>
      <c r="Y63" s="2">
        <f t="shared" si="5"/>
        <v>20.846369280764609</v>
      </c>
      <c r="Z63" s="2">
        <f t="shared" si="5"/>
        <v>3.5024122350721019</v>
      </c>
      <c r="AA63" s="2">
        <f t="shared" si="5"/>
        <v>1.7845789634917146</v>
      </c>
      <c r="AB63" s="2">
        <f t="shared" si="5"/>
        <v>0.40808629679953901</v>
      </c>
      <c r="AC63" s="2">
        <f t="shared" si="5"/>
        <v>0</v>
      </c>
      <c r="AD63" s="2">
        <f t="shared" si="5"/>
        <v>24.571729759329138</v>
      </c>
      <c r="AE63" s="2">
        <f t="shared" si="5"/>
        <v>9.8952685017846829</v>
      </c>
      <c r="AF63" s="2">
        <f t="shared" si="5"/>
        <v>3.7510514234069015</v>
      </c>
      <c r="AG63" s="2">
        <f t="shared" si="5"/>
        <v>2.5309881058897856</v>
      </c>
      <c r="AH63" s="2">
        <f t="shared" si="5"/>
        <v>8.3944253803829341</v>
      </c>
      <c r="AI63" s="2">
        <f t="shared" si="5"/>
        <v>-0.22294897391946075</v>
      </c>
      <c r="AJ63" s="2">
        <f t="shared" si="5"/>
        <v>1.0865529425915852</v>
      </c>
      <c r="AK63" s="2">
        <f t="shared" si="5"/>
        <v>30.857163948264887</v>
      </c>
      <c r="AL63" s="2">
        <f t="shared" si="5"/>
        <v>28.153470022394867</v>
      </c>
    </row>
    <row r="64" spans="1:38" x14ac:dyDescent="0.3">
      <c r="A64">
        <f t="shared" si="1"/>
        <v>2067</v>
      </c>
      <c r="B64">
        <v>60998</v>
      </c>
      <c r="C64" s="3">
        <v>5684949.539882523</v>
      </c>
      <c r="D64" s="3">
        <v>1878373.6473351002</v>
      </c>
      <c r="E64" s="4">
        <v>22.07668887116964</v>
      </c>
      <c r="F64" s="3">
        <v>106.58443639358728</v>
      </c>
      <c r="G64" s="3">
        <v>10300.148831295392</v>
      </c>
      <c r="H64" s="3">
        <v>1384001</v>
      </c>
      <c r="I64" s="3">
        <v>1185106</v>
      </c>
      <c r="J64" s="3">
        <v>198895.3</v>
      </c>
      <c r="K64" s="3">
        <v>101414.9</v>
      </c>
      <c r="L64" s="3">
        <v>23002.14</v>
      </c>
      <c r="M64" s="3">
        <v>0</v>
      </c>
      <c r="N64" s="3">
        <v>1398455</v>
      </c>
      <c r="O64" s="3">
        <v>564636.4</v>
      </c>
      <c r="P64" s="3">
        <v>212872.4</v>
      </c>
      <c r="Q64" s="3">
        <v>143726.9</v>
      </c>
      <c r="R64" s="3">
        <v>477218.9</v>
      </c>
      <c r="S64" s="3">
        <v>-14453.53</v>
      </c>
      <c r="T64" s="3">
        <v>62139.54</v>
      </c>
      <c r="U64" s="3">
        <v>1766408</v>
      </c>
      <c r="V64" s="3">
        <v>1618347</v>
      </c>
      <c r="W64" s="2">
        <f t="shared" si="3"/>
        <v>3.6772984024878461</v>
      </c>
      <c r="X64" s="2">
        <f t="shared" si="5"/>
        <v>24.345000607139951</v>
      </c>
      <c r="Y64" s="2">
        <f t="shared" si="5"/>
        <v>20.84637676528066</v>
      </c>
      <c r="Z64" s="2">
        <f t="shared" si="5"/>
        <v>3.4986291189509853</v>
      </c>
      <c r="AA64" s="2">
        <f t="shared" si="5"/>
        <v>1.7839190882615239</v>
      </c>
      <c r="AB64" s="2">
        <f t="shared" si="5"/>
        <v>0.40461467315812499</v>
      </c>
      <c r="AC64" s="2">
        <f t="shared" si="5"/>
        <v>0</v>
      </c>
      <c r="AD64" s="2">
        <f t="shared" si="5"/>
        <v>24.599250884976165</v>
      </c>
      <c r="AE64" s="2">
        <f t="shared" si="5"/>
        <v>9.9321268559873257</v>
      </c>
      <c r="AF64" s="2">
        <f t="shared" si="5"/>
        <v>3.7444905800236694</v>
      </c>
      <c r="AG64" s="2">
        <f t="shared" si="5"/>
        <v>2.5282001008397703</v>
      </c>
      <c r="AH64" s="2">
        <f t="shared" si="5"/>
        <v>8.3944263120031408</v>
      </c>
      <c r="AI64" s="2">
        <f t="shared" si="5"/>
        <v>-0.2542420103925615</v>
      </c>
      <c r="AJ64" s="2">
        <f t="shared" si="5"/>
        <v>1.0930535014262253</v>
      </c>
      <c r="AK64" s="2">
        <f t="shared" si="5"/>
        <v>31.07165661907532</v>
      </c>
      <c r="AL64" s="2">
        <f t="shared" si="5"/>
        <v>28.467218374526546</v>
      </c>
    </row>
    <row r="65" spans="1:38" x14ac:dyDescent="0.3">
      <c r="A65">
        <f t="shared" si="1"/>
        <v>2068</v>
      </c>
      <c r="B65">
        <v>61363</v>
      </c>
      <c r="C65" s="3">
        <v>5901733.3928508358</v>
      </c>
      <c r="D65" s="3">
        <v>1911767.4097524148</v>
      </c>
      <c r="E65" s="4">
        <v>22.227945216803672</v>
      </c>
      <c r="F65" s="3">
        <v>107.87058430845212</v>
      </c>
      <c r="G65" s="3">
        <v>10357.93327196907</v>
      </c>
      <c r="H65" s="3">
        <v>1436555</v>
      </c>
      <c r="I65" s="3">
        <v>1230297</v>
      </c>
      <c r="J65" s="3">
        <v>206258</v>
      </c>
      <c r="K65" s="3">
        <v>105250.5</v>
      </c>
      <c r="L65" s="3">
        <v>23675.599999999999</v>
      </c>
      <c r="M65" s="3">
        <v>0</v>
      </c>
      <c r="N65" s="3">
        <v>1453550</v>
      </c>
      <c r="O65" s="3">
        <v>588487.9</v>
      </c>
      <c r="P65" s="3">
        <v>220593.6</v>
      </c>
      <c r="Q65" s="3">
        <v>149051.79999999999</v>
      </c>
      <c r="R65" s="3">
        <v>495416.6</v>
      </c>
      <c r="S65" s="3">
        <v>-16994.63</v>
      </c>
      <c r="T65" s="3">
        <v>64956.23</v>
      </c>
      <c r="U65" s="3">
        <v>1848359</v>
      </c>
      <c r="V65" s="3">
        <v>1700298</v>
      </c>
      <c r="W65" s="2">
        <f t="shared" si="3"/>
        <v>3.6773061489757746</v>
      </c>
      <c r="X65" s="2">
        <f t="shared" si="5"/>
        <v>24.341238486648603</v>
      </c>
      <c r="Y65" s="2">
        <f t="shared" si="5"/>
        <v>20.846366958736919</v>
      </c>
      <c r="Z65" s="2">
        <f t="shared" si="5"/>
        <v>3.4948715279116827</v>
      </c>
      <c r="AA65" s="2">
        <f t="shared" si="5"/>
        <v>1.7833828299918963</v>
      </c>
      <c r="AB65" s="2">
        <f t="shared" si="5"/>
        <v>0.40116349594307049</v>
      </c>
      <c r="AC65" s="2">
        <f t="shared" si="5"/>
        <v>0</v>
      </c>
      <c r="AD65" s="2">
        <f t="shared" si="5"/>
        <v>24.629204730948747</v>
      </c>
      <c r="AE65" s="2">
        <f t="shared" si="5"/>
        <v>9.9714416227760267</v>
      </c>
      <c r="AF65" s="2">
        <f t="shared" si="5"/>
        <v>3.7377764347542328</v>
      </c>
      <c r="AG65" s="2">
        <f t="shared" si="5"/>
        <v>2.5255596970977439</v>
      </c>
      <c r="AH65" s="2">
        <f t="shared" si="5"/>
        <v>8.3944252819033007</v>
      </c>
      <c r="AI65" s="2">
        <f t="shared" si="5"/>
        <v>-0.28795997495560766</v>
      </c>
      <c r="AJ65" s="2">
        <f t="shared" si="5"/>
        <v>1.1006296909088746</v>
      </c>
      <c r="AK65" s="2">
        <f t="shared" si="5"/>
        <v>31.318917290283576</v>
      </c>
      <c r="AL65" s="2">
        <f t="shared" si="5"/>
        <v>28.810145881203049</v>
      </c>
    </row>
    <row r="66" spans="1:38" x14ac:dyDescent="0.3">
      <c r="A66">
        <f t="shared" si="1"/>
        <v>2069</v>
      </c>
      <c r="B66">
        <v>61729</v>
      </c>
      <c r="C66" s="3">
        <v>6126534.5992874093</v>
      </c>
      <c r="D66" s="3">
        <v>1945673.3530456398</v>
      </c>
      <c r="E66" s="4">
        <v>22.380156563443276</v>
      </c>
      <c r="F66" s="3">
        <v>109.17230985915893</v>
      </c>
      <c r="G66" s="3">
        <v>10415.756019403341</v>
      </c>
      <c r="H66" s="3">
        <v>1491044</v>
      </c>
      <c r="I66" s="3">
        <v>1277160</v>
      </c>
      <c r="J66" s="3">
        <v>213883.7</v>
      </c>
      <c r="K66" s="3">
        <v>109231.1</v>
      </c>
      <c r="L66" s="3">
        <v>24368.75</v>
      </c>
      <c r="M66" s="3">
        <v>0</v>
      </c>
      <c r="N66" s="3">
        <v>1510928</v>
      </c>
      <c r="O66" s="3">
        <v>613494.80000000005</v>
      </c>
      <c r="P66" s="3">
        <v>228608.6</v>
      </c>
      <c r="Q66" s="3">
        <v>154537.4</v>
      </c>
      <c r="R66" s="3">
        <v>514287.4</v>
      </c>
      <c r="S66" s="3">
        <v>-19884.419999999998</v>
      </c>
      <c r="T66" s="3">
        <v>67969.929999999993</v>
      </c>
      <c r="U66" s="3">
        <v>1936213</v>
      </c>
      <c r="V66" s="3">
        <v>1788152</v>
      </c>
      <c r="W66" s="2">
        <f t="shared" si="3"/>
        <v>3.6773121455301698</v>
      </c>
      <c r="X66" s="2">
        <f t="shared" si="5"/>
        <v>24.337477832467094</v>
      </c>
      <c r="Y66" s="2">
        <f t="shared" si="5"/>
        <v>20.846368845261225</v>
      </c>
      <c r="Z66" s="2">
        <f t="shared" si="5"/>
        <v>3.4911040904735491</v>
      </c>
      <c r="AA66" s="2">
        <f t="shared" si="5"/>
        <v>1.7829181934711493</v>
      </c>
      <c r="AB66" s="2">
        <f t="shared" si="5"/>
        <v>0.39775748598293043</v>
      </c>
      <c r="AC66" s="2">
        <f t="shared" si="5"/>
        <v>0</v>
      </c>
      <c r="AD66" s="2">
        <f t="shared" si="5"/>
        <v>24.662033250832199</v>
      </c>
      <c r="AE66" s="2">
        <f t="shared" si="5"/>
        <v>10.013732723738425</v>
      </c>
      <c r="AF66" s="2">
        <f t="shared" si="5"/>
        <v>3.7314504030808862</v>
      </c>
      <c r="AG66" s="2">
        <f t="shared" si="5"/>
        <v>2.5224276056153276</v>
      </c>
      <c r="AH66" s="2">
        <f t="shared" si="5"/>
        <v>8.3944257828857758</v>
      </c>
      <c r="AI66" s="2">
        <f t="shared" si="5"/>
        <v>-0.32456227379035446</v>
      </c>
      <c r="AJ66" s="2">
        <f t="shared" si="5"/>
        <v>1.1094351773987488</v>
      </c>
      <c r="AK66" s="2">
        <f t="shared" si="5"/>
        <v>31.603722604050994</v>
      </c>
      <c r="AL66" s="2">
        <f t="shared" si="5"/>
        <v>29.187005655823505</v>
      </c>
    </row>
    <row r="67" spans="1:38" x14ac:dyDescent="0.3">
      <c r="A67">
        <f t="shared" si="1"/>
        <v>2070</v>
      </c>
      <c r="B67">
        <v>62094</v>
      </c>
      <c r="C67" s="3">
        <v>6360240.483040073</v>
      </c>
      <c r="D67" s="3">
        <v>1980289.2737869548</v>
      </c>
      <c r="E67" s="4">
        <v>22.533056063825413</v>
      </c>
      <c r="F67" s="3">
        <v>110.48887665676469</v>
      </c>
      <c r="G67" s="3">
        <v>10474.557963271805</v>
      </c>
      <c r="H67" s="3">
        <v>1547666</v>
      </c>
      <c r="I67" s="3">
        <v>1325879</v>
      </c>
      <c r="J67" s="3">
        <v>221786.2</v>
      </c>
      <c r="K67" s="3">
        <v>113357.6</v>
      </c>
      <c r="L67" s="3">
        <v>25082.080000000002</v>
      </c>
      <c r="M67" s="3">
        <v>0</v>
      </c>
      <c r="N67" s="3">
        <v>1570945</v>
      </c>
      <c r="O67" s="3">
        <v>639834.4</v>
      </c>
      <c r="P67" s="3">
        <v>236952.1</v>
      </c>
      <c r="Q67" s="3">
        <v>160252.70000000001</v>
      </c>
      <c r="R67" s="3">
        <v>533905.69999999995</v>
      </c>
      <c r="S67" s="3">
        <v>-23279.19</v>
      </c>
      <c r="T67" s="3">
        <v>71200.7</v>
      </c>
      <c r="U67" s="3">
        <v>2030693</v>
      </c>
      <c r="V67" s="3">
        <v>1882632</v>
      </c>
      <c r="W67" s="2">
        <f t="shared" si="3"/>
        <v>3.6773175265324629</v>
      </c>
      <c r="X67" s="2">
        <f t="shared" si="5"/>
        <v>24.333450977631042</v>
      </c>
      <c r="Y67" s="2">
        <f t="shared" si="5"/>
        <v>20.846365849460071</v>
      </c>
      <c r="Z67" s="2">
        <f t="shared" si="5"/>
        <v>3.4870725500302222</v>
      </c>
      <c r="AA67" s="2">
        <f t="shared" si="5"/>
        <v>1.7822848098633095</v>
      </c>
      <c r="AB67" s="2">
        <f t="shared" si="5"/>
        <v>0.39435741568078642</v>
      </c>
      <c r="AC67" s="2">
        <f t="shared" si="5"/>
        <v>0</v>
      </c>
      <c r="AD67" s="2">
        <f t="shared" si="5"/>
        <v>24.699459150782275</v>
      </c>
      <c r="AE67" s="2">
        <f t="shared" si="5"/>
        <v>10.059908924924352</v>
      </c>
      <c r="AF67" s="2">
        <f t="shared" si="5"/>
        <v>3.7255210810321664</v>
      </c>
      <c r="AG67" s="2">
        <f t="shared" si="5"/>
        <v>2.5196012702243342</v>
      </c>
      <c r="AH67" s="2">
        <f t="shared" si="5"/>
        <v>8.3944263023338266</v>
      </c>
      <c r="AI67" s="2">
        <f t="shared" si="5"/>
        <v>-0.36601116045965915</v>
      </c>
      <c r="AJ67" s="2">
        <f t="shared" si="5"/>
        <v>1.1194655326297887</v>
      </c>
      <c r="AK67" s="2">
        <f t="shared" si="5"/>
        <v>31.927927967738849</v>
      </c>
      <c r="AL67" s="2">
        <f t="shared" si="5"/>
        <v>29.600012845742871</v>
      </c>
    </row>
    <row r="68" spans="1:38" x14ac:dyDescent="0.3">
      <c r="A68">
        <f t="shared" si="1"/>
        <v>2071</v>
      </c>
      <c r="B68">
        <v>62459</v>
      </c>
      <c r="C68" s="3">
        <v>6603859.9037031867</v>
      </c>
      <c r="D68" s="3">
        <v>2015824.3072331222</v>
      </c>
      <c r="E68" s="4">
        <v>22.686520691507763</v>
      </c>
      <c r="F68" s="3">
        <v>111.82096569863822</v>
      </c>
      <c r="G68" s="3">
        <v>10535.503426292547</v>
      </c>
      <c r="H68" s="3">
        <v>1606651</v>
      </c>
      <c r="I68" s="3">
        <v>1376665</v>
      </c>
      <c r="J68" s="3">
        <v>229986.2</v>
      </c>
      <c r="K68" s="3">
        <v>117639.8</v>
      </c>
      <c r="L68" s="3">
        <v>25816.2</v>
      </c>
      <c r="M68" s="3">
        <v>0</v>
      </c>
      <c r="N68" s="3">
        <v>1633578</v>
      </c>
      <c r="O68" s="3">
        <v>667348.19999999995</v>
      </c>
      <c r="P68" s="3">
        <v>245663.6</v>
      </c>
      <c r="Q68" s="3">
        <v>166210.20000000001</v>
      </c>
      <c r="R68" s="3">
        <v>554356.1</v>
      </c>
      <c r="S68" s="3">
        <v>-26926.73</v>
      </c>
      <c r="T68" s="3">
        <v>74675.11</v>
      </c>
      <c r="U68" s="3">
        <v>2132295</v>
      </c>
      <c r="V68" s="3">
        <v>1984234</v>
      </c>
      <c r="W68" s="2">
        <f t="shared" si="3"/>
        <v>3.6773214858178958</v>
      </c>
      <c r="X68" s="2">
        <f t="shared" si="5"/>
        <v>24.328968564264255</v>
      </c>
      <c r="Y68" s="2">
        <f t="shared" si="5"/>
        <v>20.846368942927153</v>
      </c>
      <c r="Z68" s="2">
        <f t="shared" si="5"/>
        <v>3.4826026498689457</v>
      </c>
      <c r="AA68" s="2">
        <f t="shared" si="5"/>
        <v>1.7813794010686417</v>
      </c>
      <c r="AB68" s="2">
        <f t="shared" si="5"/>
        <v>0.39092591872706572</v>
      </c>
      <c r="AC68" s="2">
        <f t="shared" si="5"/>
        <v>0</v>
      </c>
      <c r="AD68" s="2">
        <f t="shared" si="5"/>
        <v>24.736714948843073</v>
      </c>
      <c r="AE68" s="2">
        <f t="shared" si="5"/>
        <v>10.105426367778897</v>
      </c>
      <c r="AF68" s="2">
        <f t="shared" si="5"/>
        <v>3.7200001753859353</v>
      </c>
      <c r="AG68" s="2">
        <f t="shared" si="5"/>
        <v>2.5168644160182114</v>
      </c>
      <c r="AH68" s="2">
        <f t="shared" si="5"/>
        <v>8.3944255039259499</v>
      </c>
      <c r="AI68" s="2">
        <f t="shared" si="5"/>
        <v>-0.40774229606083168</v>
      </c>
      <c r="AJ68" s="2">
        <f t="shared" si="5"/>
        <v>1.130779742285646</v>
      </c>
      <c r="AK68" s="2">
        <f t="shared" si="5"/>
        <v>32.288616522653548</v>
      </c>
      <c r="AL68" s="2">
        <f t="shared" si="5"/>
        <v>30.046579257190466</v>
      </c>
    </row>
    <row r="69" spans="1:38" x14ac:dyDescent="0.3">
      <c r="A69">
        <f t="shared" si="1"/>
        <v>2072</v>
      </c>
      <c r="B69">
        <v>62824</v>
      </c>
      <c r="C69" s="3">
        <v>6856971.2737596044</v>
      </c>
      <c r="D69" s="3">
        <v>2052044.9694826524</v>
      </c>
      <c r="E69" s="4">
        <v>22.840312071637673</v>
      </c>
      <c r="F69" s="3">
        <v>113.16844237715733</v>
      </c>
      <c r="G69" s="3">
        <v>10597.503179927084</v>
      </c>
      <c r="H69" s="3">
        <v>1667918</v>
      </c>
      <c r="I69" s="3">
        <v>1429430</v>
      </c>
      <c r="J69" s="3">
        <v>238488.4</v>
      </c>
      <c r="K69" s="3">
        <v>122086.5</v>
      </c>
      <c r="L69" s="3">
        <v>26571.65</v>
      </c>
      <c r="M69" s="3">
        <v>0</v>
      </c>
      <c r="N69" s="3">
        <v>1698513</v>
      </c>
      <c r="O69" s="3">
        <v>695808</v>
      </c>
      <c r="P69" s="3">
        <v>254730.1</v>
      </c>
      <c r="Q69" s="3">
        <v>172372.1</v>
      </c>
      <c r="R69" s="3">
        <v>575603.4</v>
      </c>
      <c r="S69" s="3">
        <v>-30595.34</v>
      </c>
      <c r="T69" s="3">
        <v>78411.399999999994</v>
      </c>
      <c r="U69" s="3">
        <v>2241301</v>
      </c>
      <c r="V69" s="3">
        <v>2093240</v>
      </c>
      <c r="W69" s="2">
        <f t="shared" si="3"/>
        <v>3.6773241976368181</v>
      </c>
      <c r="X69" s="2">
        <f t="shared" si="5"/>
        <v>24.324412826152884</v>
      </c>
      <c r="Y69" s="2">
        <f t="shared" si="5"/>
        <v>20.846375796704464</v>
      </c>
      <c r="Z69" s="2">
        <f t="shared" si="5"/>
        <v>3.4780428629277216</v>
      </c>
      <c r="AA69" s="2">
        <f t="shared" si="5"/>
        <v>1.7804726770141661</v>
      </c>
      <c r="AB69" s="2">
        <f t="shared" si="5"/>
        <v>0.38751292573858265</v>
      </c>
      <c r="AC69" s="2">
        <f t="shared" si="5"/>
        <v>0</v>
      </c>
      <c r="AD69" s="2">
        <f t="shared" si="5"/>
        <v>24.77060107426589</v>
      </c>
      <c r="AE69" s="2">
        <f t="shared" si="5"/>
        <v>10.147453915444157</v>
      </c>
      <c r="AF69" s="2">
        <f t="shared" si="5"/>
        <v>3.7149069148766345</v>
      </c>
      <c r="AG69" s="2">
        <f t="shared" si="5"/>
        <v>2.5138226939878985</v>
      </c>
      <c r="AH69" s="2">
        <f t="shared" si="5"/>
        <v>8.3944263001761534</v>
      </c>
      <c r="AI69" s="2">
        <f t="shared" si="5"/>
        <v>-0.44619320657041195</v>
      </c>
      <c r="AJ69" s="2">
        <f t="shared" si="5"/>
        <v>1.1435281973553879</v>
      </c>
      <c r="AK69" s="2">
        <f t="shared" si="5"/>
        <v>32.68645748272354</v>
      </c>
      <c r="AL69" s="2">
        <f t="shared" si="5"/>
        <v>30.527180535383792</v>
      </c>
    </row>
    <row r="70" spans="1:38" x14ac:dyDescent="0.3">
      <c r="A70">
        <f t="shared" ref="A70:A89" si="6">YEAR(B70)</f>
        <v>2073</v>
      </c>
      <c r="B70">
        <v>63190</v>
      </c>
      <c r="C70" s="3">
        <v>7119656.6269348562</v>
      </c>
      <c r="D70" s="3">
        <v>2088879.7900368073</v>
      </c>
      <c r="E70" s="4">
        <v>22.994286904109082</v>
      </c>
      <c r="F70" s="3">
        <v>114.53162406604132</v>
      </c>
      <c r="G70" s="3">
        <v>10659.846919061689</v>
      </c>
      <c r="H70" s="3">
        <v>1731489</v>
      </c>
      <c r="I70" s="3">
        <v>1484190</v>
      </c>
      <c r="J70" s="3">
        <v>247299.1</v>
      </c>
      <c r="K70" s="3">
        <v>126701.1</v>
      </c>
      <c r="L70" s="3">
        <v>27348.959999999999</v>
      </c>
      <c r="M70" s="3">
        <v>0</v>
      </c>
      <c r="N70" s="3">
        <v>1765973</v>
      </c>
      <c r="O70" s="3">
        <v>725423.4</v>
      </c>
      <c r="P70" s="3">
        <v>264155.59999999998</v>
      </c>
      <c r="Q70" s="3">
        <v>178739.9</v>
      </c>
      <c r="R70" s="3">
        <v>597654.30000000005</v>
      </c>
      <c r="S70" s="3">
        <v>-34483.919999999998</v>
      </c>
      <c r="T70" s="3">
        <v>82419.990000000005</v>
      </c>
      <c r="U70" s="3">
        <v>2358205</v>
      </c>
      <c r="V70" s="3">
        <v>2210144</v>
      </c>
      <c r="W70" s="2">
        <f t="shared" si="3"/>
        <v>3.6773280340302357</v>
      </c>
      <c r="X70" s="2">
        <f t="shared" si="5"/>
        <v>24.319838592348493</v>
      </c>
      <c r="Y70" s="2">
        <f t="shared" si="5"/>
        <v>20.846370517154718</v>
      </c>
      <c r="Z70" s="2">
        <f t="shared" si="5"/>
        <v>3.4734694797558916</v>
      </c>
      <c r="AA70" s="2">
        <f t="shared" si="5"/>
        <v>1.7795956552268051</v>
      </c>
      <c r="AB70" s="2">
        <f t="shared" si="5"/>
        <v>0.38413313215885009</v>
      </c>
      <c r="AC70" s="2">
        <f t="shared" si="5"/>
        <v>0</v>
      </c>
      <c r="AD70" s="2">
        <f t="shared" si="5"/>
        <v>24.804187793538073</v>
      </c>
      <c r="AE70" s="2">
        <f t="shared" si="5"/>
        <v>10.189022280310564</v>
      </c>
      <c r="AF70" s="2">
        <f t="shared" si="5"/>
        <v>3.7102294933811133</v>
      </c>
      <c r="AG70" s="2">
        <f t="shared" si="5"/>
        <v>2.5105129273200752</v>
      </c>
      <c r="AH70" s="2">
        <f t="shared" si="5"/>
        <v>8.3944259016505587</v>
      </c>
      <c r="AI70" s="2">
        <f t="shared" si="5"/>
        <v>-0.48434807753988501</v>
      </c>
      <c r="AJ70" s="2">
        <f t="shared" si="5"/>
        <v>1.1576399581995478</v>
      </c>
      <c r="AK70" s="2">
        <f t="shared" si="5"/>
        <v>33.122454123398519</v>
      </c>
      <c r="AL70" s="2">
        <f t="shared" si="5"/>
        <v>31.04284540406983</v>
      </c>
    </row>
    <row r="71" spans="1:38" x14ac:dyDescent="0.3">
      <c r="A71">
        <f t="shared" si="6"/>
        <v>2074</v>
      </c>
      <c r="B71">
        <v>63555</v>
      </c>
      <c r="C71" s="3">
        <v>7392826.5717998073</v>
      </c>
      <c r="D71" s="3">
        <v>2126497.5733073922</v>
      </c>
      <c r="E71" s="4">
        <v>23.148294193114246</v>
      </c>
      <c r="F71" s="3">
        <v>115.91138037737947</v>
      </c>
      <c r="G71" s="3">
        <v>10722.996524898661</v>
      </c>
      <c r="H71" s="3">
        <v>1797567</v>
      </c>
      <c r="I71" s="3">
        <v>1541136</v>
      </c>
      <c r="J71" s="3">
        <v>256430.5</v>
      </c>
      <c r="K71" s="3">
        <v>131485.9</v>
      </c>
      <c r="L71" s="3">
        <v>28148.7</v>
      </c>
      <c r="M71" s="3">
        <v>0</v>
      </c>
      <c r="N71" s="3">
        <v>1836306</v>
      </c>
      <c r="O71" s="3">
        <v>756361.6</v>
      </c>
      <c r="P71" s="3">
        <v>273973.90000000002</v>
      </c>
      <c r="Q71" s="3">
        <v>185384.9</v>
      </c>
      <c r="R71" s="3">
        <v>620585.4</v>
      </c>
      <c r="S71" s="3">
        <v>-38739.18</v>
      </c>
      <c r="T71" s="3">
        <v>86718.97</v>
      </c>
      <c r="U71" s="3">
        <v>2483664</v>
      </c>
      <c r="V71" s="3">
        <v>2335603</v>
      </c>
      <c r="W71" s="2">
        <f t="shared" ref="W71:W89" si="7">100*T71/U70</f>
        <v>3.6773295790654332</v>
      </c>
      <c r="X71" s="2">
        <f t="shared" ref="X71:AL87" si="8">100*H71/$C71</f>
        <v>24.315016489861694</v>
      </c>
      <c r="Y71" s="2">
        <f t="shared" si="8"/>
        <v>20.846370262204129</v>
      </c>
      <c r="Z71" s="2">
        <f t="shared" si="8"/>
        <v>3.4686394643445717</v>
      </c>
      <c r="AA71" s="2">
        <f t="shared" si="8"/>
        <v>1.7785605914462745</v>
      </c>
      <c r="AB71" s="2">
        <f t="shared" si="8"/>
        <v>0.38075693683082179</v>
      </c>
      <c r="AC71" s="2">
        <f t="shared" si="8"/>
        <v>0</v>
      </c>
      <c r="AD71" s="2">
        <f t="shared" si="8"/>
        <v>24.839024453848989</v>
      </c>
      <c r="AE71" s="2">
        <f t="shared" si="8"/>
        <v>10.23102047172549</v>
      </c>
      <c r="AF71" s="2">
        <f t="shared" si="8"/>
        <v>3.705942474629162</v>
      </c>
      <c r="AG71" s="2">
        <f t="shared" si="8"/>
        <v>2.5076322053483184</v>
      </c>
      <c r="AH71" s="2">
        <f t="shared" si="8"/>
        <v>8.3944265968208214</v>
      </c>
      <c r="AI71" s="2">
        <f t="shared" si="8"/>
        <v>-0.52401039877997335</v>
      </c>
      <c r="AJ71" s="2">
        <f t="shared" si="8"/>
        <v>1.1730150728923159</v>
      </c>
      <c r="AK71" s="2">
        <f t="shared" si="8"/>
        <v>33.595593997484293</v>
      </c>
      <c r="AL71" s="2">
        <f t="shared" si="8"/>
        <v>31.592828227693566</v>
      </c>
    </row>
    <row r="72" spans="1:38" x14ac:dyDescent="0.3">
      <c r="A72">
        <f t="shared" si="6"/>
        <v>2075</v>
      </c>
      <c r="B72">
        <v>63920</v>
      </c>
      <c r="C72" s="3">
        <v>7676985.2126479661</v>
      </c>
      <c r="D72" s="3">
        <v>2164934.7773557575</v>
      </c>
      <c r="E72" s="4">
        <v>23.302164082077002</v>
      </c>
      <c r="F72" s="3">
        <v>117.30708841133104</v>
      </c>
      <c r="G72" s="3">
        <v>10787.311684392371</v>
      </c>
      <c r="H72" s="3">
        <v>1866271</v>
      </c>
      <c r="I72" s="3">
        <v>1600373</v>
      </c>
      <c r="J72" s="3">
        <v>265897.8</v>
      </c>
      <c r="K72" s="3">
        <v>136449.29999999999</v>
      </c>
      <c r="L72" s="3">
        <v>28971.39</v>
      </c>
      <c r="M72" s="3">
        <v>0</v>
      </c>
      <c r="N72" s="3">
        <v>1909748</v>
      </c>
      <c r="O72" s="3">
        <v>788789</v>
      </c>
      <c r="P72" s="3">
        <v>284202.59999999998</v>
      </c>
      <c r="Q72" s="3">
        <v>192317.5</v>
      </c>
      <c r="R72" s="3">
        <v>644438.80000000005</v>
      </c>
      <c r="S72" s="3">
        <v>-43477.19</v>
      </c>
      <c r="T72" s="3">
        <v>91332.52</v>
      </c>
      <c r="U72" s="3">
        <v>2618473</v>
      </c>
      <c r="V72" s="3">
        <v>2470412</v>
      </c>
      <c r="W72" s="2">
        <f t="shared" si="7"/>
        <v>3.6773299447912438</v>
      </c>
      <c r="X72" s="2">
        <f t="shared" si="8"/>
        <v>24.309946525952483</v>
      </c>
      <c r="Y72" s="2">
        <f t="shared" si="8"/>
        <v>20.846373357126673</v>
      </c>
      <c r="Z72" s="2">
        <f t="shared" si="8"/>
        <v>3.4635705636364751</v>
      </c>
      <c r="AA72" s="2">
        <f t="shared" si="8"/>
        <v>1.7773813055572569</v>
      </c>
      <c r="AB72" s="2">
        <f t="shared" si="8"/>
        <v>0.37737978122283122</v>
      </c>
      <c r="AC72" s="2">
        <f t="shared" si="8"/>
        <v>0</v>
      </c>
      <c r="AD72" s="2">
        <f t="shared" si="8"/>
        <v>24.876275609514749</v>
      </c>
      <c r="AE72" s="2">
        <f t="shared" si="8"/>
        <v>10.274723451342025</v>
      </c>
      <c r="AF72" s="2">
        <f t="shared" si="8"/>
        <v>3.7020079123217702</v>
      </c>
      <c r="AG72" s="2">
        <f t="shared" si="8"/>
        <v>2.5051174995511727</v>
      </c>
      <c r="AH72" s="2">
        <f t="shared" si="8"/>
        <v>8.3944254437051153</v>
      </c>
      <c r="AI72" s="2">
        <f t="shared" si="8"/>
        <v>-0.56633155849213535</v>
      </c>
      <c r="AJ72" s="2">
        <f t="shared" si="8"/>
        <v>1.1896925351572658</v>
      </c>
      <c r="AK72" s="2">
        <f t="shared" si="8"/>
        <v>34.108089666318754</v>
      </c>
      <c r="AL72" s="2">
        <f t="shared" si="8"/>
        <v>32.179454975762539</v>
      </c>
    </row>
    <row r="73" spans="1:38" x14ac:dyDescent="0.3">
      <c r="A73">
        <f t="shared" si="6"/>
        <v>2076</v>
      </c>
      <c r="B73">
        <v>64285</v>
      </c>
      <c r="C73" s="3">
        <v>7972065.3467224147</v>
      </c>
      <c r="D73" s="3">
        <v>2204066.9694383349</v>
      </c>
      <c r="E73" s="4">
        <v>23.455881091476567</v>
      </c>
      <c r="F73" s="3">
        <v>118.71904092882576</v>
      </c>
      <c r="G73" s="3">
        <v>10852.024894711662</v>
      </c>
      <c r="H73" s="3">
        <v>1937598</v>
      </c>
      <c r="I73" s="3">
        <v>1661886</v>
      </c>
      <c r="J73" s="3">
        <v>275711.09999999998</v>
      </c>
      <c r="K73" s="3">
        <v>141599.79999999999</v>
      </c>
      <c r="L73" s="3">
        <v>29817.69</v>
      </c>
      <c r="M73" s="3">
        <v>0</v>
      </c>
      <c r="N73" s="3">
        <v>1985881</v>
      </c>
      <c r="O73" s="3">
        <v>822277.6</v>
      </c>
      <c r="P73" s="3">
        <v>294836.5</v>
      </c>
      <c r="Q73" s="3">
        <v>199557.6</v>
      </c>
      <c r="R73" s="3">
        <v>669209.1</v>
      </c>
      <c r="S73" s="3">
        <v>-48283.4</v>
      </c>
      <c r="T73" s="3">
        <v>96289.95</v>
      </c>
      <c r="U73" s="3">
        <v>2763047</v>
      </c>
      <c r="V73" s="3">
        <v>2614986</v>
      </c>
      <c r="W73" s="2">
        <f t="shared" si="7"/>
        <v>3.6773321703145307</v>
      </c>
      <c r="X73" s="2">
        <f t="shared" si="8"/>
        <v>24.304843421744053</v>
      </c>
      <c r="Y73" s="2">
        <f t="shared" si="8"/>
        <v>20.846367004295285</v>
      </c>
      <c r="Z73" s="2">
        <f t="shared" si="8"/>
        <v>3.4584651280280099</v>
      </c>
      <c r="AA73" s="2">
        <f t="shared" si="8"/>
        <v>1.7761996903125794</v>
      </c>
      <c r="AB73" s="2">
        <f t="shared" si="8"/>
        <v>0.37402716489597088</v>
      </c>
      <c r="AC73" s="2">
        <f t="shared" si="8"/>
        <v>0</v>
      </c>
      <c r="AD73" s="2">
        <f t="shared" si="8"/>
        <v>24.910495757745672</v>
      </c>
      <c r="AE73" s="2">
        <f t="shared" si="8"/>
        <v>10.314486450340828</v>
      </c>
      <c r="AF73" s="2">
        <f t="shared" si="8"/>
        <v>3.6983703366307359</v>
      </c>
      <c r="AG73" s="2">
        <f t="shared" si="8"/>
        <v>2.5032107906898289</v>
      </c>
      <c r="AH73" s="2">
        <f t="shared" si="8"/>
        <v>8.3944256713241128</v>
      </c>
      <c r="AI73" s="2">
        <f t="shared" si="8"/>
        <v>-0.60565735352195693</v>
      </c>
      <c r="AJ73" s="2">
        <f t="shared" si="8"/>
        <v>1.2078419557811082</v>
      </c>
      <c r="AK73" s="2">
        <f t="shared" si="8"/>
        <v>34.659111282071741</v>
      </c>
      <c r="AL73" s="2">
        <f t="shared" si="8"/>
        <v>32.801863585765879</v>
      </c>
    </row>
    <row r="74" spans="1:38" x14ac:dyDescent="0.3">
      <c r="A74">
        <f t="shared" si="6"/>
        <v>2077</v>
      </c>
      <c r="B74">
        <v>64651</v>
      </c>
      <c r="C74" s="3">
        <v>8277961.8962192545</v>
      </c>
      <c r="D74" s="3">
        <v>2243763.8174558221</v>
      </c>
      <c r="E74" s="4">
        <v>23.609419997276579</v>
      </c>
      <c r="F74" s="3">
        <v>120.14810031587497</v>
      </c>
      <c r="G74" s="3">
        <v>10916.26036469941</v>
      </c>
      <c r="H74" s="3">
        <v>2011529</v>
      </c>
      <c r="I74" s="3">
        <v>1725655</v>
      </c>
      <c r="J74" s="3">
        <v>285874.7</v>
      </c>
      <c r="K74" s="3">
        <v>146940.79999999999</v>
      </c>
      <c r="L74" s="3">
        <v>30688.25</v>
      </c>
      <c r="M74" s="3">
        <v>0</v>
      </c>
      <c r="N74" s="3">
        <v>2064461</v>
      </c>
      <c r="O74" s="3">
        <v>856641.7</v>
      </c>
      <c r="P74" s="3">
        <v>305867.7</v>
      </c>
      <c r="Q74" s="3">
        <v>207064</v>
      </c>
      <c r="R74" s="3">
        <v>694887.4</v>
      </c>
      <c r="S74" s="3">
        <v>-52931.360000000001</v>
      </c>
      <c r="T74" s="3">
        <v>101606.39999999999</v>
      </c>
      <c r="U74" s="3">
        <v>2917584</v>
      </c>
      <c r="V74" s="3">
        <v>2769523</v>
      </c>
      <c r="W74" s="2">
        <f t="shared" si="7"/>
        <v>3.6773315835742206</v>
      </c>
      <c r="X74" s="2">
        <f t="shared" si="8"/>
        <v>24.2998098471402</v>
      </c>
      <c r="Y74" s="2">
        <f t="shared" si="8"/>
        <v>20.846375250750409</v>
      </c>
      <c r="Z74" s="2">
        <f t="shared" si="8"/>
        <v>3.4534430525775419</v>
      </c>
      <c r="AA74" s="2">
        <f t="shared" si="8"/>
        <v>1.7750842760838439</v>
      </c>
      <c r="AB74" s="2">
        <f t="shared" si="8"/>
        <v>0.3707222911235683</v>
      </c>
      <c r="AC74" s="2">
        <f t="shared" si="8"/>
        <v>0</v>
      </c>
      <c r="AD74" s="2">
        <f t="shared" si="8"/>
        <v>24.939242604425242</v>
      </c>
      <c r="AE74" s="2">
        <f t="shared" si="8"/>
        <v>10.348461502235821</v>
      </c>
      <c r="AF74" s="2">
        <f t="shared" si="8"/>
        <v>3.6949638550486346</v>
      </c>
      <c r="AG74" s="2">
        <f t="shared" si="8"/>
        <v>2.5013886581740747</v>
      </c>
      <c r="AH74" s="2">
        <f t="shared" si="8"/>
        <v>8.394426172913068</v>
      </c>
      <c r="AI74" s="2">
        <f t="shared" si="8"/>
        <v>-0.63942502591338379</v>
      </c>
      <c r="AJ74" s="2">
        <f t="shared" si="8"/>
        <v>1.2274325646075528</v>
      </c>
      <c r="AK74" s="2">
        <f t="shared" si="8"/>
        <v>35.245197266884389</v>
      </c>
      <c r="AL74" s="2">
        <f t="shared" si="8"/>
        <v>33.456580674343378</v>
      </c>
    </row>
    <row r="75" spans="1:38" x14ac:dyDescent="0.3">
      <c r="A75">
        <f t="shared" si="6"/>
        <v>2078</v>
      </c>
      <c r="B75">
        <v>65016</v>
      </c>
      <c r="C75" s="3">
        <v>8595679.6714468542</v>
      </c>
      <c r="D75" s="3">
        <v>2284198.5806474602</v>
      </c>
      <c r="E75" s="4">
        <v>23.762673004589384</v>
      </c>
      <c r="F75" s="3">
        <v>121.59418339331856</v>
      </c>
      <c r="G75" s="3">
        <v>10980.77825269361</v>
      </c>
      <c r="H75" s="3">
        <v>2088289</v>
      </c>
      <c r="I75" s="3">
        <v>1791887</v>
      </c>
      <c r="J75" s="3">
        <v>296401.40000000002</v>
      </c>
      <c r="K75" s="3">
        <v>152476.20000000001</v>
      </c>
      <c r="L75" s="3">
        <v>31583.61</v>
      </c>
      <c r="M75" s="3">
        <v>0</v>
      </c>
      <c r="N75" s="3">
        <v>2145944</v>
      </c>
      <c r="O75" s="3">
        <v>892173.7</v>
      </c>
      <c r="P75" s="3">
        <v>317328.7</v>
      </c>
      <c r="Q75" s="3">
        <v>214883.3</v>
      </c>
      <c r="R75" s="3">
        <v>721558</v>
      </c>
      <c r="S75" s="3">
        <v>-57654.91</v>
      </c>
      <c r="T75" s="3">
        <v>107289.3</v>
      </c>
      <c r="U75" s="3">
        <v>3082529</v>
      </c>
      <c r="V75" s="3">
        <v>2934468</v>
      </c>
      <c r="W75" s="2">
        <f t="shared" si="7"/>
        <v>3.6773337117286085</v>
      </c>
      <c r="X75" s="2">
        <f t="shared" si="8"/>
        <v>24.294634977346615</v>
      </c>
      <c r="Y75" s="2">
        <f t="shared" si="8"/>
        <v>20.846367809078483</v>
      </c>
      <c r="Z75" s="2">
        <f t="shared" si="8"/>
        <v>3.448260188017322</v>
      </c>
      <c r="AA75" s="2">
        <f t="shared" si="8"/>
        <v>1.7738701979146076</v>
      </c>
      <c r="AB75" s="2">
        <f t="shared" si="8"/>
        <v>0.36743586554201757</v>
      </c>
      <c r="AC75" s="2">
        <f t="shared" si="8"/>
        <v>0</v>
      </c>
      <c r="AD75" s="2">
        <f t="shared" si="8"/>
        <v>24.96537891155252</v>
      </c>
      <c r="AE75" s="2">
        <f t="shared" si="8"/>
        <v>10.379326988692057</v>
      </c>
      <c r="AF75" s="2">
        <f t="shared" si="8"/>
        <v>3.6917231926883352</v>
      </c>
      <c r="AG75" s="2">
        <f t="shared" si="8"/>
        <v>2.4998988819208767</v>
      </c>
      <c r="AH75" s="2">
        <f t="shared" si="8"/>
        <v>8.3944263581258483</v>
      </c>
      <c r="AI75" s="2">
        <f t="shared" si="8"/>
        <v>-0.67074288716828523</v>
      </c>
      <c r="AJ75" s="2">
        <f t="shared" si="8"/>
        <v>1.2481770389419444</v>
      </c>
      <c r="AK75" s="2">
        <f t="shared" si="8"/>
        <v>35.861375921668547</v>
      </c>
      <c r="AL75" s="2">
        <f t="shared" si="8"/>
        <v>34.138871062723773</v>
      </c>
    </row>
    <row r="76" spans="1:38" x14ac:dyDescent="0.3">
      <c r="A76">
        <f t="shared" si="6"/>
        <v>2079</v>
      </c>
      <c r="B76">
        <v>65381</v>
      </c>
      <c r="C76" s="3">
        <v>8926478.9859997798</v>
      </c>
      <c r="D76" s="3">
        <v>2325592.750056705</v>
      </c>
      <c r="E76" s="4">
        <v>23.915797746242337</v>
      </c>
      <c r="F76" s="3">
        <v>123.05715481637236</v>
      </c>
      <c r="G76" s="3">
        <v>11046.6730493548</v>
      </c>
      <c r="H76" s="3">
        <v>2168166</v>
      </c>
      <c r="I76" s="3">
        <v>1860847</v>
      </c>
      <c r="J76" s="3">
        <v>307319.3</v>
      </c>
      <c r="K76" s="3">
        <v>158217.79999999999</v>
      </c>
      <c r="L76" s="3">
        <v>32504.55</v>
      </c>
      <c r="M76" s="3">
        <v>0</v>
      </c>
      <c r="N76" s="3">
        <v>2230715</v>
      </c>
      <c r="O76" s="3">
        <v>929080.5</v>
      </c>
      <c r="P76" s="3">
        <v>329260.79999999999</v>
      </c>
      <c r="Q76" s="3">
        <v>223047.4</v>
      </c>
      <c r="R76" s="3">
        <v>749326.7</v>
      </c>
      <c r="S76" s="3">
        <v>-62549.01</v>
      </c>
      <c r="T76" s="3">
        <v>113354.9</v>
      </c>
      <c r="U76" s="3">
        <v>3258433</v>
      </c>
      <c r="V76" s="3">
        <v>3110372</v>
      </c>
      <c r="W76" s="2">
        <f t="shared" si="7"/>
        <v>3.677334422482319</v>
      </c>
      <c r="X76" s="2">
        <f t="shared" si="8"/>
        <v>24.289151449306438</v>
      </c>
      <c r="Y76" s="2">
        <f t="shared" si="8"/>
        <v>20.846371821616763</v>
      </c>
      <c r="Z76" s="2">
        <f t="shared" si="8"/>
        <v>3.4427829884772843</v>
      </c>
      <c r="AA76" s="2">
        <f t="shared" si="8"/>
        <v>1.7724547410927372</v>
      </c>
      <c r="AB76" s="2">
        <f t="shared" si="8"/>
        <v>0.36413629664036495</v>
      </c>
      <c r="AC76" s="2">
        <f t="shared" si="8"/>
        <v>0</v>
      </c>
      <c r="AD76" s="2">
        <f t="shared" si="8"/>
        <v>24.989864463901569</v>
      </c>
      <c r="AE76" s="2">
        <f t="shared" si="8"/>
        <v>10.408140784929451</v>
      </c>
      <c r="AF76" s="2">
        <f t="shared" si="8"/>
        <v>3.6885853931478478</v>
      </c>
      <c r="AG76" s="2">
        <f t="shared" si="8"/>
        <v>2.4987164631186136</v>
      </c>
      <c r="AH76" s="2">
        <f t="shared" si="8"/>
        <v>8.3944263037558056</v>
      </c>
      <c r="AI76" s="2">
        <f t="shared" si="8"/>
        <v>-0.70071312662138541</v>
      </c>
      <c r="AJ76" s="2">
        <f t="shared" si="8"/>
        <v>1.2698724791464242</v>
      </c>
      <c r="AK76" s="2">
        <f t="shared" si="8"/>
        <v>36.503004209280064</v>
      </c>
      <c r="AL76" s="2">
        <f t="shared" si="8"/>
        <v>34.844332293598441</v>
      </c>
    </row>
    <row r="77" spans="1:38" x14ac:dyDescent="0.3">
      <c r="A77">
        <f t="shared" si="6"/>
        <v>2080</v>
      </c>
      <c r="B77">
        <v>65746</v>
      </c>
      <c r="C77" s="3">
        <v>9270260.0969122406</v>
      </c>
      <c r="D77" s="3">
        <v>2367800.6224118113</v>
      </c>
      <c r="E77" s="4">
        <v>24.068771871540868</v>
      </c>
      <c r="F77" s="3">
        <v>124.53753030903574</v>
      </c>
      <c r="G77" s="3">
        <v>11113.301708074161</v>
      </c>
      <c r="H77" s="3">
        <v>2251153</v>
      </c>
      <c r="I77" s="3">
        <v>1932513</v>
      </c>
      <c r="J77" s="3">
        <v>318639.7</v>
      </c>
      <c r="K77" s="3">
        <v>164176.79999999999</v>
      </c>
      <c r="L77" s="3">
        <v>33451.65</v>
      </c>
      <c r="M77" s="3">
        <v>0</v>
      </c>
      <c r="N77" s="3">
        <v>2318884</v>
      </c>
      <c r="O77" s="3">
        <v>967493.8</v>
      </c>
      <c r="P77" s="3">
        <v>341656.2</v>
      </c>
      <c r="Q77" s="3">
        <v>231549.3</v>
      </c>
      <c r="R77" s="3">
        <v>778185.1</v>
      </c>
      <c r="S77" s="3">
        <v>-67731.839999999997</v>
      </c>
      <c r="T77" s="3">
        <v>119823.5</v>
      </c>
      <c r="U77" s="3">
        <v>3445988</v>
      </c>
      <c r="V77" s="3">
        <v>3297927</v>
      </c>
      <c r="W77" s="2">
        <f t="shared" si="7"/>
        <v>3.67733508714158</v>
      </c>
      <c r="X77" s="2">
        <f t="shared" si="8"/>
        <v>24.283601284820683</v>
      </c>
      <c r="Y77" s="2">
        <f t="shared" si="8"/>
        <v>20.846373022949873</v>
      </c>
      <c r="Z77" s="2">
        <f t="shared" si="8"/>
        <v>3.4372250257156565</v>
      </c>
      <c r="AA77" s="2">
        <f t="shared" si="8"/>
        <v>1.7710053254566651</v>
      </c>
      <c r="AB77" s="2">
        <f t="shared" si="8"/>
        <v>0.36084909862606934</v>
      </c>
      <c r="AC77" s="2">
        <f t="shared" si="8"/>
        <v>0</v>
      </c>
      <c r="AD77" s="2">
        <f t="shared" si="8"/>
        <v>25.014228034145226</v>
      </c>
      <c r="AE77" s="2">
        <f t="shared" si="8"/>
        <v>10.436533494052179</v>
      </c>
      <c r="AF77" s="2">
        <f t="shared" si="8"/>
        <v>3.6855082427924502</v>
      </c>
      <c r="AG77" s="2">
        <f t="shared" si="8"/>
        <v>2.4977648693710868</v>
      </c>
      <c r="AH77" s="2">
        <f t="shared" si="8"/>
        <v>8.3944257428030493</v>
      </c>
      <c r="AI77" s="2">
        <f t="shared" si="8"/>
        <v>-0.73063581055897531</v>
      </c>
      <c r="AJ77" s="2">
        <f t="shared" si="8"/>
        <v>1.2925581240154318</v>
      </c>
      <c r="AK77" s="2">
        <f t="shared" si="8"/>
        <v>37.172506099885993</v>
      </c>
      <c r="AL77" s="2">
        <f t="shared" si="8"/>
        <v>35.575344871914446</v>
      </c>
    </row>
    <row r="78" spans="1:38" x14ac:dyDescent="0.3">
      <c r="A78">
        <f t="shared" si="6"/>
        <v>2081</v>
      </c>
      <c r="B78">
        <v>66112</v>
      </c>
      <c r="C78" s="3">
        <v>9626780.5327484589</v>
      </c>
      <c r="D78" s="3">
        <v>2410650.4104308221</v>
      </c>
      <c r="E78" s="4">
        <v>24.221789897183569</v>
      </c>
      <c r="F78" s="3">
        <v>126.03553904041401</v>
      </c>
      <c r="G78" s="3">
        <v>11180.142090258394</v>
      </c>
      <c r="H78" s="3">
        <v>2337205</v>
      </c>
      <c r="I78" s="3">
        <v>2006834</v>
      </c>
      <c r="J78" s="3">
        <v>330370.8</v>
      </c>
      <c r="K78" s="3">
        <v>170360.9</v>
      </c>
      <c r="L78" s="3">
        <v>34425.89</v>
      </c>
      <c r="M78" s="3">
        <v>0</v>
      </c>
      <c r="N78" s="3">
        <v>2409991</v>
      </c>
      <c r="O78" s="3">
        <v>1006995</v>
      </c>
      <c r="P78" s="3">
        <v>354500.7</v>
      </c>
      <c r="Q78" s="3">
        <v>240382.3</v>
      </c>
      <c r="R78" s="3">
        <v>808113</v>
      </c>
      <c r="S78" s="3">
        <v>-72785.679999999993</v>
      </c>
      <c r="T78" s="3">
        <v>126720.5</v>
      </c>
      <c r="U78" s="3">
        <v>3645494</v>
      </c>
      <c r="V78" s="3">
        <v>3497433</v>
      </c>
      <c r="W78" s="2">
        <f t="shared" si="7"/>
        <v>3.6773343377864345</v>
      </c>
      <c r="X78" s="2">
        <f t="shared" si="8"/>
        <v>24.278158124092236</v>
      </c>
      <c r="Y78" s="2">
        <f t="shared" si="8"/>
        <v>20.846366998532229</v>
      </c>
      <c r="Z78" s="2">
        <f t="shared" si="8"/>
        <v>3.4317890480222539</v>
      </c>
      <c r="AA78" s="2">
        <f t="shared" si="8"/>
        <v>1.7696560072234422</v>
      </c>
      <c r="AB78" s="2">
        <f t="shared" si="8"/>
        <v>0.35760543083837565</v>
      </c>
      <c r="AC78" s="2">
        <f t="shared" si="8"/>
        <v>0</v>
      </c>
      <c r="AD78" s="2">
        <f t="shared" si="8"/>
        <v>25.034236438668913</v>
      </c>
      <c r="AE78" s="2">
        <f t="shared" si="8"/>
        <v>10.460350649673547</v>
      </c>
      <c r="AF78" s="2">
        <f t="shared" si="8"/>
        <v>3.6824429391950577</v>
      </c>
      <c r="AG78" s="2">
        <f t="shared" si="8"/>
        <v>2.4970165174355596</v>
      </c>
      <c r="AH78" s="2">
        <f t="shared" si="8"/>
        <v>8.3944263323647483</v>
      </c>
      <c r="AI78" s="2">
        <f t="shared" si="8"/>
        <v>-0.75607499051626947</v>
      </c>
      <c r="AJ78" s="2">
        <f t="shared" si="8"/>
        <v>1.3163331143669599</v>
      </c>
      <c r="AK78" s="2">
        <f t="shared" si="8"/>
        <v>37.868257073054998</v>
      </c>
      <c r="AL78" s="2">
        <f t="shared" si="8"/>
        <v>36.330245486561211</v>
      </c>
    </row>
    <row r="79" spans="1:38" x14ac:dyDescent="0.3">
      <c r="A79">
        <f t="shared" si="6"/>
        <v>2082</v>
      </c>
      <c r="B79">
        <v>66477</v>
      </c>
      <c r="C79" s="3">
        <v>9996698.2147888765</v>
      </c>
      <c r="D79" s="3">
        <v>2454197.461462412</v>
      </c>
      <c r="E79" s="4">
        <v>24.375022492909938</v>
      </c>
      <c r="F79" s="3">
        <v>127.55145607697034</v>
      </c>
      <c r="G79" s="3">
        <v>11246.925106721377</v>
      </c>
      <c r="H79" s="3">
        <v>2426481</v>
      </c>
      <c r="I79" s="3">
        <v>2083949</v>
      </c>
      <c r="J79" s="3">
        <v>342532.3</v>
      </c>
      <c r="K79" s="3">
        <v>176775.6</v>
      </c>
      <c r="L79" s="3">
        <v>35428.07</v>
      </c>
      <c r="M79" s="3">
        <v>0</v>
      </c>
      <c r="N79" s="3">
        <v>2504033</v>
      </c>
      <c r="O79" s="3">
        <v>1047483</v>
      </c>
      <c r="P79" s="3">
        <v>367813.5</v>
      </c>
      <c r="Q79" s="3">
        <v>249571.3</v>
      </c>
      <c r="R79" s="3">
        <v>839165.4</v>
      </c>
      <c r="S79" s="3">
        <v>-77552.259999999995</v>
      </c>
      <c r="T79" s="3">
        <v>134057.1</v>
      </c>
      <c r="U79" s="3">
        <v>3857103</v>
      </c>
      <c r="V79" s="3">
        <v>3709042</v>
      </c>
      <c r="W79" s="2">
        <f t="shared" si="7"/>
        <v>3.6773370083725276</v>
      </c>
      <c r="X79" s="2">
        <f t="shared" si="8"/>
        <v>24.272824365252138</v>
      </c>
      <c r="Y79" s="2">
        <f t="shared" si="8"/>
        <v>20.846373024615826</v>
      </c>
      <c r="Z79" s="2">
        <f t="shared" si="8"/>
        <v>3.4264543416271773</v>
      </c>
      <c r="AA79" s="2">
        <f t="shared" si="8"/>
        <v>1.7683398678423883</v>
      </c>
      <c r="AB79" s="2">
        <f t="shared" si="8"/>
        <v>0.35439771451326357</v>
      </c>
      <c r="AC79" s="2">
        <f t="shared" si="8"/>
        <v>0</v>
      </c>
      <c r="AD79" s="2">
        <f t="shared" si="8"/>
        <v>25.048600509872283</v>
      </c>
      <c r="AE79" s="2">
        <f t="shared" si="8"/>
        <v>10.47828970619898</v>
      </c>
      <c r="AF79" s="2">
        <f t="shared" si="8"/>
        <v>3.6793498422895823</v>
      </c>
      <c r="AG79" s="2">
        <f t="shared" si="8"/>
        <v>2.4965373029946045</v>
      </c>
      <c r="AH79" s="2">
        <f t="shared" si="8"/>
        <v>8.3944256590496931</v>
      </c>
      <c r="AI79" s="2">
        <f t="shared" si="8"/>
        <v>-0.77577874547889247</v>
      </c>
      <c r="AJ79" s="2">
        <f t="shared" si="8"/>
        <v>1.3410137739446724</v>
      </c>
      <c r="AK79" s="2">
        <f t="shared" si="8"/>
        <v>38.583769531963</v>
      </c>
      <c r="AL79" s="2">
        <f t="shared" si="8"/>
        <v>37.10267050487662</v>
      </c>
    </row>
    <row r="80" spans="1:38" x14ac:dyDescent="0.3">
      <c r="A80">
        <f t="shared" si="6"/>
        <v>2083</v>
      </c>
      <c r="B80">
        <v>66842</v>
      </c>
      <c r="C80" s="3">
        <v>10381677.226676557</v>
      </c>
      <c r="D80" s="3">
        <v>2498735.0370288002</v>
      </c>
      <c r="E80" s="4">
        <v>24.528470981087551</v>
      </c>
      <c r="F80" s="3">
        <v>129.08527272218333</v>
      </c>
      <c r="G80" s="3">
        <v>11315.059401335106</v>
      </c>
      <c r="H80" s="3">
        <v>2519352</v>
      </c>
      <c r="I80" s="3">
        <v>2164203</v>
      </c>
      <c r="J80" s="3">
        <v>355149.1</v>
      </c>
      <c r="K80" s="3">
        <v>183432.4</v>
      </c>
      <c r="L80" s="3">
        <v>36458.949999999997</v>
      </c>
      <c r="M80" s="3">
        <v>0</v>
      </c>
      <c r="N80" s="3">
        <v>2601715</v>
      </c>
      <c r="O80" s="3">
        <v>1089419</v>
      </c>
      <c r="P80" s="3">
        <v>381654.8</v>
      </c>
      <c r="Q80" s="3">
        <v>259159.4</v>
      </c>
      <c r="R80" s="3">
        <v>871482.2</v>
      </c>
      <c r="S80" s="3">
        <v>-82362.81</v>
      </c>
      <c r="T80" s="3">
        <v>141838.70000000001</v>
      </c>
      <c r="U80" s="3">
        <v>4081305</v>
      </c>
      <c r="V80" s="3">
        <v>3933244</v>
      </c>
      <c r="W80" s="2">
        <f t="shared" si="7"/>
        <v>3.6773376287851276</v>
      </c>
      <c r="X80" s="2">
        <f t="shared" si="8"/>
        <v>24.267292702245854</v>
      </c>
      <c r="Y80" s="2">
        <f t="shared" si="8"/>
        <v>20.846371474918385</v>
      </c>
      <c r="Z80" s="2">
        <f t="shared" si="8"/>
        <v>3.4209221905629636</v>
      </c>
      <c r="AA80" s="2">
        <f t="shared" si="8"/>
        <v>1.7668859857119776</v>
      </c>
      <c r="AB80" s="2">
        <f t="shared" si="8"/>
        <v>0.351185547421141</v>
      </c>
      <c r="AC80" s="2">
        <f t="shared" si="8"/>
        <v>0</v>
      </c>
      <c r="AD80" s="2">
        <f t="shared" si="8"/>
        <v>25.060642352804837</v>
      </c>
      <c r="AE80" s="2">
        <f t="shared" si="8"/>
        <v>10.493670494789127</v>
      </c>
      <c r="AF80" s="2">
        <f t="shared" si="8"/>
        <v>3.67623450110072</v>
      </c>
      <c r="AG80" s="2">
        <f t="shared" si="8"/>
        <v>2.4963153288378974</v>
      </c>
      <c r="AH80" s="2">
        <f t="shared" si="8"/>
        <v>8.3944258810190728</v>
      </c>
      <c r="AI80" s="2">
        <f t="shared" si="8"/>
        <v>-0.79334782041154306</v>
      </c>
      <c r="AJ80" s="2">
        <f t="shared" si="8"/>
        <v>1.3662407037230366</v>
      </c>
      <c r="AK80" s="2">
        <f t="shared" si="8"/>
        <v>39.312578409900446</v>
      </c>
      <c r="AL80" s="2">
        <f t="shared" si="8"/>
        <v>37.886402303986223</v>
      </c>
    </row>
    <row r="81" spans="1:44" x14ac:dyDescent="0.3">
      <c r="A81">
        <f t="shared" si="6"/>
        <v>2084</v>
      </c>
      <c r="B81">
        <v>67207</v>
      </c>
      <c r="C81" s="3">
        <v>10781747.200804966</v>
      </c>
      <c r="D81" s="3">
        <v>2544143.7939222883</v>
      </c>
      <c r="E81" s="4">
        <v>24.68236487935275</v>
      </c>
      <c r="F81" s="3">
        <v>130.63675276949667</v>
      </c>
      <c r="G81" s="3">
        <v>11383.937877875336</v>
      </c>
      <c r="H81" s="3">
        <v>2615846</v>
      </c>
      <c r="I81" s="3">
        <v>2247603</v>
      </c>
      <c r="J81" s="3">
        <v>368243.20000000001</v>
      </c>
      <c r="K81" s="3">
        <v>190346.9</v>
      </c>
      <c r="L81" s="3">
        <v>37519.4</v>
      </c>
      <c r="M81" s="3">
        <v>0</v>
      </c>
      <c r="N81" s="3">
        <v>2703135</v>
      </c>
      <c r="O81" s="3">
        <v>1132885</v>
      </c>
      <c r="P81" s="3">
        <v>396022.1</v>
      </c>
      <c r="Q81" s="3">
        <v>269161.90000000002</v>
      </c>
      <c r="R81" s="3">
        <v>905065.8</v>
      </c>
      <c r="S81" s="3">
        <v>-87288.75</v>
      </c>
      <c r="T81" s="3">
        <v>150083.29999999999</v>
      </c>
      <c r="U81" s="3">
        <v>4318677</v>
      </c>
      <c r="V81" s="3">
        <v>4170616</v>
      </c>
      <c r="W81" s="2">
        <f t="shared" si="7"/>
        <v>3.6773360481512647</v>
      </c>
      <c r="X81" s="2">
        <f t="shared" si="8"/>
        <v>24.26180053456179</v>
      </c>
      <c r="Y81" s="2">
        <f t="shared" si="8"/>
        <v>20.846370798159633</v>
      </c>
      <c r="Z81" s="2">
        <f t="shared" si="8"/>
        <v>3.415431591389074</v>
      </c>
      <c r="AA81" s="2">
        <f t="shared" si="8"/>
        <v>1.7654550459668419</v>
      </c>
      <c r="AB81" s="2">
        <f t="shared" si="8"/>
        <v>0.34798998067028319</v>
      </c>
      <c r="AC81" s="2">
        <f t="shared" si="8"/>
        <v>0</v>
      </c>
      <c r="AD81" s="2">
        <f t="shared" si="8"/>
        <v>25.071400299556121</v>
      </c>
      <c r="AE81" s="2">
        <f t="shared" si="8"/>
        <v>10.507434267383108</v>
      </c>
      <c r="AF81" s="2">
        <f t="shared" si="8"/>
        <v>3.6730790717336887</v>
      </c>
      <c r="AG81" s="2">
        <f t="shared" si="8"/>
        <v>2.4964590152874702</v>
      </c>
      <c r="AH81" s="2">
        <f t="shared" si="8"/>
        <v>8.3944260901649379</v>
      </c>
      <c r="AI81" s="2">
        <f t="shared" si="8"/>
        <v>-0.80959744626068597</v>
      </c>
      <c r="AJ81" s="2">
        <f t="shared" si="8"/>
        <v>1.3920127898082675</v>
      </c>
      <c r="AK81" s="2">
        <f t="shared" si="8"/>
        <v>40.05544666895517</v>
      </c>
      <c r="AL81" s="2">
        <f t="shared" si="8"/>
        <v>38.682190579358249</v>
      </c>
    </row>
    <row r="82" spans="1:44" x14ac:dyDescent="0.3">
      <c r="A82">
        <f t="shared" si="6"/>
        <v>2085</v>
      </c>
      <c r="B82">
        <v>67573</v>
      </c>
      <c r="C82" s="3">
        <v>11197053.813237462</v>
      </c>
      <c r="D82" s="3">
        <v>2590336.3088574656</v>
      </c>
      <c r="E82" s="4">
        <v>24.836998978278015</v>
      </c>
      <c r="F82" s="3">
        <v>132.20679917477614</v>
      </c>
      <c r="G82" s="3">
        <v>11453.153074338694</v>
      </c>
      <c r="H82" s="3">
        <v>2716007</v>
      </c>
      <c r="I82" s="3">
        <v>2334180</v>
      </c>
      <c r="J82" s="3">
        <v>381827.7</v>
      </c>
      <c r="K82" s="3">
        <v>197529</v>
      </c>
      <c r="L82" s="3">
        <v>38610.379999999997</v>
      </c>
      <c r="M82" s="3">
        <v>0</v>
      </c>
      <c r="N82" s="3">
        <v>2808394</v>
      </c>
      <c r="O82" s="3">
        <v>1178017</v>
      </c>
      <c r="P82" s="3">
        <v>410916.5</v>
      </c>
      <c r="Q82" s="3">
        <v>279532.79999999999</v>
      </c>
      <c r="R82" s="3">
        <v>939928.4</v>
      </c>
      <c r="S82" s="3">
        <v>-92387.17</v>
      </c>
      <c r="T82" s="3">
        <v>158812.29999999999</v>
      </c>
      <c r="U82" s="3">
        <v>4569876</v>
      </c>
      <c r="V82" s="3">
        <v>4421815</v>
      </c>
      <c r="W82" s="2">
        <f t="shared" si="7"/>
        <v>3.6773368325531171</v>
      </c>
      <c r="X82" s="2">
        <f t="shared" si="8"/>
        <v>24.256443215348867</v>
      </c>
      <c r="Y82" s="2">
        <f t="shared" si="8"/>
        <v>20.846376546306036</v>
      </c>
      <c r="Z82" s="2">
        <f t="shared" si="8"/>
        <v>3.410072920687341</v>
      </c>
      <c r="AA82" s="2">
        <f t="shared" si="8"/>
        <v>1.7641158406015325</v>
      </c>
      <c r="AB82" s="2">
        <f t="shared" si="8"/>
        <v>0.34482624308149479</v>
      </c>
      <c r="AC82" s="2">
        <f t="shared" si="8"/>
        <v>0</v>
      </c>
      <c r="AD82" s="2">
        <f t="shared" si="8"/>
        <v>25.081544188702924</v>
      </c>
      <c r="AE82" s="2">
        <f t="shared" si="8"/>
        <v>10.520776443954535</v>
      </c>
      <c r="AF82" s="2">
        <f t="shared" si="8"/>
        <v>3.6698626875777207</v>
      </c>
      <c r="AG82" s="2">
        <f t="shared" si="8"/>
        <v>2.4964852778462912</v>
      </c>
      <c r="AH82" s="2">
        <f t="shared" si="8"/>
        <v>8.3944260309688872</v>
      </c>
      <c r="AI82" s="2">
        <f t="shared" si="8"/>
        <v>-0.82510249161058213</v>
      </c>
      <c r="AJ82" s="2">
        <f t="shared" si="8"/>
        <v>1.4183400620281716</v>
      </c>
      <c r="AK82" s="2">
        <f t="shared" si="8"/>
        <v>40.813200295575683</v>
      </c>
      <c r="AL82" s="2">
        <f t="shared" si="8"/>
        <v>39.490879241577012</v>
      </c>
    </row>
    <row r="83" spans="1:44" x14ac:dyDescent="0.3">
      <c r="A83">
        <f t="shared" si="6"/>
        <v>2086</v>
      </c>
      <c r="B83">
        <v>67938</v>
      </c>
      <c r="C83" s="3">
        <v>11627032.669366008</v>
      </c>
      <c r="D83" s="3">
        <v>2637067.1204012074</v>
      </c>
      <c r="E83" s="4">
        <v>24.992594892310485</v>
      </c>
      <c r="F83" s="3">
        <v>133.79547120027527</v>
      </c>
      <c r="G83" s="3">
        <v>11521.732076575556</v>
      </c>
      <c r="H83" s="3">
        <v>2819711</v>
      </c>
      <c r="I83" s="3">
        <v>2423815</v>
      </c>
      <c r="J83" s="3">
        <v>395896.6</v>
      </c>
      <c r="K83" s="3">
        <v>204978.4</v>
      </c>
      <c r="L83" s="3">
        <v>39732.870000000003</v>
      </c>
      <c r="M83" s="3">
        <v>0</v>
      </c>
      <c r="N83" s="3">
        <v>2917035</v>
      </c>
      <c r="O83" s="3">
        <v>1224538</v>
      </c>
      <c r="P83" s="3">
        <v>426314.1</v>
      </c>
      <c r="Q83" s="3">
        <v>290160.09999999998</v>
      </c>
      <c r="R83" s="3">
        <v>976022.7</v>
      </c>
      <c r="S83" s="3">
        <v>-97323.9</v>
      </c>
      <c r="T83" s="3">
        <v>168049.7</v>
      </c>
      <c r="U83" s="3">
        <v>4835250</v>
      </c>
      <c r="V83" s="3">
        <v>4687189</v>
      </c>
      <c r="W83" s="2">
        <f t="shared" si="7"/>
        <v>3.6773361027739044</v>
      </c>
      <c r="X83" s="2">
        <f t="shared" si="8"/>
        <v>24.251338068647154</v>
      </c>
      <c r="Y83" s="2">
        <f t="shared" si="8"/>
        <v>20.846376448103371</v>
      </c>
      <c r="Z83" s="2">
        <f t="shared" si="8"/>
        <v>3.4049667809317956</v>
      </c>
      <c r="AA83" s="2">
        <f t="shared" si="8"/>
        <v>1.762946796735688</v>
      </c>
      <c r="AB83" s="2">
        <f t="shared" si="8"/>
        <v>0.34172837670513345</v>
      </c>
      <c r="AC83" s="2">
        <f t="shared" si="8"/>
        <v>0</v>
      </c>
      <c r="AD83" s="2">
        <f t="shared" si="8"/>
        <v>25.088387406750602</v>
      </c>
      <c r="AE83" s="2">
        <f t="shared" si="8"/>
        <v>10.531818692023775</v>
      </c>
      <c r="AF83" s="2">
        <f t="shared" si="8"/>
        <v>3.6665769515141977</v>
      </c>
      <c r="AG83" s="2">
        <f t="shared" si="8"/>
        <v>2.4955645025793296</v>
      </c>
      <c r="AH83" s="2">
        <f t="shared" si="8"/>
        <v>8.3944264005686335</v>
      </c>
      <c r="AI83" s="2">
        <f t="shared" si="8"/>
        <v>-0.8370484780387808</v>
      </c>
      <c r="AJ83" s="2">
        <f t="shared" si="8"/>
        <v>1.4453360954490491</v>
      </c>
      <c r="AK83" s="2">
        <f t="shared" si="8"/>
        <v>41.586276890229584</v>
      </c>
      <c r="AL83" s="2">
        <f t="shared" si="8"/>
        <v>40.312856541200212</v>
      </c>
    </row>
    <row r="84" spans="1:44" x14ac:dyDescent="0.3">
      <c r="A84">
        <f t="shared" si="6"/>
        <v>2087</v>
      </c>
      <c r="B84">
        <v>68303</v>
      </c>
      <c r="C84" s="3">
        <v>12073434.658812964</v>
      </c>
      <c r="D84" s="3">
        <v>2684620.47417871</v>
      </c>
      <c r="E84" s="4">
        <v>25.149362479277563</v>
      </c>
      <c r="F84" s="3">
        <v>135.40288921116593</v>
      </c>
      <c r="G84" s="3">
        <v>11590.723168379789</v>
      </c>
      <c r="H84" s="3">
        <v>2927358</v>
      </c>
      <c r="I84" s="3">
        <v>2516873</v>
      </c>
      <c r="J84" s="3">
        <v>410484.6</v>
      </c>
      <c r="K84" s="3">
        <v>212704.1</v>
      </c>
      <c r="L84" s="3">
        <v>40887.83</v>
      </c>
      <c r="M84" s="3">
        <v>0</v>
      </c>
      <c r="N84" s="3">
        <v>3029443</v>
      </c>
      <c r="O84" s="3">
        <v>1272487</v>
      </c>
      <c r="P84" s="3">
        <v>442276.9</v>
      </c>
      <c r="Q84" s="3">
        <v>301183.2</v>
      </c>
      <c r="R84" s="3">
        <v>1013496</v>
      </c>
      <c r="S84" s="3">
        <v>-102085</v>
      </c>
      <c r="T84" s="3">
        <v>177808.4</v>
      </c>
      <c r="U84" s="3">
        <v>5115143</v>
      </c>
      <c r="V84" s="3">
        <v>4967082</v>
      </c>
      <c r="W84" s="2">
        <f t="shared" si="7"/>
        <v>3.67733622873688</v>
      </c>
      <c r="X84" s="2">
        <f t="shared" si="8"/>
        <v>24.246273597573037</v>
      </c>
      <c r="Y84" s="2">
        <f t="shared" si="8"/>
        <v>20.846371153902066</v>
      </c>
      <c r="Z84" s="2">
        <f t="shared" si="8"/>
        <v>3.3998991306120838</v>
      </c>
      <c r="AA84" s="2">
        <f t="shared" si="8"/>
        <v>1.7617530223244082</v>
      </c>
      <c r="AB84" s="2">
        <f t="shared" si="8"/>
        <v>0.33865947143842834</v>
      </c>
      <c r="AC84" s="2">
        <f t="shared" si="8"/>
        <v>0</v>
      </c>
      <c r="AD84" s="2">
        <f t="shared" si="8"/>
        <v>25.091807638919619</v>
      </c>
      <c r="AE84" s="2">
        <f t="shared" si="8"/>
        <v>10.539560911700899</v>
      </c>
      <c r="AF84" s="2">
        <f t="shared" si="8"/>
        <v>3.6632235357911296</v>
      </c>
      <c r="AG84" s="2">
        <f t="shared" si="8"/>
        <v>2.4945941938746676</v>
      </c>
      <c r="AH84" s="2">
        <f t="shared" si="8"/>
        <v>8.3944298258176424</v>
      </c>
      <c r="AI84" s="2">
        <f t="shared" si="8"/>
        <v>-0.84553404134658061</v>
      </c>
      <c r="AJ84" s="2">
        <f t="shared" si="8"/>
        <v>1.4727242497660709</v>
      </c>
      <c r="AK84" s="2">
        <f t="shared" si="8"/>
        <v>42.36692494348506</v>
      </c>
      <c r="AL84" s="2">
        <f t="shared" si="8"/>
        <v>41.140587913600001</v>
      </c>
    </row>
    <row r="85" spans="1:44" x14ac:dyDescent="0.3">
      <c r="A85">
        <f t="shared" si="6"/>
        <v>2088</v>
      </c>
      <c r="B85">
        <v>68668</v>
      </c>
      <c r="C85" s="3">
        <v>12537206.471908391</v>
      </c>
      <c r="D85" s="3">
        <v>2733081.6866098829</v>
      </c>
      <c r="E85" s="4">
        <v>25.30758457014602</v>
      </c>
      <c r="F85" s="3">
        <v>137.02959494951992</v>
      </c>
      <c r="G85" s="3">
        <v>11660.45375748343</v>
      </c>
      <c r="H85" s="3">
        <v>3039168</v>
      </c>
      <c r="I85" s="3">
        <v>2613553</v>
      </c>
      <c r="J85" s="3">
        <v>425615.4</v>
      </c>
      <c r="K85" s="3">
        <v>220719.3</v>
      </c>
      <c r="L85" s="3">
        <v>42076.35</v>
      </c>
      <c r="M85" s="3">
        <v>0</v>
      </c>
      <c r="N85" s="3">
        <v>3146251</v>
      </c>
      <c r="O85" s="3">
        <v>1322378</v>
      </c>
      <c r="P85" s="3">
        <v>458834.4</v>
      </c>
      <c r="Q85" s="3">
        <v>312612.3</v>
      </c>
      <c r="R85" s="3">
        <v>1052427</v>
      </c>
      <c r="S85" s="3">
        <v>-107083.3</v>
      </c>
      <c r="T85" s="3">
        <v>188101</v>
      </c>
      <c r="U85" s="3">
        <v>5410328</v>
      </c>
      <c r="V85" s="3">
        <v>5262267</v>
      </c>
      <c r="W85" s="2">
        <f t="shared" si="7"/>
        <v>3.677336097935092</v>
      </c>
      <c r="X85" s="2">
        <f t="shared" si="8"/>
        <v>24.241189668605525</v>
      </c>
      <c r="Y85" s="2">
        <f t="shared" si="8"/>
        <v>20.846374396529896</v>
      </c>
      <c r="Z85" s="2">
        <f t="shared" si="8"/>
        <v>3.3948184625790372</v>
      </c>
      <c r="AA85" s="2">
        <f t="shared" si="8"/>
        <v>1.7605141982351233</v>
      </c>
      <c r="AB85" s="2">
        <f t="shared" si="8"/>
        <v>0.33561184538420713</v>
      </c>
      <c r="AC85" s="2">
        <f t="shared" si="8"/>
        <v>0</v>
      </c>
      <c r="AD85" s="2">
        <f t="shared" si="8"/>
        <v>25.09531136022747</v>
      </c>
      <c r="AE85" s="2">
        <f t="shared" si="8"/>
        <v>10.547628795641188</v>
      </c>
      <c r="AF85" s="2">
        <f t="shared" si="8"/>
        <v>3.6597817945177149</v>
      </c>
      <c r="AG85" s="2">
        <f t="shared" si="8"/>
        <v>2.4934765228638267</v>
      </c>
      <c r="AH85" s="2">
        <f t="shared" si="8"/>
        <v>8.3944298305857092</v>
      </c>
      <c r="AI85" s="2">
        <f t="shared" si="8"/>
        <v>-0.85412408449950317</v>
      </c>
      <c r="AJ85" s="2">
        <f t="shared" si="8"/>
        <v>1.5003422047923536</v>
      </c>
      <c r="AK85" s="2">
        <f t="shared" si="8"/>
        <v>43.154174832509156</v>
      </c>
      <c r="AL85" s="2">
        <f t="shared" si="8"/>
        <v>41.973202019053829</v>
      </c>
    </row>
    <row r="86" spans="1:44" x14ac:dyDescent="0.3">
      <c r="A86">
        <f t="shared" si="6"/>
        <v>2089</v>
      </c>
      <c r="B86">
        <v>69034</v>
      </c>
      <c r="C86" s="3">
        <v>13019186.133726347</v>
      </c>
      <c r="D86" s="3">
        <v>2782502.4030324621</v>
      </c>
      <c r="E86" s="4">
        <v>25.467400063193203</v>
      </c>
      <c r="F86" s="3">
        <v>138.67540997889105</v>
      </c>
      <c r="G86" s="3">
        <v>11731.055225548873</v>
      </c>
      <c r="H86" s="3">
        <v>3155349</v>
      </c>
      <c r="I86" s="3">
        <v>2714028</v>
      </c>
      <c r="J86" s="3">
        <v>441320.9</v>
      </c>
      <c r="K86" s="3">
        <v>229045.8</v>
      </c>
      <c r="L86" s="3">
        <v>43299.46</v>
      </c>
      <c r="M86" s="3">
        <v>0</v>
      </c>
      <c r="N86" s="3">
        <v>3267789</v>
      </c>
      <c r="O86" s="3">
        <v>1374416</v>
      </c>
      <c r="P86" s="3">
        <v>476016</v>
      </c>
      <c r="Q86" s="3">
        <v>324471.8</v>
      </c>
      <c r="R86" s="3">
        <v>1092886</v>
      </c>
      <c r="S86" s="3">
        <v>-112440.6</v>
      </c>
      <c r="T86" s="3">
        <v>198956</v>
      </c>
      <c r="U86" s="3">
        <v>5721724</v>
      </c>
      <c r="V86" s="3">
        <v>5573663</v>
      </c>
      <c r="W86" s="2">
        <f t="shared" si="7"/>
        <v>3.6773371226291642</v>
      </c>
      <c r="X86" s="2">
        <f t="shared" si="8"/>
        <v>24.236146311988222</v>
      </c>
      <c r="Y86" s="2">
        <f t="shared" si="8"/>
        <v>20.846372208853211</v>
      </c>
      <c r="Z86" s="2">
        <f t="shared" si="8"/>
        <v>3.3897733350378427</v>
      </c>
      <c r="AA86" s="2">
        <f t="shared" si="8"/>
        <v>1.7592943034023785</v>
      </c>
      <c r="AB86" s="2">
        <f t="shared" si="8"/>
        <v>0.33258192605321363</v>
      </c>
      <c r="AC86" s="2">
        <f t="shared" si="8"/>
        <v>0</v>
      </c>
      <c r="AD86" s="2">
        <f t="shared" si="8"/>
        <v>25.099794767775506</v>
      </c>
      <c r="AE86" s="2">
        <f t="shared" si="8"/>
        <v>10.556850373615598</v>
      </c>
      <c r="AF86" s="2">
        <f t="shared" si="8"/>
        <v>3.6562654155997909</v>
      </c>
      <c r="AG86" s="2">
        <f t="shared" si="8"/>
        <v>2.4922587070128155</v>
      </c>
      <c r="AH86" s="2">
        <f t="shared" si="8"/>
        <v>8.3944264163246469</v>
      </c>
      <c r="AI86" s="2">
        <f t="shared" si="8"/>
        <v>-0.86365306437029399</v>
      </c>
      <c r="AJ86" s="2">
        <f t="shared" si="8"/>
        <v>1.5281754017219422</v>
      </c>
      <c r="AK86" s="2">
        <f t="shared" si="8"/>
        <v>43.948400009258719</v>
      </c>
      <c r="AL86" s="2">
        <f t="shared" si="8"/>
        <v>42.811147661230251</v>
      </c>
    </row>
    <row r="87" spans="1:44" x14ac:dyDescent="0.3">
      <c r="A87">
        <f t="shared" si="6"/>
        <v>2090</v>
      </c>
      <c r="B87">
        <v>69399</v>
      </c>
      <c r="C87" s="3">
        <v>13519688.572866829</v>
      </c>
      <c r="D87" s="3">
        <v>2832815.2253952972</v>
      </c>
      <c r="E87" s="4">
        <v>25.629004873535973</v>
      </c>
      <c r="F87" s="3">
        <v>140.34037828154794</v>
      </c>
      <c r="G87" s="3">
        <v>11802.129855021187</v>
      </c>
      <c r="H87" s="3">
        <v>3275984</v>
      </c>
      <c r="I87" s="3">
        <v>2818365</v>
      </c>
      <c r="J87" s="3">
        <v>457619.4</v>
      </c>
      <c r="K87" s="3">
        <v>237695.3</v>
      </c>
      <c r="L87" s="3">
        <v>44558.28</v>
      </c>
      <c r="M87" s="3">
        <v>0</v>
      </c>
      <c r="N87" s="3">
        <v>3394045</v>
      </c>
      <c r="O87" s="3">
        <v>1428548</v>
      </c>
      <c r="P87" s="3">
        <v>493828.7</v>
      </c>
      <c r="Q87" s="3">
        <v>336767.8</v>
      </c>
      <c r="R87" s="3">
        <v>1134900</v>
      </c>
      <c r="S87" s="3">
        <v>-118061.1</v>
      </c>
      <c r="T87" s="3">
        <v>210407.1</v>
      </c>
      <c r="U87" s="3">
        <v>6050192</v>
      </c>
      <c r="V87" s="3">
        <v>5902131</v>
      </c>
      <c r="W87" s="2">
        <f t="shared" si="7"/>
        <v>3.6773374598285411</v>
      </c>
      <c r="X87" s="2">
        <f t="shared" si="8"/>
        <v>24.231209042600991</v>
      </c>
      <c r="Y87" s="2">
        <f t="shared" si="8"/>
        <v>20.846375157311556</v>
      </c>
      <c r="Z87" s="2">
        <f t="shared" si="8"/>
        <v>3.3848368439374674</v>
      </c>
      <c r="AA87" s="2">
        <f t="shared" si="8"/>
        <v>1.7581418293690554</v>
      </c>
      <c r="AB87" s="2">
        <f t="shared" si="8"/>
        <v>0.32958066866588692</v>
      </c>
      <c r="AC87" s="2">
        <f t="shared" si="8"/>
        <v>0</v>
      </c>
      <c r="AD87" s="2">
        <f t="shared" si="8"/>
        <v>25.104461406098039</v>
      </c>
      <c r="AE87" s="2">
        <f t="shared" si="8"/>
        <v>10.566426824853101</v>
      </c>
      <c r="AF87" s="2">
        <f t="shared" si="8"/>
        <v>3.6526632794714176</v>
      </c>
      <c r="AG87" s="2">
        <f t="shared" si="8"/>
        <v>2.4909434724396831</v>
      </c>
      <c r="AH87" s="2">
        <f t="shared" si="8"/>
        <v>8.394424131023797</v>
      </c>
      <c r="AI87" s="2">
        <f t="shared" si="8"/>
        <v>-0.87325310315905691</v>
      </c>
      <c r="AJ87" s="2">
        <f t="shared" si="8"/>
        <v>1.5563013812483366</v>
      </c>
      <c r="AK87" s="2">
        <f t="shared" si="8"/>
        <v>44.750971646953154</v>
      </c>
      <c r="AL87" s="2">
        <f t="shared" si="8"/>
        <v>43.65582068099711</v>
      </c>
    </row>
    <row r="88" spans="1:44" x14ac:dyDescent="0.3">
      <c r="A88">
        <f t="shared" si="6"/>
        <v>2091</v>
      </c>
      <c r="B88">
        <v>69764</v>
      </c>
      <c r="C88" s="3">
        <v>14038481.020419329</v>
      </c>
      <c r="D88" s="3">
        <v>2883841.6457298812</v>
      </c>
      <c r="E88" s="4">
        <v>25.792525506570524</v>
      </c>
      <c r="F88" s="3">
        <v>142.02553194370972</v>
      </c>
      <c r="G88" s="3">
        <v>11872.620362848444</v>
      </c>
      <c r="H88" s="3">
        <v>3401030</v>
      </c>
      <c r="I88" s="3">
        <v>2926514</v>
      </c>
      <c r="J88" s="3">
        <v>474515.8</v>
      </c>
      <c r="K88" s="3">
        <v>246673.6</v>
      </c>
      <c r="L88" s="3">
        <v>45853.95</v>
      </c>
      <c r="M88" s="3">
        <v>0</v>
      </c>
      <c r="N88" s="3">
        <v>3524987</v>
      </c>
      <c r="O88" s="3">
        <v>1484783</v>
      </c>
      <c r="P88" s="3">
        <v>512260</v>
      </c>
      <c r="Q88" s="3">
        <v>349494</v>
      </c>
      <c r="R88" s="3">
        <v>1178450</v>
      </c>
      <c r="S88" s="3">
        <v>-123957.1</v>
      </c>
      <c r="T88" s="3">
        <v>222486</v>
      </c>
      <c r="U88" s="3">
        <v>6396636</v>
      </c>
      <c r="V88" s="3">
        <v>6248575</v>
      </c>
      <c r="W88" s="2">
        <f t="shared" si="7"/>
        <v>3.6773378431626633</v>
      </c>
      <c r="X88" s="2">
        <f t="shared" ref="X88:AL89" si="9">100*H88/$C88</f>
        <v>24.226481448050649</v>
      </c>
      <c r="Y88" s="2">
        <f t="shared" si="9"/>
        <v>20.846372166214497</v>
      </c>
      <c r="Z88" s="2">
        <f t="shared" si="9"/>
        <v>3.3801078571805929</v>
      </c>
      <c r="AA88" s="2">
        <f t="shared" si="9"/>
        <v>1.7571245752386384</v>
      </c>
      <c r="AB88" s="2">
        <f t="shared" si="9"/>
        <v>0.32663042342903237</v>
      </c>
      <c r="AC88" s="2">
        <f t="shared" si="9"/>
        <v>0</v>
      </c>
      <c r="AD88" s="2">
        <f t="shared" si="9"/>
        <v>25.109461592552758</v>
      </c>
      <c r="AE88" s="2">
        <f t="shared" si="9"/>
        <v>10.576521760725717</v>
      </c>
      <c r="AF88" s="2">
        <f t="shared" si="9"/>
        <v>3.6489702785857299</v>
      </c>
      <c r="AG88" s="2">
        <f t="shared" si="9"/>
        <v>2.4895428464920957</v>
      </c>
      <c r="AH88" s="2">
        <f t="shared" si="9"/>
        <v>8.3944267067492149</v>
      </c>
      <c r="AI88" s="2">
        <f t="shared" si="9"/>
        <v>-0.88298085682988947</v>
      </c>
      <c r="AJ88" s="2">
        <f t="shared" si="9"/>
        <v>1.5848295814653197</v>
      </c>
      <c r="AK88" s="2">
        <f t="shared" si="9"/>
        <v>45.565015123045931</v>
      </c>
      <c r="AL88" s="2">
        <f t="shared" si="9"/>
        <v>44.510335490793402</v>
      </c>
    </row>
    <row r="89" spans="1:44" x14ac:dyDescent="0.3">
      <c r="A89">
        <f t="shared" si="6"/>
        <v>2092</v>
      </c>
      <c r="B89">
        <v>70129</v>
      </c>
      <c r="C89" s="3">
        <v>14577341.771351419</v>
      </c>
      <c r="D89" s="3">
        <v>2935821.1396064404</v>
      </c>
      <c r="E89" s="4">
        <v>25.958014172597586</v>
      </c>
      <c r="F89" s="3">
        <v>143.73051756547011</v>
      </c>
      <c r="G89" s="3">
        <v>11943.680207004196</v>
      </c>
      <c r="H89" s="3">
        <v>3530889</v>
      </c>
      <c r="I89" s="3">
        <v>3038847</v>
      </c>
      <c r="J89" s="3">
        <v>492042.5</v>
      </c>
      <c r="K89" s="3">
        <v>255992</v>
      </c>
      <c r="L89" s="3">
        <v>47187.62</v>
      </c>
      <c r="M89" s="3">
        <v>0</v>
      </c>
      <c r="N89" s="3">
        <v>3661142</v>
      </c>
      <c r="O89" s="3">
        <v>1543391</v>
      </c>
      <c r="P89" s="3">
        <v>531372.19999999995</v>
      </c>
      <c r="Q89" s="3">
        <v>362694.5</v>
      </c>
      <c r="R89" s="3">
        <v>1223684</v>
      </c>
      <c r="S89" s="3">
        <v>-130252.9</v>
      </c>
      <c r="T89" s="3">
        <v>235225.8</v>
      </c>
      <c r="U89" s="3">
        <v>6762114</v>
      </c>
      <c r="V89" s="3">
        <v>6614053</v>
      </c>
      <c r="W89" s="2">
        <f t="shared" si="7"/>
        <v>3.677336024748008</v>
      </c>
      <c r="X89" s="2">
        <f t="shared" si="9"/>
        <v>24.221761795687545</v>
      </c>
      <c r="Y89" s="2">
        <f t="shared" si="9"/>
        <v>20.84637273149615</v>
      </c>
      <c r="Z89" s="2">
        <f t="shared" si="9"/>
        <v>3.375392494172031</v>
      </c>
      <c r="AA89" s="2">
        <f t="shared" si="9"/>
        <v>1.7560952059386874</v>
      </c>
      <c r="AB89" s="2">
        <f t="shared" si="9"/>
        <v>0.32370524571727444</v>
      </c>
      <c r="AC89" s="2">
        <f t="shared" si="9"/>
        <v>0</v>
      </c>
      <c r="AD89" s="2">
        <f t="shared" si="9"/>
        <v>25.115292331247765</v>
      </c>
      <c r="AE89" s="2">
        <f t="shared" si="9"/>
        <v>10.587602487534442</v>
      </c>
      <c r="AF89" s="2">
        <f t="shared" si="9"/>
        <v>3.645192713010927</v>
      </c>
      <c r="AG89" s="2">
        <f t="shared" si="9"/>
        <v>2.4880702235629597</v>
      </c>
      <c r="AH89" s="2">
        <f t="shared" si="9"/>
        <v>8.3944248491510542</v>
      </c>
      <c r="AI89" s="2">
        <f t="shared" si="9"/>
        <v>-0.89352984956409276</v>
      </c>
      <c r="AJ89" s="2">
        <f t="shared" si="9"/>
        <v>1.6136398781723353</v>
      </c>
      <c r="AK89" s="2">
        <f t="shared" si="9"/>
        <v>46.387840156766153</v>
      </c>
      <c r="AL89" s="2">
        <f t="shared" si="9"/>
        <v>45.372147430874371</v>
      </c>
    </row>
    <row r="90" spans="1:44" x14ac:dyDescent="0.3">
      <c r="A90">
        <v>2093</v>
      </c>
      <c r="B90">
        <v>70495</v>
      </c>
      <c r="C90" s="3">
        <v>15137049.408457881</v>
      </c>
      <c r="D90" s="3">
        <v>2988768.4600546798</v>
      </c>
      <c r="E90" s="4">
        <v>26.125570586849868</v>
      </c>
      <c r="F90" s="3">
        <v>145.45589982081614</v>
      </c>
      <c r="G90" s="3">
        <v>12015.256092836407</v>
      </c>
      <c r="H90" s="3">
        <v>3665748</v>
      </c>
      <c r="I90" s="3">
        <v>3155526</v>
      </c>
      <c r="J90" s="3">
        <v>510222.3</v>
      </c>
      <c r="K90" s="3">
        <v>265663.40000000002</v>
      </c>
      <c r="L90" s="3">
        <v>48560.51</v>
      </c>
      <c r="M90" s="3">
        <v>0</v>
      </c>
      <c r="N90" s="3">
        <v>3802854</v>
      </c>
      <c r="O90" s="3">
        <v>1604610</v>
      </c>
      <c r="P90" s="3">
        <v>551187.5</v>
      </c>
      <c r="Q90" s="3">
        <v>376388</v>
      </c>
      <c r="R90" s="3">
        <v>1270668</v>
      </c>
      <c r="S90" s="3">
        <v>-137105.79999999999</v>
      </c>
      <c r="T90" s="3">
        <v>248665.7</v>
      </c>
      <c r="U90" s="3">
        <v>7147886</v>
      </c>
      <c r="V90" s="3">
        <v>6999825</v>
      </c>
      <c r="W90" s="2">
        <f>100*T90/U89</f>
        <v>3.6773367026938617</v>
      </c>
      <c r="X90" s="2">
        <f t="shared" ref="X90:AL91" si="10">100*H90/$C90</f>
        <v>24.217057770530563</v>
      </c>
      <c r="Y90" s="2">
        <f t="shared" si="10"/>
        <v>20.846374447564653</v>
      </c>
      <c r="Z90" s="2">
        <f t="shared" si="10"/>
        <v>3.3706853048581018</v>
      </c>
      <c r="AA90" s="2">
        <f t="shared" si="10"/>
        <v>1.7550540586302088</v>
      </c>
      <c r="AB90" s="2">
        <f t="shared" si="10"/>
        <v>0.32080565168048297</v>
      </c>
      <c r="AC90" s="2">
        <f t="shared" si="10"/>
        <v>0</v>
      </c>
      <c r="AD90" s="2">
        <f t="shared" si="10"/>
        <v>25.122822139135923</v>
      </c>
      <c r="AE90" s="2">
        <f t="shared" si="10"/>
        <v>10.600546755852024</v>
      </c>
      <c r="AF90" s="2">
        <f t="shared" si="10"/>
        <v>3.641314004643613</v>
      </c>
      <c r="AG90" s="2">
        <f t="shared" si="10"/>
        <v>2.4865347918445178</v>
      </c>
      <c r="AH90" s="2">
        <f t="shared" si="10"/>
        <v>8.3944232836421193</v>
      </c>
      <c r="AI90" s="2">
        <f t="shared" si="10"/>
        <v>-0.90576304734390056</v>
      </c>
      <c r="AJ90" s="2">
        <f t="shared" si="10"/>
        <v>1.6427620290454832</v>
      </c>
      <c r="AK90" s="2">
        <f t="shared" si="10"/>
        <v>47.221131457799778</v>
      </c>
      <c r="AL90" s="2">
        <f t="shared" si="10"/>
        <v>46.242994992728391</v>
      </c>
      <c r="AM90" s="8"/>
      <c r="AN90" s="8"/>
      <c r="AO90" s="8"/>
      <c r="AP90" s="8"/>
      <c r="AQ90" s="8"/>
      <c r="AR90" s="8"/>
    </row>
    <row r="91" spans="1:44" x14ac:dyDescent="0.3">
      <c r="A91">
        <v>2094</v>
      </c>
      <c r="B91">
        <v>70860</v>
      </c>
      <c r="C91" s="3">
        <v>15718345.527957842</v>
      </c>
      <c r="D91" s="3">
        <v>3042689.6112258416</v>
      </c>
      <c r="E91" s="4">
        <v>26.295209501540139</v>
      </c>
      <c r="F91" s="3">
        <v>147.20164696720011</v>
      </c>
      <c r="G91" s="3">
        <v>12087.318449695878</v>
      </c>
      <c r="H91" s="3">
        <v>3805789</v>
      </c>
      <c r="I91" s="3">
        <v>3276705</v>
      </c>
      <c r="J91" s="3">
        <v>529084.1</v>
      </c>
      <c r="K91" s="3">
        <v>275706.59999999998</v>
      </c>
      <c r="L91" s="3">
        <v>49973.84</v>
      </c>
      <c r="M91" s="3">
        <v>0</v>
      </c>
      <c r="N91" s="3">
        <v>3950152</v>
      </c>
      <c r="O91" s="3">
        <v>1668365</v>
      </c>
      <c r="P91" s="3">
        <v>571729.6</v>
      </c>
      <c r="Q91" s="3">
        <v>390592.3</v>
      </c>
      <c r="R91" s="3">
        <v>1319465</v>
      </c>
      <c r="S91" s="3">
        <v>-144363</v>
      </c>
      <c r="T91" s="3">
        <v>262851.90000000002</v>
      </c>
      <c r="U91" s="3">
        <v>7555101</v>
      </c>
      <c r="V91" s="3">
        <v>7407040</v>
      </c>
      <c r="W91" s="2">
        <f>100*T91/U90</f>
        <v>3.6773376072310056</v>
      </c>
      <c r="X91" s="2">
        <f t="shared" si="10"/>
        <v>24.2124019556049</v>
      </c>
      <c r="Y91" s="2">
        <f t="shared" si="10"/>
        <v>20.846373393254424</v>
      </c>
      <c r="Z91" s="2">
        <f t="shared" si="10"/>
        <v>3.366029198549751</v>
      </c>
      <c r="AA91" s="2">
        <f t="shared" si="10"/>
        <v>1.7540433852252917</v>
      </c>
      <c r="AB91" s="2">
        <f t="shared" si="10"/>
        <v>0.31793320684491083</v>
      </c>
      <c r="AC91" s="2">
        <f t="shared" si="10"/>
        <v>0</v>
      </c>
      <c r="AD91" s="2">
        <f t="shared" si="10"/>
        <v>25.130838312301762</v>
      </c>
      <c r="AE91" s="2">
        <f t="shared" si="10"/>
        <v>10.614126003481216</v>
      </c>
      <c r="AF91" s="2">
        <f t="shared" si="10"/>
        <v>3.6373395595807354</v>
      </c>
      <c r="AG91" s="2">
        <f t="shared" si="10"/>
        <v>2.4849453735780456</v>
      </c>
      <c r="AH91" s="2">
        <f t="shared" si="10"/>
        <v>8.3944267394624923</v>
      </c>
      <c r="AI91" s="2">
        <f t="shared" si="10"/>
        <v>-0.91843635669686108</v>
      </c>
      <c r="AJ91" s="2">
        <f t="shared" si="10"/>
        <v>1.6722618772597391</v>
      </c>
      <c r="AK91" s="2">
        <f t="shared" si="10"/>
        <v>48.065497647713137</v>
      </c>
      <c r="AL91" s="2">
        <f t="shared" si="10"/>
        <v>47.123534641895212</v>
      </c>
      <c r="AM91" s="8"/>
      <c r="AN91" s="8"/>
      <c r="AO91" s="8"/>
      <c r="AP91" s="8"/>
      <c r="AQ91" s="8"/>
      <c r="AR91" s="8"/>
    </row>
    <row r="92" spans="1:44" x14ac:dyDescent="0.3">
      <c r="A92">
        <v>2095</v>
      </c>
      <c r="B92">
        <v>71225</v>
      </c>
      <c r="C92" s="3">
        <v>16319233.992535427</v>
      </c>
      <c r="D92" s="3">
        <v>3097065.967149877</v>
      </c>
      <c r="E92" s="4">
        <v>26.466906205312242</v>
      </c>
      <c r="F92" s="3">
        <v>148.96817978521716</v>
      </c>
      <c r="G92" s="3">
        <v>12157.75146962641</v>
      </c>
      <c r="H92" s="3">
        <v>3950571</v>
      </c>
      <c r="I92" s="3">
        <v>3401968</v>
      </c>
      <c r="J92" s="3">
        <v>548602.69999999995</v>
      </c>
      <c r="K92" s="3">
        <v>286118.59999999998</v>
      </c>
      <c r="L92" s="3">
        <v>51428.86</v>
      </c>
      <c r="M92" s="3">
        <v>0</v>
      </c>
      <c r="N92" s="3">
        <v>4102528</v>
      </c>
      <c r="O92" s="3">
        <v>1734442</v>
      </c>
      <c r="P92" s="3">
        <v>592922.5</v>
      </c>
      <c r="Q92" s="3">
        <v>405257.9</v>
      </c>
      <c r="R92" s="3">
        <v>1369906</v>
      </c>
      <c r="S92" s="3">
        <v>-151957</v>
      </c>
      <c r="T92" s="3">
        <v>277826.5</v>
      </c>
      <c r="U92" s="3">
        <v>7984884</v>
      </c>
      <c r="V92" s="3">
        <v>7836823</v>
      </c>
      <c r="W92" s="2">
        <f>100*T92/U91</f>
        <v>3.6773366762403308</v>
      </c>
      <c r="X92" s="2">
        <f t="shared" ref="X92" si="11">100*H92/$C92</f>
        <v>24.20806639458095</v>
      </c>
      <c r="Y92" s="2">
        <f t="shared" ref="Y92" si="12">100*I92/$C92</f>
        <v>20.846370617371456</v>
      </c>
      <c r="Z92" s="2">
        <f t="shared" ref="Z92" si="13">100*J92/$C92</f>
        <v>3.3616939388879161</v>
      </c>
      <c r="AA92" s="2">
        <f t="shared" ref="AA92" si="14">100*K92/$C92</f>
        <v>1.7532599883724527</v>
      </c>
      <c r="AB92" s="2">
        <f t="shared" ref="AB92" si="15">100*L92/$C92</f>
        <v>0.31514261039166452</v>
      </c>
      <c r="AC92" s="2">
        <f t="shared" ref="AC92" si="16">100*M92/$C92</f>
        <v>0</v>
      </c>
      <c r="AD92" s="2">
        <f t="shared" ref="AD92" si="17">100*N92/$C92</f>
        <v>25.139219168476508</v>
      </c>
      <c r="AE92" s="2">
        <f t="shared" ref="AE92" si="18">100*O92/$C92</f>
        <v>10.628207186644607</v>
      </c>
      <c r="AF92" s="2">
        <f t="shared" ref="AF92" si="19">100*P92/$C92</f>
        <v>3.6332740879333452</v>
      </c>
      <c r="AG92" s="2">
        <f t="shared" ref="AG92" si="20">100*Q92/$C92</f>
        <v>2.4833144753324135</v>
      </c>
      <c r="AH92" s="2">
        <f t="shared" ref="AH92" si="21">100*R92/$C92</f>
        <v>8.3944258696615783</v>
      </c>
      <c r="AI92" s="2">
        <f t="shared" ref="AI92" si="22">100*S92/$C92</f>
        <v>-0.93115277389555529</v>
      </c>
      <c r="AJ92" s="2">
        <f t="shared" ref="AJ92" si="23">100*T92/$C92</f>
        <v>1.7024481671571134</v>
      </c>
      <c r="AK92" s="2">
        <f t="shared" ref="AK92" si="24">100*U92/$C92</f>
        <v>48.929281874702951</v>
      </c>
      <c r="AL92" s="2">
        <f t="shared" ref="AL92" si="25">100*V92/$C92</f>
        <v>48.022002770379032</v>
      </c>
      <c r="AM92" s="8"/>
      <c r="AN92" s="8"/>
      <c r="AO92" s="8"/>
      <c r="AP92" s="8"/>
      <c r="AQ92" s="8"/>
      <c r="AR92" s="8"/>
    </row>
    <row r="93" spans="1:44" x14ac:dyDescent="0.3">
      <c r="A93">
        <v>2096</v>
      </c>
      <c r="B93">
        <v>71590</v>
      </c>
      <c r="C93" s="3">
        <v>16946201.369584978</v>
      </c>
      <c r="D93" s="3">
        <v>3152992.1887691319</v>
      </c>
      <c r="E93" s="4">
        <v>26.640632882641064</v>
      </c>
      <c r="F93" s="3">
        <v>150.75577000390066</v>
      </c>
      <c r="G93" s="3">
        <v>12230.816579735336</v>
      </c>
      <c r="H93" s="3">
        <v>4101553</v>
      </c>
      <c r="I93" s="3">
        <v>3532668</v>
      </c>
      <c r="J93" s="3">
        <v>568885.1</v>
      </c>
      <c r="K93" s="3">
        <v>296929</v>
      </c>
      <c r="L93" s="3">
        <v>52926.89</v>
      </c>
      <c r="M93" s="3">
        <v>0</v>
      </c>
      <c r="N93" s="3">
        <v>4261678</v>
      </c>
      <c r="O93" s="3">
        <v>1803598</v>
      </c>
      <c r="P93" s="3">
        <v>614998.19999999995</v>
      </c>
      <c r="Q93" s="3">
        <v>420545.4</v>
      </c>
      <c r="R93" s="3">
        <v>1422536</v>
      </c>
      <c r="S93" s="3">
        <v>-160124.79999999999</v>
      </c>
      <c r="T93" s="3">
        <v>293631.09999999998</v>
      </c>
      <c r="U93" s="3">
        <v>8438640</v>
      </c>
      <c r="V93" s="3">
        <v>8290579</v>
      </c>
      <c r="W93" s="2">
        <f>100*T93/U92</f>
        <v>3.6773370784096544</v>
      </c>
      <c r="X93" s="2">
        <f t="shared" ref="X93" si="26">100*H93/$C93</f>
        <v>24.203376972502301</v>
      </c>
      <c r="Y93" s="2">
        <f t="shared" ref="Y93" si="27">100*I93/$C93</f>
        <v>20.846370953318356</v>
      </c>
      <c r="Z93" s="2">
        <f t="shared" ref="Z93" si="28">100*J93/$C93</f>
        <v>3.3570066092866941</v>
      </c>
      <c r="AA93" s="2">
        <f t="shared" ref="AA93" si="29">100*K93/$C93</f>
        <v>1.7521861892478618</v>
      </c>
      <c r="AB93" s="2">
        <f t="shared" ref="AB93" si="30">100*L93/$C93</f>
        <v>0.31232303243482706</v>
      </c>
      <c r="AC93" s="2">
        <f t="shared" ref="AC93" si="31">100*M93/$C93</f>
        <v>0</v>
      </c>
      <c r="AD93" s="2">
        <f t="shared" ref="AD93" si="32">100*N93/$C93</f>
        <v>25.148278998081864</v>
      </c>
      <c r="AE93" s="2">
        <f t="shared" ref="AE93" si="33">100*O93/$C93</f>
        <v>10.643081364754083</v>
      </c>
      <c r="AF93" s="2">
        <f t="shared" ref="AF93" si="34">100*P93/$C93</f>
        <v>3.6291212796739094</v>
      </c>
      <c r="AG93" s="2">
        <f t="shared" ref="AG93" si="35">100*Q93/$C93</f>
        <v>2.4816499628925359</v>
      </c>
      <c r="AH93" s="2">
        <f t="shared" ref="AH93" si="36">100*R93/$C93</f>
        <v>8.3944240303503417</v>
      </c>
      <c r="AI93" s="2">
        <f t="shared" ref="AI93" si="37">100*S93/$C93</f>
        <v>-0.94490084537406582</v>
      </c>
      <c r="AJ93" s="2">
        <f t="shared" ref="AJ93" si="38">100*T93/$C93</f>
        <v>1.7327251907144732</v>
      </c>
      <c r="AK93" s="2">
        <f t="shared" ref="AK93" si="39">100*U93/$C93</f>
        <v>49.796646551985752</v>
      </c>
      <c r="AL93" s="2">
        <f t="shared" ref="AL93" si="40">100*V93/$C93</f>
        <v>48.922934521950872</v>
      </c>
      <c r="AM93" s="8"/>
      <c r="AN93" s="8"/>
      <c r="AO93" s="8"/>
      <c r="AP93" s="8"/>
      <c r="AQ93" s="8"/>
      <c r="AR93" s="8"/>
    </row>
    <row r="94" spans="1:44" x14ac:dyDescent="0.3"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</row>
    <row r="95" spans="1:44" x14ac:dyDescent="0.3">
      <c r="A95" t="s">
        <v>63</v>
      </c>
    </row>
    <row r="96" spans="1:44" x14ac:dyDescent="0.3">
      <c r="A96" s="10" t="s">
        <v>327</v>
      </c>
    </row>
  </sheetData>
  <mergeCells count="1">
    <mergeCell ref="C1:AL1"/>
  </mergeCells>
  <pageMargins left="0.7" right="0.7" top="0.75" bottom="0.75" header="0.3" footer="0.3"/>
  <pageSetup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R96"/>
  <sheetViews>
    <sheetView zoomScale="70" zoomScaleNormal="70" workbookViewId="0"/>
  </sheetViews>
  <sheetFormatPr defaultRowHeight="14.4" x14ac:dyDescent="0.3"/>
  <cols>
    <col min="2" max="2" width="9.109375" hidden="1" customWidth="1"/>
    <col min="3" max="38" width="15.33203125" customWidth="1"/>
  </cols>
  <sheetData>
    <row r="1" spans="1:38" x14ac:dyDescent="0.3">
      <c r="C1" s="40" t="s">
        <v>201</v>
      </c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  <c r="AG1" s="40"/>
      <c r="AH1" s="40"/>
      <c r="AI1" s="40"/>
      <c r="AJ1" s="40"/>
      <c r="AK1" s="40"/>
      <c r="AL1" s="40"/>
    </row>
    <row r="2" spans="1:38" s="5" customFormat="1" ht="100.8" x14ac:dyDescent="0.3">
      <c r="C2" s="17" t="s">
        <v>1</v>
      </c>
      <c r="D2" s="17" t="s">
        <v>2</v>
      </c>
      <c r="E2" s="17" t="s">
        <v>3</v>
      </c>
      <c r="F2" s="17" t="s">
        <v>4</v>
      </c>
      <c r="G2" s="17" t="s">
        <v>5</v>
      </c>
      <c r="H2" s="17" t="s">
        <v>6</v>
      </c>
      <c r="I2" s="17" t="s">
        <v>65</v>
      </c>
      <c r="J2" s="17" t="s">
        <v>66</v>
      </c>
      <c r="K2" s="17" t="s">
        <v>13</v>
      </c>
      <c r="L2" s="17" t="s">
        <v>14</v>
      </c>
      <c r="M2" s="17" t="s">
        <v>15</v>
      </c>
      <c r="N2" s="17" t="s">
        <v>7</v>
      </c>
      <c r="O2" s="17" t="s">
        <v>68</v>
      </c>
      <c r="P2" s="17" t="s">
        <v>69</v>
      </c>
      <c r="Q2" s="17" t="s">
        <v>70</v>
      </c>
      <c r="R2" s="17" t="s">
        <v>71</v>
      </c>
      <c r="S2" s="17" t="s">
        <v>24</v>
      </c>
      <c r="T2" s="17" t="s">
        <v>25</v>
      </c>
      <c r="U2" s="17" t="s">
        <v>72</v>
      </c>
      <c r="V2" s="17" t="s">
        <v>27</v>
      </c>
      <c r="W2" s="17" t="s">
        <v>28</v>
      </c>
      <c r="X2" s="17" t="s">
        <v>6</v>
      </c>
      <c r="Y2" s="17" t="s">
        <v>65</v>
      </c>
      <c r="Z2" s="17" t="s">
        <v>66</v>
      </c>
      <c r="AA2" s="17" t="s">
        <v>13</v>
      </c>
      <c r="AB2" s="17" t="s">
        <v>14</v>
      </c>
      <c r="AC2" s="17" t="s">
        <v>15</v>
      </c>
      <c r="AD2" s="17" t="s">
        <v>7</v>
      </c>
      <c r="AE2" s="17" t="s">
        <v>68</v>
      </c>
      <c r="AF2" s="17" t="s">
        <v>69</v>
      </c>
      <c r="AG2" s="17" t="s">
        <v>70</v>
      </c>
      <c r="AH2" s="17" t="s">
        <v>71</v>
      </c>
      <c r="AI2" s="17" t="s">
        <v>24</v>
      </c>
      <c r="AJ2" s="17" t="s">
        <v>25</v>
      </c>
      <c r="AK2" s="17" t="s">
        <v>72</v>
      </c>
      <c r="AL2" s="17" t="s">
        <v>27</v>
      </c>
    </row>
    <row r="3" spans="1:38" s="5" customFormat="1" x14ac:dyDescent="0.3">
      <c r="C3" s="6" t="s">
        <v>29</v>
      </c>
      <c r="D3" s="6" t="s">
        <v>29</v>
      </c>
      <c r="E3" s="6" t="s">
        <v>73</v>
      </c>
      <c r="F3" s="6" t="s">
        <v>74</v>
      </c>
      <c r="G3" s="6" t="s">
        <v>32</v>
      </c>
      <c r="H3" s="6" t="s">
        <v>29</v>
      </c>
      <c r="I3" s="6" t="s">
        <v>29</v>
      </c>
      <c r="J3" s="6" t="s">
        <v>29</v>
      </c>
      <c r="K3" s="6" t="s">
        <v>29</v>
      </c>
      <c r="L3" s="6" t="s">
        <v>29</v>
      </c>
      <c r="M3" s="6" t="s">
        <v>29</v>
      </c>
      <c r="N3" s="6" t="s">
        <v>29</v>
      </c>
      <c r="O3" s="6" t="s">
        <v>29</v>
      </c>
      <c r="P3" s="6" t="s">
        <v>29</v>
      </c>
      <c r="Q3" s="6" t="s">
        <v>29</v>
      </c>
      <c r="R3" s="6" t="s">
        <v>29</v>
      </c>
      <c r="S3" s="6" t="s">
        <v>29</v>
      </c>
      <c r="T3" s="6" t="s">
        <v>29</v>
      </c>
      <c r="U3" s="6" t="s">
        <v>29</v>
      </c>
      <c r="V3" s="6" t="s">
        <v>29</v>
      </c>
      <c r="W3" s="6" t="s">
        <v>33</v>
      </c>
      <c r="X3" s="7" t="s">
        <v>34</v>
      </c>
      <c r="Y3" s="7" t="s">
        <v>34</v>
      </c>
      <c r="Z3" s="7" t="s">
        <v>34</v>
      </c>
      <c r="AA3" s="7" t="s">
        <v>34</v>
      </c>
      <c r="AB3" s="7" t="s">
        <v>34</v>
      </c>
      <c r="AC3" s="7" t="s">
        <v>34</v>
      </c>
      <c r="AD3" s="7" t="s">
        <v>34</v>
      </c>
      <c r="AE3" s="7" t="s">
        <v>34</v>
      </c>
      <c r="AF3" s="7" t="s">
        <v>34</v>
      </c>
      <c r="AG3" s="7" t="s">
        <v>34</v>
      </c>
      <c r="AH3" s="7" t="s">
        <v>34</v>
      </c>
      <c r="AI3" s="7" t="s">
        <v>34</v>
      </c>
      <c r="AJ3" s="7" t="s">
        <v>34</v>
      </c>
      <c r="AK3" s="7" t="s">
        <v>34</v>
      </c>
      <c r="AL3" s="7" t="s">
        <v>34</v>
      </c>
    </row>
    <row r="4" spans="1:38" x14ac:dyDescent="0.3">
      <c r="B4" t="s">
        <v>35</v>
      </c>
      <c r="C4" t="s">
        <v>202</v>
      </c>
      <c r="D4" t="s">
        <v>203</v>
      </c>
      <c r="E4" t="s">
        <v>204</v>
      </c>
      <c r="F4" t="s">
        <v>205</v>
      </c>
      <c r="G4" t="s">
        <v>206</v>
      </c>
      <c r="H4" t="s">
        <v>207</v>
      </c>
      <c r="I4" t="s">
        <v>208</v>
      </c>
      <c r="J4" t="s">
        <v>209</v>
      </c>
      <c r="K4" t="s">
        <v>210</v>
      </c>
      <c r="L4" t="s">
        <v>211</v>
      </c>
      <c r="M4" t="s">
        <v>212</v>
      </c>
      <c r="N4" t="s">
        <v>213</v>
      </c>
      <c r="O4" t="s">
        <v>214</v>
      </c>
      <c r="P4" t="s">
        <v>215</v>
      </c>
      <c r="Q4" t="s">
        <v>216</v>
      </c>
      <c r="R4" t="s">
        <v>217</v>
      </c>
      <c r="S4" t="s">
        <v>218</v>
      </c>
      <c r="T4" t="s">
        <v>219</v>
      </c>
      <c r="U4" t="s">
        <v>220</v>
      </c>
      <c r="V4" t="s">
        <v>221</v>
      </c>
    </row>
    <row r="5" spans="1:38" x14ac:dyDescent="0.3">
      <c r="A5">
        <f>YEAR(B5)</f>
        <v>2008</v>
      </c>
      <c r="B5">
        <v>39448</v>
      </c>
      <c r="C5" s="3">
        <v>52207</v>
      </c>
      <c r="D5" s="3">
        <v>55454</v>
      </c>
      <c r="E5" s="4">
        <v>1.197775</v>
      </c>
      <c r="F5" s="3">
        <v>51.073065550815436</v>
      </c>
      <c r="G5" s="3">
        <v>599.36666666666667</v>
      </c>
      <c r="H5" s="3">
        <v>16391</v>
      </c>
      <c r="I5" s="3">
        <v>11324</v>
      </c>
      <c r="J5" s="3">
        <v>5067</v>
      </c>
      <c r="K5" s="3">
        <v>877</v>
      </c>
      <c r="L5" s="3">
        <v>386</v>
      </c>
      <c r="M5" s="3">
        <v>2085</v>
      </c>
      <c r="N5" s="3">
        <v>15470</v>
      </c>
      <c r="O5" s="3">
        <v>4791</v>
      </c>
      <c r="P5" s="3">
        <v>2577</v>
      </c>
      <c r="Q5" s="3">
        <v>1569</v>
      </c>
      <c r="R5" s="3">
        <v>6533</v>
      </c>
      <c r="S5" s="3">
        <v>921</v>
      </c>
      <c r="T5" s="3">
        <v>1483</v>
      </c>
      <c r="U5" s="3">
        <v>25339</v>
      </c>
      <c r="V5" s="3">
        <v>9900</v>
      </c>
      <c r="W5" s="2"/>
      <c r="X5" s="2">
        <f>100*H5/$C5</f>
        <v>31.396172927002127</v>
      </c>
      <c r="Y5" s="2">
        <f t="shared" ref="Y5:AL20" si="0">100*I5/$C5</f>
        <v>21.690577891853582</v>
      </c>
      <c r="Z5" s="2">
        <f t="shared" si="0"/>
        <v>9.7055950351485425</v>
      </c>
      <c r="AA5" s="2">
        <f t="shared" si="0"/>
        <v>1.6798513609286112</v>
      </c>
      <c r="AB5" s="2">
        <f t="shared" si="0"/>
        <v>0.73936445304269538</v>
      </c>
      <c r="AC5" s="2">
        <f t="shared" si="0"/>
        <v>3.9937173176010878</v>
      </c>
      <c r="AD5" s="2">
        <f t="shared" si="0"/>
        <v>29.632041680234451</v>
      </c>
      <c r="AE5" s="2">
        <f t="shared" si="0"/>
        <v>9.1769302967035067</v>
      </c>
      <c r="AF5" s="2">
        <f t="shared" si="0"/>
        <v>4.9361196774378913</v>
      </c>
      <c r="AG5" s="2">
        <f t="shared" si="0"/>
        <v>3.005344110942977</v>
      </c>
      <c r="AH5" s="2">
        <f t="shared" si="0"/>
        <v>12.513647595150076</v>
      </c>
      <c r="AI5" s="2">
        <f t="shared" si="0"/>
        <v>1.7641312467676749</v>
      </c>
      <c r="AJ5" s="2">
        <f t="shared" si="0"/>
        <v>2.8406152431666252</v>
      </c>
      <c r="AK5" s="2">
        <f t="shared" si="0"/>
        <v>48.535636983546269</v>
      </c>
      <c r="AL5" s="2">
        <f t="shared" si="0"/>
        <v>18.962974313789339</v>
      </c>
    </row>
    <row r="6" spans="1:38" x14ac:dyDescent="0.3">
      <c r="A6">
        <f t="shared" ref="A6:A69" si="1">YEAR(B6)</f>
        <v>2009</v>
      </c>
      <c r="B6">
        <v>39814</v>
      </c>
      <c r="C6" s="3">
        <v>50853</v>
      </c>
      <c r="D6" s="3">
        <v>55370</v>
      </c>
      <c r="E6" s="4">
        <v>1.208556</v>
      </c>
      <c r="F6" s="3">
        <v>51.275013913758372</v>
      </c>
      <c r="G6" s="3">
        <v>599.45833333333337</v>
      </c>
      <c r="H6" s="3">
        <v>16418</v>
      </c>
      <c r="I6" s="3">
        <v>11252</v>
      </c>
      <c r="J6" s="3">
        <v>5166</v>
      </c>
      <c r="K6" s="3">
        <v>919</v>
      </c>
      <c r="L6" s="3">
        <v>380</v>
      </c>
      <c r="M6" s="3">
        <v>2082</v>
      </c>
      <c r="N6" s="3">
        <v>16058</v>
      </c>
      <c r="O6" s="3">
        <v>5136</v>
      </c>
      <c r="P6" s="3">
        <v>2683</v>
      </c>
      <c r="Q6" s="3">
        <v>1627</v>
      </c>
      <c r="R6" s="3">
        <v>6612</v>
      </c>
      <c r="S6" s="3">
        <v>360</v>
      </c>
      <c r="T6" s="3">
        <v>1414</v>
      </c>
      <c r="U6" s="3">
        <v>27083</v>
      </c>
      <c r="V6" s="3">
        <v>10352</v>
      </c>
      <c r="W6" s="2">
        <f>100*T6/U5</f>
        <v>5.5803307154978494</v>
      </c>
      <c r="X6" s="2">
        <f t="shared" ref="X6:AL36" si="2">100*H6/$C6</f>
        <v>32.285214244980629</v>
      </c>
      <c r="Y6" s="2">
        <f t="shared" si="0"/>
        <v>22.126521542485204</v>
      </c>
      <c r="Z6" s="2">
        <f t="shared" si="0"/>
        <v>10.158692702495427</v>
      </c>
      <c r="AA6" s="2">
        <f t="shared" si="0"/>
        <v>1.8071696851709831</v>
      </c>
      <c r="AB6" s="2">
        <f t="shared" si="0"/>
        <v>0.74725188287809963</v>
      </c>
      <c r="AC6" s="2">
        <f t="shared" si="0"/>
        <v>4.0941537372426406</v>
      </c>
      <c r="AD6" s="2">
        <f t="shared" si="0"/>
        <v>31.577291408569799</v>
      </c>
      <c r="AE6" s="2">
        <f t="shared" si="0"/>
        <v>10.099699132794525</v>
      </c>
      <c r="AF6" s="2">
        <f t="shared" si="0"/>
        <v>5.2759915835840561</v>
      </c>
      <c r="AG6" s="2">
        <f t="shared" si="0"/>
        <v>3.1994179301122845</v>
      </c>
      <c r="AH6" s="2">
        <f t="shared" si="0"/>
        <v>13.002182762078933</v>
      </c>
      <c r="AI6" s="2">
        <f t="shared" si="0"/>
        <v>0.7079228364108312</v>
      </c>
      <c r="AJ6" s="2">
        <f t="shared" si="0"/>
        <v>2.7805635852358761</v>
      </c>
      <c r="AK6" s="2">
        <f t="shared" si="0"/>
        <v>53.257428273651506</v>
      </c>
      <c r="AL6" s="2">
        <f t="shared" si="0"/>
        <v>20.356714451458124</v>
      </c>
    </row>
    <row r="7" spans="1:38" x14ac:dyDescent="0.3">
      <c r="A7">
        <f t="shared" si="1"/>
        <v>2010</v>
      </c>
      <c r="B7">
        <v>40179</v>
      </c>
      <c r="C7" s="3">
        <v>53359</v>
      </c>
      <c r="D7" s="3">
        <v>56727</v>
      </c>
      <c r="E7" s="4">
        <v>1.22078</v>
      </c>
      <c r="F7" s="3">
        <v>52.481712486647979</v>
      </c>
      <c r="G7" s="3">
        <v>607.41666666666663</v>
      </c>
      <c r="H7" s="3">
        <v>17070</v>
      </c>
      <c r="I7" s="3">
        <v>11524</v>
      </c>
      <c r="J7" s="3">
        <v>5546</v>
      </c>
      <c r="K7" s="3">
        <v>974</v>
      </c>
      <c r="L7" s="3">
        <v>396</v>
      </c>
      <c r="M7" s="3">
        <v>2072</v>
      </c>
      <c r="N7" s="3">
        <v>16948</v>
      </c>
      <c r="O7" s="3">
        <v>5419</v>
      </c>
      <c r="P7" s="3">
        <v>2723</v>
      </c>
      <c r="Q7" s="3">
        <v>1686</v>
      </c>
      <c r="R7" s="3">
        <v>7120</v>
      </c>
      <c r="S7" s="3">
        <v>122</v>
      </c>
      <c r="T7" s="3">
        <v>1375</v>
      </c>
      <c r="U7" s="3">
        <v>28409</v>
      </c>
      <c r="V7" s="3">
        <v>11568</v>
      </c>
      <c r="W7" s="2">
        <f t="shared" ref="W7:W70" si="3">100*T7/U6</f>
        <v>5.0769855628992353</v>
      </c>
      <c r="X7" s="2">
        <f t="shared" si="2"/>
        <v>31.990854401319364</v>
      </c>
      <c r="Y7" s="2">
        <f t="shared" si="0"/>
        <v>21.597106392548586</v>
      </c>
      <c r="Z7" s="2">
        <f t="shared" si="0"/>
        <v>10.393748008770778</v>
      </c>
      <c r="AA7" s="2">
        <f t="shared" si="0"/>
        <v>1.8253715399464008</v>
      </c>
      <c r="AB7" s="2">
        <f t="shared" si="0"/>
        <v>0.74214284375644224</v>
      </c>
      <c r="AC7" s="2">
        <f t="shared" si="0"/>
        <v>3.8831312430892635</v>
      </c>
      <c r="AD7" s="2">
        <f t="shared" si="0"/>
        <v>31.762214434303491</v>
      </c>
      <c r="AE7" s="2">
        <f t="shared" si="0"/>
        <v>10.155737551303435</v>
      </c>
      <c r="AF7" s="2">
        <f t="shared" si="0"/>
        <v>5.1031690998706871</v>
      </c>
      <c r="AG7" s="2">
        <f t="shared" si="0"/>
        <v>3.1597293802357616</v>
      </c>
      <c r="AH7" s="2">
        <f t="shared" si="0"/>
        <v>13.343578402893607</v>
      </c>
      <c r="AI7" s="2">
        <f t="shared" si="0"/>
        <v>0.22863996701587361</v>
      </c>
      <c r="AJ7" s="2">
        <f t="shared" si="0"/>
        <v>2.5768848741543131</v>
      </c>
      <c r="AK7" s="2">
        <f t="shared" si="0"/>
        <v>53.241252647163556</v>
      </c>
      <c r="AL7" s="2">
        <f t="shared" si="0"/>
        <v>21.679566708521524</v>
      </c>
    </row>
    <row r="8" spans="1:38" x14ac:dyDescent="0.3">
      <c r="A8">
        <f t="shared" si="1"/>
        <v>2011</v>
      </c>
      <c r="B8">
        <v>40544</v>
      </c>
      <c r="C8" s="3">
        <v>56252</v>
      </c>
      <c r="D8" s="3">
        <v>58087</v>
      </c>
      <c r="E8" s="4">
        <v>1.233649</v>
      </c>
      <c r="F8" s="3">
        <v>53.211375337378371</v>
      </c>
      <c r="G8" s="3">
        <v>611.76666666666665</v>
      </c>
      <c r="H8" s="3">
        <v>17300</v>
      </c>
      <c r="I8" s="3">
        <v>11982</v>
      </c>
      <c r="J8" s="3">
        <v>5318</v>
      </c>
      <c r="K8" s="3">
        <v>1007</v>
      </c>
      <c r="L8" s="3">
        <v>402</v>
      </c>
      <c r="M8" s="3">
        <v>2054</v>
      </c>
      <c r="N8" s="3">
        <v>18306</v>
      </c>
      <c r="O8" s="3">
        <v>5618</v>
      </c>
      <c r="P8" s="3">
        <v>2843</v>
      </c>
      <c r="Q8" s="3">
        <v>1814</v>
      </c>
      <c r="R8" s="3">
        <v>8031</v>
      </c>
      <c r="S8" s="3">
        <v>-1006</v>
      </c>
      <c r="T8" s="3">
        <v>1489</v>
      </c>
      <c r="U8" s="3">
        <v>32914</v>
      </c>
      <c r="V8" s="3">
        <v>14553</v>
      </c>
      <c r="W8" s="2">
        <f t="shared" si="3"/>
        <v>5.2412967721496706</v>
      </c>
      <c r="X8" s="2">
        <f t="shared" si="2"/>
        <v>30.754462063571072</v>
      </c>
      <c r="Y8" s="2">
        <f t="shared" si="0"/>
        <v>21.30057597952073</v>
      </c>
      <c r="Z8" s="2">
        <f t="shared" si="0"/>
        <v>9.4538860840503443</v>
      </c>
      <c r="AA8" s="2">
        <f t="shared" si="0"/>
        <v>1.7901585721396573</v>
      </c>
      <c r="AB8" s="2">
        <f t="shared" si="0"/>
        <v>0.71464125719974403</v>
      </c>
      <c r="AC8" s="2">
        <f t="shared" si="0"/>
        <v>3.6514257270852593</v>
      </c>
      <c r="AD8" s="2">
        <f t="shared" si="0"/>
        <v>32.542842921140583</v>
      </c>
      <c r="AE8" s="2">
        <f t="shared" si="0"/>
        <v>9.9872004550949303</v>
      </c>
      <c r="AF8" s="2">
        <f t="shared" si="0"/>
        <v>5.0540425229325177</v>
      </c>
      <c r="AG8" s="2">
        <f t="shared" si="0"/>
        <v>3.224774230249591</v>
      </c>
      <c r="AH8" s="2">
        <f t="shared" si="0"/>
        <v>14.276825712863543</v>
      </c>
      <c r="AI8" s="2">
        <f t="shared" si="0"/>
        <v>-1.7883808575695086</v>
      </c>
      <c r="AJ8" s="2">
        <f t="shared" si="0"/>
        <v>2.6470169949512905</v>
      </c>
      <c r="AK8" s="2">
        <f t="shared" si="0"/>
        <v>58.511697361871576</v>
      </c>
      <c r="AL8" s="2">
        <f t="shared" si="0"/>
        <v>25.871080139372822</v>
      </c>
    </row>
    <row r="9" spans="1:38" x14ac:dyDescent="0.3">
      <c r="A9">
        <f t="shared" si="1"/>
        <v>2012</v>
      </c>
      <c r="B9">
        <v>40909</v>
      </c>
      <c r="C9" s="3">
        <v>59848</v>
      </c>
      <c r="D9" s="3">
        <v>59846</v>
      </c>
      <c r="E9" s="4">
        <v>1.2499750000000001</v>
      </c>
      <c r="F9" s="3">
        <v>53.933885747871052</v>
      </c>
      <c r="G9" s="3">
        <v>618.75</v>
      </c>
      <c r="H9" s="3">
        <v>17851</v>
      </c>
      <c r="I9" s="3">
        <v>12818</v>
      </c>
      <c r="J9" s="3">
        <v>5033</v>
      </c>
      <c r="K9" s="3">
        <v>1065</v>
      </c>
      <c r="L9" s="3">
        <v>415</v>
      </c>
      <c r="M9" s="3">
        <v>1869</v>
      </c>
      <c r="N9" s="3">
        <v>18817</v>
      </c>
      <c r="O9" s="3">
        <v>5798</v>
      </c>
      <c r="P9" s="3">
        <v>2989</v>
      </c>
      <c r="Q9" s="3">
        <v>1869</v>
      </c>
      <c r="R9" s="3">
        <v>8161</v>
      </c>
      <c r="S9" s="3">
        <v>-966</v>
      </c>
      <c r="T9" s="3">
        <v>1524</v>
      </c>
      <c r="U9" s="3">
        <v>35442</v>
      </c>
      <c r="V9" s="3">
        <v>16241</v>
      </c>
      <c r="W9" s="2">
        <f t="shared" si="3"/>
        <v>4.6302485264629034</v>
      </c>
      <c r="X9" s="2">
        <f t="shared" si="2"/>
        <v>29.827228980082875</v>
      </c>
      <c r="Y9" s="2">
        <f t="shared" si="0"/>
        <v>21.417591231118834</v>
      </c>
      <c r="Z9" s="2">
        <f t="shared" si="0"/>
        <v>8.4096377489640428</v>
      </c>
      <c r="AA9" s="2">
        <f t="shared" si="0"/>
        <v>1.7795080871541238</v>
      </c>
      <c r="AB9" s="2">
        <f t="shared" si="0"/>
        <v>0.69342333912578535</v>
      </c>
      <c r="AC9" s="2">
        <f t="shared" si="0"/>
        <v>3.122911375484561</v>
      </c>
      <c r="AD9" s="2">
        <f t="shared" si="0"/>
        <v>31.441318005614221</v>
      </c>
      <c r="AE9" s="2">
        <f t="shared" si="0"/>
        <v>9.6878759524127798</v>
      </c>
      <c r="AF9" s="2">
        <f t="shared" si="0"/>
        <v>4.9943189413180056</v>
      </c>
      <c r="AG9" s="2">
        <f t="shared" si="0"/>
        <v>3.122911375484561</v>
      </c>
      <c r="AH9" s="2">
        <f t="shared" si="0"/>
        <v>13.636211736398877</v>
      </c>
      <c r="AI9" s="2">
        <f t="shared" si="0"/>
        <v>-1.614089025531346</v>
      </c>
      <c r="AJ9" s="2">
        <f t="shared" si="0"/>
        <v>2.5464510092233659</v>
      </c>
      <c r="AK9" s="2">
        <f t="shared" si="0"/>
        <v>59.220024060954415</v>
      </c>
      <c r="AL9" s="2">
        <f t="shared" si="0"/>
        <v>27.137080604197301</v>
      </c>
    </row>
    <row r="10" spans="1:38" x14ac:dyDescent="0.3">
      <c r="A10">
        <f t="shared" si="1"/>
        <v>2013</v>
      </c>
      <c r="B10">
        <v>41275</v>
      </c>
      <c r="C10" s="3">
        <v>62386</v>
      </c>
      <c r="D10" s="3">
        <v>61583</v>
      </c>
      <c r="E10" s="4">
        <v>1.2646200000000001</v>
      </c>
      <c r="F10" s="3">
        <v>55.691364590597928</v>
      </c>
      <c r="G10" s="3">
        <v>622.55000000000007</v>
      </c>
      <c r="H10" s="3">
        <v>18545</v>
      </c>
      <c r="I10" s="3">
        <v>13569</v>
      </c>
      <c r="J10" s="3">
        <v>4976</v>
      </c>
      <c r="K10" s="3">
        <v>1105</v>
      </c>
      <c r="L10" s="3">
        <v>420</v>
      </c>
      <c r="M10" s="3">
        <v>1809</v>
      </c>
      <c r="N10" s="3">
        <v>19160</v>
      </c>
      <c r="O10" s="3">
        <v>6097</v>
      </c>
      <c r="P10" s="3">
        <v>3065</v>
      </c>
      <c r="Q10" s="3">
        <v>1939</v>
      </c>
      <c r="R10" s="3">
        <v>8059</v>
      </c>
      <c r="S10" s="3">
        <v>-615</v>
      </c>
      <c r="T10" s="3">
        <v>1508</v>
      </c>
      <c r="U10" s="3">
        <v>36818</v>
      </c>
      <c r="V10" s="3">
        <v>16558</v>
      </c>
      <c r="W10" s="2">
        <f t="shared" si="3"/>
        <v>4.2548388917104001</v>
      </c>
      <c r="X10" s="2">
        <f t="shared" si="2"/>
        <v>29.726220626422595</v>
      </c>
      <c r="Y10" s="2">
        <f t="shared" si="0"/>
        <v>21.750072131567979</v>
      </c>
      <c r="Z10" s="2">
        <f t="shared" si="0"/>
        <v>7.9761484948546144</v>
      </c>
      <c r="AA10" s="2">
        <f t="shared" si="0"/>
        <v>1.771230724842112</v>
      </c>
      <c r="AB10" s="2">
        <f t="shared" si="0"/>
        <v>0.67322796781329142</v>
      </c>
      <c r="AC10" s="2">
        <f t="shared" si="0"/>
        <v>2.8996890327958194</v>
      </c>
      <c r="AD10" s="2">
        <f t="shared" si="0"/>
        <v>30.7120187221492</v>
      </c>
      <c r="AE10" s="2">
        <f t="shared" si="0"/>
        <v>9.7730259994229467</v>
      </c>
      <c r="AF10" s="2">
        <f t="shared" si="0"/>
        <v>4.9129612413041386</v>
      </c>
      <c r="AG10" s="2">
        <f t="shared" si="0"/>
        <v>3.108069118071362</v>
      </c>
      <c r="AH10" s="2">
        <f t="shared" si="0"/>
        <v>12.917962363350751</v>
      </c>
      <c r="AI10" s="2">
        <f t="shared" si="0"/>
        <v>-0.98579809572660537</v>
      </c>
      <c r="AJ10" s="2">
        <f t="shared" si="0"/>
        <v>2.4172089891962942</v>
      </c>
      <c r="AK10" s="2">
        <f t="shared" si="0"/>
        <v>59.016445997499439</v>
      </c>
      <c r="AL10" s="2">
        <f t="shared" si="0"/>
        <v>26.54121116917257</v>
      </c>
    </row>
    <row r="11" spans="1:38" x14ac:dyDescent="0.3">
      <c r="A11">
        <f t="shared" si="1"/>
        <v>2014</v>
      </c>
      <c r="B11">
        <v>41640</v>
      </c>
      <c r="C11" s="3">
        <v>64305</v>
      </c>
      <c r="D11" s="3">
        <v>62853</v>
      </c>
      <c r="E11" s="4">
        <v>1.2790139999999999</v>
      </c>
      <c r="F11" s="3">
        <v>56.403703028954538</v>
      </c>
      <c r="G11" s="3">
        <v>623.22500000000002</v>
      </c>
      <c r="H11" s="3">
        <v>19024</v>
      </c>
      <c r="I11" s="3">
        <v>13980</v>
      </c>
      <c r="J11" s="3">
        <v>5044</v>
      </c>
      <c r="K11" s="3">
        <v>1162</v>
      </c>
      <c r="L11" s="3">
        <v>434</v>
      </c>
      <c r="M11" s="3">
        <v>1766</v>
      </c>
      <c r="N11" s="3">
        <v>19366</v>
      </c>
      <c r="O11" s="3">
        <v>6387</v>
      </c>
      <c r="P11" s="3">
        <v>3161</v>
      </c>
      <c r="Q11" s="3">
        <v>2062</v>
      </c>
      <c r="R11" s="3">
        <v>7756</v>
      </c>
      <c r="S11" s="3">
        <v>-342</v>
      </c>
      <c r="T11" s="3">
        <v>1498</v>
      </c>
      <c r="U11" s="3">
        <v>42672</v>
      </c>
      <c r="V11" s="3">
        <v>20735</v>
      </c>
      <c r="W11" s="2">
        <f t="shared" si="3"/>
        <v>4.0686620674669998</v>
      </c>
      <c r="X11" s="2">
        <f t="shared" si="2"/>
        <v>29.584013684783454</v>
      </c>
      <c r="Y11" s="2">
        <f t="shared" si="0"/>
        <v>21.740144623279683</v>
      </c>
      <c r="Z11" s="2">
        <f t="shared" si="0"/>
        <v>7.8438690615037707</v>
      </c>
      <c r="AA11" s="2">
        <f t="shared" si="0"/>
        <v>1.8070134515200995</v>
      </c>
      <c r="AB11" s="2">
        <f t="shared" si="0"/>
        <v>0.67490863851955529</v>
      </c>
      <c r="AC11" s="2">
        <f t="shared" si="0"/>
        <v>2.7462872249436279</v>
      </c>
      <c r="AD11" s="2">
        <f t="shared" si="0"/>
        <v>30.115854132649094</v>
      </c>
      <c r="AE11" s="2">
        <f t="shared" si="0"/>
        <v>9.9323536272451598</v>
      </c>
      <c r="AF11" s="2">
        <f t="shared" si="0"/>
        <v>4.9156364201850558</v>
      </c>
      <c r="AG11" s="2">
        <f t="shared" si="0"/>
        <v>3.2065935774823107</v>
      </c>
      <c r="AH11" s="2">
        <f t="shared" si="0"/>
        <v>12.061270507736568</v>
      </c>
      <c r="AI11" s="2">
        <f t="shared" si="0"/>
        <v>-0.53184044786564033</v>
      </c>
      <c r="AJ11" s="2">
        <f t="shared" si="0"/>
        <v>2.3295233652126583</v>
      </c>
      <c r="AK11" s="2">
        <f t="shared" si="0"/>
        <v>66.358759038954986</v>
      </c>
      <c r="AL11" s="2">
        <f t="shared" si="0"/>
        <v>32.2447710131405</v>
      </c>
    </row>
    <row r="12" spans="1:38" x14ac:dyDescent="0.3">
      <c r="A12">
        <f t="shared" si="1"/>
        <v>2015</v>
      </c>
      <c r="B12">
        <v>42005</v>
      </c>
      <c r="C12" s="3">
        <v>65943</v>
      </c>
      <c r="D12" s="3">
        <v>63628</v>
      </c>
      <c r="E12" s="4">
        <v>1.292227</v>
      </c>
      <c r="F12" s="3">
        <v>56.33499046041603</v>
      </c>
      <c r="G12" s="3">
        <v>632.86666666666667</v>
      </c>
      <c r="H12" s="3">
        <v>19721</v>
      </c>
      <c r="I12" s="3">
        <v>14604</v>
      </c>
      <c r="J12" s="3">
        <v>5117</v>
      </c>
      <c r="K12" s="3">
        <v>1230</v>
      </c>
      <c r="L12" s="3">
        <v>449</v>
      </c>
      <c r="M12" s="3">
        <v>1755</v>
      </c>
      <c r="N12" s="3">
        <v>20234</v>
      </c>
      <c r="O12" s="3">
        <v>6756</v>
      </c>
      <c r="P12" s="3">
        <v>3263</v>
      </c>
      <c r="Q12" s="3">
        <v>2299</v>
      </c>
      <c r="R12" s="3">
        <v>7916</v>
      </c>
      <c r="S12" s="3">
        <v>-513</v>
      </c>
      <c r="T12" s="3">
        <v>1557</v>
      </c>
      <c r="U12" s="3">
        <v>45636</v>
      </c>
      <c r="V12" s="3">
        <v>21802</v>
      </c>
      <c r="W12" s="2">
        <f t="shared" si="3"/>
        <v>3.6487626546681664</v>
      </c>
      <c r="X12" s="2">
        <f t="shared" si="2"/>
        <v>29.906131052575709</v>
      </c>
      <c r="Y12" s="2">
        <f t="shared" si="0"/>
        <v>22.146399162913426</v>
      </c>
      <c r="Z12" s="2">
        <f t="shared" si="0"/>
        <v>7.7597318896622838</v>
      </c>
      <c r="AA12" s="2">
        <f t="shared" si="0"/>
        <v>1.865247258996406</v>
      </c>
      <c r="AB12" s="2">
        <f t="shared" si="0"/>
        <v>0.68089107259299697</v>
      </c>
      <c r="AC12" s="2">
        <f t="shared" si="0"/>
        <v>2.6613893817387746</v>
      </c>
      <c r="AD12" s="2">
        <f t="shared" si="0"/>
        <v>30.684075641083968</v>
      </c>
      <c r="AE12" s="2">
        <f t="shared" si="0"/>
        <v>10.24521177380465</v>
      </c>
      <c r="AF12" s="2">
        <f t="shared" si="0"/>
        <v>4.9482128504920917</v>
      </c>
      <c r="AG12" s="2">
        <f t="shared" si="0"/>
        <v>3.4863442670184859</v>
      </c>
      <c r="AH12" s="2">
        <f t="shared" si="0"/>
        <v>12.004306749768739</v>
      </c>
      <c r="AI12" s="2">
        <f t="shared" si="0"/>
        <v>-0.7779445885082571</v>
      </c>
      <c r="AJ12" s="2">
        <f t="shared" si="0"/>
        <v>2.3611300668759383</v>
      </c>
      <c r="AK12" s="2">
        <f t="shared" si="0"/>
        <v>69.205222692325194</v>
      </c>
      <c r="AL12" s="2">
        <f t="shared" si="0"/>
        <v>33.061886781007843</v>
      </c>
    </row>
    <row r="13" spans="1:38" x14ac:dyDescent="0.3">
      <c r="A13">
        <f t="shared" si="1"/>
        <v>2016</v>
      </c>
      <c r="B13">
        <v>42370</v>
      </c>
      <c r="C13" s="3">
        <v>67298</v>
      </c>
      <c r="D13" s="3">
        <v>64549</v>
      </c>
      <c r="E13" s="4">
        <v>1.3141389999999999</v>
      </c>
      <c r="F13" s="3">
        <v>57.475044800910844</v>
      </c>
      <c r="G13" s="3">
        <v>630.70833333333337</v>
      </c>
      <c r="H13" s="3">
        <v>20606</v>
      </c>
      <c r="I13" s="3">
        <v>15165</v>
      </c>
      <c r="J13" s="3">
        <v>5441</v>
      </c>
      <c r="K13" s="3">
        <v>1306</v>
      </c>
      <c r="L13" s="3">
        <v>464</v>
      </c>
      <c r="M13" s="3">
        <v>1716</v>
      </c>
      <c r="N13" s="3">
        <v>20885</v>
      </c>
      <c r="O13" s="3">
        <v>7246</v>
      </c>
      <c r="P13" s="3">
        <v>3375</v>
      </c>
      <c r="Q13" s="3">
        <v>2266</v>
      </c>
      <c r="R13" s="3">
        <v>7998</v>
      </c>
      <c r="S13" s="3">
        <v>-279</v>
      </c>
      <c r="T13" s="3">
        <v>1735</v>
      </c>
      <c r="U13" s="3">
        <v>48733</v>
      </c>
      <c r="V13" s="3">
        <v>21569</v>
      </c>
      <c r="W13" s="2">
        <f t="shared" si="3"/>
        <v>3.8018231220965903</v>
      </c>
      <c r="X13" s="2">
        <f t="shared" si="2"/>
        <v>30.619037712859225</v>
      </c>
      <c r="Y13" s="2">
        <f t="shared" si="0"/>
        <v>22.534102053552854</v>
      </c>
      <c r="Z13" s="2">
        <f t="shared" si="0"/>
        <v>8.0849356593063693</v>
      </c>
      <c r="AA13" s="2">
        <f t="shared" si="0"/>
        <v>1.9406223067550299</v>
      </c>
      <c r="AB13" s="2">
        <f t="shared" si="0"/>
        <v>0.68947071235400759</v>
      </c>
      <c r="AC13" s="2">
        <f t="shared" si="0"/>
        <v>2.549852893102321</v>
      </c>
      <c r="AD13" s="2">
        <f t="shared" si="0"/>
        <v>31.033611697227258</v>
      </c>
      <c r="AE13" s="2">
        <f t="shared" si="0"/>
        <v>10.767036167493833</v>
      </c>
      <c r="AF13" s="2">
        <f t="shared" si="0"/>
        <v>5.0150078754197747</v>
      </c>
      <c r="AG13" s="2">
        <f t="shared" si="0"/>
        <v>3.3671134357633212</v>
      </c>
      <c r="AH13" s="2">
        <f t="shared" si="0"/>
        <v>11.884454218550328</v>
      </c>
      <c r="AI13" s="2">
        <f t="shared" si="0"/>
        <v>-0.41457398436803472</v>
      </c>
      <c r="AJ13" s="2">
        <f t="shared" si="0"/>
        <v>2.5780855300306103</v>
      </c>
      <c r="AK13" s="2">
        <f t="shared" si="0"/>
        <v>72.413741864542786</v>
      </c>
      <c r="AL13" s="2">
        <f t="shared" si="0"/>
        <v>32.049986626645662</v>
      </c>
    </row>
    <row r="14" spans="1:38" x14ac:dyDescent="0.3">
      <c r="A14">
        <f t="shared" si="1"/>
        <v>2017</v>
      </c>
      <c r="B14">
        <v>42736</v>
      </c>
      <c r="C14" s="3">
        <v>71285</v>
      </c>
      <c r="D14" s="3">
        <v>66670</v>
      </c>
      <c r="E14" s="4">
        <v>1.3347899999999999</v>
      </c>
      <c r="F14" s="3">
        <v>58.011594373563113</v>
      </c>
      <c r="G14" s="3">
        <v>641.41666666666663</v>
      </c>
      <c r="H14" s="3">
        <v>21555</v>
      </c>
      <c r="I14" s="3">
        <v>15624</v>
      </c>
      <c r="J14" s="3">
        <v>5931</v>
      </c>
      <c r="K14" s="3">
        <v>1362</v>
      </c>
      <c r="L14" s="3">
        <v>482</v>
      </c>
      <c r="M14" s="3">
        <v>1828</v>
      </c>
      <c r="N14" s="3">
        <v>21310</v>
      </c>
      <c r="O14" s="3">
        <v>7227</v>
      </c>
      <c r="P14" s="3">
        <v>3580</v>
      </c>
      <c r="Q14" s="3">
        <v>2422</v>
      </c>
      <c r="R14" s="3">
        <v>8081</v>
      </c>
      <c r="S14" s="3">
        <v>245</v>
      </c>
      <c r="T14" s="3">
        <v>1842</v>
      </c>
      <c r="U14" s="3">
        <v>51939</v>
      </c>
      <c r="V14" s="3">
        <v>22641</v>
      </c>
      <c r="W14" s="2">
        <f t="shared" si="3"/>
        <v>3.779779615455646</v>
      </c>
      <c r="X14" s="2">
        <f t="shared" si="2"/>
        <v>30.23777793364663</v>
      </c>
      <c r="Y14" s="2">
        <f t="shared" si="0"/>
        <v>21.917654485515886</v>
      </c>
      <c r="Z14" s="2">
        <f t="shared" si="0"/>
        <v>8.320123448130742</v>
      </c>
      <c r="AA14" s="2">
        <f t="shared" si="0"/>
        <v>1.9106403871782283</v>
      </c>
      <c r="AB14" s="2">
        <f t="shared" si="0"/>
        <v>0.6761590797502981</v>
      </c>
      <c r="AC14" s="2">
        <f t="shared" si="0"/>
        <v>2.5643543522480186</v>
      </c>
      <c r="AD14" s="2">
        <f t="shared" si="0"/>
        <v>29.894087115101353</v>
      </c>
      <c r="AE14" s="2">
        <f t="shared" si="0"/>
        <v>10.138177737251876</v>
      </c>
      <c r="AF14" s="2">
        <f t="shared" si="0"/>
        <v>5.0220944097636249</v>
      </c>
      <c r="AG14" s="2">
        <f t="shared" si="0"/>
        <v>3.3976292347618715</v>
      </c>
      <c r="AH14" s="2">
        <f t="shared" si="0"/>
        <v>11.336185733323981</v>
      </c>
      <c r="AI14" s="2">
        <f t="shared" si="0"/>
        <v>0.343690818545276</v>
      </c>
      <c r="AJ14" s="2">
        <f t="shared" si="0"/>
        <v>2.5839938275934631</v>
      </c>
      <c r="AK14" s="2">
        <f t="shared" si="0"/>
        <v>72.861050711930986</v>
      </c>
      <c r="AL14" s="2">
        <f t="shared" si="0"/>
        <v>31.7612400925861</v>
      </c>
    </row>
    <row r="15" spans="1:38" x14ac:dyDescent="0.3">
      <c r="A15">
        <f t="shared" si="1"/>
        <v>2018</v>
      </c>
      <c r="B15">
        <v>43101</v>
      </c>
      <c r="C15" s="3">
        <v>73372</v>
      </c>
      <c r="D15" s="3">
        <v>68003</v>
      </c>
      <c r="E15" s="4">
        <v>1.3528249999999999</v>
      </c>
      <c r="F15" s="3">
        <v>58.679743261959381</v>
      </c>
      <c r="G15" s="3">
        <v>648.76666666666654</v>
      </c>
      <c r="H15" s="3">
        <v>22216</v>
      </c>
      <c r="I15" s="3">
        <v>16214</v>
      </c>
      <c r="J15" s="3">
        <v>6002</v>
      </c>
      <c r="K15" s="3">
        <v>1407</v>
      </c>
      <c r="L15" s="3">
        <v>494</v>
      </c>
      <c r="M15" s="3">
        <v>2019</v>
      </c>
      <c r="N15" s="3">
        <v>21632</v>
      </c>
      <c r="O15" s="3">
        <v>7366</v>
      </c>
      <c r="P15" s="3">
        <v>3671</v>
      </c>
      <c r="Q15" s="3">
        <v>2555</v>
      </c>
      <c r="R15" s="3">
        <v>8040</v>
      </c>
      <c r="S15" s="3">
        <v>584</v>
      </c>
      <c r="T15" s="3">
        <v>1971</v>
      </c>
      <c r="U15" s="3">
        <v>58296</v>
      </c>
      <c r="V15" s="3">
        <v>25778</v>
      </c>
      <c r="W15" s="2">
        <f t="shared" si="3"/>
        <v>3.7948362502166004</v>
      </c>
      <c r="X15" s="2">
        <f t="shared" si="2"/>
        <v>30.278580384887967</v>
      </c>
      <c r="Y15" s="2">
        <f t="shared" si="0"/>
        <v>22.098348143706048</v>
      </c>
      <c r="Z15" s="2">
        <f t="shared" si="0"/>
        <v>8.1802322411819226</v>
      </c>
      <c r="AA15" s="2">
        <f t="shared" si="0"/>
        <v>1.9176252521397807</v>
      </c>
      <c r="AB15" s="2">
        <f t="shared" si="0"/>
        <v>0.6732813607370659</v>
      </c>
      <c r="AC15" s="2">
        <f t="shared" si="0"/>
        <v>2.7517309055225425</v>
      </c>
      <c r="AD15" s="2">
        <f t="shared" si="0"/>
        <v>29.482636428065202</v>
      </c>
      <c r="AE15" s="2">
        <f t="shared" si="0"/>
        <v>10.039252030747424</v>
      </c>
      <c r="AF15" s="2">
        <f t="shared" si="0"/>
        <v>5.0032710025622853</v>
      </c>
      <c r="AG15" s="2">
        <f t="shared" si="0"/>
        <v>3.4822548110996019</v>
      </c>
      <c r="AH15" s="2">
        <f t="shared" si="0"/>
        <v>10.95785858365589</v>
      </c>
      <c r="AI15" s="2">
        <f t="shared" si="0"/>
        <v>0.7959439568227662</v>
      </c>
      <c r="AJ15" s="2">
        <f t="shared" si="0"/>
        <v>2.6863108542768357</v>
      </c>
      <c r="AK15" s="2">
        <f t="shared" si="0"/>
        <v>79.452652237910925</v>
      </c>
      <c r="AL15" s="2">
        <f t="shared" si="0"/>
        <v>35.133293354413127</v>
      </c>
    </row>
    <row r="16" spans="1:38" x14ac:dyDescent="0.3">
      <c r="A16">
        <f t="shared" si="1"/>
        <v>2019</v>
      </c>
      <c r="B16">
        <v>43466</v>
      </c>
      <c r="C16" s="3">
        <v>73900</v>
      </c>
      <c r="D16" s="3">
        <v>68273</v>
      </c>
      <c r="E16" s="4">
        <v>1.3699540000000001</v>
      </c>
      <c r="F16" s="3">
        <v>58.91113459619406</v>
      </c>
      <c r="G16" s="3">
        <v>655.60833333333323</v>
      </c>
      <c r="H16" s="3">
        <v>23129</v>
      </c>
      <c r="I16" s="3">
        <v>16456</v>
      </c>
      <c r="J16" s="3">
        <v>6673</v>
      </c>
      <c r="K16" s="3">
        <v>1459</v>
      </c>
      <c r="L16" s="3">
        <v>502</v>
      </c>
      <c r="M16" s="3">
        <v>2132</v>
      </c>
      <c r="N16" s="3">
        <v>22286</v>
      </c>
      <c r="O16" s="3">
        <v>7628</v>
      </c>
      <c r="P16" s="3">
        <v>3880</v>
      </c>
      <c r="Q16" s="3">
        <v>2342</v>
      </c>
      <c r="R16" s="3">
        <v>8436</v>
      </c>
      <c r="S16" s="3">
        <v>843</v>
      </c>
      <c r="T16" s="3">
        <v>2092</v>
      </c>
      <c r="U16" s="3">
        <v>61555</v>
      </c>
      <c r="V16" s="3">
        <v>27496</v>
      </c>
      <c r="W16" s="2">
        <f t="shared" si="3"/>
        <v>3.5885824070262111</v>
      </c>
      <c r="X16" s="2">
        <f t="shared" si="2"/>
        <v>31.297699594046009</v>
      </c>
      <c r="Y16" s="2">
        <f t="shared" si="0"/>
        <v>22.267929634641408</v>
      </c>
      <c r="Z16" s="2">
        <f t="shared" si="0"/>
        <v>9.0297699594046001</v>
      </c>
      <c r="AA16" s="2">
        <f t="shared" si="0"/>
        <v>1.9742895805142084</v>
      </c>
      <c r="AB16" s="2">
        <f t="shared" si="0"/>
        <v>0.6792963464140731</v>
      </c>
      <c r="AC16" s="2">
        <f t="shared" si="0"/>
        <v>2.8849797023004058</v>
      </c>
      <c r="AD16" s="2">
        <f t="shared" si="0"/>
        <v>30.156968876860624</v>
      </c>
      <c r="AE16" s="2">
        <f t="shared" si="0"/>
        <v>10.322056833558863</v>
      </c>
      <c r="AF16" s="2">
        <f t="shared" si="0"/>
        <v>5.2503382949932345</v>
      </c>
      <c r="AG16" s="2">
        <f t="shared" si="0"/>
        <v>3.1691474966170499</v>
      </c>
      <c r="AH16" s="2">
        <f t="shared" si="0"/>
        <v>11.415426251691475</v>
      </c>
      <c r="AI16" s="2">
        <f t="shared" si="0"/>
        <v>1.1407307171853855</v>
      </c>
      <c r="AJ16" s="2">
        <f t="shared" si="0"/>
        <v>2.8308525033829501</v>
      </c>
      <c r="AK16" s="2">
        <f t="shared" si="0"/>
        <v>83.294993234100133</v>
      </c>
      <c r="AL16" s="2">
        <f t="shared" si="0"/>
        <v>37.207036535859267</v>
      </c>
    </row>
    <row r="17" spans="1:38" x14ac:dyDescent="0.3">
      <c r="A17">
        <f t="shared" si="1"/>
        <v>2020</v>
      </c>
      <c r="B17">
        <v>43831</v>
      </c>
      <c r="C17" s="3">
        <v>72849</v>
      </c>
      <c r="D17" s="3">
        <v>65137</v>
      </c>
      <c r="E17" s="4">
        <v>1.3806479999999999</v>
      </c>
      <c r="F17" s="3">
        <v>60.044835055962203</v>
      </c>
      <c r="G17" s="3">
        <v>631.10833333333323</v>
      </c>
      <c r="H17" s="3">
        <v>23624</v>
      </c>
      <c r="I17" s="3">
        <v>16011</v>
      </c>
      <c r="J17" s="3">
        <v>7613</v>
      </c>
      <c r="K17" s="3">
        <v>1523</v>
      </c>
      <c r="L17" s="3">
        <v>549</v>
      </c>
      <c r="M17" s="3">
        <v>2191</v>
      </c>
      <c r="N17" s="3">
        <v>24035</v>
      </c>
      <c r="O17" s="3">
        <v>7854</v>
      </c>
      <c r="P17" s="3">
        <v>3657</v>
      </c>
      <c r="Q17" s="3">
        <v>2510</v>
      </c>
      <c r="R17" s="3">
        <v>10014</v>
      </c>
      <c r="S17" s="3">
        <v>-411</v>
      </c>
      <c r="T17" s="3">
        <v>2072</v>
      </c>
      <c r="U17" s="3">
        <v>64434</v>
      </c>
      <c r="V17" s="3">
        <v>28559</v>
      </c>
      <c r="W17" s="2">
        <f t="shared" si="3"/>
        <v>3.3660953618714968</v>
      </c>
      <c r="X17" s="2">
        <f t="shared" si="2"/>
        <v>32.428722425839752</v>
      </c>
      <c r="Y17" s="2">
        <f t="shared" si="0"/>
        <v>21.97833875550797</v>
      </c>
      <c r="Z17" s="2">
        <f t="shared" si="0"/>
        <v>10.450383670331782</v>
      </c>
      <c r="AA17" s="2">
        <f t="shared" si="0"/>
        <v>2.0906258150420731</v>
      </c>
      <c r="AB17" s="2">
        <f t="shared" si="0"/>
        <v>0.75361363917143676</v>
      </c>
      <c r="AC17" s="2">
        <f t="shared" si="0"/>
        <v>3.0075910444892862</v>
      </c>
      <c r="AD17" s="2">
        <f t="shared" si="0"/>
        <v>32.992903128388861</v>
      </c>
      <c r="AE17" s="2">
        <f t="shared" si="0"/>
        <v>10.781204958201211</v>
      </c>
      <c r="AF17" s="2">
        <f t="shared" si="0"/>
        <v>5.0199728204917022</v>
      </c>
      <c r="AG17" s="2">
        <f t="shared" si="0"/>
        <v>3.445483122623509</v>
      </c>
      <c r="AH17" s="2">
        <f t="shared" si="0"/>
        <v>13.746242227072438</v>
      </c>
      <c r="AI17" s="2">
        <f t="shared" si="0"/>
        <v>-0.56418070254910846</v>
      </c>
      <c r="AJ17" s="2">
        <f t="shared" si="0"/>
        <v>2.8442394542135103</v>
      </c>
      <c r="AK17" s="2">
        <f t="shared" si="0"/>
        <v>88.448708973355849</v>
      </c>
      <c r="AL17" s="2">
        <f t="shared" si="0"/>
        <v>39.203008963746932</v>
      </c>
    </row>
    <row r="18" spans="1:38" x14ac:dyDescent="0.3">
      <c r="A18">
        <f t="shared" si="1"/>
        <v>2021</v>
      </c>
      <c r="B18">
        <v>44197</v>
      </c>
      <c r="C18" s="3">
        <v>80052</v>
      </c>
      <c r="D18" s="3">
        <v>67646</v>
      </c>
      <c r="E18" s="4">
        <v>1.3837649999999999</v>
      </c>
      <c r="F18" s="3">
        <v>58.475700592986257</v>
      </c>
      <c r="G18" s="3">
        <v>653.27499999999998</v>
      </c>
      <c r="H18" s="3">
        <v>24236.45</v>
      </c>
      <c r="I18" s="3">
        <v>16675.740000000002</v>
      </c>
      <c r="J18" s="3">
        <v>7560.7079999999996</v>
      </c>
      <c r="K18" s="3">
        <v>1688.5340000000001</v>
      </c>
      <c r="L18" s="3">
        <v>549.87570000000005</v>
      </c>
      <c r="M18" s="3">
        <v>2729.7539999999999</v>
      </c>
      <c r="N18" s="3">
        <v>26167.31</v>
      </c>
      <c r="O18" s="3">
        <v>7642.3810000000003</v>
      </c>
      <c r="P18" s="3">
        <v>3929.6669999999999</v>
      </c>
      <c r="Q18" s="3">
        <v>2367.9409999999998</v>
      </c>
      <c r="R18" s="3">
        <v>12227.32</v>
      </c>
      <c r="S18" s="3">
        <v>-1930.86</v>
      </c>
      <c r="T18" s="3">
        <v>1997.922</v>
      </c>
      <c r="U18" s="3">
        <v>68362.78</v>
      </c>
      <c r="V18" s="3">
        <v>32487.78</v>
      </c>
      <c r="W18" s="2">
        <f t="shared" si="3"/>
        <v>3.1007263246112302</v>
      </c>
      <c r="X18" s="2">
        <f t="shared" si="2"/>
        <v>30.275883175935643</v>
      </c>
      <c r="Y18" s="2">
        <f t="shared" si="0"/>
        <v>20.831134762404439</v>
      </c>
      <c r="Z18" s="2">
        <f t="shared" si="0"/>
        <v>9.4447459151551492</v>
      </c>
      <c r="AA18" s="2">
        <f t="shared" si="0"/>
        <v>2.1092964573027535</v>
      </c>
      <c r="AB18" s="2">
        <f t="shared" si="0"/>
        <v>0.6868981412082148</v>
      </c>
      <c r="AC18" s="2">
        <f t="shared" si="0"/>
        <v>3.4099760155898662</v>
      </c>
      <c r="AD18" s="2">
        <f t="shared" si="0"/>
        <v>32.687890371258682</v>
      </c>
      <c r="AE18" s="2">
        <f t="shared" si="0"/>
        <v>9.5467708489481833</v>
      </c>
      <c r="AF18" s="2">
        <f t="shared" si="0"/>
        <v>4.9088929695697798</v>
      </c>
      <c r="AG18" s="2">
        <f t="shared" si="0"/>
        <v>2.9580035476939988</v>
      </c>
      <c r="AH18" s="2">
        <f t="shared" si="0"/>
        <v>15.274221755858692</v>
      </c>
      <c r="AI18" s="2">
        <f t="shared" si="0"/>
        <v>-2.41200719532304</v>
      </c>
      <c r="AJ18" s="2">
        <f t="shared" si="0"/>
        <v>2.4957802428421529</v>
      </c>
      <c r="AK18" s="2">
        <f t="shared" si="0"/>
        <v>85.397966321890777</v>
      </c>
      <c r="AL18" s="2">
        <f t="shared" si="0"/>
        <v>40.583345825213613</v>
      </c>
    </row>
    <row r="19" spans="1:38" x14ac:dyDescent="0.3">
      <c r="A19">
        <f t="shared" si="1"/>
        <v>2022</v>
      </c>
      <c r="B19">
        <v>44562</v>
      </c>
      <c r="C19" s="3">
        <v>86535</v>
      </c>
      <c r="D19" s="3">
        <v>70021</v>
      </c>
      <c r="E19" s="4">
        <v>1.4035507680219959</v>
      </c>
      <c r="F19" s="3">
        <v>59.016322481351899</v>
      </c>
      <c r="G19" s="3">
        <v>674.96907649588866</v>
      </c>
      <c r="H19" s="3">
        <v>25035.16</v>
      </c>
      <c r="I19" s="3">
        <v>17549.5</v>
      </c>
      <c r="J19" s="3">
        <v>7485.6670000000004</v>
      </c>
      <c r="K19" s="3">
        <v>1700.883</v>
      </c>
      <c r="L19" s="3">
        <v>566.21019999999999</v>
      </c>
      <c r="M19" s="3">
        <v>2948.9250000000002</v>
      </c>
      <c r="N19" s="3">
        <v>26460.86</v>
      </c>
      <c r="O19" s="3">
        <v>7563.9089999999997</v>
      </c>
      <c r="P19" s="3">
        <v>4185.6409999999996</v>
      </c>
      <c r="Q19" s="3">
        <v>2371.098</v>
      </c>
      <c r="R19" s="3">
        <v>12340.21</v>
      </c>
      <c r="S19" s="3">
        <v>-1425.702</v>
      </c>
      <c r="T19" s="3">
        <v>2055.9920000000002</v>
      </c>
      <c r="U19" s="3">
        <v>71844.479999999996</v>
      </c>
      <c r="V19" s="3">
        <v>35969.480000000003</v>
      </c>
      <c r="W19" s="2">
        <f t="shared" si="3"/>
        <v>3.0074727797787042</v>
      </c>
      <c r="X19" s="2">
        <f t="shared" si="2"/>
        <v>28.930675449240191</v>
      </c>
      <c r="Y19" s="2">
        <f t="shared" si="0"/>
        <v>20.280233431559484</v>
      </c>
      <c r="Z19" s="2">
        <f t="shared" si="0"/>
        <v>8.6504501068931656</v>
      </c>
      <c r="AA19" s="2">
        <f t="shared" si="0"/>
        <v>1.9655434217368697</v>
      </c>
      <c r="AB19" s="2">
        <f t="shared" si="0"/>
        <v>0.65431351476281274</v>
      </c>
      <c r="AC19" s="2">
        <f t="shared" si="0"/>
        <v>3.4077829779857862</v>
      </c>
      <c r="AD19" s="2">
        <f t="shared" si="0"/>
        <v>30.578216906454035</v>
      </c>
      <c r="AE19" s="2">
        <f t="shared" si="0"/>
        <v>8.7408667013347188</v>
      </c>
      <c r="AF19" s="2">
        <f t="shared" si="0"/>
        <v>4.8369341884786499</v>
      </c>
      <c r="AG19" s="2">
        <f t="shared" si="0"/>
        <v>2.7400450684694051</v>
      </c>
      <c r="AH19" s="2">
        <f t="shared" si="0"/>
        <v>14.260368636967701</v>
      </c>
      <c r="AI19" s="2">
        <f t="shared" si="0"/>
        <v>-1.6475437684174035</v>
      </c>
      <c r="AJ19" s="2">
        <f t="shared" si="0"/>
        <v>2.375908014098342</v>
      </c>
      <c r="AK19" s="2">
        <f t="shared" si="0"/>
        <v>83.023608944357775</v>
      </c>
      <c r="AL19" s="2">
        <f t="shared" si="0"/>
        <v>41.566395100248457</v>
      </c>
    </row>
    <row r="20" spans="1:38" x14ac:dyDescent="0.3">
      <c r="A20">
        <f t="shared" si="1"/>
        <v>2023</v>
      </c>
      <c r="B20">
        <v>44927</v>
      </c>
      <c r="C20" s="3">
        <v>90215</v>
      </c>
      <c r="D20" s="3">
        <v>72087</v>
      </c>
      <c r="E20" s="4">
        <v>1.4218241539839793</v>
      </c>
      <c r="F20" s="3">
        <v>59.872861114124071</v>
      </c>
      <c r="G20" s="3">
        <v>683.14782372354773</v>
      </c>
      <c r="H20" s="3">
        <v>26261.43</v>
      </c>
      <c r="I20" s="3">
        <v>18319.46</v>
      </c>
      <c r="J20" s="3">
        <v>7941.9660000000003</v>
      </c>
      <c r="K20" s="3">
        <v>1768.8019999999999</v>
      </c>
      <c r="L20" s="3">
        <v>583.35249999999996</v>
      </c>
      <c r="M20" s="3">
        <v>3295.3420000000001</v>
      </c>
      <c r="N20" s="3">
        <v>26855.08</v>
      </c>
      <c r="O20" s="3">
        <v>8060.84</v>
      </c>
      <c r="P20" s="3">
        <v>4180.1589999999997</v>
      </c>
      <c r="Q20" s="3">
        <v>2587.4699999999998</v>
      </c>
      <c r="R20" s="3">
        <v>12026.61</v>
      </c>
      <c r="S20" s="3">
        <v>-593.64930000000004</v>
      </c>
      <c r="T20" s="3">
        <v>2194.614</v>
      </c>
      <c r="U20" s="3">
        <v>74632.740000000005</v>
      </c>
      <c r="V20" s="3">
        <v>38757.74</v>
      </c>
      <c r="W20" s="2">
        <f t="shared" si="3"/>
        <v>3.0546730938827871</v>
      </c>
      <c r="X20" s="2">
        <f t="shared" si="2"/>
        <v>29.109826525522362</v>
      </c>
      <c r="Y20" s="2">
        <f t="shared" si="0"/>
        <v>20.306445713018899</v>
      </c>
      <c r="Z20" s="2">
        <f t="shared" si="0"/>
        <v>8.8033763786510022</v>
      </c>
      <c r="AA20" s="2">
        <f t="shared" si="0"/>
        <v>1.9606517763121429</v>
      </c>
      <c r="AB20" s="2">
        <f t="shared" si="0"/>
        <v>0.6466247298121155</v>
      </c>
      <c r="AC20" s="2">
        <f t="shared" si="0"/>
        <v>3.6527650612425875</v>
      </c>
      <c r="AD20" s="2">
        <f t="shared" si="0"/>
        <v>29.767865654270356</v>
      </c>
      <c r="AE20" s="2">
        <f t="shared" si="0"/>
        <v>8.9351438230892875</v>
      </c>
      <c r="AF20" s="2">
        <f t="shared" si="0"/>
        <v>4.6335520700548685</v>
      </c>
      <c r="AG20" s="2">
        <f t="shared" si="0"/>
        <v>2.868115058471429</v>
      </c>
      <c r="AH20" s="2">
        <f t="shared" si="0"/>
        <v>13.331053594191653</v>
      </c>
      <c r="AI20" s="2">
        <f t="shared" si="0"/>
        <v>-0.65803835282380985</v>
      </c>
      <c r="AJ20" s="2">
        <f t="shared" si="0"/>
        <v>2.4326486726154188</v>
      </c>
      <c r="AK20" s="2">
        <f t="shared" si="0"/>
        <v>82.727639527794722</v>
      </c>
      <c r="AL20" s="2">
        <f t="shared" si="0"/>
        <v>42.961525245247465</v>
      </c>
    </row>
    <row r="21" spans="1:38" x14ac:dyDescent="0.3">
      <c r="A21">
        <f t="shared" si="1"/>
        <v>2024</v>
      </c>
      <c r="B21">
        <v>45292</v>
      </c>
      <c r="C21" s="3">
        <v>93961.877843840295</v>
      </c>
      <c r="D21" s="3">
        <v>73598.181799685684</v>
      </c>
      <c r="E21" s="4">
        <v>1.4401075298881971</v>
      </c>
      <c r="F21" s="3">
        <v>60.614842706001433</v>
      </c>
      <c r="G21" s="3">
        <v>690.3470988807677</v>
      </c>
      <c r="H21" s="3">
        <v>27243.38</v>
      </c>
      <c r="I21" s="3">
        <v>19080.32</v>
      </c>
      <c r="J21" s="3">
        <v>8163.06</v>
      </c>
      <c r="K21" s="3">
        <v>1869.0309999999999</v>
      </c>
      <c r="L21" s="3">
        <v>601.06979999999999</v>
      </c>
      <c r="M21" s="3">
        <v>3441.9450000000002</v>
      </c>
      <c r="N21" s="3">
        <v>27325.38</v>
      </c>
      <c r="O21" s="3">
        <v>8343.9560000000001</v>
      </c>
      <c r="P21" s="3">
        <v>4221.1610000000001</v>
      </c>
      <c r="Q21" s="3">
        <v>2693.04</v>
      </c>
      <c r="R21" s="3">
        <v>12067.22</v>
      </c>
      <c r="S21" s="3">
        <v>-82.00197</v>
      </c>
      <c r="T21" s="3">
        <v>2375.9780000000001</v>
      </c>
      <c r="U21" s="3">
        <v>77090.720000000001</v>
      </c>
      <c r="V21" s="3">
        <v>41215.72</v>
      </c>
      <c r="W21" s="2">
        <f t="shared" si="3"/>
        <v>3.1835599228971092</v>
      </c>
      <c r="X21" s="2">
        <f t="shared" si="2"/>
        <v>28.994077837904715</v>
      </c>
      <c r="Y21" s="2">
        <f t="shared" si="2"/>
        <v>20.306448144544845</v>
      </c>
      <c r="Z21" s="2">
        <f t="shared" si="2"/>
        <v>8.687629693359872</v>
      </c>
      <c r="AA21" s="2">
        <f t="shared" si="2"/>
        <v>1.9891375554522563</v>
      </c>
      <c r="AB21" s="2">
        <f t="shared" si="2"/>
        <v>0.639695389016114</v>
      </c>
      <c r="AC21" s="2">
        <f t="shared" si="2"/>
        <v>3.663129216851468</v>
      </c>
      <c r="AD21" s="2">
        <f t="shared" si="2"/>
        <v>29.081347273000809</v>
      </c>
      <c r="AE21" s="2">
        <f t="shared" si="2"/>
        <v>8.8801503242274666</v>
      </c>
      <c r="AF21" s="2">
        <f t="shared" si="2"/>
        <v>4.4924187307275272</v>
      </c>
      <c r="AG21" s="2">
        <f t="shared" si="2"/>
        <v>2.866098530380258</v>
      </c>
      <c r="AH21" s="2">
        <f t="shared" si="2"/>
        <v>12.842676494881346</v>
      </c>
      <c r="AI21" s="2">
        <f t="shared" si="2"/>
        <v>-8.7271531691057697E-2</v>
      </c>
      <c r="AJ21" s="2">
        <f t="shared" si="2"/>
        <v>2.5286616812285838</v>
      </c>
      <c r="AK21" s="2">
        <f t="shared" si="2"/>
        <v>82.044677872573729</v>
      </c>
      <c r="AL21" s="2">
        <f t="shared" si="2"/>
        <v>43.864300018033227</v>
      </c>
    </row>
    <row r="22" spans="1:38" x14ac:dyDescent="0.3">
      <c r="A22">
        <f t="shared" si="1"/>
        <v>2025</v>
      </c>
      <c r="B22">
        <v>45658</v>
      </c>
      <c r="C22" s="3">
        <v>97899.223772632191</v>
      </c>
      <c r="D22" s="3">
        <v>75134.599556807778</v>
      </c>
      <c r="E22" s="4">
        <v>1.458380624517879</v>
      </c>
      <c r="F22" s="3">
        <v>61.422450181021169</v>
      </c>
      <c r="G22" s="3">
        <v>697.01323975507978</v>
      </c>
      <c r="H22" s="3">
        <v>28437.41</v>
      </c>
      <c r="I22" s="3">
        <v>19879.849999999999</v>
      </c>
      <c r="J22" s="3">
        <v>8557.5550000000003</v>
      </c>
      <c r="K22" s="3">
        <v>1947.4639999999999</v>
      </c>
      <c r="L22" s="3">
        <v>619.38469999999995</v>
      </c>
      <c r="M22" s="3">
        <v>3731.2460000000001</v>
      </c>
      <c r="N22" s="3">
        <v>27844.55</v>
      </c>
      <c r="O22" s="3">
        <v>8502.4869999999992</v>
      </c>
      <c r="P22" s="3">
        <v>4301.3609999999999</v>
      </c>
      <c r="Q22" s="3">
        <v>2744.2060000000001</v>
      </c>
      <c r="R22" s="3">
        <v>12296.49</v>
      </c>
      <c r="S22" s="3">
        <v>592.85979999999995</v>
      </c>
      <c r="T22" s="3">
        <v>2539.0219999999999</v>
      </c>
      <c r="U22" s="3">
        <v>79036.88</v>
      </c>
      <c r="V22" s="3">
        <v>43161.88</v>
      </c>
      <c r="W22" s="2">
        <f t="shared" si="3"/>
        <v>3.2935507671999948</v>
      </c>
      <c r="X22" s="2">
        <f t="shared" si="2"/>
        <v>29.047635828088865</v>
      </c>
      <c r="Y22" s="2">
        <f t="shared" si="2"/>
        <v>20.306442925605122</v>
      </c>
      <c r="Z22" s="2">
        <f t="shared" si="2"/>
        <v>8.7411877951909478</v>
      </c>
      <c r="AA22" s="2">
        <f t="shared" si="2"/>
        <v>1.9892537703086621</v>
      </c>
      <c r="AB22" s="2">
        <f t="shared" si="2"/>
        <v>0.63267580286285119</v>
      </c>
      <c r="AC22" s="2">
        <f t="shared" si="2"/>
        <v>3.8113131608333277</v>
      </c>
      <c r="AD22" s="2">
        <f t="shared" si="2"/>
        <v>28.44205390705454</v>
      </c>
      <c r="AE22" s="2">
        <f t="shared" si="2"/>
        <v>8.6849381152875669</v>
      </c>
      <c r="AF22" s="2">
        <f t="shared" si="2"/>
        <v>4.3936620069529591</v>
      </c>
      <c r="AG22" s="2">
        <f t="shared" si="2"/>
        <v>2.8030927051815353</v>
      </c>
      <c r="AH22" s="2">
        <f t="shared" si="2"/>
        <v>12.560354950881127</v>
      </c>
      <c r="AI22" s="2">
        <f t="shared" si="2"/>
        <v>0.60558171674261463</v>
      </c>
      <c r="AJ22" s="2">
        <f t="shared" si="2"/>
        <v>2.5935057522997291</v>
      </c>
      <c r="AK22" s="2">
        <f t="shared" si="2"/>
        <v>80.732897518738881</v>
      </c>
      <c r="AL22" s="2">
        <f t="shared" si="2"/>
        <v>44.088071730008892</v>
      </c>
    </row>
    <row r="23" spans="1:38" x14ac:dyDescent="0.3">
      <c r="A23">
        <f t="shared" si="1"/>
        <v>2026</v>
      </c>
      <c r="B23">
        <v>46023</v>
      </c>
      <c r="C23" s="3">
        <v>102081.17078355559</v>
      </c>
      <c r="D23" s="3">
        <v>76758.941568451744</v>
      </c>
      <c r="E23" s="4">
        <v>1.4766928934059618</v>
      </c>
      <c r="F23" s="3">
        <v>62.266673518161113</v>
      </c>
      <c r="G23" s="3">
        <v>703.90491969495224</v>
      </c>
      <c r="H23" s="3">
        <v>29477.1</v>
      </c>
      <c r="I23" s="3">
        <v>20729.060000000001</v>
      </c>
      <c r="J23" s="3">
        <v>8748.0419999999995</v>
      </c>
      <c r="K23" s="3">
        <v>2024.559</v>
      </c>
      <c r="L23" s="3">
        <v>638.34310000000005</v>
      </c>
      <c r="M23" s="3">
        <v>3870.2559999999999</v>
      </c>
      <c r="N23" s="3">
        <v>29070.81</v>
      </c>
      <c r="O23" s="3">
        <v>8910.1740000000009</v>
      </c>
      <c r="P23" s="3">
        <v>4489.549</v>
      </c>
      <c r="Q23" s="3">
        <v>2849.3249999999998</v>
      </c>
      <c r="R23" s="3">
        <v>12821.76</v>
      </c>
      <c r="S23" s="3">
        <v>406.2903</v>
      </c>
      <c r="T23" s="3">
        <v>2672.6660000000002</v>
      </c>
      <c r="U23" s="3">
        <v>81303.259999999995</v>
      </c>
      <c r="V23" s="3">
        <v>45428.26</v>
      </c>
      <c r="W23" s="2">
        <f t="shared" si="3"/>
        <v>3.3815428949118438</v>
      </c>
      <c r="X23" s="2">
        <f t="shared" si="2"/>
        <v>28.876138247376481</v>
      </c>
      <c r="Y23" s="2">
        <f t="shared" si="2"/>
        <v>20.306448134252079</v>
      </c>
      <c r="Z23" s="2">
        <f t="shared" si="2"/>
        <v>8.5696920723495804</v>
      </c>
      <c r="AA23" s="2">
        <f t="shared" si="2"/>
        <v>1.9832834835845548</v>
      </c>
      <c r="AB23" s="2">
        <f t="shared" si="2"/>
        <v>0.62532893686485003</v>
      </c>
      <c r="AC23" s="2">
        <f t="shared" si="2"/>
        <v>3.7913515002743927</v>
      </c>
      <c r="AD23" s="2">
        <f t="shared" si="2"/>
        <v>28.478131448589401</v>
      </c>
      <c r="AE23" s="2">
        <f t="shared" si="2"/>
        <v>8.7285186206302363</v>
      </c>
      <c r="AF23" s="2">
        <f t="shared" si="2"/>
        <v>4.3980187193574283</v>
      </c>
      <c r="AG23" s="2">
        <f t="shared" si="2"/>
        <v>2.7912346401683337</v>
      </c>
      <c r="AH23" s="2">
        <f t="shared" si="2"/>
        <v>12.560357509208227</v>
      </c>
      <c r="AI23" s="2">
        <f t="shared" si="2"/>
        <v>0.39800709267085516</v>
      </c>
      <c r="AJ23" s="2">
        <f t="shared" si="2"/>
        <v>2.6181772598071968</v>
      </c>
      <c r="AK23" s="2">
        <f t="shared" si="2"/>
        <v>79.645697023194074</v>
      </c>
      <c r="AL23" s="2">
        <f t="shared" si="2"/>
        <v>44.502095392618784</v>
      </c>
    </row>
    <row r="24" spans="1:38" x14ac:dyDescent="0.3">
      <c r="A24">
        <f t="shared" si="1"/>
        <v>2027</v>
      </c>
      <c r="B24">
        <v>46388</v>
      </c>
      <c r="C24" s="3">
        <v>106520.30904699293</v>
      </c>
      <c r="D24" s="3">
        <v>78526.38209304084</v>
      </c>
      <c r="E24" s="4">
        <v>1.4950011770621756</v>
      </c>
      <c r="F24" s="3">
        <v>63.174134038020313</v>
      </c>
      <c r="G24" s="3">
        <v>711.03191761903702</v>
      </c>
      <c r="H24" s="3">
        <v>30649.03</v>
      </c>
      <c r="I24" s="3">
        <v>21630.49</v>
      </c>
      <c r="J24" s="3">
        <v>9018.5460000000003</v>
      </c>
      <c r="K24" s="3">
        <v>2105.7170000000001</v>
      </c>
      <c r="L24" s="3">
        <v>657.95119999999997</v>
      </c>
      <c r="M24" s="3">
        <v>3989.7510000000002</v>
      </c>
      <c r="N24" s="3">
        <v>30390.09</v>
      </c>
      <c r="O24" s="3">
        <v>9349.9279999999999</v>
      </c>
      <c r="P24" s="3">
        <v>4698.3329999999996</v>
      </c>
      <c r="Q24" s="3">
        <v>2962.5010000000002</v>
      </c>
      <c r="R24" s="3">
        <v>13379.33</v>
      </c>
      <c r="S24" s="3">
        <v>258.93920000000003</v>
      </c>
      <c r="T24" s="3">
        <v>2806.538</v>
      </c>
      <c r="U24" s="3">
        <v>83850.850000000006</v>
      </c>
      <c r="V24" s="3">
        <v>47975.85</v>
      </c>
      <c r="W24" s="2">
        <f t="shared" si="3"/>
        <v>3.4519378435747843</v>
      </c>
      <c r="X24" s="2">
        <f t="shared" si="2"/>
        <v>28.772945060156321</v>
      </c>
      <c r="Y24" s="2">
        <f t="shared" si="2"/>
        <v>20.306446905310242</v>
      </c>
      <c r="Z24" s="2">
        <f t="shared" si="2"/>
        <v>8.466503787574764</v>
      </c>
      <c r="AA24" s="2">
        <f t="shared" si="2"/>
        <v>1.9768220903968965</v>
      </c>
      <c r="AB24" s="2">
        <f t="shared" si="2"/>
        <v>0.61767676594867515</v>
      </c>
      <c r="AC24" s="2">
        <f t="shared" si="2"/>
        <v>3.7455308153864495</v>
      </c>
      <c r="AD24" s="2">
        <f t="shared" si="2"/>
        <v>28.529855265997195</v>
      </c>
      <c r="AE24" s="2">
        <f t="shared" si="2"/>
        <v>8.7776012702658868</v>
      </c>
      <c r="AF24" s="2">
        <f t="shared" si="2"/>
        <v>4.4107391745617868</v>
      </c>
      <c r="AG24" s="2">
        <f t="shared" si="2"/>
        <v>2.7811607255974553</v>
      </c>
      <c r="AH24" s="2">
        <f t="shared" si="2"/>
        <v>12.560355973148296</v>
      </c>
      <c r="AI24" s="2">
        <f t="shared" si="2"/>
        <v>0.24308904312863508</v>
      </c>
      <c r="AJ24" s="2">
        <f t="shared" si="2"/>
        <v>2.6347445150218785</v>
      </c>
      <c r="AK24" s="2">
        <f t="shared" si="2"/>
        <v>78.718181302880026</v>
      </c>
      <c r="AL24" s="2">
        <f t="shared" si="2"/>
        <v>45.039157724218377</v>
      </c>
    </row>
    <row r="25" spans="1:38" x14ac:dyDescent="0.3">
      <c r="A25">
        <f t="shared" si="1"/>
        <v>2028</v>
      </c>
      <c r="B25">
        <v>46753</v>
      </c>
      <c r="C25" s="3">
        <v>111153.00934604369</v>
      </c>
      <c r="D25" s="3">
        <v>80334.911940701582</v>
      </c>
      <c r="E25" s="4">
        <v>1.5133059959725315</v>
      </c>
      <c r="F25" s="3">
        <v>64.044540393825514</v>
      </c>
      <c r="G25" s="3">
        <v>718.66303348306781</v>
      </c>
      <c r="H25" s="3">
        <v>31838.73</v>
      </c>
      <c r="I25" s="3">
        <v>22571.22</v>
      </c>
      <c r="J25" s="3">
        <v>9267.509</v>
      </c>
      <c r="K25" s="3">
        <v>2190.739</v>
      </c>
      <c r="L25" s="3">
        <v>678.23630000000003</v>
      </c>
      <c r="M25" s="3">
        <v>4081.1559999999999</v>
      </c>
      <c r="N25" s="3">
        <v>31778.94</v>
      </c>
      <c r="O25" s="3">
        <v>9817.2819999999992</v>
      </c>
      <c r="P25" s="3">
        <v>4918.1360000000004</v>
      </c>
      <c r="Q25" s="3">
        <v>3082.3040000000001</v>
      </c>
      <c r="R25" s="3">
        <v>13961.22</v>
      </c>
      <c r="S25" s="3">
        <v>59.79607</v>
      </c>
      <c r="T25" s="3">
        <v>2941.7</v>
      </c>
      <c r="U25" s="3">
        <v>86732.76</v>
      </c>
      <c r="V25" s="3">
        <v>50857.760000000002</v>
      </c>
      <c r="W25" s="2">
        <f t="shared" si="3"/>
        <v>3.5082530469279676</v>
      </c>
      <c r="X25" s="2">
        <f t="shared" si="2"/>
        <v>28.644055781592968</v>
      </c>
      <c r="Y25" s="2">
        <f t="shared" si="2"/>
        <v>20.306440763768116</v>
      </c>
      <c r="Z25" s="2">
        <f t="shared" si="2"/>
        <v>8.3376141181640993</v>
      </c>
      <c r="AA25" s="2">
        <f t="shared" si="2"/>
        <v>1.970921896662059</v>
      </c>
      <c r="AB25" s="2">
        <f t="shared" si="2"/>
        <v>0.6101825798422621</v>
      </c>
      <c r="AC25" s="2">
        <f t="shared" si="2"/>
        <v>3.6716558768953043</v>
      </c>
      <c r="AD25" s="2">
        <f t="shared" si="2"/>
        <v>28.590265065217615</v>
      </c>
      <c r="AE25" s="2">
        <f t="shared" si="2"/>
        <v>8.8322233088954416</v>
      </c>
      <c r="AF25" s="2">
        <f t="shared" si="2"/>
        <v>4.4246539332900694</v>
      </c>
      <c r="AG25" s="2">
        <f t="shared" si="2"/>
        <v>2.7730279352168612</v>
      </c>
      <c r="AH25" s="2">
        <f t="shared" si="2"/>
        <v>12.560361687136748</v>
      </c>
      <c r="AI25" s="2">
        <f t="shared" si="2"/>
        <v>5.3796177316119013E-2</v>
      </c>
      <c r="AJ25" s="2">
        <f t="shared" si="2"/>
        <v>2.6465320348114401</v>
      </c>
      <c r="AK25" s="2">
        <f t="shared" si="2"/>
        <v>78.030060103889681</v>
      </c>
      <c r="AL25" s="2">
        <f t="shared" si="2"/>
        <v>45.754730617925638</v>
      </c>
    </row>
    <row r="26" spans="1:38" x14ac:dyDescent="0.3">
      <c r="A26">
        <f t="shared" si="1"/>
        <v>2029</v>
      </c>
      <c r="B26">
        <v>47119</v>
      </c>
      <c r="C26" s="3">
        <v>115983.52357304048</v>
      </c>
      <c r="D26" s="3">
        <v>82182.45416405522</v>
      </c>
      <c r="E26" s="4">
        <v>1.5316496716784114</v>
      </c>
      <c r="F26" s="3">
        <v>64.899486790531952</v>
      </c>
      <c r="G26" s="3">
        <v>726.54953621109746</v>
      </c>
      <c r="H26" s="3">
        <v>33088.1</v>
      </c>
      <c r="I26" s="3">
        <v>23552.13</v>
      </c>
      <c r="J26" s="3">
        <v>9535.9740000000002</v>
      </c>
      <c r="K26" s="3">
        <v>2279.6419999999998</v>
      </c>
      <c r="L26" s="3">
        <v>699.25250000000005</v>
      </c>
      <c r="M26" s="3">
        <v>4185.6149999999998</v>
      </c>
      <c r="N26" s="3">
        <v>33227.26</v>
      </c>
      <c r="O26" s="3">
        <v>10308.42</v>
      </c>
      <c r="P26" s="3">
        <v>5142.9089999999997</v>
      </c>
      <c r="Q26" s="3">
        <v>3207.9839999999999</v>
      </c>
      <c r="R26" s="3">
        <v>14567.95</v>
      </c>
      <c r="S26" s="3">
        <v>-139.15350000000001</v>
      </c>
      <c r="T26" s="3">
        <v>3081.8789999999999</v>
      </c>
      <c r="U26" s="3">
        <v>89953.79</v>
      </c>
      <c r="V26" s="3">
        <v>54078.79</v>
      </c>
      <c r="W26" s="2">
        <f t="shared" si="3"/>
        <v>3.5533044261476285</v>
      </c>
      <c r="X26" s="2">
        <f t="shared" si="2"/>
        <v>28.528276241894659</v>
      </c>
      <c r="Y26" s="2">
        <f t="shared" si="2"/>
        <v>20.306444634929612</v>
      </c>
      <c r="Z26" s="2">
        <f t="shared" si="2"/>
        <v>8.2218350557307662</v>
      </c>
      <c r="AA26" s="2">
        <f t="shared" si="2"/>
        <v>1.9654877949663239</v>
      </c>
      <c r="AB26" s="2">
        <f t="shared" si="2"/>
        <v>0.60288951262947843</v>
      </c>
      <c r="AC26" s="2">
        <f t="shared" si="2"/>
        <v>3.6088013806237869</v>
      </c>
      <c r="AD26" s="2">
        <f t="shared" si="2"/>
        <v>28.648258801238413</v>
      </c>
      <c r="AE26" s="2">
        <f t="shared" si="2"/>
        <v>8.8878313767629979</v>
      </c>
      <c r="AF26" s="2">
        <f t="shared" si="2"/>
        <v>4.4341720630355388</v>
      </c>
      <c r="AG26" s="2">
        <f t="shared" si="2"/>
        <v>2.7658963111081682</v>
      </c>
      <c r="AH26" s="2">
        <f t="shared" si="2"/>
        <v>12.560361636905997</v>
      </c>
      <c r="AI26" s="2">
        <f t="shared" si="2"/>
        <v>-0.11997695509946139</v>
      </c>
      <c r="AJ26" s="2">
        <f t="shared" si="2"/>
        <v>2.6571696608779005</v>
      </c>
      <c r="AK26" s="2">
        <f t="shared" si="2"/>
        <v>77.557386798437548</v>
      </c>
      <c r="AL26" s="2">
        <f t="shared" si="2"/>
        <v>46.626269261378276</v>
      </c>
    </row>
    <row r="27" spans="1:38" x14ac:dyDescent="0.3">
      <c r="A27">
        <f t="shared" si="1"/>
        <v>2030</v>
      </c>
      <c r="B27">
        <v>47484</v>
      </c>
      <c r="C27" s="3">
        <v>120967.1779363573</v>
      </c>
      <c r="D27" s="3">
        <v>84033.060134319545</v>
      </c>
      <c r="E27" s="4">
        <v>1.549936106688707</v>
      </c>
      <c r="F27" s="3">
        <v>65.750012532608551</v>
      </c>
      <c r="G27" s="3">
        <v>734.30097316799379</v>
      </c>
      <c r="H27" s="3">
        <v>34369.26</v>
      </c>
      <c r="I27" s="3">
        <v>24564.13</v>
      </c>
      <c r="J27" s="3">
        <v>9805.1219999999994</v>
      </c>
      <c r="K27" s="3">
        <v>2371.7660000000001</v>
      </c>
      <c r="L27" s="3">
        <v>720.99199999999996</v>
      </c>
      <c r="M27" s="3">
        <v>4284.8630000000003</v>
      </c>
      <c r="N27" s="3">
        <v>34730.03</v>
      </c>
      <c r="O27" s="3">
        <v>10820.25</v>
      </c>
      <c r="P27" s="3">
        <v>5376.8620000000001</v>
      </c>
      <c r="Q27" s="3">
        <v>3339.0059999999999</v>
      </c>
      <c r="R27" s="3">
        <v>15193.91</v>
      </c>
      <c r="S27" s="3">
        <v>-360.77339999999998</v>
      </c>
      <c r="T27" s="3">
        <v>3228.7539999999999</v>
      </c>
      <c r="U27" s="3">
        <v>93543.32</v>
      </c>
      <c r="V27" s="3">
        <v>57668.32</v>
      </c>
      <c r="W27" s="2">
        <f t="shared" si="3"/>
        <v>3.5893473749132747</v>
      </c>
      <c r="X27" s="2">
        <f t="shared" si="2"/>
        <v>28.412054068155744</v>
      </c>
      <c r="Y27" s="2">
        <f t="shared" si="2"/>
        <v>20.306442143275895</v>
      </c>
      <c r="Z27" s="2">
        <f t="shared" si="2"/>
        <v>8.1056053115156779</v>
      </c>
      <c r="AA27" s="2">
        <f t="shared" si="2"/>
        <v>1.9606690347424842</v>
      </c>
      <c r="AB27" s="2">
        <f t="shared" si="2"/>
        <v>0.59602283222588281</v>
      </c>
      <c r="AC27" s="2">
        <f t="shared" si="2"/>
        <v>3.5421699283208317</v>
      </c>
      <c r="AD27" s="2">
        <f t="shared" si="2"/>
        <v>28.710291991991419</v>
      </c>
      <c r="AE27" s="2">
        <f t="shared" si="2"/>
        <v>8.9447817040856332</v>
      </c>
      <c r="AF27" s="2">
        <f t="shared" si="2"/>
        <v>4.4448933105051438</v>
      </c>
      <c r="AG27" s="2">
        <f t="shared" si="2"/>
        <v>2.7602578294061737</v>
      </c>
      <c r="AH27" s="2">
        <f t="shared" si="2"/>
        <v>12.560357494653426</v>
      </c>
      <c r="AI27" s="2">
        <f t="shared" si="2"/>
        <v>-0.29824073451544719</v>
      </c>
      <c r="AJ27" s="2">
        <f t="shared" si="2"/>
        <v>2.6691157511326726</v>
      </c>
      <c r="AK27" s="2">
        <f t="shared" si="2"/>
        <v>77.329505073859437</v>
      </c>
      <c r="AL27" s="2">
        <f t="shared" si="2"/>
        <v>47.672700135519563</v>
      </c>
    </row>
    <row r="28" spans="1:38" x14ac:dyDescent="0.3">
      <c r="A28">
        <f t="shared" si="1"/>
        <v>2031</v>
      </c>
      <c r="B28">
        <v>47849</v>
      </c>
      <c r="C28" s="3">
        <v>126160.758848654</v>
      </c>
      <c r="D28" s="3">
        <v>85922.458450267353</v>
      </c>
      <c r="E28" s="4">
        <v>1.5681655899704574</v>
      </c>
      <c r="F28" s="3">
        <v>66.602131384455589</v>
      </c>
      <c r="G28" s="3">
        <v>742.09117671051547</v>
      </c>
      <c r="H28" s="3">
        <v>35706.65</v>
      </c>
      <c r="I28" s="3">
        <v>25618.77</v>
      </c>
      <c r="J28" s="3">
        <v>10087.879999999999</v>
      </c>
      <c r="K28" s="3">
        <v>2467.4859999999999</v>
      </c>
      <c r="L28" s="3">
        <v>743.48519999999996</v>
      </c>
      <c r="M28" s="3">
        <v>4390.5450000000001</v>
      </c>
      <c r="N28" s="3">
        <v>36299.64</v>
      </c>
      <c r="O28" s="3">
        <v>11359.56</v>
      </c>
      <c r="P28" s="3">
        <v>5614.8320000000003</v>
      </c>
      <c r="Q28" s="3">
        <v>3478.9989999999998</v>
      </c>
      <c r="R28" s="3">
        <v>15846.24</v>
      </c>
      <c r="S28" s="3">
        <v>-592.99069999999995</v>
      </c>
      <c r="T28" s="3">
        <v>3384.5659999999998</v>
      </c>
      <c r="U28" s="3">
        <v>97520.88</v>
      </c>
      <c r="V28" s="3">
        <v>61645.88</v>
      </c>
      <c r="W28" s="2">
        <f t="shared" si="3"/>
        <v>3.6181803254363856</v>
      </c>
      <c r="X28" s="2">
        <f t="shared" si="2"/>
        <v>28.302500972457452</v>
      </c>
      <c r="Y28" s="2">
        <f t="shared" si="2"/>
        <v>20.306448878238754</v>
      </c>
      <c r="Z28" s="2">
        <f t="shared" si="2"/>
        <v>7.9960520942186974</v>
      </c>
      <c r="AA28" s="2">
        <f t="shared" si="2"/>
        <v>1.9558268533879584</v>
      </c>
      <c r="AB28" s="2">
        <f t="shared" si="2"/>
        <v>0.58931573239180157</v>
      </c>
      <c r="AC28" s="2">
        <f t="shared" si="2"/>
        <v>3.4801193652195934</v>
      </c>
      <c r="AD28" s="2">
        <f t="shared" si="2"/>
        <v>28.772528265739165</v>
      </c>
      <c r="AE28" s="2">
        <f t="shared" si="2"/>
        <v>9.0040358853795794</v>
      </c>
      <c r="AF28" s="2">
        <f t="shared" si="2"/>
        <v>4.450537592862541</v>
      </c>
      <c r="AG28" s="2">
        <f t="shared" si="2"/>
        <v>2.7575920054297587</v>
      </c>
      <c r="AH28" s="2">
        <f t="shared" si="2"/>
        <v>12.560355648311846</v>
      </c>
      <c r="AI28" s="2">
        <f t="shared" si="2"/>
        <v>-0.47002784812936027</v>
      </c>
      <c r="AJ28" s="2">
        <f t="shared" si="2"/>
        <v>2.6827406801351126</v>
      </c>
      <c r="AK28" s="2">
        <f t="shared" si="2"/>
        <v>77.298900933997075</v>
      </c>
      <c r="AL28" s="2">
        <f t="shared" si="2"/>
        <v>48.862959102800048</v>
      </c>
    </row>
    <row r="29" spans="1:38" x14ac:dyDescent="0.3">
      <c r="A29">
        <f t="shared" si="1"/>
        <v>2032</v>
      </c>
      <c r="B29">
        <v>48214</v>
      </c>
      <c r="C29" s="3">
        <v>131661.12942227224</v>
      </c>
      <c r="D29" s="3">
        <v>87910.319815805822</v>
      </c>
      <c r="E29" s="4">
        <v>1.5863039647448753</v>
      </c>
      <c r="F29" s="3">
        <v>67.459493728542313</v>
      </c>
      <c r="G29" s="3">
        <v>750.25403375360042</v>
      </c>
      <c r="H29" s="3">
        <v>37121.1</v>
      </c>
      <c r="I29" s="3">
        <v>26735.7</v>
      </c>
      <c r="J29" s="3">
        <v>10385.4</v>
      </c>
      <c r="K29" s="3">
        <v>2567.6010000000001</v>
      </c>
      <c r="L29" s="3">
        <v>766.74959999999999</v>
      </c>
      <c r="M29" s="3">
        <v>4501.7910000000002</v>
      </c>
      <c r="N29" s="3">
        <v>37969.32</v>
      </c>
      <c r="O29" s="3">
        <v>11942.29</v>
      </c>
      <c r="P29" s="3">
        <v>5859.4089999999997</v>
      </c>
      <c r="Q29" s="3">
        <v>3630.5070000000001</v>
      </c>
      <c r="R29" s="3">
        <v>16537.11</v>
      </c>
      <c r="S29" s="3">
        <v>-848.2251</v>
      </c>
      <c r="T29" s="3">
        <v>3550.9760000000001</v>
      </c>
      <c r="U29" s="3">
        <v>101920.1</v>
      </c>
      <c r="V29" s="3">
        <v>66045.08</v>
      </c>
      <c r="W29" s="2">
        <f t="shared" si="3"/>
        <v>3.6412468796425959</v>
      </c>
      <c r="X29" s="2">
        <f t="shared" si="2"/>
        <v>28.194426223508053</v>
      </c>
      <c r="Y29" s="2">
        <f t="shared" si="2"/>
        <v>20.306448924839088</v>
      </c>
      <c r="Z29" s="2">
        <f t="shared" si="2"/>
        <v>7.8879772986689654</v>
      </c>
      <c r="AA29" s="2">
        <f t="shared" si="2"/>
        <v>1.9501587228262498</v>
      </c>
      <c r="AB29" s="2">
        <f t="shared" si="2"/>
        <v>0.58236595976693328</v>
      </c>
      <c r="AC29" s="2">
        <f t="shared" si="2"/>
        <v>3.4192255677539878</v>
      </c>
      <c r="AD29" s="2">
        <f t="shared" si="2"/>
        <v>28.838671038756093</v>
      </c>
      <c r="AE29" s="2">
        <f t="shared" si="2"/>
        <v>9.0704751299055797</v>
      </c>
      <c r="AF29" s="2">
        <f t="shared" si="2"/>
        <v>4.4503712110863924</v>
      </c>
      <c r="AG29" s="2">
        <f t="shared" si="2"/>
        <v>2.7574630537734484</v>
      </c>
      <c r="AH29" s="2">
        <f t="shared" si="2"/>
        <v>12.560358605888222</v>
      </c>
      <c r="AI29" s="2">
        <f t="shared" si="2"/>
        <v>-0.64424868882866448</v>
      </c>
      <c r="AJ29" s="2">
        <f t="shared" si="2"/>
        <v>2.6970572222657125</v>
      </c>
      <c r="AK29" s="2">
        <f t="shared" si="2"/>
        <v>77.41092640418961</v>
      </c>
      <c r="AL29" s="2">
        <f t="shared" si="2"/>
        <v>50.162929856218895</v>
      </c>
    </row>
    <row r="30" spans="1:38" x14ac:dyDescent="0.3">
      <c r="A30">
        <f t="shared" si="1"/>
        <v>2033</v>
      </c>
      <c r="B30">
        <v>48580</v>
      </c>
      <c r="C30" s="3">
        <v>137487.22404052349</v>
      </c>
      <c r="D30" s="3">
        <v>90000.398091641895</v>
      </c>
      <c r="E30" s="4">
        <v>1.6043984388951593</v>
      </c>
      <c r="F30" s="3">
        <v>68.323955452091226</v>
      </c>
      <c r="G30" s="3">
        <v>758.79469487054621</v>
      </c>
      <c r="H30" s="3">
        <v>38619.730000000003</v>
      </c>
      <c r="I30" s="3">
        <v>27918.77</v>
      </c>
      <c r="J30" s="3">
        <v>10700.96</v>
      </c>
      <c r="K30" s="3">
        <v>2672.828</v>
      </c>
      <c r="L30" s="3">
        <v>790.83889999999997</v>
      </c>
      <c r="M30" s="3">
        <v>4621.6629999999996</v>
      </c>
      <c r="N30" s="3">
        <v>39734.269999999997</v>
      </c>
      <c r="O30" s="3">
        <v>12562.46</v>
      </c>
      <c r="P30" s="3">
        <v>6111.0039999999999</v>
      </c>
      <c r="Q30" s="3">
        <v>3791.922</v>
      </c>
      <c r="R30" s="3">
        <v>17268.89</v>
      </c>
      <c r="S30" s="3">
        <v>-1114.5440000000001</v>
      </c>
      <c r="T30" s="3">
        <v>3729.9690000000001</v>
      </c>
      <c r="U30" s="3">
        <v>106764.6</v>
      </c>
      <c r="V30" s="3">
        <v>70889.59</v>
      </c>
      <c r="W30" s="2">
        <f t="shared" si="3"/>
        <v>3.6596991172496889</v>
      </c>
      <c r="X30" s="2">
        <f t="shared" si="2"/>
        <v>28.089686346868916</v>
      </c>
      <c r="Y30" s="2">
        <f t="shared" si="2"/>
        <v>20.306446795209947</v>
      </c>
      <c r="Z30" s="2">
        <f t="shared" si="2"/>
        <v>7.7832395516589665</v>
      </c>
      <c r="AA30" s="2">
        <f t="shared" si="2"/>
        <v>1.944055543089735</v>
      </c>
      <c r="AB30" s="2">
        <f t="shared" si="2"/>
        <v>0.57520900979636136</v>
      </c>
      <c r="AC30" s="2">
        <f t="shared" si="2"/>
        <v>3.3615217939361357</v>
      </c>
      <c r="AD30" s="2">
        <f t="shared" si="2"/>
        <v>28.900336214722447</v>
      </c>
      <c r="AE30" s="2">
        <f t="shared" si="2"/>
        <v>9.1371835366297702</v>
      </c>
      <c r="AF30" s="2">
        <f t="shared" si="2"/>
        <v>4.4447795368963305</v>
      </c>
      <c r="AG30" s="2">
        <f t="shared" si="2"/>
        <v>2.7580177187098891</v>
      </c>
      <c r="AH30" s="2">
        <f t="shared" si="2"/>
        <v>12.560359786528313</v>
      </c>
      <c r="AI30" s="2">
        <f t="shared" si="2"/>
        <v>-0.81065277721477258</v>
      </c>
      <c r="AJ30" s="2">
        <f t="shared" si="2"/>
        <v>2.7129568045541563</v>
      </c>
      <c r="AK30" s="2">
        <f t="shared" si="2"/>
        <v>77.654197140915301</v>
      </c>
      <c r="AL30" s="2">
        <f t="shared" si="2"/>
        <v>51.560856286621757</v>
      </c>
    </row>
    <row r="31" spans="1:38" x14ac:dyDescent="0.3">
      <c r="A31">
        <f t="shared" si="1"/>
        <v>2034</v>
      </c>
      <c r="B31">
        <v>48945</v>
      </c>
      <c r="C31" s="3">
        <v>143508.67569812739</v>
      </c>
      <c r="D31" s="3">
        <v>92100.083620376274</v>
      </c>
      <c r="E31" s="4">
        <v>1.622420929701508</v>
      </c>
      <c r="F31" s="3">
        <v>69.194822424366947</v>
      </c>
      <c r="G31" s="3">
        <v>767.03307773999222</v>
      </c>
      <c r="H31" s="3">
        <v>40170.71</v>
      </c>
      <c r="I31" s="3">
        <v>29141.51</v>
      </c>
      <c r="J31" s="3">
        <v>11029.2</v>
      </c>
      <c r="K31" s="3">
        <v>2783.0309999999999</v>
      </c>
      <c r="L31" s="3">
        <v>815.76969999999994</v>
      </c>
      <c r="M31" s="3">
        <v>4745.8029999999999</v>
      </c>
      <c r="N31" s="3">
        <v>41553.43</v>
      </c>
      <c r="O31" s="3">
        <v>13205.7</v>
      </c>
      <c r="P31" s="3">
        <v>6366.1329999999998</v>
      </c>
      <c r="Q31" s="3">
        <v>3956.3939999999998</v>
      </c>
      <c r="R31" s="3">
        <v>18025.2</v>
      </c>
      <c r="S31" s="3">
        <v>-1382.721</v>
      </c>
      <c r="T31" s="3">
        <v>3923.0250000000001</v>
      </c>
      <c r="U31" s="3">
        <v>112070.3</v>
      </c>
      <c r="V31" s="3">
        <v>76195.34</v>
      </c>
      <c r="W31" s="2">
        <f t="shared" si="3"/>
        <v>3.674462321780815</v>
      </c>
      <c r="X31" s="2">
        <f t="shared" si="2"/>
        <v>27.991833806967655</v>
      </c>
      <c r="Y31" s="2">
        <f t="shared" si="2"/>
        <v>20.306444790348142</v>
      </c>
      <c r="Z31" s="2">
        <f t="shared" si="2"/>
        <v>7.6853890166195136</v>
      </c>
      <c r="AA31" s="2">
        <f t="shared" si="2"/>
        <v>1.9392771806034546</v>
      </c>
      <c r="AB31" s="2">
        <f t="shared" si="2"/>
        <v>0.56844626015223187</v>
      </c>
      <c r="AC31" s="2">
        <f t="shared" si="2"/>
        <v>3.3069798581256968</v>
      </c>
      <c r="AD31" s="2">
        <f t="shared" si="2"/>
        <v>28.955343499516538</v>
      </c>
      <c r="AE31" s="2">
        <f t="shared" si="2"/>
        <v>9.2020220629576315</v>
      </c>
      <c r="AF31" s="2">
        <f t="shared" si="2"/>
        <v>4.4360614220921759</v>
      </c>
      <c r="AG31" s="2">
        <f t="shared" si="2"/>
        <v>2.7569023132248343</v>
      </c>
      <c r="AH31" s="2">
        <f t="shared" si="2"/>
        <v>12.560355610775945</v>
      </c>
      <c r="AI31" s="2">
        <f t="shared" si="2"/>
        <v>-0.96351038937086564</v>
      </c>
      <c r="AJ31" s="2">
        <f t="shared" si="2"/>
        <v>2.733650060468916</v>
      </c>
      <c r="AK31" s="2">
        <f t="shared" si="2"/>
        <v>78.093048698840704</v>
      </c>
      <c r="AL31" s="2">
        <f t="shared" si="2"/>
        <v>53.094587926013631</v>
      </c>
    </row>
    <row r="32" spans="1:38" x14ac:dyDescent="0.3">
      <c r="A32">
        <f t="shared" si="1"/>
        <v>2035</v>
      </c>
      <c r="B32">
        <v>49310</v>
      </c>
      <c r="C32" s="3">
        <v>149744.61782727277</v>
      </c>
      <c r="D32" s="3">
        <v>94217.794811808781</v>
      </c>
      <c r="E32" s="4">
        <v>1.6403892799514577</v>
      </c>
      <c r="F32" s="3">
        <v>70.074517329336672</v>
      </c>
      <c r="G32" s="3">
        <v>775.09409448652832</v>
      </c>
      <c r="H32" s="3">
        <v>41774</v>
      </c>
      <c r="I32" s="3">
        <v>30407.81</v>
      </c>
      <c r="J32" s="3">
        <v>11366.19</v>
      </c>
      <c r="K32" s="3">
        <v>2897.8359999999998</v>
      </c>
      <c r="L32" s="3">
        <v>841.58330000000001</v>
      </c>
      <c r="M32" s="3">
        <v>4870.0439999999999</v>
      </c>
      <c r="N32" s="3">
        <v>43439.5</v>
      </c>
      <c r="O32" s="3">
        <v>13878.47</v>
      </c>
      <c r="P32" s="3">
        <v>6627.2280000000001</v>
      </c>
      <c r="Q32" s="3">
        <v>4125.34</v>
      </c>
      <c r="R32" s="3">
        <v>18808.46</v>
      </c>
      <c r="S32" s="3">
        <v>-1665.5</v>
      </c>
      <c r="T32" s="3">
        <v>4131.2190000000001</v>
      </c>
      <c r="U32" s="3">
        <v>117867.1</v>
      </c>
      <c r="V32" s="3">
        <v>81992.05</v>
      </c>
      <c r="W32" s="2">
        <f t="shared" si="3"/>
        <v>3.6862745972840263</v>
      </c>
      <c r="X32" s="2">
        <f t="shared" si="2"/>
        <v>27.896829018713326</v>
      </c>
      <c r="Y32" s="2">
        <f t="shared" si="2"/>
        <v>20.306446028714543</v>
      </c>
      <c r="Z32" s="2">
        <f t="shared" si="2"/>
        <v>7.5903829899987842</v>
      </c>
      <c r="AA32" s="2">
        <f t="shared" si="2"/>
        <v>1.9351854123682708</v>
      </c>
      <c r="AB32" s="2">
        <f t="shared" si="2"/>
        <v>0.56201238629541161</v>
      </c>
      <c r="AC32" s="2">
        <f t="shared" si="2"/>
        <v>3.2522330823385532</v>
      </c>
      <c r="AD32" s="2">
        <f t="shared" si="2"/>
        <v>29.00905597161865</v>
      </c>
      <c r="AE32" s="2">
        <f t="shared" si="2"/>
        <v>9.2680927043458219</v>
      </c>
      <c r="AF32" s="2">
        <f t="shared" si="2"/>
        <v>4.4256869436498656</v>
      </c>
      <c r="AG32" s="2">
        <f t="shared" si="2"/>
        <v>2.7549170446703415</v>
      </c>
      <c r="AH32" s="2">
        <f t="shared" si="2"/>
        <v>12.560357943345355</v>
      </c>
      <c r="AI32" s="2">
        <f t="shared" si="2"/>
        <v>-1.112226952905325</v>
      </c>
      <c r="AJ32" s="2">
        <f t="shared" si="2"/>
        <v>2.7588430622363158</v>
      </c>
      <c r="AK32" s="2">
        <f t="shared" si="2"/>
        <v>78.712077742892362</v>
      </c>
      <c r="AL32" s="2">
        <f t="shared" si="2"/>
        <v>54.754588972657494</v>
      </c>
    </row>
    <row r="33" spans="1:38" x14ac:dyDescent="0.3">
      <c r="A33">
        <f t="shared" si="1"/>
        <v>2036</v>
      </c>
      <c r="B33">
        <v>49675</v>
      </c>
      <c r="C33" s="3">
        <v>156286.98141551338</v>
      </c>
      <c r="D33" s="3">
        <v>96406.077051608823</v>
      </c>
      <c r="E33" s="4">
        <v>1.6582948663620307</v>
      </c>
      <c r="F33" s="3">
        <v>70.963775571111043</v>
      </c>
      <c r="G33" s="3">
        <v>783.55482926896241</v>
      </c>
      <c r="H33" s="3">
        <v>43452.800000000003</v>
      </c>
      <c r="I33" s="3">
        <v>31736.33</v>
      </c>
      <c r="J33" s="3">
        <v>11716.47</v>
      </c>
      <c r="K33" s="3">
        <v>3017.444</v>
      </c>
      <c r="L33" s="3">
        <v>868.30799999999999</v>
      </c>
      <c r="M33" s="3">
        <v>4997.7430000000004</v>
      </c>
      <c r="N33" s="3">
        <v>45419.82</v>
      </c>
      <c r="O33" s="3">
        <v>14581.55</v>
      </c>
      <c r="P33" s="3">
        <v>6902.5959999999995</v>
      </c>
      <c r="Q33" s="3">
        <v>4305.4620000000004</v>
      </c>
      <c r="R33" s="3">
        <v>19630.21</v>
      </c>
      <c r="S33" s="3">
        <v>-1967.0170000000001</v>
      </c>
      <c r="T33" s="3">
        <v>4356.0379999999996</v>
      </c>
      <c r="U33" s="3">
        <v>124190.1</v>
      </c>
      <c r="V33" s="3">
        <v>88315.11</v>
      </c>
      <c r="W33" s="2">
        <f t="shared" si="3"/>
        <v>3.6957200100791479</v>
      </c>
      <c r="X33" s="2">
        <f t="shared" si="2"/>
        <v>27.803211506449113</v>
      </c>
      <c r="Y33" s="2">
        <f t="shared" si="2"/>
        <v>20.30644504907546</v>
      </c>
      <c r="Z33" s="2">
        <f t="shared" si="2"/>
        <v>7.4967664573736519</v>
      </c>
      <c r="AA33" s="2">
        <f t="shared" si="2"/>
        <v>1.9307071981751656</v>
      </c>
      <c r="AB33" s="2">
        <f t="shared" si="2"/>
        <v>0.55558562340612838</v>
      </c>
      <c r="AC33" s="2">
        <f t="shared" si="2"/>
        <v>3.1977986616253848</v>
      </c>
      <c r="AD33" s="2">
        <f t="shared" si="2"/>
        <v>29.061806420871555</v>
      </c>
      <c r="AE33" s="2">
        <f t="shared" si="2"/>
        <v>9.3299837695583037</v>
      </c>
      <c r="AF33" s="2">
        <f t="shared" si="2"/>
        <v>4.4166161106204802</v>
      </c>
      <c r="AG33" s="2">
        <f t="shared" si="2"/>
        <v>2.7548436606842235</v>
      </c>
      <c r="AH33" s="2">
        <f t="shared" si="2"/>
        <v>12.560361600311428</v>
      </c>
      <c r="AI33" s="2">
        <f t="shared" si="2"/>
        <v>-1.2585929948767631</v>
      </c>
      <c r="AJ33" s="2">
        <f t="shared" si="2"/>
        <v>2.7872046414530147</v>
      </c>
      <c r="AK33" s="2">
        <f t="shared" si="2"/>
        <v>79.462856646914943</v>
      </c>
      <c r="AL33" s="2">
        <f t="shared" si="2"/>
        <v>56.508295956654557</v>
      </c>
    </row>
    <row r="34" spans="1:38" x14ac:dyDescent="0.3">
      <c r="A34">
        <f t="shared" si="1"/>
        <v>2037</v>
      </c>
      <c r="B34">
        <v>50041</v>
      </c>
      <c r="C34" s="3">
        <v>163112.60499440465</v>
      </c>
      <c r="D34" s="3">
        <v>98643.605959091539</v>
      </c>
      <c r="E34" s="4">
        <v>1.6761320515528044</v>
      </c>
      <c r="F34" s="3">
        <v>71.864165587314289</v>
      </c>
      <c r="G34" s="3">
        <v>792.02455759579743</v>
      </c>
      <c r="H34" s="3">
        <v>45201.77</v>
      </c>
      <c r="I34" s="3">
        <v>33122.370000000003</v>
      </c>
      <c r="J34" s="3">
        <v>12079.4</v>
      </c>
      <c r="K34" s="3">
        <v>3142.3789999999999</v>
      </c>
      <c r="L34" s="3">
        <v>895.97400000000005</v>
      </c>
      <c r="M34" s="3">
        <v>5127.9780000000001</v>
      </c>
      <c r="N34" s="3">
        <v>47488.12</v>
      </c>
      <c r="O34" s="3">
        <v>15319.91</v>
      </c>
      <c r="P34" s="3">
        <v>7186.3689999999997</v>
      </c>
      <c r="Q34" s="3">
        <v>4494.3050000000003</v>
      </c>
      <c r="R34" s="3">
        <v>20487.53</v>
      </c>
      <c r="S34" s="3">
        <v>-2286.3440000000001</v>
      </c>
      <c r="T34" s="3">
        <v>4599.107</v>
      </c>
      <c r="U34" s="3">
        <v>131075.6</v>
      </c>
      <c r="V34" s="3">
        <v>95200.56</v>
      </c>
      <c r="W34" s="2">
        <f t="shared" si="3"/>
        <v>3.7032798910702223</v>
      </c>
      <c r="X34" s="2">
        <f t="shared" si="2"/>
        <v>27.712003006481677</v>
      </c>
      <c r="Y34" s="2">
        <f t="shared" si="2"/>
        <v>20.306444128665728</v>
      </c>
      <c r="Z34" s="2">
        <f t="shared" si="2"/>
        <v>7.4055588778159525</v>
      </c>
      <c r="AA34" s="2">
        <f t="shared" si="2"/>
        <v>1.9265089905883084</v>
      </c>
      <c r="AB34" s="2">
        <f t="shared" si="2"/>
        <v>0.54929783018960132</v>
      </c>
      <c r="AC34" s="2">
        <f t="shared" si="2"/>
        <v>3.143826928750177</v>
      </c>
      <c r="AD34" s="2">
        <f t="shared" si="2"/>
        <v>29.11370338400825</v>
      </c>
      <c r="AE34" s="2">
        <f t="shared" si="2"/>
        <v>9.3922293746246819</v>
      </c>
      <c r="AF34" s="2">
        <f t="shared" si="2"/>
        <v>4.4057717061452841</v>
      </c>
      <c r="AG34" s="2">
        <f t="shared" si="2"/>
        <v>2.7553388655365847</v>
      </c>
      <c r="AH34" s="2">
        <f t="shared" si="2"/>
        <v>12.560359759261276</v>
      </c>
      <c r="AI34" s="2">
        <f t="shared" si="2"/>
        <v>-1.4016966990861495</v>
      </c>
      <c r="AJ34" s="2">
        <f t="shared" si="2"/>
        <v>2.8195901844359397</v>
      </c>
      <c r="AK34" s="2">
        <f t="shared" si="2"/>
        <v>80.358964290035317</v>
      </c>
      <c r="AL34" s="2">
        <f t="shared" si="2"/>
        <v>58.36493139403035</v>
      </c>
    </row>
    <row r="35" spans="1:38" x14ac:dyDescent="0.3">
      <c r="A35">
        <f t="shared" si="1"/>
        <v>2038</v>
      </c>
      <c r="B35">
        <v>50406</v>
      </c>
      <c r="C35" s="3">
        <v>170220.98591545338</v>
      </c>
      <c r="D35" s="3">
        <v>100923.99365212844</v>
      </c>
      <c r="E35" s="4">
        <v>1.6938752708925093</v>
      </c>
      <c r="F35" s="3">
        <v>72.776592760320568</v>
      </c>
      <c r="G35" s="3">
        <v>800.46412207068818</v>
      </c>
      <c r="H35" s="3">
        <v>47024.53</v>
      </c>
      <c r="I35" s="3">
        <v>34565.83</v>
      </c>
      <c r="J35" s="3">
        <v>12458.7</v>
      </c>
      <c r="K35" s="3">
        <v>3272.8470000000002</v>
      </c>
      <c r="L35" s="3">
        <v>924.6114</v>
      </c>
      <c r="M35" s="3">
        <v>5264.4340000000002</v>
      </c>
      <c r="N35" s="3">
        <v>49639.79</v>
      </c>
      <c r="O35" s="3">
        <v>16090.46</v>
      </c>
      <c r="P35" s="3">
        <v>7476.8429999999998</v>
      </c>
      <c r="Q35" s="3">
        <v>4692.125</v>
      </c>
      <c r="R35" s="3">
        <v>21380.37</v>
      </c>
      <c r="S35" s="3">
        <v>-2615.2600000000002</v>
      </c>
      <c r="T35" s="3">
        <v>4862.0209999999997</v>
      </c>
      <c r="U35" s="3">
        <v>138552.79999999999</v>
      </c>
      <c r="V35" s="3">
        <v>102677.8</v>
      </c>
      <c r="W35" s="2">
        <f t="shared" si="3"/>
        <v>3.7093257631473739</v>
      </c>
      <c r="X35" s="2">
        <f t="shared" si="2"/>
        <v>27.625577273625058</v>
      </c>
      <c r="Y35" s="2">
        <f t="shared" si="2"/>
        <v>20.30644448103973</v>
      </c>
      <c r="Z35" s="2">
        <f t="shared" si="2"/>
        <v>7.3191327925853278</v>
      </c>
      <c r="AA35" s="2">
        <f t="shared" si="2"/>
        <v>1.9227047607546945</v>
      </c>
      <c r="AB35" s="2">
        <f t="shared" si="2"/>
        <v>0.54318296597062532</v>
      </c>
      <c r="AC35" s="2">
        <f t="shared" si="2"/>
        <v>3.0927056212767905</v>
      </c>
      <c r="AD35" s="2">
        <f t="shared" si="2"/>
        <v>29.161968327839119</v>
      </c>
      <c r="AE35" s="2">
        <f t="shared" si="2"/>
        <v>9.4526887583602228</v>
      </c>
      <c r="AF35" s="2">
        <f t="shared" si="2"/>
        <v>4.3924331420061522</v>
      </c>
      <c r="AG35" s="2">
        <f t="shared" si="2"/>
        <v>2.756490320371261</v>
      </c>
      <c r="AH35" s="2">
        <f t="shared" si="2"/>
        <v>12.560360806874519</v>
      </c>
      <c r="AI35" s="2">
        <f t="shared" si="2"/>
        <v>-1.5363910542140597</v>
      </c>
      <c r="AJ35" s="2">
        <f t="shared" si="2"/>
        <v>2.8562994003658893</v>
      </c>
      <c r="AK35" s="2">
        <f t="shared" si="2"/>
        <v>81.395839211516147</v>
      </c>
      <c r="AL35" s="2">
        <f t="shared" si="2"/>
        <v>60.320294497059706</v>
      </c>
    </row>
    <row r="36" spans="1:38" x14ac:dyDescent="0.3">
      <c r="A36">
        <f t="shared" si="1"/>
        <v>2039</v>
      </c>
      <c r="B36">
        <v>50771</v>
      </c>
      <c r="C36" s="3">
        <v>177555.31116064452</v>
      </c>
      <c r="D36" s="3">
        <v>103208.34101015626</v>
      </c>
      <c r="E36" s="4">
        <v>1.7115500205391998</v>
      </c>
      <c r="F36" s="3">
        <v>73.699383618272023</v>
      </c>
      <c r="G36" s="3">
        <v>808.6071231059484</v>
      </c>
      <c r="H36" s="3">
        <v>48908.14</v>
      </c>
      <c r="I36" s="3">
        <v>36055.17</v>
      </c>
      <c r="J36" s="3">
        <v>12852.97</v>
      </c>
      <c r="K36" s="3">
        <v>3408.509</v>
      </c>
      <c r="L36" s="3">
        <v>954.26850000000002</v>
      </c>
      <c r="M36" s="3">
        <v>5406.473</v>
      </c>
      <c r="N36" s="3">
        <v>51862.19</v>
      </c>
      <c r="O36" s="3">
        <v>16888.28</v>
      </c>
      <c r="P36" s="3">
        <v>7776.0770000000002</v>
      </c>
      <c r="Q36" s="3">
        <v>4896.2560000000003</v>
      </c>
      <c r="R36" s="3">
        <v>22301.58</v>
      </c>
      <c r="S36" s="3">
        <v>-2954.0529999999999</v>
      </c>
      <c r="T36" s="3">
        <v>5146.08</v>
      </c>
      <c r="U36" s="3">
        <v>146653</v>
      </c>
      <c r="V36" s="3">
        <v>110778</v>
      </c>
      <c r="W36" s="2">
        <f t="shared" si="3"/>
        <v>3.7141652857250089</v>
      </c>
      <c r="X36" s="2">
        <f t="shared" si="2"/>
        <v>27.545298239910149</v>
      </c>
      <c r="Y36" s="2">
        <f t="shared" si="2"/>
        <v>20.306444095822517</v>
      </c>
      <c r="Z36" s="2">
        <f t="shared" si="2"/>
        <v>7.2388541440876288</v>
      </c>
      <c r="AA36" s="2">
        <f t="shared" si="2"/>
        <v>1.9196885622396989</v>
      </c>
      <c r="AB36" s="2">
        <f t="shared" si="2"/>
        <v>0.53744858081807445</v>
      </c>
      <c r="AC36" s="2">
        <f t="shared" si="2"/>
        <v>3.0449514377570228</v>
      </c>
      <c r="AD36" s="2">
        <f t="shared" si="2"/>
        <v>29.209033320933603</v>
      </c>
      <c r="AE36" s="2">
        <f t="shared" si="2"/>
        <v>9.5115600257770954</v>
      </c>
      <c r="AF36" s="2">
        <f t="shared" si="2"/>
        <v>4.3795237377971397</v>
      </c>
      <c r="AG36" s="2">
        <f t="shared" si="2"/>
        <v>2.7575947844049988</v>
      </c>
      <c r="AH36" s="2">
        <f t="shared" si="2"/>
        <v>12.560356462568713</v>
      </c>
      <c r="AI36" s="2">
        <f t="shared" si="2"/>
        <v>-1.6637367706377975</v>
      </c>
      <c r="AJ36" s="2">
        <f t="shared" si="2"/>
        <v>2.898296855419912</v>
      </c>
      <c r="AK36" s="2">
        <f t="shared" si="2"/>
        <v>82.59567063432678</v>
      </c>
      <c r="AL36" s="2">
        <f t="shared" si="2"/>
        <v>62.390699143757388</v>
      </c>
    </row>
    <row r="37" spans="1:38" x14ac:dyDescent="0.3">
      <c r="A37">
        <f t="shared" si="1"/>
        <v>2040</v>
      </c>
      <c r="B37">
        <v>51136</v>
      </c>
      <c r="C37" s="3">
        <v>185136.92569696927</v>
      </c>
      <c r="D37" s="3">
        <v>105505.24128747956</v>
      </c>
      <c r="E37" s="4">
        <v>1.7291531660658765</v>
      </c>
      <c r="F37" s="3">
        <v>74.633007546887924</v>
      </c>
      <c r="G37" s="3">
        <v>816.51880848867165</v>
      </c>
      <c r="H37" s="3">
        <v>50855.14</v>
      </c>
      <c r="I37" s="3">
        <v>37594.730000000003</v>
      </c>
      <c r="J37" s="3">
        <v>13260.41</v>
      </c>
      <c r="K37" s="3">
        <v>3549.0509999999999</v>
      </c>
      <c r="L37" s="3">
        <v>984.97220000000004</v>
      </c>
      <c r="M37" s="3">
        <v>5552.6080000000002</v>
      </c>
      <c r="N37" s="3">
        <v>54166.239999999998</v>
      </c>
      <c r="O37" s="3">
        <v>17718.86</v>
      </c>
      <c r="P37" s="3">
        <v>8087.59</v>
      </c>
      <c r="Q37" s="3">
        <v>5105.9309999999996</v>
      </c>
      <c r="R37" s="3">
        <v>23253.86</v>
      </c>
      <c r="S37" s="3">
        <v>-3311.1010000000001</v>
      </c>
      <c r="T37" s="3">
        <v>5452.6080000000002</v>
      </c>
      <c r="U37" s="3">
        <v>155416.70000000001</v>
      </c>
      <c r="V37" s="3">
        <v>119541.7</v>
      </c>
      <c r="W37" s="2">
        <f t="shared" si="3"/>
        <v>3.718033725869911</v>
      </c>
      <c r="X37" s="2">
        <f t="shared" ref="X37:AL53" si="4">100*H37/$C37</f>
        <v>27.468934038172002</v>
      </c>
      <c r="Y37" s="2">
        <f t="shared" si="4"/>
        <v>20.30644608495594</v>
      </c>
      <c r="Z37" s="2">
        <f t="shared" si="4"/>
        <v>7.1624879532160648</v>
      </c>
      <c r="AA37" s="2">
        <f t="shared" si="4"/>
        <v>1.9169871092107578</v>
      </c>
      <c r="AB37" s="2">
        <f t="shared" si="4"/>
        <v>0.53202363401680075</v>
      </c>
      <c r="AC37" s="2">
        <f t="shared" si="4"/>
        <v>2.99918991259932</v>
      </c>
      <c r="AD37" s="2">
        <f t="shared" si="4"/>
        <v>29.257394113078714</v>
      </c>
      <c r="AE37" s="2">
        <f t="shared" si="4"/>
        <v>9.5706785306579505</v>
      </c>
      <c r="AF37" s="2">
        <f t="shared" si="4"/>
        <v>4.3684370200884217</v>
      </c>
      <c r="AG37" s="2">
        <f t="shared" si="4"/>
        <v>2.7579214577416877</v>
      </c>
      <c r="AH37" s="2">
        <f t="shared" si="4"/>
        <v>12.560357644731416</v>
      </c>
      <c r="AI37" s="2">
        <f t="shared" si="4"/>
        <v>-1.7884606150474733</v>
      </c>
      <c r="AJ37" s="2">
        <f t="shared" si="4"/>
        <v>2.9451758364642981</v>
      </c>
      <c r="AK37" s="2">
        <f t="shared" si="4"/>
        <v>83.946894664538675</v>
      </c>
      <c r="AL37" s="2">
        <f t="shared" si="4"/>
        <v>64.569344851099544</v>
      </c>
    </row>
    <row r="38" spans="1:38" x14ac:dyDescent="0.3">
      <c r="A38">
        <f t="shared" si="1"/>
        <v>2041</v>
      </c>
      <c r="B38">
        <v>51502</v>
      </c>
      <c r="C38" s="3">
        <v>192991.19208016046</v>
      </c>
      <c r="D38" s="3">
        <v>107824.67161244074</v>
      </c>
      <c r="E38" s="4">
        <v>1.7466975577192636</v>
      </c>
      <c r="F38" s="3">
        <v>75.578004539595142</v>
      </c>
      <c r="G38" s="3">
        <v>824.22197086793267</v>
      </c>
      <c r="H38" s="3">
        <v>52872.52</v>
      </c>
      <c r="I38" s="3">
        <v>39189.65</v>
      </c>
      <c r="J38" s="3">
        <v>13682.87</v>
      </c>
      <c r="K38" s="3">
        <v>3694.779</v>
      </c>
      <c r="L38" s="3">
        <v>1016.766</v>
      </c>
      <c r="M38" s="3">
        <v>5703.3980000000001</v>
      </c>
      <c r="N38" s="3">
        <v>56545.02</v>
      </c>
      <c r="O38" s="3">
        <v>18567.939999999999</v>
      </c>
      <c r="P38" s="3">
        <v>8414.5419999999995</v>
      </c>
      <c r="Q38" s="3">
        <v>5322.1469999999999</v>
      </c>
      <c r="R38" s="3">
        <v>24240.39</v>
      </c>
      <c r="S38" s="3">
        <v>-3672.4949999999999</v>
      </c>
      <c r="T38" s="3">
        <v>5783.2569999999996</v>
      </c>
      <c r="U38" s="3">
        <v>164872.4</v>
      </c>
      <c r="V38" s="3">
        <v>128997.4</v>
      </c>
      <c r="W38" s="2">
        <f t="shared" si="3"/>
        <v>3.7211297112858523</v>
      </c>
      <c r="X38" s="2">
        <f t="shared" si="4"/>
        <v>27.396338366591866</v>
      </c>
      <c r="Y38" s="2">
        <f t="shared" si="4"/>
        <v>20.306444857712606</v>
      </c>
      <c r="Z38" s="2">
        <f t="shared" si="4"/>
        <v>7.0898935088792596</v>
      </c>
      <c r="AA38" s="2">
        <f t="shared" si="4"/>
        <v>1.91448063519155</v>
      </c>
      <c r="AB38" s="2">
        <f t="shared" si="4"/>
        <v>0.52684580526228264</v>
      </c>
      <c r="AC38" s="2">
        <f t="shared" si="4"/>
        <v>2.9552633664395667</v>
      </c>
      <c r="AD38" s="2">
        <f t="shared" si="4"/>
        <v>29.299274951632803</v>
      </c>
      <c r="AE38" s="2">
        <f t="shared" si="4"/>
        <v>9.6211333791272988</v>
      </c>
      <c r="AF38" s="2">
        <f t="shared" si="4"/>
        <v>4.3600653010656316</v>
      </c>
      <c r="AG38" s="2">
        <f t="shared" si="4"/>
        <v>2.7577149727068386</v>
      </c>
      <c r="AH38" s="2">
        <f t="shared" si="4"/>
        <v>12.560360780574669</v>
      </c>
      <c r="AI38" s="2">
        <f t="shared" si="4"/>
        <v>-1.9029339942491259</v>
      </c>
      <c r="AJ38" s="2">
        <f t="shared" si="4"/>
        <v>2.9966429750834829</v>
      </c>
      <c r="AK38" s="2">
        <f t="shared" si="4"/>
        <v>85.430012749762653</v>
      </c>
      <c r="AL38" s="2">
        <f t="shared" si="4"/>
        <v>66.841081507191205</v>
      </c>
    </row>
    <row r="39" spans="1:38" x14ac:dyDescent="0.3">
      <c r="A39">
        <f t="shared" si="1"/>
        <v>2042</v>
      </c>
      <c r="B39">
        <v>51867</v>
      </c>
      <c r="C39" s="3">
        <v>201131.60623438342</v>
      </c>
      <c r="D39" s="3">
        <v>110169.37895104643</v>
      </c>
      <c r="E39" s="4">
        <v>1.7641707216254729</v>
      </c>
      <c r="F39" s="3">
        <v>76.535056460497813</v>
      </c>
      <c r="G39" s="3">
        <v>831.82902474471939</v>
      </c>
      <c r="H39" s="3">
        <v>54958.74</v>
      </c>
      <c r="I39" s="3">
        <v>40842.68</v>
      </c>
      <c r="J39" s="3">
        <v>14116.06</v>
      </c>
      <c r="K39" s="3">
        <v>3846.09</v>
      </c>
      <c r="L39" s="3">
        <v>1049.683</v>
      </c>
      <c r="M39" s="3">
        <v>5854.4080000000004</v>
      </c>
      <c r="N39" s="3">
        <v>59005.19</v>
      </c>
      <c r="O39" s="3">
        <v>19439.78</v>
      </c>
      <c r="P39" s="3">
        <v>8756.3880000000008</v>
      </c>
      <c r="Q39" s="3">
        <v>5546.1710000000003</v>
      </c>
      <c r="R39" s="3">
        <v>25262.85</v>
      </c>
      <c r="S39" s="3">
        <v>-4046.4479999999999</v>
      </c>
      <c r="T39" s="3">
        <v>6139.201</v>
      </c>
      <c r="U39" s="3">
        <v>175058.1</v>
      </c>
      <c r="V39" s="3">
        <v>139183.1</v>
      </c>
      <c r="W39" s="2">
        <f t="shared" si="3"/>
        <v>3.7236074685635678</v>
      </c>
      <c r="X39" s="2">
        <f t="shared" si="4"/>
        <v>27.324765624332201</v>
      </c>
      <c r="Y39" s="2">
        <f t="shared" si="4"/>
        <v>20.306445498379333</v>
      </c>
      <c r="Z39" s="2">
        <f t="shared" si="4"/>
        <v>7.0183201259528651</v>
      </c>
      <c r="AA39" s="2">
        <f t="shared" si="4"/>
        <v>1.912225568127796</v>
      </c>
      <c r="AB39" s="2">
        <f t="shared" si="4"/>
        <v>0.52188863781895101</v>
      </c>
      <c r="AC39" s="2">
        <f t="shared" si="4"/>
        <v>2.9107349708020132</v>
      </c>
      <c r="AD39" s="2">
        <f t="shared" si="4"/>
        <v>29.336607559947517</v>
      </c>
      <c r="AE39" s="2">
        <f t="shared" si="4"/>
        <v>9.6652039746286142</v>
      </c>
      <c r="AF39" s="2">
        <f t="shared" si="4"/>
        <v>4.3535614138117973</v>
      </c>
      <c r="AG39" s="2">
        <f t="shared" si="4"/>
        <v>2.7574835719936108</v>
      </c>
      <c r="AH39" s="2">
        <f t="shared" si="4"/>
        <v>12.560358102326594</v>
      </c>
      <c r="AI39" s="2">
        <f t="shared" si="4"/>
        <v>-2.0118409412415166</v>
      </c>
      <c r="AJ39" s="2">
        <f t="shared" si="4"/>
        <v>3.052330319903001</v>
      </c>
      <c r="AK39" s="2">
        <f t="shared" si="4"/>
        <v>87.036594236711181</v>
      </c>
      <c r="AL39" s="2">
        <f t="shared" si="4"/>
        <v>69.200014162769946</v>
      </c>
    </row>
    <row r="40" spans="1:38" x14ac:dyDescent="0.3">
      <c r="A40">
        <f t="shared" si="1"/>
        <v>2043</v>
      </c>
      <c r="B40">
        <v>52232</v>
      </c>
      <c r="C40" s="3">
        <v>209615.66318185377</v>
      </c>
      <c r="D40" s="3">
        <v>112565.19470583237</v>
      </c>
      <c r="E40" s="4">
        <v>1.7815734886176171</v>
      </c>
      <c r="F40" s="3">
        <v>77.504696435150294</v>
      </c>
      <c r="G40" s="3">
        <v>839.51477080165932</v>
      </c>
      <c r="H40" s="3">
        <v>57133.84</v>
      </c>
      <c r="I40" s="3">
        <v>42565.49</v>
      </c>
      <c r="J40" s="3">
        <v>14568.35</v>
      </c>
      <c r="K40" s="3">
        <v>4003.4549999999999</v>
      </c>
      <c r="L40" s="3">
        <v>1083.768</v>
      </c>
      <c r="M40" s="3">
        <v>6013.5609999999997</v>
      </c>
      <c r="N40" s="3">
        <v>61565.71</v>
      </c>
      <c r="O40" s="3">
        <v>20346.669999999998</v>
      </c>
      <c r="P40" s="3">
        <v>9112.4740000000002</v>
      </c>
      <c r="Q40" s="3">
        <v>5778.085</v>
      </c>
      <c r="R40" s="3">
        <v>26328.48</v>
      </c>
      <c r="S40" s="3">
        <v>-4431.8680000000004</v>
      </c>
      <c r="T40" s="3">
        <v>6521.9430000000002</v>
      </c>
      <c r="U40" s="3">
        <v>186011.9</v>
      </c>
      <c r="V40" s="3">
        <v>150136.9</v>
      </c>
      <c r="W40" s="2">
        <f t="shared" si="3"/>
        <v>3.7255876763200333</v>
      </c>
      <c r="X40" s="2">
        <f t="shared" si="4"/>
        <v>27.256474603442719</v>
      </c>
      <c r="Y40" s="2">
        <f t="shared" si="4"/>
        <v>20.306445307511186</v>
      </c>
      <c r="Z40" s="2">
        <f t="shared" si="4"/>
        <v>6.9500292959315306</v>
      </c>
      <c r="AA40" s="2">
        <f t="shared" si="4"/>
        <v>1.9099025994668968</v>
      </c>
      <c r="AB40" s="2">
        <f t="shared" si="4"/>
        <v>0.5170262486824605</v>
      </c>
      <c r="AC40" s="2">
        <f t="shared" si="4"/>
        <v>2.8688509764572725</v>
      </c>
      <c r="AD40" s="2">
        <f t="shared" si="4"/>
        <v>29.370758399188979</v>
      </c>
      <c r="AE40" s="2">
        <f t="shared" si="4"/>
        <v>9.7066553573089038</v>
      </c>
      <c r="AF40" s="2">
        <f t="shared" si="4"/>
        <v>4.3472295255409419</v>
      </c>
      <c r="AG40" s="2">
        <f t="shared" si="4"/>
        <v>2.7565139514346195</v>
      </c>
      <c r="AH40" s="2">
        <f t="shared" si="4"/>
        <v>12.560359087840927</v>
      </c>
      <c r="AI40" s="2">
        <f t="shared" si="4"/>
        <v>-2.1142828416190911</v>
      </c>
      <c r="AJ40" s="2">
        <f t="shared" si="4"/>
        <v>3.111381516533827</v>
      </c>
      <c r="AK40" s="2">
        <f t="shared" si="4"/>
        <v>88.739504088787427</v>
      </c>
      <c r="AL40" s="2">
        <f t="shared" si="4"/>
        <v>71.624847934072321</v>
      </c>
    </row>
    <row r="41" spans="1:38" x14ac:dyDescent="0.3">
      <c r="A41">
        <f t="shared" si="1"/>
        <v>2044</v>
      </c>
      <c r="B41">
        <v>52597</v>
      </c>
      <c r="C41" s="3">
        <v>218349.45171837448</v>
      </c>
      <c r="D41" s="3">
        <v>114956.16760552398</v>
      </c>
      <c r="E41" s="4">
        <v>1.7990746229883683</v>
      </c>
      <c r="F41" s="3">
        <v>78.487016311494159</v>
      </c>
      <c r="G41" s="3">
        <v>846.87722256765574</v>
      </c>
      <c r="H41" s="3">
        <v>59377.279999999999</v>
      </c>
      <c r="I41" s="3">
        <v>44339.01</v>
      </c>
      <c r="J41" s="3">
        <v>15038.27</v>
      </c>
      <c r="K41" s="3">
        <v>4166.674</v>
      </c>
      <c r="L41" s="3">
        <v>1119.056</v>
      </c>
      <c r="M41" s="3">
        <v>6180.1210000000001</v>
      </c>
      <c r="N41" s="3">
        <v>64210.54</v>
      </c>
      <c r="O41" s="3">
        <v>21278.22</v>
      </c>
      <c r="P41" s="3">
        <v>9491.1869999999999</v>
      </c>
      <c r="Q41" s="3">
        <v>6015.6629999999996</v>
      </c>
      <c r="R41" s="3">
        <v>27425.47</v>
      </c>
      <c r="S41" s="3">
        <v>-4833.2569999999996</v>
      </c>
      <c r="T41" s="3">
        <v>6932.9859999999999</v>
      </c>
      <c r="U41" s="3">
        <v>197778.1</v>
      </c>
      <c r="V41" s="3">
        <v>161903.1</v>
      </c>
      <c r="W41" s="2">
        <f t="shared" si="3"/>
        <v>3.7271733690156381</v>
      </c>
      <c r="X41" s="2">
        <f t="shared" si="4"/>
        <v>27.193693198087065</v>
      </c>
      <c r="Y41" s="2">
        <f t="shared" si="4"/>
        <v>20.306444395009578</v>
      </c>
      <c r="Z41" s="2">
        <f t="shared" si="4"/>
        <v>6.8872488030774868</v>
      </c>
      <c r="AA41" s="2">
        <f t="shared" si="4"/>
        <v>1.908259428731768</v>
      </c>
      <c r="AB41" s="2">
        <f t="shared" si="4"/>
        <v>0.5125068971747867</v>
      </c>
      <c r="AC41" s="2">
        <f t="shared" si="4"/>
        <v>2.8303808190785267</v>
      </c>
      <c r="AD41" s="2">
        <f t="shared" si="4"/>
        <v>29.407236654213488</v>
      </c>
      <c r="AE41" s="2">
        <f t="shared" si="4"/>
        <v>9.7450301947377884</v>
      </c>
      <c r="AF41" s="2">
        <f t="shared" si="4"/>
        <v>4.3467876494792685</v>
      </c>
      <c r="AG41" s="2">
        <f t="shared" si="4"/>
        <v>2.7550621046481751</v>
      </c>
      <c r="AH41" s="2">
        <f t="shared" si="4"/>
        <v>12.560356705348255</v>
      </c>
      <c r="AI41" s="2">
        <f t="shared" si="4"/>
        <v>-2.2135420821820513</v>
      </c>
      <c r="AJ41" s="2">
        <f t="shared" si="4"/>
        <v>3.1751790285885924</v>
      </c>
      <c r="AK41" s="2">
        <f t="shared" si="4"/>
        <v>90.578702370680901</v>
      </c>
      <c r="AL41" s="2">
        <f t="shared" si="4"/>
        <v>74.148617606249559</v>
      </c>
    </row>
    <row r="42" spans="1:38" x14ac:dyDescent="0.3">
      <c r="A42">
        <f t="shared" si="1"/>
        <v>2045</v>
      </c>
      <c r="B42">
        <v>52963</v>
      </c>
      <c r="C42" s="3">
        <v>227386.73018236726</v>
      </c>
      <c r="D42" s="3">
        <v>117366.76521277912</v>
      </c>
      <c r="E42" s="4">
        <v>1.8166019141777929</v>
      </c>
      <c r="F42" s="3">
        <v>79.480586273729628</v>
      </c>
      <c r="G42" s="3">
        <v>854.09474504286482</v>
      </c>
      <c r="H42" s="3">
        <v>61697.81</v>
      </c>
      <c r="I42" s="3">
        <v>46174.16</v>
      </c>
      <c r="J42" s="3">
        <v>15523.65</v>
      </c>
      <c r="K42" s="3">
        <v>4335.3339999999998</v>
      </c>
      <c r="L42" s="3">
        <v>1155.5039999999999</v>
      </c>
      <c r="M42" s="3">
        <v>6352.5050000000001</v>
      </c>
      <c r="N42" s="3">
        <v>66952.37</v>
      </c>
      <c r="O42" s="3">
        <v>22248.560000000001</v>
      </c>
      <c r="P42" s="3">
        <v>9884.6530000000002</v>
      </c>
      <c r="Q42" s="3">
        <v>6258.5739999999996</v>
      </c>
      <c r="R42" s="3">
        <v>28560.59</v>
      </c>
      <c r="S42" s="3">
        <v>-5254.5630000000001</v>
      </c>
      <c r="T42" s="3">
        <v>7374.0420000000004</v>
      </c>
      <c r="U42" s="3">
        <v>210406.7</v>
      </c>
      <c r="V42" s="3">
        <v>174531.7</v>
      </c>
      <c r="W42" s="2">
        <f t="shared" si="3"/>
        <v>3.7284421278190054</v>
      </c>
      <c r="X42" s="2">
        <f t="shared" si="4"/>
        <v>27.133425926182021</v>
      </c>
      <c r="Y42" s="2">
        <f t="shared" si="4"/>
        <v>20.306444427503617</v>
      </c>
      <c r="Z42" s="2">
        <f t="shared" si="4"/>
        <v>6.8269814986784061</v>
      </c>
      <c r="AA42" s="2">
        <f t="shared" si="4"/>
        <v>1.9065905897512148</v>
      </c>
      <c r="AB42" s="2">
        <f t="shared" si="4"/>
        <v>0.50816685699876596</v>
      </c>
      <c r="AC42" s="2">
        <f t="shared" si="4"/>
        <v>2.7937008438905844</v>
      </c>
      <c r="AD42" s="2">
        <f t="shared" si="4"/>
        <v>29.444273175617276</v>
      </c>
      <c r="AE42" s="2">
        <f t="shared" si="4"/>
        <v>9.784458390406666</v>
      </c>
      <c r="AF42" s="2">
        <f t="shared" si="4"/>
        <v>4.347066775652376</v>
      </c>
      <c r="AG42" s="2">
        <f t="shared" si="4"/>
        <v>2.7523919249731668</v>
      </c>
      <c r="AH42" s="2">
        <f t="shared" si="4"/>
        <v>12.560359163040877</v>
      </c>
      <c r="AI42" s="2">
        <f t="shared" si="4"/>
        <v>-2.310848568773459</v>
      </c>
      <c r="AJ42" s="2">
        <f t="shared" si="4"/>
        <v>3.2429517738726084</v>
      </c>
      <c r="AK42" s="2">
        <f t="shared" si="4"/>
        <v>92.532532497059506</v>
      </c>
      <c r="AL42" s="2">
        <f t="shared" si="4"/>
        <v>76.755446485387779</v>
      </c>
    </row>
    <row r="43" spans="1:38" x14ac:dyDescent="0.3">
      <c r="A43">
        <f t="shared" si="1"/>
        <v>2046</v>
      </c>
      <c r="B43">
        <v>53328</v>
      </c>
      <c r="C43" s="3">
        <v>236784.99786995008</v>
      </c>
      <c r="D43" s="3">
        <v>119821.31473760607</v>
      </c>
      <c r="E43" s="4">
        <v>1.834143067736022</v>
      </c>
      <c r="F43" s="3">
        <v>80.486812943830458</v>
      </c>
      <c r="G43" s="3">
        <v>861.21576396095895</v>
      </c>
      <c r="H43" s="3">
        <v>64108.85</v>
      </c>
      <c r="I43" s="3">
        <v>48082.62</v>
      </c>
      <c r="J43" s="3">
        <v>16026.23</v>
      </c>
      <c r="K43" s="3">
        <v>4509.884</v>
      </c>
      <c r="L43" s="3">
        <v>1193.1379999999999</v>
      </c>
      <c r="M43" s="3">
        <v>6530.7209999999995</v>
      </c>
      <c r="N43" s="3">
        <v>69774.98</v>
      </c>
      <c r="O43" s="3">
        <v>23243.11</v>
      </c>
      <c r="P43" s="3">
        <v>10281.799999999999</v>
      </c>
      <c r="Q43" s="3">
        <v>6509.0209999999997</v>
      </c>
      <c r="R43" s="3">
        <v>29741.040000000001</v>
      </c>
      <c r="S43" s="3">
        <v>-5666.1319999999996</v>
      </c>
      <c r="T43" s="3">
        <v>7847.027</v>
      </c>
      <c r="U43" s="3">
        <v>223919.9</v>
      </c>
      <c r="V43" s="3">
        <v>188044.9</v>
      </c>
      <c r="W43" s="2">
        <f t="shared" si="3"/>
        <v>3.7294568091225226</v>
      </c>
      <c r="X43" s="2">
        <f t="shared" si="4"/>
        <v>27.074709367867403</v>
      </c>
      <c r="Y43" s="2">
        <f t="shared" si="4"/>
        <v>20.306446959282663</v>
      </c>
      <c r="Z43" s="2">
        <f t="shared" si="4"/>
        <v>6.7682624085847367</v>
      </c>
      <c r="AA43" s="2">
        <f t="shared" si="4"/>
        <v>1.9046324896296738</v>
      </c>
      <c r="AB43" s="2">
        <f t="shared" si="4"/>
        <v>0.50389087599853333</v>
      </c>
      <c r="AC43" s="2">
        <f t="shared" si="4"/>
        <v>2.7580805620070921</v>
      </c>
      <c r="AD43" s="2">
        <f t="shared" si="4"/>
        <v>29.467652354530781</v>
      </c>
      <c r="AE43" s="2">
        <f t="shared" si="4"/>
        <v>9.8161244205031366</v>
      </c>
      <c r="AF43" s="2">
        <f t="shared" si="4"/>
        <v>4.3422514485681623</v>
      </c>
      <c r="AG43" s="2">
        <f t="shared" si="4"/>
        <v>2.7489161300560787</v>
      </c>
      <c r="AH43" s="2">
        <f t="shared" si="4"/>
        <v>12.560356554486924</v>
      </c>
      <c r="AI43" s="2">
        <f t="shared" si="4"/>
        <v>-2.3929438313114844</v>
      </c>
      <c r="AJ43" s="2">
        <f t="shared" si="4"/>
        <v>3.3139882469707134</v>
      </c>
      <c r="AK43" s="2">
        <f t="shared" si="4"/>
        <v>94.566759724779516</v>
      </c>
      <c r="AL43" s="2">
        <f t="shared" si="4"/>
        <v>79.415884321894538</v>
      </c>
    </row>
    <row r="44" spans="1:38" x14ac:dyDescent="0.3">
      <c r="A44">
        <f t="shared" si="1"/>
        <v>2047</v>
      </c>
      <c r="B44">
        <v>53693</v>
      </c>
      <c r="C44" s="3">
        <v>246582.01721390121</v>
      </c>
      <c r="D44" s="3">
        <v>122332.3077894685</v>
      </c>
      <c r="E44" s="4">
        <v>1.8517134911846675</v>
      </c>
      <c r="F44" s="3">
        <v>81.505484984174814</v>
      </c>
      <c r="G44" s="3">
        <v>868.39994937765482</v>
      </c>
      <c r="H44" s="3">
        <v>66614.34</v>
      </c>
      <c r="I44" s="3">
        <v>50072.04</v>
      </c>
      <c r="J44" s="3">
        <v>16542.3</v>
      </c>
      <c r="K44" s="3">
        <v>4691.0129999999999</v>
      </c>
      <c r="L44" s="3">
        <v>1231.998</v>
      </c>
      <c r="M44" s="3">
        <v>6710.29</v>
      </c>
      <c r="N44" s="3">
        <v>72700.94</v>
      </c>
      <c r="O44" s="3">
        <v>24261.97</v>
      </c>
      <c r="P44" s="3">
        <v>10698.69</v>
      </c>
      <c r="Q44" s="3">
        <v>6768.6959999999999</v>
      </c>
      <c r="R44" s="3">
        <v>30971.59</v>
      </c>
      <c r="S44" s="3">
        <v>-6086.598</v>
      </c>
      <c r="T44" s="3">
        <v>8352.8119999999999</v>
      </c>
      <c r="U44" s="3">
        <v>238359.3</v>
      </c>
      <c r="V44" s="3">
        <v>202484.3</v>
      </c>
      <c r="W44" s="2">
        <f t="shared" si="3"/>
        <v>3.7302678323811325</v>
      </c>
      <c r="X44" s="2">
        <f t="shared" si="4"/>
        <v>27.015084373413334</v>
      </c>
      <c r="Y44" s="2">
        <f t="shared" si="4"/>
        <v>20.30644430837155</v>
      </c>
      <c r="Z44" s="2">
        <f t="shared" si="4"/>
        <v>6.7086400650417817</v>
      </c>
      <c r="AA44" s="2">
        <f t="shared" si="4"/>
        <v>1.9024148853201697</v>
      </c>
      <c r="AB44" s="2">
        <f t="shared" si="4"/>
        <v>0.49963010844026196</v>
      </c>
      <c r="AC44" s="2">
        <f t="shared" si="4"/>
        <v>2.7213217232216329</v>
      </c>
      <c r="AD44" s="2">
        <f t="shared" si="4"/>
        <v>29.483471999068975</v>
      </c>
      <c r="AE44" s="2">
        <f t="shared" si="4"/>
        <v>9.8393103739408527</v>
      </c>
      <c r="AF44" s="2">
        <f t="shared" si="4"/>
        <v>4.3387957162826121</v>
      </c>
      <c r="AG44" s="2">
        <f t="shared" si="4"/>
        <v>2.7450079598174404</v>
      </c>
      <c r="AH44" s="2">
        <f t="shared" si="4"/>
        <v>12.560360382295533</v>
      </c>
      <c r="AI44" s="2">
        <f t="shared" si="4"/>
        <v>-2.468386814566486</v>
      </c>
      <c r="AJ44" s="2">
        <f t="shared" si="4"/>
        <v>3.3874376138119713</v>
      </c>
      <c r="AK44" s="2">
        <f t="shared" si="4"/>
        <v>96.665321621256638</v>
      </c>
      <c r="AL44" s="2">
        <f t="shared" si="4"/>
        <v>82.116409902005145</v>
      </c>
    </row>
    <row r="45" spans="1:38" x14ac:dyDescent="0.3">
      <c r="A45">
        <f t="shared" si="1"/>
        <v>2048</v>
      </c>
      <c r="B45">
        <v>54058</v>
      </c>
      <c r="C45" s="3">
        <v>256764.76402407984</v>
      </c>
      <c r="D45" s="3">
        <v>124886.36430233071</v>
      </c>
      <c r="E45" s="4">
        <v>1.8693176488029806</v>
      </c>
      <c r="F45" s="3">
        <v>82.53679410003032</v>
      </c>
      <c r="G45" s="3">
        <v>875.5652063621759</v>
      </c>
      <c r="H45" s="3">
        <v>69217.41</v>
      </c>
      <c r="I45" s="3">
        <v>52139.8</v>
      </c>
      <c r="J45" s="3">
        <v>17077.61</v>
      </c>
      <c r="K45" s="3">
        <v>4879.5659999999998</v>
      </c>
      <c r="L45" s="3">
        <v>1272.114</v>
      </c>
      <c r="M45" s="3">
        <v>6895.8149999999996</v>
      </c>
      <c r="N45" s="3">
        <v>75737.440000000002</v>
      </c>
      <c r="O45" s="3">
        <v>25315.89</v>
      </c>
      <c r="P45" s="3">
        <v>11133.77</v>
      </c>
      <c r="Q45" s="3">
        <v>7037.2110000000002</v>
      </c>
      <c r="R45" s="3">
        <v>32250.57</v>
      </c>
      <c r="S45" s="3">
        <v>-6520.0339999999997</v>
      </c>
      <c r="T45" s="3">
        <v>8892.9879999999994</v>
      </c>
      <c r="U45" s="3">
        <v>253772.3</v>
      </c>
      <c r="V45" s="3">
        <v>217897.3</v>
      </c>
      <c r="W45" s="2">
        <f t="shared" si="3"/>
        <v>3.7309171490267001</v>
      </c>
      <c r="X45" s="2">
        <f t="shared" si="4"/>
        <v>26.957518981657731</v>
      </c>
      <c r="Y45" s="2">
        <f t="shared" si="4"/>
        <v>20.306446719110664</v>
      </c>
      <c r="Z45" s="2">
        <f t="shared" si="4"/>
        <v>6.6510722625470651</v>
      </c>
      <c r="AA45" s="2">
        <f t="shared" si="4"/>
        <v>1.9004032810134281</v>
      </c>
      <c r="AB45" s="2">
        <f t="shared" si="4"/>
        <v>0.49543947544169226</v>
      </c>
      <c r="AC45" s="2">
        <f t="shared" si="4"/>
        <v>2.6856547183215915</v>
      </c>
      <c r="AD45" s="2">
        <f t="shared" si="4"/>
        <v>29.496819895777136</v>
      </c>
      <c r="AE45" s="2">
        <f t="shared" si="4"/>
        <v>9.8595654649973046</v>
      </c>
      <c r="AF45" s="2">
        <f t="shared" si="4"/>
        <v>4.3361751922299803</v>
      </c>
      <c r="AG45" s="2">
        <f t="shared" si="4"/>
        <v>2.7407230220031429</v>
      </c>
      <c r="AH45" s="2">
        <f t="shared" si="4"/>
        <v>12.560356606008247</v>
      </c>
      <c r="AI45" s="2">
        <f t="shared" si="4"/>
        <v>-2.539302471965561</v>
      </c>
      <c r="AJ45" s="2">
        <f t="shared" si="4"/>
        <v>3.4634767873235131</v>
      </c>
      <c r="AK45" s="2">
        <f t="shared" si="4"/>
        <v>98.834550357618696</v>
      </c>
      <c r="AL45" s="2">
        <f t="shared" si="4"/>
        <v>84.862617668040002</v>
      </c>
    </row>
    <row r="46" spans="1:38" x14ac:dyDescent="0.3">
      <c r="A46">
        <f t="shared" si="1"/>
        <v>2049</v>
      </c>
      <c r="B46">
        <v>54424</v>
      </c>
      <c r="C46" s="3">
        <v>267314.5080049166</v>
      </c>
      <c r="D46" s="3">
        <v>127468.20907756293</v>
      </c>
      <c r="E46" s="4">
        <v>1.8869810291001119</v>
      </c>
      <c r="F46" s="3">
        <v>83.580777380306387</v>
      </c>
      <c r="G46" s="3">
        <v>882.64658168531798</v>
      </c>
      <c r="H46" s="3">
        <v>71912.89</v>
      </c>
      <c r="I46" s="3">
        <v>54282.07</v>
      </c>
      <c r="J46" s="3">
        <v>17630.82</v>
      </c>
      <c r="K46" s="3">
        <v>5075.3220000000001</v>
      </c>
      <c r="L46" s="3">
        <v>1313.5309999999999</v>
      </c>
      <c r="M46" s="3">
        <v>7087.0280000000002</v>
      </c>
      <c r="N46" s="3">
        <v>78880.59</v>
      </c>
      <c r="O46" s="3">
        <v>26407.040000000001</v>
      </c>
      <c r="P46" s="3">
        <v>11585.51</v>
      </c>
      <c r="Q46" s="3">
        <v>7312.3819999999996</v>
      </c>
      <c r="R46" s="3">
        <v>33575.660000000003</v>
      </c>
      <c r="S46" s="3">
        <v>-6967.7</v>
      </c>
      <c r="T46" s="3">
        <v>9469.3529999999992</v>
      </c>
      <c r="U46" s="3">
        <v>270209.40000000002</v>
      </c>
      <c r="V46" s="3">
        <v>234334.4</v>
      </c>
      <c r="W46" s="2">
        <f t="shared" si="3"/>
        <v>3.7314368037803969</v>
      </c>
      <c r="X46" s="2">
        <f t="shared" si="4"/>
        <v>26.901977949762959</v>
      </c>
      <c r="Y46" s="2">
        <f t="shared" si="4"/>
        <v>20.306443673832177</v>
      </c>
      <c r="Z46" s="2">
        <f t="shared" si="4"/>
        <v>6.5955342759307785</v>
      </c>
      <c r="AA46" s="2">
        <f t="shared" si="4"/>
        <v>1.8986332009733837</v>
      </c>
      <c r="AB46" s="2">
        <f t="shared" si="4"/>
        <v>0.49138036307997202</v>
      </c>
      <c r="AC46" s="2">
        <f t="shared" si="4"/>
        <v>2.6511946743532722</v>
      </c>
      <c r="AD46" s="2">
        <f t="shared" si="4"/>
        <v>29.508533071668968</v>
      </c>
      <c r="AE46" s="2">
        <f t="shared" si="4"/>
        <v>9.8786407805124838</v>
      </c>
      <c r="AF46" s="2">
        <f t="shared" si="4"/>
        <v>4.334037118474285</v>
      </c>
      <c r="AG46" s="2">
        <f t="shared" si="4"/>
        <v>2.7354976183580377</v>
      </c>
      <c r="AH46" s="2">
        <f t="shared" si="4"/>
        <v>12.560358302506522</v>
      </c>
      <c r="AI46" s="2">
        <f t="shared" si="4"/>
        <v>-2.6065551219060081</v>
      </c>
      <c r="AJ46" s="2">
        <f t="shared" si="4"/>
        <v>3.5424014471469816</v>
      </c>
      <c r="AK46" s="2">
        <f t="shared" si="4"/>
        <v>101.08295356532994</v>
      </c>
      <c r="AL46" s="2">
        <f t="shared" si="4"/>
        <v>87.6624324466856</v>
      </c>
    </row>
    <row r="47" spans="1:38" x14ac:dyDescent="0.3">
      <c r="A47">
        <f t="shared" si="1"/>
        <v>2050</v>
      </c>
      <c r="B47">
        <v>54789</v>
      </c>
      <c r="C47" s="3">
        <v>278217.1409785861</v>
      </c>
      <c r="D47" s="3">
        <v>130065.81315407384</v>
      </c>
      <c r="E47" s="4">
        <v>1.9047087830378784</v>
      </c>
      <c r="F47" s="3">
        <v>84.637458778264858</v>
      </c>
      <c r="G47" s="3">
        <v>889.5720344311361</v>
      </c>
      <c r="H47" s="3">
        <v>74701.289999999994</v>
      </c>
      <c r="I47" s="3">
        <v>56496.01</v>
      </c>
      <c r="J47" s="3">
        <v>18205.28</v>
      </c>
      <c r="K47" s="3">
        <v>5277.94</v>
      </c>
      <c r="L47" s="3">
        <v>1356.2760000000001</v>
      </c>
      <c r="M47" s="3">
        <v>7287.0929999999998</v>
      </c>
      <c r="N47" s="3">
        <v>82132.55</v>
      </c>
      <c r="O47" s="3">
        <v>27538.71</v>
      </c>
      <c r="P47" s="3">
        <v>12052.93</v>
      </c>
      <c r="Q47" s="3">
        <v>7595.8379999999997</v>
      </c>
      <c r="R47" s="3">
        <v>34945.07</v>
      </c>
      <c r="S47" s="3">
        <v>-7431.2629999999999</v>
      </c>
      <c r="T47" s="3">
        <v>10083.81</v>
      </c>
      <c r="U47" s="3">
        <v>287724.5</v>
      </c>
      <c r="V47" s="3">
        <v>251849.5</v>
      </c>
      <c r="W47" s="2">
        <f t="shared" si="3"/>
        <v>3.7318501872991834</v>
      </c>
      <c r="X47" s="2">
        <f t="shared" si="4"/>
        <v>26.849995560032593</v>
      </c>
      <c r="Y47" s="2">
        <f t="shared" si="4"/>
        <v>20.306444743585516</v>
      </c>
      <c r="Z47" s="2">
        <f t="shared" si="4"/>
        <v>6.5435508164470821</v>
      </c>
      <c r="AA47" s="2">
        <f t="shared" si="4"/>
        <v>1.8970578093914903</v>
      </c>
      <c r="AB47" s="2">
        <f t="shared" si="4"/>
        <v>0.48748829609473643</v>
      </c>
      <c r="AC47" s="2">
        <f t="shared" si="4"/>
        <v>2.6192106548032115</v>
      </c>
      <c r="AD47" s="2">
        <f t="shared" si="4"/>
        <v>29.521024373664165</v>
      </c>
      <c r="AE47" s="2">
        <f t="shared" si="4"/>
        <v>9.8982794169822945</v>
      </c>
      <c r="AF47" s="2">
        <f t="shared" si="4"/>
        <v>4.3322025226791085</v>
      </c>
      <c r="AG47" s="2">
        <f t="shared" si="4"/>
        <v>2.7301833284904031</v>
      </c>
      <c r="AH47" s="2">
        <f t="shared" si="4"/>
        <v>12.560358386649391</v>
      </c>
      <c r="AI47" s="2">
        <f t="shared" si="4"/>
        <v>-2.6710298919260236</v>
      </c>
      <c r="AJ47" s="2">
        <f t="shared" si="4"/>
        <v>3.6244387978870551</v>
      </c>
      <c r="AK47" s="2">
        <f t="shared" si="4"/>
        <v>103.41724416690259</v>
      </c>
      <c r="AL47" s="2">
        <f t="shared" si="4"/>
        <v>90.522639659856338</v>
      </c>
    </row>
    <row r="48" spans="1:38" x14ac:dyDescent="0.3">
      <c r="A48">
        <f t="shared" si="1"/>
        <v>2051</v>
      </c>
      <c r="B48">
        <v>55154</v>
      </c>
      <c r="C48" s="3">
        <v>289471.10241905972</v>
      </c>
      <c r="D48" s="3">
        <v>132673.49604220159</v>
      </c>
      <c r="E48" s="4">
        <v>1.9225174528915108</v>
      </c>
      <c r="F48" s="3">
        <v>85.706756400463846</v>
      </c>
      <c r="G48" s="3">
        <v>896.27859832024001</v>
      </c>
      <c r="H48" s="3">
        <v>77581.5</v>
      </c>
      <c r="I48" s="3">
        <v>58781.29</v>
      </c>
      <c r="J48" s="3">
        <v>18800.21</v>
      </c>
      <c r="K48" s="3">
        <v>5487.2259999999997</v>
      </c>
      <c r="L48" s="3">
        <v>1400.3820000000001</v>
      </c>
      <c r="M48" s="3">
        <v>7494.701</v>
      </c>
      <c r="N48" s="3">
        <v>85471.19</v>
      </c>
      <c r="O48" s="3">
        <v>28690.84</v>
      </c>
      <c r="P48" s="3">
        <v>12535.72</v>
      </c>
      <c r="Q48" s="3">
        <v>7886.0190000000002</v>
      </c>
      <c r="R48" s="3">
        <v>36358.61</v>
      </c>
      <c r="S48" s="3">
        <v>-7889.692</v>
      </c>
      <c r="T48" s="3">
        <v>10738.41</v>
      </c>
      <c r="U48" s="3">
        <v>306352.59999999998</v>
      </c>
      <c r="V48" s="3">
        <v>270477.59999999998</v>
      </c>
      <c r="W48" s="2">
        <f t="shared" si="3"/>
        <v>3.7321847809275885</v>
      </c>
      <c r="X48" s="2">
        <f t="shared" si="4"/>
        <v>26.801120855126776</v>
      </c>
      <c r="Y48" s="2">
        <f t="shared" si="4"/>
        <v>20.306444929657907</v>
      </c>
      <c r="Z48" s="2">
        <f t="shared" si="4"/>
        <v>6.4946759254688677</v>
      </c>
      <c r="AA48" s="2">
        <f t="shared" si="4"/>
        <v>1.8956040703697901</v>
      </c>
      <c r="AB48" s="2">
        <f t="shared" si="4"/>
        <v>0.48377264200027253</v>
      </c>
      <c r="AC48" s="2">
        <f t="shared" si="4"/>
        <v>2.5891016192525211</v>
      </c>
      <c r="AD48" s="2">
        <f t="shared" si="4"/>
        <v>29.526674436837428</v>
      </c>
      <c r="AE48" s="2">
        <f t="shared" si="4"/>
        <v>9.9114694904726708</v>
      </c>
      <c r="AF48" s="2">
        <f t="shared" si="4"/>
        <v>4.3305600784469211</v>
      </c>
      <c r="AG48" s="2">
        <f t="shared" si="4"/>
        <v>2.7242854067635456</v>
      </c>
      <c r="AH48" s="2">
        <f t="shared" si="4"/>
        <v>12.560359115696667</v>
      </c>
      <c r="AI48" s="2">
        <f t="shared" si="4"/>
        <v>-2.7255542726259079</v>
      </c>
      <c r="AJ48" s="2">
        <f t="shared" si="4"/>
        <v>3.7096656316506111</v>
      </c>
      <c r="AK48" s="2">
        <f t="shared" si="4"/>
        <v>105.83184208712528</v>
      </c>
      <c r="AL48" s="2">
        <f t="shared" si="4"/>
        <v>93.438549734210298</v>
      </c>
    </row>
    <row r="49" spans="1:38" x14ac:dyDescent="0.3">
      <c r="A49">
        <f t="shared" si="1"/>
        <v>2052</v>
      </c>
      <c r="B49">
        <v>55519</v>
      </c>
      <c r="C49" s="3">
        <v>301228.55089066568</v>
      </c>
      <c r="D49" s="3">
        <v>135355.20191030737</v>
      </c>
      <c r="E49" s="4">
        <v>1.9404417332573372</v>
      </c>
      <c r="F49" s="3">
        <v>86.789621300496947</v>
      </c>
      <c r="G49" s="3">
        <v>903.1557817559617</v>
      </c>
      <c r="H49" s="3">
        <v>80585.66</v>
      </c>
      <c r="I49" s="3">
        <v>61168.81</v>
      </c>
      <c r="J49" s="3">
        <v>19416.849999999999</v>
      </c>
      <c r="K49" s="3">
        <v>5704.0959999999995</v>
      </c>
      <c r="L49" s="3">
        <v>1445.895</v>
      </c>
      <c r="M49" s="3">
        <v>7708.8760000000002</v>
      </c>
      <c r="N49" s="3">
        <v>88939.59</v>
      </c>
      <c r="O49" s="3">
        <v>29873.08</v>
      </c>
      <c r="P49" s="3">
        <v>13040.17</v>
      </c>
      <c r="Q49" s="3">
        <v>8190.951</v>
      </c>
      <c r="R49" s="3">
        <v>37835.39</v>
      </c>
      <c r="S49" s="3">
        <v>-8353.9259999999995</v>
      </c>
      <c r="T49" s="3">
        <v>11434.46</v>
      </c>
      <c r="U49" s="3">
        <v>326140.90000000002</v>
      </c>
      <c r="V49" s="3">
        <v>290265.90000000002</v>
      </c>
      <c r="W49" s="2">
        <f t="shared" si="3"/>
        <v>3.7324507773069335</v>
      </c>
      <c r="X49" s="2">
        <f t="shared" si="4"/>
        <v>26.752331331716785</v>
      </c>
      <c r="Y49" s="2">
        <f t="shared" si="4"/>
        <v>20.306444996378154</v>
      </c>
      <c r="Z49" s="2">
        <f t="shared" si="4"/>
        <v>6.4458863353386322</v>
      </c>
      <c r="AA49" s="2">
        <f t="shared" si="4"/>
        <v>1.8936106763898242</v>
      </c>
      <c r="AB49" s="2">
        <f t="shared" si="4"/>
        <v>0.479999321354105</v>
      </c>
      <c r="AC49" s="2">
        <f t="shared" si="4"/>
        <v>2.5591451996188845</v>
      </c>
      <c r="AD49" s="2">
        <f t="shared" si="4"/>
        <v>29.525617587385213</v>
      </c>
      <c r="AE49" s="2">
        <f t="shared" si="4"/>
        <v>9.9170812035153908</v>
      </c>
      <c r="AF49" s="2">
        <f t="shared" si="4"/>
        <v>4.3289953629704501</v>
      </c>
      <c r="AG49" s="2">
        <f t="shared" si="4"/>
        <v>2.7191814905264402</v>
      </c>
      <c r="AH49" s="2">
        <f t="shared" si="4"/>
        <v>12.560359862346775</v>
      </c>
      <c r="AI49" s="2">
        <f t="shared" si="4"/>
        <v>-2.7732849277730489</v>
      </c>
      <c r="AJ49" s="2">
        <f t="shared" si="4"/>
        <v>3.7959416417171781</v>
      </c>
      <c r="AK49" s="2">
        <f t="shared" si="4"/>
        <v>108.27024830006123</v>
      </c>
      <c r="AL49" s="2">
        <f t="shared" si="4"/>
        <v>96.360686642002719</v>
      </c>
    </row>
    <row r="50" spans="1:38" x14ac:dyDescent="0.3">
      <c r="A50">
        <f t="shared" si="1"/>
        <v>2053</v>
      </c>
      <c r="B50">
        <v>55885</v>
      </c>
      <c r="C50" s="3">
        <v>313552.25294513127</v>
      </c>
      <c r="D50" s="3">
        <v>138130.17016396209</v>
      </c>
      <c r="E50" s="4">
        <v>1.9585003203569449</v>
      </c>
      <c r="F50" s="3">
        <v>87.886524399258448</v>
      </c>
      <c r="G50" s="3">
        <v>910.33268881392496</v>
      </c>
      <c r="H50" s="3">
        <v>83733.7</v>
      </c>
      <c r="I50" s="3">
        <v>63671.32</v>
      </c>
      <c r="J50" s="3">
        <v>20062.38</v>
      </c>
      <c r="K50" s="3">
        <v>5929.63</v>
      </c>
      <c r="L50" s="3">
        <v>1492.8489999999999</v>
      </c>
      <c r="M50" s="3">
        <v>7935.2169999999996</v>
      </c>
      <c r="N50" s="3">
        <v>92575.87</v>
      </c>
      <c r="O50" s="3">
        <v>31112.73</v>
      </c>
      <c r="P50" s="3">
        <v>13568.63</v>
      </c>
      <c r="Q50" s="3">
        <v>8511.2240000000002</v>
      </c>
      <c r="R50" s="3">
        <v>39383.29</v>
      </c>
      <c r="S50" s="3">
        <v>-8842.1720000000005</v>
      </c>
      <c r="T50" s="3">
        <v>12173.74</v>
      </c>
      <c r="U50" s="3">
        <v>347156.9</v>
      </c>
      <c r="V50" s="3">
        <v>311281.90000000002</v>
      </c>
      <c r="W50" s="2">
        <f t="shared" si="3"/>
        <v>3.7326627847044018</v>
      </c>
      <c r="X50" s="2">
        <f t="shared" si="4"/>
        <v>26.704863133180108</v>
      </c>
      <c r="Y50" s="2">
        <f t="shared" si="4"/>
        <v>20.306446342499058</v>
      </c>
      <c r="Z50" s="2">
        <f t="shared" si="4"/>
        <v>6.3984167906810514</v>
      </c>
      <c r="AA50" s="2">
        <f t="shared" si="4"/>
        <v>1.8911138237101521</v>
      </c>
      <c r="AB50" s="2">
        <f t="shared" si="4"/>
        <v>0.47610852289466238</v>
      </c>
      <c r="AC50" s="2">
        <f t="shared" si="4"/>
        <v>2.5307478818812981</v>
      </c>
      <c r="AD50" s="2">
        <f t="shared" si="4"/>
        <v>29.524862006397356</v>
      </c>
      <c r="AE50" s="2">
        <f t="shared" si="4"/>
        <v>9.9226619192700998</v>
      </c>
      <c r="AF50" s="2">
        <f t="shared" si="4"/>
        <v>4.3273903703617735</v>
      </c>
      <c r="AG50" s="2">
        <f t="shared" si="4"/>
        <v>2.7144515531481082</v>
      </c>
      <c r="AH50" s="2">
        <f t="shared" si="4"/>
        <v>12.560359439321813</v>
      </c>
      <c r="AI50" s="2">
        <f t="shared" si="4"/>
        <v>-2.8199995110694673</v>
      </c>
      <c r="AJ50" s="2">
        <f t="shared" si="4"/>
        <v>3.8825235301786498</v>
      </c>
      <c r="AK50" s="2">
        <f t="shared" si="4"/>
        <v>110.71739932953032</v>
      </c>
      <c r="AL50" s="2">
        <f t="shared" si="4"/>
        <v>99.275925169152416</v>
      </c>
    </row>
    <row r="51" spans="1:38" x14ac:dyDescent="0.3">
      <c r="A51">
        <f t="shared" si="1"/>
        <v>2054</v>
      </c>
      <c r="B51">
        <v>56250</v>
      </c>
      <c r="C51" s="3">
        <v>326280.86702508311</v>
      </c>
      <c r="D51" s="3">
        <v>140919.20392241483</v>
      </c>
      <c r="E51" s="4">
        <v>1.9766849767221433</v>
      </c>
      <c r="F51" s="3">
        <v>88.997466240182774</v>
      </c>
      <c r="G51" s="3">
        <v>917.31360374396786</v>
      </c>
      <c r="H51" s="3">
        <v>86991.6</v>
      </c>
      <c r="I51" s="3">
        <v>66256.05</v>
      </c>
      <c r="J51" s="3">
        <v>20735.55</v>
      </c>
      <c r="K51" s="3">
        <v>6164.152</v>
      </c>
      <c r="L51" s="3">
        <v>1541.261</v>
      </c>
      <c r="M51" s="3">
        <v>8172.8720000000003</v>
      </c>
      <c r="N51" s="3">
        <v>96339.16</v>
      </c>
      <c r="O51" s="3">
        <v>32403.41</v>
      </c>
      <c r="P51" s="3">
        <v>14113.99</v>
      </c>
      <c r="Q51" s="3">
        <v>8839.7189999999991</v>
      </c>
      <c r="R51" s="3">
        <v>40982.050000000003</v>
      </c>
      <c r="S51" s="3">
        <v>-9347.5640000000003</v>
      </c>
      <c r="T51" s="3">
        <v>12958.79</v>
      </c>
      <c r="U51" s="3">
        <v>369463.2</v>
      </c>
      <c r="V51" s="3">
        <v>333588.2</v>
      </c>
      <c r="W51" s="2">
        <f t="shared" si="3"/>
        <v>3.7328337705515859</v>
      </c>
      <c r="X51" s="2">
        <f t="shared" si="4"/>
        <v>26.661569461047328</v>
      </c>
      <c r="Y51" s="2">
        <f t="shared" si="4"/>
        <v>20.306446591275765</v>
      </c>
      <c r="Z51" s="2">
        <f t="shared" si="4"/>
        <v>6.3551228697715629</v>
      </c>
      <c r="AA51" s="2">
        <f t="shared" si="4"/>
        <v>1.8892165073001739</v>
      </c>
      <c r="AB51" s="2">
        <f t="shared" si="4"/>
        <v>0.47237247284914025</v>
      </c>
      <c r="AC51" s="2">
        <f t="shared" si="4"/>
        <v>2.5048578773611339</v>
      </c>
      <c r="AD51" s="2">
        <f t="shared" si="4"/>
        <v>29.526450900534677</v>
      </c>
      <c r="AE51" s="2">
        <f t="shared" si="4"/>
        <v>9.9311400927192466</v>
      </c>
      <c r="AF51" s="2">
        <f t="shared" si="4"/>
        <v>4.3257179400945311</v>
      </c>
      <c r="AG51" s="2">
        <f t="shared" si="4"/>
        <v>2.7092360887101719</v>
      </c>
      <c r="AH51" s="2">
        <f t="shared" si="4"/>
        <v>12.560359537370445</v>
      </c>
      <c r="AI51" s="2">
        <f t="shared" si="4"/>
        <v>-2.8648826654249997</v>
      </c>
      <c r="AJ51" s="2">
        <f t="shared" si="4"/>
        <v>3.9716671462086626</v>
      </c>
      <c r="AK51" s="2">
        <f t="shared" si="4"/>
        <v>113.23471197334939</v>
      </c>
      <c r="AL51" s="2">
        <f t="shared" si="4"/>
        <v>102.23958365733874</v>
      </c>
    </row>
    <row r="52" spans="1:38" x14ac:dyDescent="0.3">
      <c r="A52">
        <f t="shared" si="1"/>
        <v>2055</v>
      </c>
      <c r="B52">
        <v>56615</v>
      </c>
      <c r="C52" s="3">
        <v>339444.20536432147</v>
      </c>
      <c r="D52" s="3">
        <v>143729.75117497984</v>
      </c>
      <c r="E52" s="4">
        <v>1.9950287432461207</v>
      </c>
      <c r="F52" s="3">
        <v>90.121450676136561</v>
      </c>
      <c r="G52" s="3">
        <v>924.17571649917113</v>
      </c>
      <c r="H52" s="3">
        <v>90369.69</v>
      </c>
      <c r="I52" s="3">
        <v>68929.05</v>
      </c>
      <c r="J52" s="3">
        <v>21440.639999999999</v>
      </c>
      <c r="K52" s="3">
        <v>6407.35</v>
      </c>
      <c r="L52" s="3">
        <v>1591.1790000000001</v>
      </c>
      <c r="M52" s="3">
        <v>8426.6049999999996</v>
      </c>
      <c r="N52" s="3">
        <v>100245.7</v>
      </c>
      <c r="O52" s="3">
        <v>33757.160000000003</v>
      </c>
      <c r="P52" s="3">
        <v>14676.97</v>
      </c>
      <c r="Q52" s="3">
        <v>9176.1479999999992</v>
      </c>
      <c r="R52" s="3">
        <v>42635.41</v>
      </c>
      <c r="S52" s="3">
        <v>-9875.9930000000004</v>
      </c>
      <c r="T52" s="3">
        <v>13791.95</v>
      </c>
      <c r="U52" s="3">
        <v>393131.2</v>
      </c>
      <c r="V52" s="3">
        <v>357256.2</v>
      </c>
      <c r="W52" s="2">
        <f t="shared" si="3"/>
        <v>3.7329698871227226</v>
      </c>
      <c r="X52" s="2">
        <f t="shared" si="4"/>
        <v>26.622840682464229</v>
      </c>
      <c r="Y52" s="2">
        <f t="shared" si="4"/>
        <v>20.306444744289937</v>
      </c>
      <c r="Z52" s="2">
        <f t="shared" si="4"/>
        <v>6.3163959381742911</v>
      </c>
      <c r="AA52" s="2">
        <f t="shared" si="4"/>
        <v>1.8876003474924743</v>
      </c>
      <c r="AB52" s="2">
        <f t="shared" si="4"/>
        <v>0.46876010102815174</v>
      </c>
      <c r="AC52" s="2">
        <f t="shared" si="4"/>
        <v>2.482471306574765</v>
      </c>
      <c r="AD52" s="2">
        <f t="shared" si="4"/>
        <v>29.532305579471437</v>
      </c>
      <c r="AE52" s="2">
        <f t="shared" si="4"/>
        <v>9.9448331910008125</v>
      </c>
      <c r="AF52" s="2">
        <f t="shared" si="4"/>
        <v>4.3238239946524883</v>
      </c>
      <c r="AG52" s="2">
        <f t="shared" si="4"/>
        <v>2.7032860938519625</v>
      </c>
      <c r="AH52" s="2">
        <f t="shared" si="4"/>
        <v>12.56035876477547</v>
      </c>
      <c r="AI52" s="2">
        <f t="shared" si="4"/>
        <v>-2.9094598888203773</v>
      </c>
      <c r="AJ52" s="2">
        <f t="shared" si="4"/>
        <v>4.0630977881025432</v>
      </c>
      <c r="AK52" s="2">
        <f t="shared" si="4"/>
        <v>115.81614703896828</v>
      </c>
      <c r="AL52" s="2">
        <f t="shared" si="4"/>
        <v>105.24739982423948</v>
      </c>
    </row>
    <row r="53" spans="1:38" x14ac:dyDescent="0.3">
      <c r="A53">
        <f t="shared" si="1"/>
        <v>2056</v>
      </c>
      <c r="B53">
        <v>56980</v>
      </c>
      <c r="C53" s="3">
        <v>353185.09612108511</v>
      </c>
      <c r="D53" s="3">
        <v>146615.73201103284</v>
      </c>
      <c r="E53" s="4">
        <v>2.0135313301231257</v>
      </c>
      <c r="F53" s="3">
        <v>91.258667352205393</v>
      </c>
      <c r="G53" s="3">
        <v>931.20943849188063</v>
      </c>
      <c r="H53" s="3">
        <v>93915.35</v>
      </c>
      <c r="I53" s="3">
        <v>71719.34</v>
      </c>
      <c r="J53" s="3">
        <v>22196.01</v>
      </c>
      <c r="K53" s="3">
        <v>6659.3969999999999</v>
      </c>
      <c r="L53" s="3">
        <v>1642.626</v>
      </c>
      <c r="M53" s="3">
        <v>8712.9709999999995</v>
      </c>
      <c r="N53" s="3">
        <v>104325.7</v>
      </c>
      <c r="O53" s="3">
        <v>35172.449999999997</v>
      </c>
      <c r="P53" s="3">
        <v>15263.48</v>
      </c>
      <c r="Q53" s="3">
        <v>9528.4459999999999</v>
      </c>
      <c r="R53" s="3">
        <v>44361.31</v>
      </c>
      <c r="S53" s="3">
        <v>-10410.34</v>
      </c>
      <c r="T53" s="3">
        <v>14675.89</v>
      </c>
      <c r="U53" s="3">
        <v>418217.4</v>
      </c>
      <c r="V53" s="3">
        <v>382342.40000000002</v>
      </c>
      <c r="W53" s="2">
        <f t="shared" si="3"/>
        <v>3.7330768964661161</v>
      </c>
      <c r="X53" s="2">
        <f t="shared" si="4"/>
        <v>26.590971994979736</v>
      </c>
      <c r="Y53" s="2">
        <f t="shared" si="4"/>
        <v>20.306445766729613</v>
      </c>
      <c r="Z53" s="2">
        <f t="shared" si="4"/>
        <v>6.2845262282501224</v>
      </c>
      <c r="AA53" s="2">
        <f t="shared" si="4"/>
        <v>1.8855260522422803</v>
      </c>
      <c r="AB53" s="2">
        <f t="shared" si="4"/>
        <v>0.46508927416258988</v>
      </c>
      <c r="AC53" s="2">
        <f t="shared" si="4"/>
        <v>2.4669701795720358</v>
      </c>
      <c r="AD53" s="2">
        <f t="shared" si="4"/>
        <v>29.538534084754595</v>
      </c>
      <c r="AE53" s="2">
        <f t="shared" si="4"/>
        <v>9.958645023894654</v>
      </c>
      <c r="AF53" s="2">
        <f t="shared" si="4"/>
        <v>4.32166593880482</v>
      </c>
      <c r="AG53" s="2">
        <f t="shared" si="4"/>
        <v>2.6978618590217325</v>
      </c>
      <c r="AH53" s="2">
        <f t="shared" si="4"/>
        <v>12.560357299106212</v>
      </c>
      <c r="AI53" s="2">
        <f t="shared" si="4"/>
        <v>-2.9475592583983059</v>
      </c>
      <c r="AJ53" s="2">
        <f t="shared" si="4"/>
        <v>4.1552970839314671</v>
      </c>
      <c r="AK53" s="2">
        <f t="shared" si="4"/>
        <v>118.41309403854895</v>
      </c>
      <c r="AL53" s="2">
        <f t="shared" si="4"/>
        <v>108.25553065492851</v>
      </c>
    </row>
    <row r="54" spans="1:38" x14ac:dyDescent="0.3">
      <c r="A54">
        <f t="shared" si="1"/>
        <v>2057</v>
      </c>
      <c r="B54">
        <v>57346</v>
      </c>
      <c r="C54" s="3">
        <v>367610.60304980015</v>
      </c>
      <c r="D54" s="3">
        <v>149611.79616056281</v>
      </c>
      <c r="E54" s="4">
        <v>2.0322268796402443</v>
      </c>
      <c r="F54" s="3">
        <v>92.410569531234998</v>
      </c>
      <c r="G54" s="3">
        <v>938.5962909999206</v>
      </c>
      <c r="H54" s="3">
        <v>97629.93</v>
      </c>
      <c r="I54" s="3">
        <v>74648.649999999994</v>
      </c>
      <c r="J54" s="3">
        <v>22981.279999999999</v>
      </c>
      <c r="K54" s="3">
        <v>6921.69</v>
      </c>
      <c r="L54" s="3">
        <v>1695.663</v>
      </c>
      <c r="M54" s="3">
        <v>9008.7870000000003</v>
      </c>
      <c r="N54" s="3">
        <v>108602.3</v>
      </c>
      <c r="O54" s="3">
        <v>36650.910000000003</v>
      </c>
      <c r="P54" s="3">
        <v>15877.99</v>
      </c>
      <c r="Q54" s="3">
        <v>9900.2029999999995</v>
      </c>
      <c r="R54" s="3">
        <v>46173.21</v>
      </c>
      <c r="S54" s="3">
        <v>-10972.38</v>
      </c>
      <c r="T54" s="3">
        <v>15612.75</v>
      </c>
      <c r="U54" s="3">
        <v>444802.5</v>
      </c>
      <c r="V54" s="3">
        <v>408927.5</v>
      </c>
      <c r="W54" s="2">
        <f t="shared" si="3"/>
        <v>3.7331660519146261</v>
      </c>
      <c r="X54" s="2">
        <f t="shared" ref="X54:AL70" si="5">100*H54/$C54</f>
        <v>26.557974440898835</v>
      </c>
      <c r="Y54" s="2">
        <f t="shared" si="5"/>
        <v>20.306446381223491</v>
      </c>
      <c r="Z54" s="2">
        <f t="shared" si="5"/>
        <v>6.2515280596753433</v>
      </c>
      <c r="AA54" s="2">
        <f t="shared" si="5"/>
        <v>1.8828863864577703</v>
      </c>
      <c r="AB54" s="2">
        <f t="shared" si="5"/>
        <v>0.46126607500771372</v>
      </c>
      <c r="AC54" s="2">
        <f t="shared" si="5"/>
        <v>2.4506330680509727</v>
      </c>
      <c r="AD54" s="2">
        <f t="shared" si="5"/>
        <v>29.542755050862247</v>
      </c>
      <c r="AE54" s="2">
        <f t="shared" si="5"/>
        <v>9.9700361458385114</v>
      </c>
      <c r="AF54" s="2">
        <f t="shared" si="5"/>
        <v>4.3192415747184016</v>
      </c>
      <c r="AG54" s="2">
        <f t="shared" si="5"/>
        <v>2.6931222652081175</v>
      </c>
      <c r="AH54" s="2">
        <f t="shared" si="5"/>
        <v>12.560358601447881</v>
      </c>
      <c r="AI54" s="2">
        <f t="shared" si="5"/>
        <v>-2.9847833302331526</v>
      </c>
      <c r="AJ54" s="2">
        <f t="shared" si="5"/>
        <v>4.2470891401043032</v>
      </c>
      <c r="AK54" s="2">
        <f t="shared" si="5"/>
        <v>120.99827815351199</v>
      </c>
      <c r="AL54" s="2">
        <f t="shared" si="5"/>
        <v>111.23931045715857</v>
      </c>
    </row>
    <row r="55" spans="1:38" x14ac:dyDescent="0.3">
      <c r="A55">
        <f t="shared" si="1"/>
        <v>2058</v>
      </c>
      <c r="B55">
        <v>57711</v>
      </c>
      <c r="C55" s="3">
        <v>382696.63907414849</v>
      </c>
      <c r="D55" s="3">
        <v>152697.77381165826</v>
      </c>
      <c r="E55" s="4">
        <v>2.0510916382473634</v>
      </c>
      <c r="F55" s="3">
        <v>93.576738436070173</v>
      </c>
      <c r="G55" s="3">
        <v>946.20558207010674</v>
      </c>
      <c r="H55" s="3">
        <v>101511.3</v>
      </c>
      <c r="I55" s="3">
        <v>77712.08</v>
      </c>
      <c r="J55" s="3">
        <v>23799.23</v>
      </c>
      <c r="K55" s="3">
        <v>7195.643</v>
      </c>
      <c r="L55" s="3">
        <v>1750.296</v>
      </c>
      <c r="M55" s="3">
        <v>9315.4680000000008</v>
      </c>
      <c r="N55" s="3">
        <v>113085.3</v>
      </c>
      <c r="O55" s="3">
        <v>38207.919999999998</v>
      </c>
      <c r="P55" s="3">
        <v>16518.71</v>
      </c>
      <c r="Q55" s="3">
        <v>10290.65</v>
      </c>
      <c r="R55" s="3">
        <v>48068.07</v>
      </c>
      <c r="S55" s="3">
        <v>-11574.04</v>
      </c>
      <c r="T55" s="3">
        <v>16605.52</v>
      </c>
      <c r="U55" s="3">
        <v>472982.1</v>
      </c>
      <c r="V55" s="3">
        <v>437107.1</v>
      </c>
      <c r="W55" s="2">
        <f t="shared" si="3"/>
        <v>3.7332344130260058</v>
      </c>
      <c r="X55" s="2">
        <f t="shared" si="5"/>
        <v>26.525265611316726</v>
      </c>
      <c r="Y55" s="2">
        <f t="shared" si="5"/>
        <v>20.306444338786857</v>
      </c>
      <c r="Z55" s="2">
        <f t="shared" si="5"/>
        <v>6.2188238855656204</v>
      </c>
      <c r="AA55" s="2">
        <f t="shared" si="5"/>
        <v>1.8802472416293745</v>
      </c>
      <c r="AB55" s="2">
        <f t="shared" si="5"/>
        <v>0.45735860242579124</v>
      </c>
      <c r="AC55" s="2">
        <f t="shared" si="5"/>
        <v>2.4341650928883918</v>
      </c>
      <c r="AD55" s="2">
        <f t="shared" si="5"/>
        <v>29.54959319046683</v>
      </c>
      <c r="AE55" s="2">
        <f t="shared" si="5"/>
        <v>9.9838660962468282</v>
      </c>
      <c r="AF55" s="2">
        <f t="shared" si="5"/>
        <v>4.3163979803855703</v>
      </c>
      <c r="AG55" s="2">
        <f t="shared" si="5"/>
        <v>2.6889836359409887</v>
      </c>
      <c r="AH55" s="2">
        <f t="shared" si="5"/>
        <v>12.560358543072201</v>
      </c>
      <c r="AI55" s="2">
        <f t="shared" si="5"/>
        <v>-3.0243380312931096</v>
      </c>
      <c r="AJ55" s="2">
        <f t="shared" si="5"/>
        <v>4.3390817437470721</v>
      </c>
      <c r="AK55" s="2">
        <f t="shared" si="5"/>
        <v>123.5919137268301</v>
      </c>
      <c r="AL55" s="2">
        <f t="shared" si="5"/>
        <v>114.21764796719559</v>
      </c>
    </row>
    <row r="56" spans="1:38" x14ac:dyDescent="0.3">
      <c r="A56">
        <f t="shared" si="1"/>
        <v>2059</v>
      </c>
      <c r="B56">
        <v>58076</v>
      </c>
      <c r="C56" s="3">
        <v>398376.97359831212</v>
      </c>
      <c r="D56" s="3">
        <v>155837.40395348938</v>
      </c>
      <c r="E56" s="4">
        <v>2.07014996757042</v>
      </c>
      <c r="F56" s="3">
        <v>94.757079998400357</v>
      </c>
      <c r="G56" s="3">
        <v>953.78946260769874</v>
      </c>
      <c r="H56" s="3">
        <v>105545.1</v>
      </c>
      <c r="I56" s="3">
        <v>80896.2</v>
      </c>
      <c r="J56" s="3">
        <v>24648.9</v>
      </c>
      <c r="K56" s="3">
        <v>7481.6220000000003</v>
      </c>
      <c r="L56" s="3">
        <v>1806.5840000000001</v>
      </c>
      <c r="M56" s="3">
        <v>9632.4140000000007</v>
      </c>
      <c r="N56" s="3">
        <v>117766.8</v>
      </c>
      <c r="O56" s="3">
        <v>39850.97</v>
      </c>
      <c r="P56" s="3">
        <v>17182.39</v>
      </c>
      <c r="Q56" s="3">
        <v>10695.87</v>
      </c>
      <c r="R56" s="3">
        <v>50037.58</v>
      </c>
      <c r="S56" s="3">
        <v>-12221.71</v>
      </c>
      <c r="T56" s="3">
        <v>17657.8</v>
      </c>
      <c r="U56" s="3">
        <v>502861.6</v>
      </c>
      <c r="V56" s="3">
        <v>466986.6</v>
      </c>
      <c r="W56" s="2">
        <f t="shared" si="3"/>
        <v>3.7332913867142121</v>
      </c>
      <c r="X56" s="2">
        <f t="shared" si="5"/>
        <v>26.493775241744338</v>
      </c>
      <c r="Y56" s="2">
        <f t="shared" si="5"/>
        <v>20.306444739842952</v>
      </c>
      <c r="Z56" s="2">
        <f t="shared" si="5"/>
        <v>6.1873305019013864</v>
      </c>
      <c r="AA56" s="2">
        <f t="shared" si="5"/>
        <v>1.8780257132892932</v>
      </c>
      <c r="AB56" s="2">
        <f t="shared" si="5"/>
        <v>0.45348604957815619</v>
      </c>
      <c r="AC56" s="2">
        <f t="shared" si="5"/>
        <v>2.4179143470557283</v>
      </c>
      <c r="AD56" s="2">
        <f t="shared" si="5"/>
        <v>29.561648339330365</v>
      </c>
      <c r="AE56" s="2">
        <f t="shared" si="5"/>
        <v>10.003331678547809</v>
      </c>
      <c r="AF56" s="2">
        <f t="shared" si="5"/>
        <v>4.3130981805502628</v>
      </c>
      <c r="AG56" s="2">
        <f t="shared" si="5"/>
        <v>2.6848615027596359</v>
      </c>
      <c r="AH56" s="2">
        <f t="shared" si="5"/>
        <v>12.5603594876579</v>
      </c>
      <c r="AI56" s="2">
        <f t="shared" si="5"/>
        <v>-3.0678756077712674</v>
      </c>
      <c r="AJ56" s="2">
        <f t="shared" si="5"/>
        <v>4.4324348971546117</v>
      </c>
      <c r="AK56" s="2">
        <f t="shared" si="5"/>
        <v>126.22757672411079</v>
      </c>
      <c r="AL56" s="2">
        <f t="shared" si="5"/>
        <v>117.2222871673471</v>
      </c>
    </row>
    <row r="57" spans="1:38" x14ac:dyDescent="0.3">
      <c r="A57">
        <f t="shared" si="1"/>
        <v>2060</v>
      </c>
      <c r="B57">
        <v>58441</v>
      </c>
      <c r="C57" s="3">
        <v>414686.2317554942</v>
      </c>
      <c r="D57" s="3">
        <v>159036.57754781027</v>
      </c>
      <c r="E57" s="4">
        <v>2.0893881548655311</v>
      </c>
      <c r="F57" s="3">
        <v>95.952700689395002</v>
      </c>
      <c r="G57" s="3">
        <v>961.36911843556516</v>
      </c>
      <c r="H57" s="3">
        <v>109737.2</v>
      </c>
      <c r="I57" s="3">
        <v>84208.03</v>
      </c>
      <c r="J57" s="3">
        <v>25529.200000000001</v>
      </c>
      <c r="K57" s="3">
        <v>7779.018</v>
      </c>
      <c r="L57" s="3">
        <v>1864.559</v>
      </c>
      <c r="M57" s="3">
        <v>9959.3559999999998</v>
      </c>
      <c r="N57" s="3">
        <v>122668.1</v>
      </c>
      <c r="O57" s="3">
        <v>41594.99</v>
      </c>
      <c r="P57" s="3">
        <v>17869.88</v>
      </c>
      <c r="Q57" s="3">
        <v>11117.18</v>
      </c>
      <c r="R57" s="3">
        <v>52086.080000000002</v>
      </c>
      <c r="S57" s="3">
        <v>-12930.9</v>
      </c>
      <c r="T57" s="3">
        <v>18773.509999999998</v>
      </c>
      <c r="U57" s="3">
        <v>534566</v>
      </c>
      <c r="V57" s="3">
        <v>498691</v>
      </c>
      <c r="W57" s="2">
        <f t="shared" si="3"/>
        <v>3.7333353749819032</v>
      </c>
      <c r="X57" s="2">
        <f t="shared" si="5"/>
        <v>26.462706402247484</v>
      </c>
      <c r="Y57" s="2">
        <f t="shared" si="5"/>
        <v>20.306444620435443</v>
      </c>
      <c r="Z57" s="2">
        <f t="shared" si="5"/>
        <v>6.1562690161973919</v>
      </c>
      <c r="AA57" s="2">
        <f t="shared" si="5"/>
        <v>1.8758804619745941</v>
      </c>
      <c r="AB57" s="2">
        <f t="shared" si="5"/>
        <v>0.4496312771482065</v>
      </c>
      <c r="AC57" s="2">
        <f t="shared" si="5"/>
        <v>2.40166063817431</v>
      </c>
      <c r="AD57" s="2">
        <f t="shared" si="5"/>
        <v>29.580943519804901</v>
      </c>
      <c r="AE57" s="2">
        <f t="shared" si="5"/>
        <v>10.030472876785812</v>
      </c>
      <c r="AF57" s="2">
        <f t="shared" si="5"/>
        <v>4.309253269478301</v>
      </c>
      <c r="AG57" s="2">
        <f t="shared" si="5"/>
        <v>2.6808654709700783</v>
      </c>
      <c r="AH57" s="2">
        <f t="shared" si="5"/>
        <v>12.560359136956061</v>
      </c>
      <c r="AI57" s="2">
        <f t="shared" si="5"/>
        <v>-3.1182371175574191</v>
      </c>
      <c r="AJ57" s="2">
        <f t="shared" si="5"/>
        <v>4.527160190615918</v>
      </c>
      <c r="AK57" s="2">
        <f t="shared" si="5"/>
        <v>128.90854797301031</v>
      </c>
      <c r="AL57" s="2">
        <f t="shared" si="5"/>
        <v>120.25742882489438</v>
      </c>
    </row>
    <row r="58" spans="1:38" x14ac:dyDescent="0.3">
      <c r="A58">
        <f t="shared" si="1"/>
        <v>2061</v>
      </c>
      <c r="B58">
        <v>58807</v>
      </c>
      <c r="C58" s="3">
        <v>431814.7736149042</v>
      </c>
      <c r="D58" s="3">
        <v>162358.42580775576</v>
      </c>
      <c r="E58" s="4">
        <v>2.1087991373077197</v>
      </c>
      <c r="F58" s="3">
        <v>97.163283319347755</v>
      </c>
      <c r="G58" s="3">
        <v>969.27953030859612</v>
      </c>
      <c r="H58" s="3">
        <v>114096.8</v>
      </c>
      <c r="I58" s="3">
        <v>87686.23</v>
      </c>
      <c r="J58" s="3">
        <v>26410.57</v>
      </c>
      <c r="K58" s="3">
        <v>8088.2430000000004</v>
      </c>
      <c r="L58" s="3">
        <v>1924.2629999999999</v>
      </c>
      <c r="M58" s="3">
        <v>10264.290000000001</v>
      </c>
      <c r="N58" s="3">
        <v>127836.4</v>
      </c>
      <c r="O58" s="3">
        <v>43449.96</v>
      </c>
      <c r="P58" s="3">
        <v>18588.580000000002</v>
      </c>
      <c r="Q58" s="3">
        <v>11560.33</v>
      </c>
      <c r="R58" s="3">
        <v>54237.48</v>
      </c>
      <c r="S58" s="3">
        <v>-13739.55</v>
      </c>
      <c r="T58" s="3">
        <v>19957.330000000002</v>
      </c>
      <c r="U58" s="3">
        <v>568262.9</v>
      </c>
      <c r="V58" s="3">
        <v>532387.9</v>
      </c>
      <c r="W58" s="2">
        <f t="shared" si="3"/>
        <v>3.7333706221495571</v>
      </c>
      <c r="X58" s="2">
        <f t="shared" si="5"/>
        <v>26.422625387465882</v>
      </c>
      <c r="Y58" s="2">
        <f t="shared" si="5"/>
        <v>20.306445114404369</v>
      </c>
      <c r="Z58" s="2">
        <f t="shared" si="5"/>
        <v>6.1161802730615129</v>
      </c>
      <c r="AA58" s="2">
        <f t="shared" si="5"/>
        <v>1.8730815836359409</v>
      </c>
      <c r="AB58" s="2">
        <f t="shared" si="5"/>
        <v>0.44562231715491807</v>
      </c>
      <c r="AC58" s="2">
        <f t="shared" si="5"/>
        <v>2.3770122346841647</v>
      </c>
      <c r="AD58" s="2">
        <f t="shared" si="5"/>
        <v>29.604452605877146</v>
      </c>
      <c r="AE58" s="2">
        <f t="shared" si="5"/>
        <v>10.062175417543498</v>
      </c>
      <c r="AF58" s="2">
        <f t="shared" si="5"/>
        <v>4.304757765554692</v>
      </c>
      <c r="AG58" s="2">
        <f t="shared" si="5"/>
        <v>2.6771501825246937</v>
      </c>
      <c r="AH58" s="2">
        <f t="shared" si="5"/>
        <v>12.560357661215503</v>
      </c>
      <c r="AI58" s="2">
        <f t="shared" si="5"/>
        <v>-3.181815639372505</v>
      </c>
      <c r="AJ58" s="2">
        <f t="shared" si="5"/>
        <v>4.6217339515572258</v>
      </c>
      <c r="AK58" s="2">
        <f t="shared" si="5"/>
        <v>131.59876287761782</v>
      </c>
      <c r="AL58" s="2">
        <f t="shared" si="5"/>
        <v>123.29080256869295</v>
      </c>
    </row>
    <row r="59" spans="1:38" x14ac:dyDescent="0.3">
      <c r="A59">
        <f t="shared" si="1"/>
        <v>2062</v>
      </c>
      <c r="B59">
        <v>59172</v>
      </c>
      <c r="C59" s="3">
        <v>449752.54162593529</v>
      </c>
      <c r="D59" s="3">
        <v>165787.10277657441</v>
      </c>
      <c r="E59" s="4">
        <v>2.128398065704777</v>
      </c>
      <c r="F59" s="3">
        <v>98.388618639805614</v>
      </c>
      <c r="G59" s="3">
        <v>977.42723084200179</v>
      </c>
      <c r="H59" s="3">
        <v>118587.5</v>
      </c>
      <c r="I59" s="3">
        <v>91328.75</v>
      </c>
      <c r="J59" s="3">
        <v>27258.74</v>
      </c>
      <c r="K59" s="3">
        <v>8410.6759999999995</v>
      </c>
      <c r="L59" s="3">
        <v>1985.7660000000001</v>
      </c>
      <c r="M59" s="3">
        <v>10510.7</v>
      </c>
      <c r="N59" s="3">
        <v>133252.1</v>
      </c>
      <c r="O59" s="3">
        <v>45398.04</v>
      </c>
      <c r="P59" s="3">
        <v>19337.46</v>
      </c>
      <c r="Q59" s="3">
        <v>12026.03</v>
      </c>
      <c r="R59" s="3">
        <v>56490.53</v>
      </c>
      <c r="S59" s="3">
        <v>-14664.57</v>
      </c>
      <c r="T59" s="3">
        <v>21215.52</v>
      </c>
      <c r="U59" s="3">
        <v>604143</v>
      </c>
      <c r="V59" s="3">
        <v>568268</v>
      </c>
      <c r="W59" s="2">
        <f t="shared" si="3"/>
        <v>3.7333987490649134</v>
      </c>
      <c r="X59" s="2">
        <f t="shared" si="5"/>
        <v>26.367277341287529</v>
      </c>
      <c r="Y59" s="2">
        <f t="shared" si="5"/>
        <v>20.30644444383357</v>
      </c>
      <c r="Z59" s="2">
        <f t="shared" si="5"/>
        <v>6.0608306740090487</v>
      </c>
      <c r="AA59" s="2">
        <f t="shared" si="5"/>
        <v>1.8700674752373634</v>
      </c>
      <c r="AB59" s="2">
        <f t="shared" si="5"/>
        <v>0.4415241307633534</v>
      </c>
      <c r="AC59" s="2">
        <f t="shared" si="5"/>
        <v>2.3369962428676785</v>
      </c>
      <c r="AD59" s="2">
        <f t="shared" si="5"/>
        <v>29.627870365839403</v>
      </c>
      <c r="AE59" s="2">
        <f t="shared" si="5"/>
        <v>10.094004101873004</v>
      </c>
      <c r="AF59" s="2">
        <f t="shared" si="5"/>
        <v>4.2995777033503018</v>
      </c>
      <c r="AG59" s="2">
        <f t="shared" si="5"/>
        <v>2.6739215206041451</v>
      </c>
      <c r="AH59" s="2">
        <f t="shared" si="5"/>
        <v>12.560358146232305</v>
      </c>
      <c r="AI59" s="2">
        <f t="shared" si="5"/>
        <v>-3.2605863542171383</v>
      </c>
      <c r="AJ59" s="2">
        <f t="shared" si="5"/>
        <v>4.7171539983525443</v>
      </c>
      <c r="AK59" s="2">
        <f t="shared" si="5"/>
        <v>134.32786790173898</v>
      </c>
      <c r="AL59" s="2">
        <f t="shared" si="5"/>
        <v>126.35125928262913</v>
      </c>
    </row>
    <row r="60" spans="1:38" x14ac:dyDescent="0.3">
      <c r="A60">
        <f t="shared" si="1"/>
        <v>2063</v>
      </c>
      <c r="B60">
        <v>59537</v>
      </c>
      <c r="C60" s="3">
        <v>468444.57060263224</v>
      </c>
      <c r="D60" s="3">
        <v>169291.47169437169</v>
      </c>
      <c r="E60" s="4">
        <v>2.1481696303031681</v>
      </c>
      <c r="F60" s="3">
        <v>99.629942215589409</v>
      </c>
      <c r="G60" s="3">
        <v>985.64104112598795</v>
      </c>
      <c r="H60" s="3">
        <v>123257.2</v>
      </c>
      <c r="I60" s="3">
        <v>95124.44</v>
      </c>
      <c r="J60" s="3">
        <v>28132.78</v>
      </c>
      <c r="K60" s="3">
        <v>8747.4670000000006</v>
      </c>
      <c r="L60" s="3">
        <v>2049.1149999999998</v>
      </c>
      <c r="M60" s="3">
        <v>10757.12</v>
      </c>
      <c r="N60" s="3">
        <v>138910</v>
      </c>
      <c r="O60" s="3">
        <v>47447.3</v>
      </c>
      <c r="P60" s="3">
        <v>20113.8</v>
      </c>
      <c r="Q60" s="3">
        <v>12510.53</v>
      </c>
      <c r="R60" s="3">
        <v>58838.32</v>
      </c>
      <c r="S60" s="3">
        <v>-15652.73</v>
      </c>
      <c r="T60" s="3">
        <v>22555.21</v>
      </c>
      <c r="U60" s="3">
        <v>642350.9</v>
      </c>
      <c r="V60" s="3">
        <v>606475.9</v>
      </c>
      <c r="W60" s="2">
        <f t="shared" si="3"/>
        <v>3.7334223850975681</v>
      </c>
      <c r="X60" s="2">
        <f t="shared" si="5"/>
        <v>26.312013786697392</v>
      </c>
      <c r="Y60" s="2">
        <f t="shared" si="5"/>
        <v>20.306445195346551</v>
      </c>
      <c r="Z60" s="2">
        <f t="shared" si="5"/>
        <v>6.0055728607994068</v>
      </c>
      <c r="AA60" s="2">
        <f t="shared" si="5"/>
        <v>1.8673430217681442</v>
      </c>
      <c r="AB60" s="2">
        <f t="shared" si="5"/>
        <v>0.43742955487004753</v>
      </c>
      <c r="AC60" s="2">
        <f t="shared" si="5"/>
        <v>2.2963485276735009</v>
      </c>
      <c r="AD60" s="2">
        <f t="shared" si="5"/>
        <v>29.653455012040958</v>
      </c>
      <c r="AE60" s="2">
        <f t="shared" si="5"/>
        <v>10.128690346215615</v>
      </c>
      <c r="AF60" s="2">
        <f t="shared" si="5"/>
        <v>4.293741727889925</v>
      </c>
      <c r="AG60" s="2">
        <f t="shared" si="5"/>
        <v>2.670653218139722</v>
      </c>
      <c r="AH60" s="2">
        <f t="shared" si="5"/>
        <v>12.560359046174284</v>
      </c>
      <c r="AI60" s="2">
        <f t="shared" si="5"/>
        <v>-3.3414262822735865</v>
      </c>
      <c r="AJ60" s="2">
        <f t="shared" si="5"/>
        <v>4.8149154490111323</v>
      </c>
      <c r="AK60" s="2">
        <f t="shared" si="5"/>
        <v>137.1242064292997</v>
      </c>
      <c r="AL60" s="2">
        <f t="shared" si="5"/>
        <v>129.46588306484091</v>
      </c>
    </row>
    <row r="61" spans="1:38" x14ac:dyDescent="0.3">
      <c r="A61">
        <f t="shared" si="1"/>
        <v>2064</v>
      </c>
      <c r="B61">
        <v>59902</v>
      </c>
      <c r="C61" s="3">
        <v>487887.12303655036</v>
      </c>
      <c r="D61" s="3">
        <v>172860.70501276743</v>
      </c>
      <c r="E61" s="4">
        <v>2.1680716744727082</v>
      </c>
      <c r="F61" s="3">
        <v>100.88722368223668</v>
      </c>
      <c r="G61" s="3">
        <v>993.87225254854366</v>
      </c>
      <c r="H61" s="3">
        <v>128104</v>
      </c>
      <c r="I61" s="3">
        <v>99072.53</v>
      </c>
      <c r="J61" s="3">
        <v>29031.48</v>
      </c>
      <c r="K61" s="3">
        <v>9098.3760000000002</v>
      </c>
      <c r="L61" s="3">
        <v>2114.3389999999999</v>
      </c>
      <c r="M61" s="3">
        <v>11002.89</v>
      </c>
      <c r="N61" s="3">
        <v>144820.29999999999</v>
      </c>
      <c r="O61" s="3">
        <v>49610.64</v>
      </c>
      <c r="P61" s="3">
        <v>20916.63</v>
      </c>
      <c r="Q61" s="3">
        <v>13012.63</v>
      </c>
      <c r="R61" s="3">
        <v>61280.37</v>
      </c>
      <c r="S61" s="3">
        <v>-16716.259999999998</v>
      </c>
      <c r="T61" s="3">
        <v>23981.79</v>
      </c>
      <c r="U61" s="3">
        <v>683049</v>
      </c>
      <c r="V61" s="3">
        <v>647174</v>
      </c>
      <c r="W61" s="2">
        <f t="shared" si="3"/>
        <v>3.7334407097429145</v>
      </c>
      <c r="X61" s="2">
        <f t="shared" si="5"/>
        <v>26.256893029415536</v>
      </c>
      <c r="Y61" s="2">
        <f t="shared" si="5"/>
        <v>20.306444938203036</v>
      </c>
      <c r="Z61" s="2">
        <f t="shared" si="5"/>
        <v>5.9504501408669253</v>
      </c>
      <c r="AA61" s="2">
        <f t="shared" si="5"/>
        <v>1.8648526616920753</v>
      </c>
      <c r="AB61" s="2">
        <f t="shared" si="5"/>
        <v>0.43336642845595313</v>
      </c>
      <c r="AC61" s="2">
        <f t="shared" si="5"/>
        <v>2.2552122162026631</v>
      </c>
      <c r="AD61" s="2">
        <f t="shared" si="5"/>
        <v>29.683156853711566</v>
      </c>
      <c r="AE61" s="2">
        <f t="shared" si="5"/>
        <v>10.168466773877816</v>
      </c>
      <c r="AF61" s="2">
        <f t="shared" si="5"/>
        <v>4.2871863208476233</v>
      </c>
      <c r="AG61" s="2">
        <f t="shared" si="5"/>
        <v>2.6671394643521165</v>
      </c>
      <c r="AH61" s="2">
        <f t="shared" si="5"/>
        <v>12.560358145670744</v>
      </c>
      <c r="AI61" s="2">
        <f t="shared" si="5"/>
        <v>-3.4262556256783374</v>
      </c>
      <c r="AJ61" s="2">
        <f t="shared" si="5"/>
        <v>4.9154381961836267</v>
      </c>
      <c r="AK61" s="2">
        <f t="shared" si="5"/>
        <v>140.00144044564772</v>
      </c>
      <c r="AL61" s="2">
        <f t="shared" si="5"/>
        <v>132.64830520061022</v>
      </c>
    </row>
    <row r="62" spans="1:38" x14ac:dyDescent="0.3">
      <c r="A62">
        <f t="shared" si="1"/>
        <v>2065</v>
      </c>
      <c r="B62">
        <v>60268</v>
      </c>
      <c r="C62" s="3">
        <v>508090.57934569044</v>
      </c>
      <c r="D62" s="3">
        <v>176489.04595254434</v>
      </c>
      <c r="E62" s="4">
        <v>2.188127190146639</v>
      </c>
      <c r="F62" s="3">
        <v>102.15979419854408</v>
      </c>
      <c r="G62" s="3">
        <v>1002.0637424163752</v>
      </c>
      <c r="H62" s="3">
        <v>133130.1</v>
      </c>
      <c r="I62" s="3">
        <v>103175.1</v>
      </c>
      <c r="J62" s="3">
        <v>29954.93</v>
      </c>
      <c r="K62" s="3">
        <v>9463.1779999999999</v>
      </c>
      <c r="L62" s="3">
        <v>2181.529</v>
      </c>
      <c r="M62" s="3">
        <v>11247.8</v>
      </c>
      <c r="N62" s="3">
        <v>150993</v>
      </c>
      <c r="O62" s="3">
        <v>51896.160000000003</v>
      </c>
      <c r="P62" s="3">
        <v>21746.23</v>
      </c>
      <c r="Q62" s="3">
        <v>13532.66</v>
      </c>
      <c r="R62" s="3">
        <v>63818</v>
      </c>
      <c r="S62" s="3">
        <v>-17862.98</v>
      </c>
      <c r="T62" s="3">
        <v>25501.33</v>
      </c>
      <c r="U62" s="3">
        <v>726413.3</v>
      </c>
      <c r="V62" s="3">
        <v>690538.3</v>
      </c>
      <c r="W62" s="2">
        <f t="shared" si="3"/>
        <v>3.7334554329191612</v>
      </c>
      <c r="X62" s="2">
        <f t="shared" si="5"/>
        <v>26.20204062264694</v>
      </c>
      <c r="Y62" s="2">
        <f t="shared" si="5"/>
        <v>20.306438299420346</v>
      </c>
      <c r="Z62" s="2">
        <f t="shared" si="5"/>
        <v>5.8955885461555697</v>
      </c>
      <c r="AA62" s="2">
        <f t="shared" si="5"/>
        <v>1.8624982207279861</v>
      </c>
      <c r="AB62" s="2">
        <f t="shared" si="5"/>
        <v>0.42935828544771137</v>
      </c>
      <c r="AC62" s="2">
        <f t="shared" si="5"/>
        <v>2.2137391357432188</v>
      </c>
      <c r="AD62" s="2">
        <f t="shared" si="5"/>
        <v>29.717732652009797</v>
      </c>
      <c r="AE62" s="2">
        <f t="shared" si="5"/>
        <v>10.213958319563986</v>
      </c>
      <c r="AF62" s="2">
        <f t="shared" si="5"/>
        <v>4.2799907898320786</v>
      </c>
      <c r="AG62" s="2">
        <f t="shared" si="5"/>
        <v>2.6634345429956814</v>
      </c>
      <c r="AH62" s="2">
        <f t="shared" si="5"/>
        <v>12.560358840383072</v>
      </c>
      <c r="AI62" s="2">
        <f t="shared" si="5"/>
        <v>-3.5157077745868879</v>
      </c>
      <c r="AJ62" s="2">
        <f t="shared" si="5"/>
        <v>5.0190519243321017</v>
      </c>
      <c r="AK62" s="2">
        <f t="shared" si="5"/>
        <v>142.96925184786176</v>
      </c>
      <c r="AL62" s="2">
        <f t="shared" si="5"/>
        <v>135.90850294631764</v>
      </c>
    </row>
    <row r="63" spans="1:38" x14ac:dyDescent="0.3">
      <c r="A63">
        <f t="shared" si="1"/>
        <v>2066</v>
      </c>
      <c r="B63">
        <v>60633</v>
      </c>
      <c r="C63" s="3">
        <v>529140.09729861538</v>
      </c>
      <c r="D63" s="3">
        <v>180196.88325226269</v>
      </c>
      <c r="E63" s="4">
        <v>2.2082813899252267</v>
      </c>
      <c r="F63" s="3">
        <v>103.44862535914983</v>
      </c>
      <c r="G63" s="3">
        <v>1010.318413347801</v>
      </c>
      <c r="H63" s="3">
        <v>138355.79999999999</v>
      </c>
      <c r="I63" s="3">
        <v>107449.5</v>
      </c>
      <c r="J63" s="3">
        <v>30906.3</v>
      </c>
      <c r="K63" s="3">
        <v>9842.4449999999997</v>
      </c>
      <c r="L63" s="3">
        <v>2250.7080000000001</v>
      </c>
      <c r="M63" s="3">
        <v>11493</v>
      </c>
      <c r="N63" s="3">
        <v>157448.29999999999</v>
      </c>
      <c r="O63" s="3">
        <v>54301.93</v>
      </c>
      <c r="P63" s="3">
        <v>22605.91</v>
      </c>
      <c r="Q63" s="3">
        <v>14078.53</v>
      </c>
      <c r="R63" s="3">
        <v>66461.89</v>
      </c>
      <c r="S63" s="3">
        <v>-19092.43</v>
      </c>
      <c r="T63" s="3">
        <v>27120.400000000001</v>
      </c>
      <c r="U63" s="3">
        <v>772626.1</v>
      </c>
      <c r="V63" s="3">
        <v>736751.1</v>
      </c>
      <c r="W63" s="2">
        <f t="shared" si="3"/>
        <v>3.7334668844857326</v>
      </c>
      <c r="X63" s="2">
        <f t="shared" si="5"/>
        <v>26.147290803766126</v>
      </c>
      <c r="Y63" s="2">
        <f t="shared" si="5"/>
        <v>20.306436905567157</v>
      </c>
      <c r="Z63" s="2">
        <f t="shared" si="5"/>
        <v>5.8408538981989704</v>
      </c>
      <c r="AA63" s="2">
        <f t="shared" si="5"/>
        <v>1.8600830007493283</v>
      </c>
      <c r="AB63" s="2">
        <f t="shared" si="5"/>
        <v>0.42535200252076788</v>
      </c>
      <c r="AC63" s="2">
        <f t="shared" si="5"/>
        <v>2.1720145682919263</v>
      </c>
      <c r="AD63" s="2">
        <f t="shared" si="5"/>
        <v>29.755503467571362</v>
      </c>
      <c r="AE63" s="2">
        <f t="shared" si="5"/>
        <v>10.262297315441435</v>
      </c>
      <c r="AF63" s="2">
        <f t="shared" si="5"/>
        <v>4.2721974984334938</v>
      </c>
      <c r="AG63" s="2">
        <f t="shared" si="5"/>
        <v>2.660643196740184</v>
      </c>
      <c r="AH63" s="2">
        <f t="shared" si="5"/>
        <v>12.560357897521579</v>
      </c>
      <c r="AI63" s="2">
        <f t="shared" si="5"/>
        <v>-3.6081994347945554</v>
      </c>
      <c r="AJ63" s="2">
        <f t="shared" si="5"/>
        <v>5.1253723046988915</v>
      </c>
      <c r="AK63" s="2">
        <f t="shared" si="5"/>
        <v>146.01541329875357</v>
      </c>
      <c r="AL63" s="2">
        <f t="shared" si="5"/>
        <v>139.23554532368414</v>
      </c>
    </row>
    <row r="64" spans="1:38" x14ac:dyDescent="0.3">
      <c r="A64">
        <f t="shared" si="1"/>
        <v>2067</v>
      </c>
      <c r="B64">
        <v>60998</v>
      </c>
      <c r="C64" s="3">
        <v>551151.948709024</v>
      </c>
      <c r="D64" s="3">
        <v>184012.57336583475</v>
      </c>
      <c r="E64" s="4">
        <v>2.2285466632846092</v>
      </c>
      <c r="F64" s="3">
        <v>104.75344618285804</v>
      </c>
      <c r="G64" s="3">
        <v>1018.8133239654478</v>
      </c>
      <c r="H64" s="3">
        <v>143809.70000000001</v>
      </c>
      <c r="I64" s="3">
        <v>111919.4</v>
      </c>
      <c r="J64" s="3">
        <v>31890.31</v>
      </c>
      <c r="K64" s="3">
        <v>10237.4</v>
      </c>
      <c r="L64" s="3">
        <v>2321.9670000000001</v>
      </c>
      <c r="M64" s="3">
        <v>11741.57</v>
      </c>
      <c r="N64" s="3">
        <v>164201.70000000001</v>
      </c>
      <c r="O64" s="3">
        <v>56819.46</v>
      </c>
      <c r="P64" s="3">
        <v>23500.61</v>
      </c>
      <c r="Q64" s="3">
        <v>14654.99</v>
      </c>
      <c r="R64" s="3">
        <v>69226.66</v>
      </c>
      <c r="S64" s="3">
        <v>-20392.04</v>
      </c>
      <c r="T64" s="3">
        <v>28845.81</v>
      </c>
      <c r="U64" s="3">
        <v>821864</v>
      </c>
      <c r="V64" s="3">
        <v>785989</v>
      </c>
      <c r="W64" s="2">
        <f t="shared" si="3"/>
        <v>3.7334759982868815</v>
      </c>
      <c r="X64" s="2">
        <f t="shared" si="5"/>
        <v>26.092568544273284</v>
      </c>
      <c r="Y64" s="2">
        <f t="shared" si="5"/>
        <v>20.306450927398771</v>
      </c>
      <c r="Z64" s="2">
        <f t="shared" si="5"/>
        <v>5.7861194312561919</v>
      </c>
      <c r="AA64" s="2">
        <f t="shared" si="5"/>
        <v>1.8574551036205713</v>
      </c>
      <c r="AB64" s="2">
        <f t="shared" si="5"/>
        <v>0.42129343921196277</v>
      </c>
      <c r="AC64" s="2">
        <f t="shared" si="5"/>
        <v>2.1303689531539445</v>
      </c>
      <c r="AD64" s="2">
        <f t="shared" si="5"/>
        <v>29.792455671183504</v>
      </c>
      <c r="AE64" s="2">
        <f t="shared" si="5"/>
        <v>10.30921874323216</v>
      </c>
      <c r="AF64" s="2">
        <f t="shared" si="5"/>
        <v>4.2639076311071795</v>
      </c>
      <c r="AG64" s="2">
        <f t="shared" si="5"/>
        <v>2.658974541290605</v>
      </c>
      <c r="AH64" s="2">
        <f t="shared" si="5"/>
        <v>12.560358384316922</v>
      </c>
      <c r="AI64" s="2">
        <f t="shared" si="5"/>
        <v>-3.6998943844369503</v>
      </c>
      <c r="AJ64" s="2">
        <f t="shared" si="5"/>
        <v>5.2337309280256035</v>
      </c>
      <c r="AK64" s="2">
        <f t="shared" si="5"/>
        <v>149.11749870885353</v>
      </c>
      <c r="AL64" s="2">
        <f t="shared" si="5"/>
        <v>142.60840442296183</v>
      </c>
    </row>
    <row r="65" spans="1:38" x14ac:dyDescent="0.3">
      <c r="A65">
        <f t="shared" si="1"/>
        <v>2068</v>
      </c>
      <c r="B65">
        <v>61363</v>
      </c>
      <c r="C65" s="3">
        <v>573992.32979943615</v>
      </c>
      <c r="D65" s="3">
        <v>187880.7716968712</v>
      </c>
      <c r="E65" s="4">
        <v>2.2489089259475104</v>
      </c>
      <c r="F65" s="3">
        <v>106.07459565428532</v>
      </c>
      <c r="G65" s="3">
        <v>1027.2405782142082</v>
      </c>
      <c r="H65" s="3">
        <v>149463</v>
      </c>
      <c r="I65" s="3">
        <v>116557.4</v>
      </c>
      <c r="J65" s="3">
        <v>32905.56</v>
      </c>
      <c r="K65" s="3">
        <v>10648.71</v>
      </c>
      <c r="L65" s="3">
        <v>2395.375</v>
      </c>
      <c r="M65" s="3">
        <v>11991.89</v>
      </c>
      <c r="N65" s="3">
        <v>171221.5</v>
      </c>
      <c r="O65" s="3">
        <v>59448.31</v>
      </c>
      <c r="P65" s="3">
        <v>24424.639999999999</v>
      </c>
      <c r="Q65" s="3">
        <v>15253.02</v>
      </c>
      <c r="R65" s="3">
        <v>72095.490000000005</v>
      </c>
      <c r="S65" s="3">
        <v>-21758.46</v>
      </c>
      <c r="T65" s="3">
        <v>30684.16</v>
      </c>
      <c r="U65" s="3">
        <v>874306.6</v>
      </c>
      <c r="V65" s="3">
        <v>838431.6</v>
      </c>
      <c r="W65" s="2">
        <f t="shared" si="3"/>
        <v>3.7334838854116983</v>
      </c>
      <c r="X65" s="2">
        <f t="shared" si="5"/>
        <v>26.039198128697159</v>
      </c>
      <c r="Y65" s="2">
        <f t="shared" si="5"/>
        <v>20.306438596614587</v>
      </c>
      <c r="Z65" s="2">
        <f t="shared" si="5"/>
        <v>5.7327525633483338</v>
      </c>
      <c r="AA65" s="2">
        <f t="shared" si="5"/>
        <v>1.8552007487139874</v>
      </c>
      <c r="AB65" s="2">
        <f t="shared" si="5"/>
        <v>0.41731829427703149</v>
      </c>
      <c r="AC65" s="2">
        <f t="shared" si="5"/>
        <v>2.0892073599990777</v>
      </c>
      <c r="AD65" s="2">
        <f t="shared" si="5"/>
        <v>29.82992822566602</v>
      </c>
      <c r="AE65" s="2">
        <f t="shared" si="5"/>
        <v>10.356986829557874</v>
      </c>
      <c r="AF65" s="2">
        <f t="shared" si="5"/>
        <v>4.2552206243826349</v>
      </c>
      <c r="AG65" s="2">
        <f t="shared" si="5"/>
        <v>2.6573560669930374</v>
      </c>
      <c r="AH65" s="2">
        <f t="shared" si="5"/>
        <v>12.56035773599824</v>
      </c>
      <c r="AI65" s="2">
        <f t="shared" si="5"/>
        <v>-3.7907231282346263</v>
      </c>
      <c r="AJ65" s="2">
        <f t="shared" si="5"/>
        <v>5.345743907539954</v>
      </c>
      <c r="AK65" s="2">
        <f t="shared" si="5"/>
        <v>152.3202584092891</v>
      </c>
      <c r="AL65" s="2">
        <f t="shared" si="5"/>
        <v>146.07017489118087</v>
      </c>
    </row>
    <row r="66" spans="1:38" x14ac:dyDescent="0.3">
      <c r="A66">
        <f t="shared" si="1"/>
        <v>2069</v>
      </c>
      <c r="B66">
        <v>61729</v>
      </c>
      <c r="C66" s="3">
        <v>597640.44454404479</v>
      </c>
      <c r="D66" s="3">
        <v>191785.51354252992</v>
      </c>
      <c r="E66" s="4">
        <v>2.2693455346872629</v>
      </c>
      <c r="F66" s="3">
        <v>107.41246428627359</v>
      </c>
      <c r="G66" s="3">
        <v>1035.5107596285584</v>
      </c>
      <c r="H66" s="3">
        <v>155301.6</v>
      </c>
      <c r="I66" s="3">
        <v>121359.5</v>
      </c>
      <c r="J66" s="3">
        <v>33942.11</v>
      </c>
      <c r="K66" s="3">
        <v>11076.02</v>
      </c>
      <c r="L66" s="3">
        <v>2470.989</v>
      </c>
      <c r="M66" s="3">
        <v>12234.53</v>
      </c>
      <c r="N66" s="3">
        <v>178517.3</v>
      </c>
      <c r="O66" s="3">
        <v>62202.25</v>
      </c>
      <c r="P66" s="3">
        <v>25380.07</v>
      </c>
      <c r="Q66" s="3">
        <v>15869.15</v>
      </c>
      <c r="R66" s="3">
        <v>75065.78</v>
      </c>
      <c r="S66" s="3">
        <v>-23215.62</v>
      </c>
      <c r="T66" s="3">
        <v>32642.15</v>
      </c>
      <c r="U66" s="3">
        <v>930164.3</v>
      </c>
      <c r="V66" s="3">
        <v>894289.3</v>
      </c>
      <c r="W66" s="2">
        <f t="shared" si="3"/>
        <v>3.7334900594368157</v>
      </c>
      <c r="X66" s="2">
        <f t="shared" si="5"/>
        <v>25.985791526957914</v>
      </c>
      <c r="Y66" s="2">
        <f t="shared" si="5"/>
        <v>20.306440286615519</v>
      </c>
      <c r="Z66" s="2">
        <f t="shared" si="5"/>
        <v>5.6793529135892582</v>
      </c>
      <c r="AA66" s="2">
        <f t="shared" si="5"/>
        <v>1.853291573740492</v>
      </c>
      <c r="AB66" s="2">
        <f t="shared" si="5"/>
        <v>0.41345745967463443</v>
      </c>
      <c r="AC66" s="2">
        <f t="shared" si="5"/>
        <v>2.0471388962529193</v>
      </c>
      <c r="AD66" s="2">
        <f t="shared" si="5"/>
        <v>29.870351250440457</v>
      </c>
      <c r="AE66" s="2">
        <f t="shared" si="5"/>
        <v>10.407971978445282</v>
      </c>
      <c r="AF66" s="2">
        <f t="shared" si="5"/>
        <v>4.2467122551190633</v>
      </c>
      <c r="AG66" s="2">
        <f t="shared" si="5"/>
        <v>2.6553005481593503</v>
      </c>
      <c r="AH66" s="2">
        <f t="shared" si="5"/>
        <v>12.560358102482439</v>
      </c>
      <c r="AI66" s="2">
        <f t="shared" si="5"/>
        <v>-3.8845463375076283</v>
      </c>
      <c r="AJ66" s="2">
        <f t="shared" si="5"/>
        <v>5.4618375141768611</v>
      </c>
      <c r="AK66" s="2">
        <f t="shared" si="5"/>
        <v>155.6394498551125</v>
      </c>
      <c r="AL66" s="2">
        <f t="shared" si="5"/>
        <v>149.6366767283088</v>
      </c>
    </row>
    <row r="67" spans="1:38" x14ac:dyDescent="0.3">
      <c r="A67">
        <f t="shared" si="1"/>
        <v>2070</v>
      </c>
      <c r="B67">
        <v>62094</v>
      </c>
      <c r="C67" s="3">
        <v>622273.85477959644</v>
      </c>
      <c r="D67" s="3">
        <v>195775.08971506587</v>
      </c>
      <c r="E67" s="4">
        <v>2.2898580074585442</v>
      </c>
      <c r="F67" s="3">
        <v>108.76635304944921</v>
      </c>
      <c r="G67" s="3">
        <v>1043.8753016870369</v>
      </c>
      <c r="H67" s="3">
        <v>161367.1</v>
      </c>
      <c r="I67" s="3">
        <v>126361.7</v>
      </c>
      <c r="J67" s="3">
        <v>35005.379999999997</v>
      </c>
      <c r="K67" s="3">
        <v>11519.64</v>
      </c>
      <c r="L67" s="3">
        <v>2548.895</v>
      </c>
      <c r="M67" s="3">
        <v>12473.22</v>
      </c>
      <c r="N67" s="3">
        <v>186141.6</v>
      </c>
      <c r="O67" s="3">
        <v>65094.81</v>
      </c>
      <c r="P67" s="3">
        <v>26374.82</v>
      </c>
      <c r="Q67" s="3">
        <v>16512.169999999998</v>
      </c>
      <c r="R67" s="3">
        <v>78159.83</v>
      </c>
      <c r="S67" s="3">
        <v>-24774.55</v>
      </c>
      <c r="T67" s="3">
        <v>34727.64</v>
      </c>
      <c r="U67" s="3">
        <v>989666.5</v>
      </c>
      <c r="V67" s="3">
        <v>953791.5</v>
      </c>
      <c r="W67" s="2">
        <f t="shared" si="3"/>
        <v>3.7334952545480404</v>
      </c>
      <c r="X67" s="2">
        <f t="shared" si="5"/>
        <v>25.931846366444997</v>
      </c>
      <c r="Y67" s="2">
        <f t="shared" si="5"/>
        <v>20.306445310120917</v>
      </c>
      <c r="Z67" s="2">
        <f t="shared" si="5"/>
        <v>5.6253978423050688</v>
      </c>
      <c r="AA67" s="2">
        <f t="shared" si="5"/>
        <v>1.8512170986325864</v>
      </c>
      <c r="AB67" s="2">
        <f t="shared" si="5"/>
        <v>0.409609849493483</v>
      </c>
      <c r="AC67" s="2">
        <f t="shared" si="5"/>
        <v>2.0044583111109331</v>
      </c>
      <c r="AD67" s="2">
        <f t="shared" si="5"/>
        <v>29.913132067219763</v>
      </c>
      <c r="AE67" s="2">
        <f t="shared" si="5"/>
        <v>10.460797846481269</v>
      </c>
      <c r="AF67" s="2">
        <f t="shared" si="5"/>
        <v>4.2384586460476816</v>
      </c>
      <c r="AG67" s="2">
        <f t="shared" si="5"/>
        <v>2.6535214155588225</v>
      </c>
      <c r="AH67" s="2">
        <f t="shared" si="5"/>
        <v>12.560358980160508</v>
      </c>
      <c r="AI67" s="2">
        <f t="shared" si="5"/>
        <v>-3.9812937358222955</v>
      </c>
      <c r="AJ67" s="2">
        <f t="shared" si="5"/>
        <v>5.5807647602839117</v>
      </c>
      <c r="AK67" s="2">
        <f t="shared" si="5"/>
        <v>159.04034733237035</v>
      </c>
      <c r="AL67" s="2">
        <f t="shared" si="5"/>
        <v>153.27520072939976</v>
      </c>
    </row>
    <row r="68" spans="1:38" x14ac:dyDescent="0.3">
      <c r="A68">
        <f t="shared" si="1"/>
        <v>2071</v>
      </c>
      <c r="B68">
        <v>62459</v>
      </c>
      <c r="C68" s="3">
        <v>647979.02236765472</v>
      </c>
      <c r="D68" s="3">
        <v>199864.90968714439</v>
      </c>
      <c r="E68" s="4">
        <v>2.3104093101291134</v>
      </c>
      <c r="F68" s="3">
        <v>110.13695742097354</v>
      </c>
      <c r="G68" s="3">
        <v>1052.4208910641846</v>
      </c>
      <c r="H68" s="3">
        <v>167678.79999999999</v>
      </c>
      <c r="I68" s="3">
        <v>131581.5</v>
      </c>
      <c r="J68" s="3">
        <v>36097.32</v>
      </c>
      <c r="K68" s="3">
        <v>11980.51</v>
      </c>
      <c r="L68" s="3">
        <v>2629.1379999999999</v>
      </c>
      <c r="M68" s="3">
        <v>12707.86</v>
      </c>
      <c r="N68" s="3">
        <v>194104</v>
      </c>
      <c r="O68" s="3">
        <v>68121.37</v>
      </c>
      <c r="P68" s="3">
        <v>27413.66</v>
      </c>
      <c r="Q68" s="3">
        <v>17180.439999999999</v>
      </c>
      <c r="R68" s="3">
        <v>81388.490000000005</v>
      </c>
      <c r="S68" s="3">
        <v>-26425.14</v>
      </c>
      <c r="T68" s="3">
        <v>36949.19</v>
      </c>
      <c r="U68" s="3">
        <v>1053041</v>
      </c>
      <c r="V68" s="3">
        <v>1017166</v>
      </c>
      <c r="W68" s="2">
        <f t="shared" si="3"/>
        <v>3.7334991130850645</v>
      </c>
      <c r="X68" s="2">
        <f t="shared" si="5"/>
        <v>25.877195744287729</v>
      </c>
      <c r="Y68" s="2">
        <f t="shared" si="5"/>
        <v>20.306444415316644</v>
      </c>
      <c r="Z68" s="2">
        <f t="shared" si="5"/>
        <v>5.5707544154907627</v>
      </c>
      <c r="AA68" s="2">
        <f t="shared" si="5"/>
        <v>1.8489039901668942</v>
      </c>
      <c r="AB68" s="2">
        <f t="shared" si="5"/>
        <v>0.40574430795512106</v>
      </c>
      <c r="AC68" s="2">
        <f t="shared" si="5"/>
        <v>1.9611529943618651</v>
      </c>
      <c r="AD68" s="2">
        <f t="shared" si="5"/>
        <v>29.95529072696862</v>
      </c>
      <c r="AE68" s="2">
        <f t="shared" si="5"/>
        <v>10.512897431631488</v>
      </c>
      <c r="AF68" s="2">
        <f t="shared" si="5"/>
        <v>4.2306400444620955</v>
      </c>
      <c r="AG68" s="2">
        <f t="shared" si="5"/>
        <v>2.6513883022361244</v>
      </c>
      <c r="AH68" s="2">
        <f t="shared" si="5"/>
        <v>12.560358775599568</v>
      </c>
      <c r="AI68" s="2">
        <f t="shared" si="5"/>
        <v>-4.0780857231218706</v>
      </c>
      <c r="AJ68" s="2">
        <f t="shared" si="5"/>
        <v>5.7022200911676304</v>
      </c>
      <c r="AK68" s="2">
        <f t="shared" si="5"/>
        <v>162.5115881301661</v>
      </c>
      <c r="AL68" s="2">
        <f t="shared" si="5"/>
        <v>156.9751434673565</v>
      </c>
    </row>
    <row r="69" spans="1:38" x14ac:dyDescent="0.3">
      <c r="A69">
        <f t="shared" si="1"/>
        <v>2072</v>
      </c>
      <c r="B69">
        <v>62824</v>
      </c>
      <c r="C69" s="3">
        <v>674658.82932995132</v>
      </c>
      <c r="D69" s="3">
        <v>204013.79349000414</v>
      </c>
      <c r="E69" s="4">
        <v>2.3310167531580261</v>
      </c>
      <c r="F69" s="3">
        <v>111.5241705944365</v>
      </c>
      <c r="G69" s="3">
        <v>1060.9445332449609</v>
      </c>
      <c r="H69" s="3">
        <v>174216</v>
      </c>
      <c r="I69" s="3">
        <v>136999.20000000001</v>
      </c>
      <c r="J69" s="3">
        <v>37216.81</v>
      </c>
      <c r="K69" s="3">
        <v>12459.8</v>
      </c>
      <c r="L69" s="3">
        <v>2711.826</v>
      </c>
      <c r="M69" s="3">
        <v>12936.5</v>
      </c>
      <c r="N69" s="3">
        <v>202346</v>
      </c>
      <c r="O69" s="3">
        <v>71244.160000000003</v>
      </c>
      <c r="P69" s="3">
        <v>28492.6</v>
      </c>
      <c r="Q69" s="3">
        <v>17869.7</v>
      </c>
      <c r="R69" s="3">
        <v>84739.57</v>
      </c>
      <c r="S69" s="3">
        <v>-28129.99</v>
      </c>
      <c r="T69" s="3">
        <v>39315.300000000003</v>
      </c>
      <c r="U69" s="3">
        <v>1120486</v>
      </c>
      <c r="V69" s="3">
        <v>1084611</v>
      </c>
      <c r="W69" s="2">
        <f t="shared" si="3"/>
        <v>3.7335013546481099</v>
      </c>
      <c r="X69" s="2">
        <f t="shared" si="5"/>
        <v>25.822829617901174</v>
      </c>
      <c r="Y69" s="2">
        <f t="shared" si="5"/>
        <v>20.306441425522152</v>
      </c>
      <c r="Z69" s="2">
        <f t="shared" si="5"/>
        <v>5.516389674609683</v>
      </c>
      <c r="AA69" s="2">
        <f t="shared" si="5"/>
        <v>1.8468297542884984</v>
      </c>
      <c r="AB69" s="2">
        <f t="shared" si="5"/>
        <v>0.40195516342583038</v>
      </c>
      <c r="AC69" s="2">
        <f t="shared" si="5"/>
        <v>1.9174876897183872</v>
      </c>
      <c r="AD69" s="2">
        <f t="shared" si="5"/>
        <v>29.992344456673504</v>
      </c>
      <c r="AE69" s="2">
        <f t="shared" si="5"/>
        <v>10.560027810020262</v>
      </c>
      <c r="AF69" s="2">
        <f t="shared" si="5"/>
        <v>4.2232605224032866</v>
      </c>
      <c r="AG69" s="2">
        <f t="shared" si="5"/>
        <v>2.648701717540344</v>
      </c>
      <c r="AH69" s="2">
        <f t="shared" si="5"/>
        <v>12.560358853401581</v>
      </c>
      <c r="AI69" s="2">
        <f t="shared" si="5"/>
        <v>-4.1695133565416711</v>
      </c>
      <c r="AJ69" s="2">
        <f t="shared" si="5"/>
        <v>5.8274342957975742</v>
      </c>
      <c r="AK69" s="2">
        <f t="shared" si="5"/>
        <v>166.08187001907754</v>
      </c>
      <c r="AL69" s="2">
        <f t="shared" si="5"/>
        <v>160.76436753628491</v>
      </c>
    </row>
    <row r="70" spans="1:38" x14ac:dyDescent="0.3">
      <c r="A70">
        <f t="shared" ref="A70:A89" si="6">YEAR(B70)</f>
        <v>2073</v>
      </c>
      <c r="B70">
        <v>63190</v>
      </c>
      <c r="C70" s="3">
        <v>702327.48831358354</v>
      </c>
      <c r="D70" s="3">
        <v>208216.35770162148</v>
      </c>
      <c r="E70" s="4">
        <v>2.3516655275086986</v>
      </c>
      <c r="F70" s="3">
        <v>112.92833115928632</v>
      </c>
      <c r="G70" s="3">
        <v>1069.3872552559221</v>
      </c>
      <c r="H70" s="3">
        <v>180978.1</v>
      </c>
      <c r="I70" s="3">
        <v>142617.70000000001</v>
      </c>
      <c r="J70" s="3">
        <v>38360.339999999997</v>
      </c>
      <c r="K70" s="3">
        <v>12957.94</v>
      </c>
      <c r="L70" s="3">
        <v>2797.0250000000001</v>
      </c>
      <c r="M70" s="3">
        <v>13154.92</v>
      </c>
      <c r="N70" s="3">
        <v>210887</v>
      </c>
      <c r="O70" s="3">
        <v>74479.38</v>
      </c>
      <c r="P70" s="3">
        <v>29612.86</v>
      </c>
      <c r="Q70" s="3">
        <v>18579.93</v>
      </c>
      <c r="R70" s="3">
        <v>88214.85</v>
      </c>
      <c r="S70" s="3">
        <v>-29908.93</v>
      </c>
      <c r="T70" s="3">
        <v>41833.4</v>
      </c>
      <c r="U70" s="3">
        <v>1192228</v>
      </c>
      <c r="V70" s="3">
        <v>1156353</v>
      </c>
      <c r="W70" s="2">
        <f t="shared" si="3"/>
        <v>3.7335049255412383</v>
      </c>
      <c r="X70" s="2">
        <f t="shared" si="5"/>
        <v>25.768335002031808</v>
      </c>
      <c r="Y70" s="2">
        <f t="shared" si="5"/>
        <v>20.306438573613448</v>
      </c>
      <c r="Z70" s="2">
        <f t="shared" si="5"/>
        <v>5.461887885395198</v>
      </c>
      <c r="AA70" s="2">
        <f t="shared" si="5"/>
        <v>1.8449996925386445</v>
      </c>
      <c r="AB70" s="2">
        <f t="shared" si="5"/>
        <v>0.39825082266339418</v>
      </c>
      <c r="AC70" s="2">
        <f t="shared" si="5"/>
        <v>1.8730464375796203</v>
      </c>
      <c r="AD70" s="2">
        <f t="shared" si="5"/>
        <v>30.026875426217217</v>
      </c>
      <c r="AE70" s="2">
        <f t="shared" si="5"/>
        <v>10.604651140572411</v>
      </c>
      <c r="AF70" s="2">
        <f t="shared" si="5"/>
        <v>4.2163891479039046</v>
      </c>
      <c r="AG70" s="2">
        <f t="shared" si="5"/>
        <v>2.645479538984556</v>
      </c>
      <c r="AH70" s="2">
        <f t="shared" si="5"/>
        <v>12.560358446430731</v>
      </c>
      <c r="AI70" s="2">
        <f t="shared" si="5"/>
        <v>-4.2585446956969886</v>
      </c>
      <c r="AJ70" s="2">
        <f t="shared" si="5"/>
        <v>5.9563950857810832</v>
      </c>
      <c r="AK70" s="2">
        <f t="shared" si="5"/>
        <v>169.75385697386798</v>
      </c>
      <c r="AL70" s="2">
        <f t="shared" si="5"/>
        <v>164.64584104156518</v>
      </c>
    </row>
    <row r="71" spans="1:38" x14ac:dyDescent="0.3">
      <c r="A71">
        <f t="shared" si="6"/>
        <v>2074</v>
      </c>
      <c r="B71">
        <v>63555</v>
      </c>
      <c r="C71" s="3">
        <v>731110.31532128807</v>
      </c>
      <c r="D71" s="3">
        <v>212499.57402514087</v>
      </c>
      <c r="E71" s="4">
        <v>2.3723357776713474</v>
      </c>
      <c r="F71" s="3">
        <v>114.35032320730953</v>
      </c>
      <c r="G71" s="3">
        <v>1077.8495605335945</v>
      </c>
      <c r="H71" s="3">
        <v>187991.8</v>
      </c>
      <c r="I71" s="3">
        <v>148462.5</v>
      </c>
      <c r="J71" s="3">
        <v>39529.26</v>
      </c>
      <c r="K71" s="3">
        <v>13475.23</v>
      </c>
      <c r="L71" s="3">
        <v>2884.7979999999998</v>
      </c>
      <c r="M71" s="3">
        <v>13363.12</v>
      </c>
      <c r="N71" s="3">
        <v>219790.2</v>
      </c>
      <c r="O71" s="3">
        <v>77862.81</v>
      </c>
      <c r="P71" s="3">
        <v>30780.17</v>
      </c>
      <c r="Q71" s="3">
        <v>19317.09</v>
      </c>
      <c r="R71" s="3">
        <v>91830.080000000002</v>
      </c>
      <c r="S71" s="3">
        <v>-31798.38</v>
      </c>
      <c r="T71" s="3">
        <v>44511.92</v>
      </c>
      <c r="U71" s="3">
        <v>1268539</v>
      </c>
      <c r="V71" s="3">
        <v>1232664</v>
      </c>
      <c r="W71" s="2">
        <f t="shared" ref="W71:W89" si="7">100*T71/U70</f>
        <v>3.7335073492654089</v>
      </c>
      <c r="X71" s="2">
        <f t="shared" ref="X71:AL87" si="8">100*H71/$C71</f>
        <v>25.71319212168229</v>
      </c>
      <c r="Y71" s="2">
        <f t="shared" si="8"/>
        <v>20.306443075523809</v>
      </c>
      <c r="Z71" s="2">
        <f t="shared" si="8"/>
        <v>5.4067435750279049</v>
      </c>
      <c r="AA71" s="2">
        <f t="shared" si="8"/>
        <v>1.8431185715220391</v>
      </c>
      <c r="AB71" s="2">
        <f t="shared" si="8"/>
        <v>0.39457766352705187</v>
      </c>
      <c r="AC71" s="2">
        <f t="shared" si="8"/>
        <v>1.8277843603023911</v>
      </c>
      <c r="AD71" s="2">
        <f t="shared" si="8"/>
        <v>30.062522083745009</v>
      </c>
      <c r="AE71" s="2">
        <f t="shared" si="8"/>
        <v>10.649940011553936</v>
      </c>
      <c r="AF71" s="2">
        <f t="shared" si="8"/>
        <v>4.2100582299230158</v>
      </c>
      <c r="AG71" s="2">
        <f t="shared" si="8"/>
        <v>2.6421580430733029</v>
      </c>
      <c r="AH71" s="2">
        <f t="shared" si="8"/>
        <v>12.560358960281537</v>
      </c>
      <c r="AI71" s="2">
        <f t="shared" si="8"/>
        <v>-4.3493272264974312</v>
      </c>
      <c r="AJ71" s="2">
        <f t="shared" si="8"/>
        <v>6.0882631618238268</v>
      </c>
      <c r="AK71" s="2">
        <f t="shared" si="8"/>
        <v>173.50856271840971</v>
      </c>
      <c r="AL71" s="2">
        <f t="shared" si="8"/>
        <v>168.60164248377524</v>
      </c>
    </row>
    <row r="72" spans="1:38" x14ac:dyDescent="0.3">
      <c r="A72">
        <f t="shared" si="6"/>
        <v>2075</v>
      </c>
      <c r="B72">
        <v>63920</v>
      </c>
      <c r="C72" s="3">
        <v>761091.81130086107</v>
      </c>
      <c r="D72" s="3">
        <v>216876.22306498123</v>
      </c>
      <c r="E72" s="4">
        <v>2.3930145553358448</v>
      </c>
      <c r="F72" s="3">
        <v>115.78955950194691</v>
      </c>
      <c r="G72" s="3">
        <v>1086.4139550725947</v>
      </c>
      <c r="H72" s="3">
        <v>195292.6</v>
      </c>
      <c r="I72" s="3">
        <v>154550.70000000001</v>
      </c>
      <c r="J72" s="3">
        <v>40741.89</v>
      </c>
      <c r="K72" s="3">
        <v>14012.66</v>
      </c>
      <c r="L72" s="3">
        <v>2975.2159999999999</v>
      </c>
      <c r="M72" s="3">
        <v>13577.71</v>
      </c>
      <c r="N72" s="3">
        <v>229075.6</v>
      </c>
      <c r="O72" s="3">
        <v>81397</v>
      </c>
      <c r="P72" s="3">
        <v>31998.49</v>
      </c>
      <c r="Q72" s="3">
        <v>20084.25</v>
      </c>
      <c r="R72" s="3">
        <v>95595.86</v>
      </c>
      <c r="S72" s="3">
        <v>-33783.01</v>
      </c>
      <c r="T72" s="3">
        <v>47360.99</v>
      </c>
      <c r="U72" s="3">
        <v>1349683</v>
      </c>
      <c r="V72" s="3">
        <v>1313808</v>
      </c>
      <c r="W72" s="2">
        <f t="shared" si="7"/>
        <v>3.733506813744</v>
      </c>
      <c r="X72" s="2">
        <f t="shared" si="8"/>
        <v>25.659532411235002</v>
      </c>
      <c r="Y72" s="2">
        <f t="shared" si="8"/>
        <v>20.306446305845988</v>
      </c>
      <c r="Z72" s="2">
        <f t="shared" si="8"/>
        <v>5.3530847914870883</v>
      </c>
      <c r="AA72" s="2">
        <f t="shared" si="8"/>
        <v>1.8411261022569021</v>
      </c>
      <c r="AB72" s="2">
        <f t="shared" si="8"/>
        <v>0.39091420454448839</v>
      </c>
      <c r="AC72" s="2">
        <f t="shared" si="8"/>
        <v>1.7839779377987166</v>
      </c>
      <c r="AD72" s="2">
        <f t="shared" si="8"/>
        <v>30.098287302350961</v>
      </c>
      <c r="AE72" s="2">
        <f t="shared" si="8"/>
        <v>10.694767542023076</v>
      </c>
      <c r="AF72" s="2">
        <f t="shared" si="8"/>
        <v>4.2042877777528647</v>
      </c>
      <c r="AG72" s="2">
        <f t="shared" si="8"/>
        <v>2.6388734843529487</v>
      </c>
      <c r="AH72" s="2">
        <f t="shared" si="8"/>
        <v>12.560358498222072</v>
      </c>
      <c r="AI72" s="2">
        <f t="shared" si="8"/>
        <v>-4.4387562050178868</v>
      </c>
      <c r="AJ72" s="2">
        <f t="shared" si="8"/>
        <v>6.222769618168722</v>
      </c>
      <c r="AK72" s="2">
        <f t="shared" si="8"/>
        <v>177.33510989864897</v>
      </c>
      <c r="AL72" s="2">
        <f t="shared" si="8"/>
        <v>172.62148672371526</v>
      </c>
    </row>
    <row r="73" spans="1:38" x14ac:dyDescent="0.3">
      <c r="A73">
        <f t="shared" si="6"/>
        <v>2076</v>
      </c>
      <c r="B73">
        <v>64285</v>
      </c>
      <c r="C73" s="3">
        <v>792239.28139849228</v>
      </c>
      <c r="D73" s="3">
        <v>221325.31320528081</v>
      </c>
      <c r="E73" s="4">
        <v>2.4137314727446184</v>
      </c>
      <c r="F73" s="3">
        <v>117.2463558136334</v>
      </c>
      <c r="G73" s="3">
        <v>1094.9599617542549</v>
      </c>
      <c r="H73" s="3">
        <v>202884.7</v>
      </c>
      <c r="I73" s="3">
        <v>160875.6</v>
      </c>
      <c r="J73" s="3">
        <v>42009.03</v>
      </c>
      <c r="K73" s="3">
        <v>14571.35</v>
      </c>
      <c r="L73" s="3">
        <v>3068.395</v>
      </c>
      <c r="M73" s="3">
        <v>13808.12</v>
      </c>
      <c r="N73" s="3">
        <v>238710</v>
      </c>
      <c r="O73" s="3">
        <v>85052.26</v>
      </c>
      <c r="P73" s="3">
        <v>33266.160000000003</v>
      </c>
      <c r="Q73" s="3">
        <v>20883.46</v>
      </c>
      <c r="R73" s="3">
        <v>99508.09</v>
      </c>
      <c r="S73" s="3">
        <v>-35825.31</v>
      </c>
      <c r="T73" s="3">
        <v>50390.53</v>
      </c>
      <c r="U73" s="3">
        <v>1435899</v>
      </c>
      <c r="V73" s="3">
        <v>1400024</v>
      </c>
      <c r="W73" s="2">
        <f t="shared" si="7"/>
        <v>3.7335085349670996</v>
      </c>
      <c r="X73" s="2">
        <f t="shared" si="8"/>
        <v>25.60901797773267</v>
      </c>
      <c r="Y73" s="2">
        <f t="shared" si="8"/>
        <v>20.306440715236437</v>
      </c>
      <c r="Z73" s="2">
        <f t="shared" si="8"/>
        <v>5.3025684267818667</v>
      </c>
      <c r="AA73" s="2">
        <f t="shared" si="8"/>
        <v>1.8392612361101401</v>
      </c>
      <c r="AB73" s="2">
        <f t="shared" si="8"/>
        <v>0.387306596888701</v>
      </c>
      <c r="AC73" s="2">
        <f t="shared" si="8"/>
        <v>1.7429229178873027</v>
      </c>
      <c r="AD73" s="2">
        <f t="shared" si="8"/>
        <v>30.131048233132244</v>
      </c>
      <c r="AE73" s="2">
        <f t="shared" si="8"/>
        <v>10.735678222097542</v>
      </c>
      <c r="AF73" s="2">
        <f t="shared" si="8"/>
        <v>4.1990041116463273</v>
      </c>
      <c r="AG73" s="2">
        <f t="shared" si="8"/>
        <v>2.6360041076397631</v>
      </c>
      <c r="AH73" s="2">
        <f t="shared" si="8"/>
        <v>12.560358005013885</v>
      </c>
      <c r="AI73" s="2">
        <f t="shared" si="8"/>
        <v>-4.5220315176444847</v>
      </c>
      <c r="AJ73" s="2">
        <f t="shared" si="8"/>
        <v>6.3605189976251406</v>
      </c>
      <c r="AK73" s="2">
        <f t="shared" si="8"/>
        <v>181.24562032133701</v>
      </c>
      <c r="AL73" s="2">
        <f t="shared" si="8"/>
        <v>176.71731670873754</v>
      </c>
    </row>
    <row r="74" spans="1:38" x14ac:dyDescent="0.3">
      <c r="A74">
        <f t="shared" si="6"/>
        <v>2077</v>
      </c>
      <c r="B74">
        <v>64651</v>
      </c>
      <c r="C74" s="3">
        <v>824570.19251831062</v>
      </c>
      <c r="D74" s="3">
        <v>225840.65664958488</v>
      </c>
      <c r="E74" s="4">
        <v>2.4344722382099291</v>
      </c>
      <c r="F74" s="3">
        <v>118.72159142587792</v>
      </c>
      <c r="G74" s="3">
        <v>1103.4335941519328</v>
      </c>
      <c r="H74" s="3">
        <v>210748.2</v>
      </c>
      <c r="I74" s="3">
        <v>167440.9</v>
      </c>
      <c r="J74" s="3">
        <v>43307.31</v>
      </c>
      <c r="K74" s="3">
        <v>15151.72</v>
      </c>
      <c r="L74" s="3">
        <v>3164.402</v>
      </c>
      <c r="M74" s="3">
        <v>14030.43</v>
      </c>
      <c r="N74" s="3">
        <v>248672.8</v>
      </c>
      <c r="O74" s="3">
        <v>88807.71</v>
      </c>
      <c r="P74" s="3">
        <v>34584.379999999997</v>
      </c>
      <c r="Q74" s="3">
        <v>21711.78</v>
      </c>
      <c r="R74" s="3">
        <v>103569</v>
      </c>
      <c r="S74" s="3">
        <v>-37924.629999999997</v>
      </c>
      <c r="T74" s="3">
        <v>53609.42</v>
      </c>
      <c r="U74" s="3">
        <v>1527433</v>
      </c>
      <c r="V74" s="3">
        <v>1491558</v>
      </c>
      <c r="W74" s="2">
        <f t="shared" si="7"/>
        <v>3.733509111713289</v>
      </c>
      <c r="X74" s="2">
        <f t="shared" si="8"/>
        <v>25.558551826419563</v>
      </c>
      <c r="Y74" s="2">
        <f t="shared" si="8"/>
        <v>20.306445893783842</v>
      </c>
      <c r="Z74" s="2">
        <f t="shared" si="8"/>
        <v>5.252107145388754</v>
      </c>
      <c r="AA74" s="2">
        <f t="shared" si="8"/>
        <v>1.8375294350290909</v>
      </c>
      <c r="AB74" s="2">
        <f t="shared" si="8"/>
        <v>0.38376381158475242</v>
      </c>
      <c r="AC74" s="2">
        <f t="shared" si="8"/>
        <v>1.7015446504499296</v>
      </c>
      <c r="AD74" s="2">
        <f t="shared" si="8"/>
        <v>30.157869185221355</v>
      </c>
      <c r="AE74" s="2">
        <f t="shared" si="8"/>
        <v>10.770181945186906</v>
      </c>
      <c r="AF74" s="2">
        <f t="shared" si="8"/>
        <v>4.1942311659819067</v>
      </c>
      <c r="AG74" s="2">
        <f t="shared" si="8"/>
        <v>2.6331026996853106</v>
      </c>
      <c r="AH74" s="2">
        <f t="shared" si="8"/>
        <v>12.560361863638446</v>
      </c>
      <c r="AI74" s="2">
        <f t="shared" si="8"/>
        <v>-4.5993209970608815</v>
      </c>
      <c r="AJ74" s="2">
        <f t="shared" si="8"/>
        <v>6.501498657897403</v>
      </c>
      <c r="AK74" s="2">
        <f t="shared" si="8"/>
        <v>185.23989999384818</v>
      </c>
      <c r="AL74" s="2">
        <f t="shared" si="8"/>
        <v>180.8891484962183</v>
      </c>
    </row>
    <row r="75" spans="1:38" x14ac:dyDescent="0.3">
      <c r="A75">
        <f t="shared" si="6"/>
        <v>2078</v>
      </c>
      <c r="B75">
        <v>65016</v>
      </c>
      <c r="C75" s="3">
        <v>858186.29342821485</v>
      </c>
      <c r="D75" s="3">
        <v>230439.00308486584</v>
      </c>
      <c r="E75" s="4">
        <v>2.4552462625987501</v>
      </c>
      <c r="F75" s="3">
        <v>120.21521264494078</v>
      </c>
      <c r="G75" s="3">
        <v>1111.907739805964</v>
      </c>
      <c r="H75" s="3">
        <v>218905.8</v>
      </c>
      <c r="I75" s="3">
        <v>174267.1</v>
      </c>
      <c r="J75" s="3">
        <v>44638.65</v>
      </c>
      <c r="K75" s="3">
        <v>15754.39</v>
      </c>
      <c r="L75" s="3">
        <v>3263.3339999999998</v>
      </c>
      <c r="M75" s="3">
        <v>14244.97</v>
      </c>
      <c r="N75" s="3">
        <v>259015.8</v>
      </c>
      <c r="O75" s="3">
        <v>92696.29</v>
      </c>
      <c r="P75" s="3">
        <v>35956.61</v>
      </c>
      <c r="Q75" s="3">
        <v>22571.58</v>
      </c>
      <c r="R75" s="3">
        <v>107791.3</v>
      </c>
      <c r="S75" s="3">
        <v>-40109.97</v>
      </c>
      <c r="T75" s="3">
        <v>57026.86</v>
      </c>
      <c r="U75" s="3">
        <v>1624569</v>
      </c>
      <c r="V75" s="3">
        <v>1588694</v>
      </c>
      <c r="W75" s="2">
        <f t="shared" si="7"/>
        <v>3.7335097513278814</v>
      </c>
      <c r="X75" s="2">
        <f t="shared" si="8"/>
        <v>25.507958082799526</v>
      </c>
      <c r="Y75" s="2">
        <f t="shared" si="8"/>
        <v>20.306441775462474</v>
      </c>
      <c r="Z75" s="2">
        <f t="shared" si="8"/>
        <v>5.201510481096248</v>
      </c>
      <c r="AA75" s="2">
        <f t="shared" si="8"/>
        <v>1.8357773971273308</v>
      </c>
      <c r="AB75" s="2">
        <f t="shared" si="8"/>
        <v>0.38025939414202137</v>
      </c>
      <c r="AC75" s="2">
        <f t="shared" si="8"/>
        <v>1.6598925092470678</v>
      </c>
      <c r="AD75" s="2">
        <f t="shared" si="8"/>
        <v>30.181768455576719</v>
      </c>
      <c r="AE75" s="2">
        <f t="shared" si="8"/>
        <v>10.801418143105524</v>
      </c>
      <c r="AF75" s="2">
        <f t="shared" si="8"/>
        <v>4.1898373669385203</v>
      </c>
      <c r="AG75" s="2">
        <f t="shared" si="8"/>
        <v>2.6301492080271793</v>
      </c>
      <c r="AH75" s="2">
        <f t="shared" si="8"/>
        <v>12.560361407009173</v>
      </c>
      <c r="AI75" s="2">
        <f t="shared" si="8"/>
        <v>-4.6738068770327077</v>
      </c>
      <c r="AJ75" s="2">
        <f t="shared" si="8"/>
        <v>6.6450443728474857</v>
      </c>
      <c r="AK75" s="2">
        <f t="shared" si="8"/>
        <v>189.30260392650877</v>
      </c>
      <c r="AL75" s="2">
        <f t="shared" si="8"/>
        <v>185.12227614981015</v>
      </c>
    </row>
    <row r="76" spans="1:38" x14ac:dyDescent="0.3">
      <c r="A76">
        <f t="shared" si="6"/>
        <v>2079</v>
      </c>
      <c r="B76">
        <v>65381</v>
      </c>
      <c r="C76" s="3">
        <v>893194.58307453466</v>
      </c>
      <c r="D76" s="3">
        <v>235136.65600724603</v>
      </c>
      <c r="E76" s="4">
        <v>2.4760287028727266</v>
      </c>
      <c r="F76" s="3">
        <v>121.72711402842505</v>
      </c>
      <c r="G76" s="3">
        <v>1120.4638441547513</v>
      </c>
      <c r="H76" s="3">
        <v>227384.3</v>
      </c>
      <c r="I76" s="3">
        <v>181376.1</v>
      </c>
      <c r="J76" s="3">
        <v>46008.22</v>
      </c>
      <c r="K76" s="3">
        <v>16380.47</v>
      </c>
      <c r="L76" s="3">
        <v>3365.2310000000002</v>
      </c>
      <c r="M76" s="3">
        <v>14454.17</v>
      </c>
      <c r="N76" s="3">
        <v>269793.7</v>
      </c>
      <c r="O76" s="3">
        <v>96749.98</v>
      </c>
      <c r="P76" s="3">
        <v>37387.660000000003</v>
      </c>
      <c r="Q76" s="3">
        <v>23467.58</v>
      </c>
      <c r="R76" s="3">
        <v>112188.4</v>
      </c>
      <c r="S76" s="3">
        <v>-42409.37</v>
      </c>
      <c r="T76" s="3">
        <v>60653.49</v>
      </c>
      <c r="U76" s="3">
        <v>1727632</v>
      </c>
      <c r="V76" s="3">
        <v>1691757</v>
      </c>
      <c r="W76" s="2">
        <f t="shared" si="7"/>
        <v>3.7335127039848723</v>
      </c>
      <c r="X76" s="2">
        <f t="shared" si="8"/>
        <v>25.45742039962925</v>
      </c>
      <c r="Y76" s="2">
        <f t="shared" si="8"/>
        <v>20.306448722032236</v>
      </c>
      <c r="Z76" s="2">
        <f t="shared" si="8"/>
        <v>5.150973916750762</v>
      </c>
      <c r="AA76" s="2">
        <f t="shared" si="8"/>
        <v>1.8339195412062965</v>
      </c>
      <c r="AB76" s="2">
        <f t="shared" si="8"/>
        <v>0.37676348063109344</v>
      </c>
      <c r="AC76" s="2">
        <f t="shared" si="8"/>
        <v>1.6182554477934892</v>
      </c>
      <c r="AD76" s="2">
        <f t="shared" si="8"/>
        <v>30.205478751485717</v>
      </c>
      <c r="AE76" s="2">
        <f t="shared" si="8"/>
        <v>10.831904025544956</v>
      </c>
      <c r="AF76" s="2">
        <f t="shared" si="8"/>
        <v>4.1858359542782972</v>
      </c>
      <c r="AG76" s="2">
        <f t="shared" si="8"/>
        <v>2.6273759877965688</v>
      </c>
      <c r="AH76" s="2">
        <f t="shared" si="8"/>
        <v>12.560353827250896</v>
      </c>
      <c r="AI76" s="2">
        <f t="shared" si="8"/>
        <v>-4.7480549931258436</v>
      </c>
      <c r="AJ76" s="2">
        <f t="shared" si="8"/>
        <v>6.7906244786236716</v>
      </c>
      <c r="AK76" s="2">
        <f t="shared" si="8"/>
        <v>193.42168355445946</v>
      </c>
      <c r="AL76" s="2">
        <f t="shared" si="8"/>
        <v>189.40520151574043</v>
      </c>
    </row>
    <row r="77" spans="1:38" x14ac:dyDescent="0.3">
      <c r="A77">
        <f t="shared" si="6"/>
        <v>2080</v>
      </c>
      <c r="B77">
        <v>65746</v>
      </c>
      <c r="C77" s="3">
        <v>929612.10509954719</v>
      </c>
      <c r="D77" s="3">
        <v>239925.14195989686</v>
      </c>
      <c r="E77" s="4">
        <v>2.4968716915432991</v>
      </c>
      <c r="F77" s="3">
        <v>123.25783425437585</v>
      </c>
      <c r="G77" s="3">
        <v>1129.0666549705411</v>
      </c>
      <c r="H77" s="3">
        <v>236188.4</v>
      </c>
      <c r="I77" s="3">
        <v>188771.20000000001</v>
      </c>
      <c r="J77" s="3">
        <v>47417.18</v>
      </c>
      <c r="K77" s="3">
        <v>17031.54</v>
      </c>
      <c r="L77" s="3">
        <v>3470.2420000000002</v>
      </c>
      <c r="M77" s="3">
        <v>14657.44</v>
      </c>
      <c r="N77" s="3">
        <v>281009.3</v>
      </c>
      <c r="O77" s="3">
        <v>100968.4</v>
      </c>
      <c r="P77" s="3">
        <v>38877.379999999997</v>
      </c>
      <c r="Q77" s="3">
        <v>24400.83</v>
      </c>
      <c r="R77" s="3">
        <v>116762.6</v>
      </c>
      <c r="S77" s="3">
        <v>-44820.91</v>
      </c>
      <c r="T77" s="3">
        <v>64501.36</v>
      </c>
      <c r="U77" s="3">
        <v>1836955</v>
      </c>
      <c r="V77" s="3">
        <v>1801080</v>
      </c>
      <c r="W77" s="2">
        <f t="shared" si="7"/>
        <v>3.7335126925178512</v>
      </c>
      <c r="X77" s="2">
        <f t="shared" si="8"/>
        <v>25.407199272077879</v>
      </c>
      <c r="Y77" s="2">
        <f t="shared" si="8"/>
        <v>20.306448137288992</v>
      </c>
      <c r="Z77" s="2">
        <f t="shared" si="8"/>
        <v>5.1007489833539061</v>
      </c>
      <c r="AA77" s="2">
        <f t="shared" si="8"/>
        <v>1.8321125452831946</v>
      </c>
      <c r="AB77" s="2">
        <f t="shared" si="8"/>
        <v>0.37330000125465129</v>
      </c>
      <c r="AC77" s="2">
        <f t="shared" si="8"/>
        <v>1.5767264560771197</v>
      </c>
      <c r="AD77" s="2">
        <f t="shared" si="8"/>
        <v>30.228661875041766</v>
      </c>
      <c r="AE77" s="2">
        <f t="shared" si="8"/>
        <v>10.86134737769877</v>
      </c>
      <c r="AF77" s="2">
        <f t="shared" si="8"/>
        <v>4.1821077615847981</v>
      </c>
      <c r="AG77" s="2">
        <f t="shared" si="8"/>
        <v>2.6248399591770641</v>
      </c>
      <c r="AH77" s="2">
        <f t="shared" si="8"/>
        <v>12.560357095123726</v>
      </c>
      <c r="AI77" s="2">
        <f t="shared" si="8"/>
        <v>-4.8214636786813756</v>
      </c>
      <c r="AJ77" s="2">
        <f t="shared" si="8"/>
        <v>6.9385241055023581</v>
      </c>
      <c r="AK77" s="2">
        <f t="shared" si="8"/>
        <v>197.60446211092423</v>
      </c>
      <c r="AL77" s="2">
        <f t="shared" si="8"/>
        <v>193.74532561698214</v>
      </c>
    </row>
    <row r="78" spans="1:38" x14ac:dyDescent="0.3">
      <c r="A78">
        <f t="shared" si="6"/>
        <v>2081</v>
      </c>
      <c r="B78">
        <v>66112</v>
      </c>
      <c r="C78" s="3">
        <v>967422.88358582568</v>
      </c>
      <c r="D78" s="3">
        <v>244788.09817209357</v>
      </c>
      <c r="E78" s="4">
        <v>2.5177652540827107</v>
      </c>
      <c r="F78" s="3">
        <v>124.80762936726182</v>
      </c>
      <c r="G78" s="3">
        <v>1137.6676428778858</v>
      </c>
      <c r="H78" s="3">
        <v>245313.5</v>
      </c>
      <c r="I78" s="3">
        <v>196449.2</v>
      </c>
      <c r="J78" s="3">
        <v>48864.26</v>
      </c>
      <c r="K78" s="3">
        <v>17708.39</v>
      </c>
      <c r="L78" s="3">
        <v>3578.444</v>
      </c>
      <c r="M78" s="3">
        <v>14852.67</v>
      </c>
      <c r="N78" s="3">
        <v>292632.7</v>
      </c>
      <c r="O78" s="3">
        <v>105324.7</v>
      </c>
      <c r="P78" s="3">
        <v>40424.720000000001</v>
      </c>
      <c r="Q78" s="3">
        <v>25371.45</v>
      </c>
      <c r="R78" s="3">
        <v>121511.8</v>
      </c>
      <c r="S78" s="3">
        <v>-47319.21</v>
      </c>
      <c r="T78" s="3">
        <v>68582.929999999993</v>
      </c>
      <c r="U78" s="3">
        <v>1952857</v>
      </c>
      <c r="V78" s="3">
        <v>1916982</v>
      </c>
      <c r="W78" s="2">
        <f t="shared" si="7"/>
        <v>3.7335117082345506</v>
      </c>
      <c r="X78" s="2">
        <f t="shared" si="8"/>
        <v>25.357421677966421</v>
      </c>
      <c r="Y78" s="2">
        <f t="shared" si="8"/>
        <v>20.306445436957855</v>
      </c>
      <c r="Z78" s="2">
        <f t="shared" si="8"/>
        <v>5.0509721063120754</v>
      </c>
      <c r="AA78" s="2">
        <f t="shared" si="8"/>
        <v>1.8304704489067409</v>
      </c>
      <c r="AB78" s="2">
        <f t="shared" si="8"/>
        <v>0.36989449605907898</v>
      </c>
      <c r="AC78" s="2">
        <f t="shared" si="8"/>
        <v>1.5352820624779375</v>
      </c>
      <c r="AD78" s="2">
        <f t="shared" si="8"/>
        <v>30.24868493035175</v>
      </c>
      <c r="AE78" s="2">
        <f t="shared" si="8"/>
        <v>10.887141681991858</v>
      </c>
      <c r="AF78" s="2">
        <f t="shared" si="8"/>
        <v>4.1785986961733563</v>
      </c>
      <c r="AG78" s="2">
        <f t="shared" si="8"/>
        <v>2.6225811308038129</v>
      </c>
      <c r="AH78" s="2">
        <f t="shared" si="8"/>
        <v>12.560360320360354</v>
      </c>
      <c r="AI78" s="2">
        <f t="shared" si="8"/>
        <v>-4.8912642860594522</v>
      </c>
      <c r="AJ78" s="2">
        <f t="shared" si="8"/>
        <v>7.0892399966591864</v>
      </c>
      <c r="AK78" s="2">
        <f t="shared" si="8"/>
        <v>201.86177452838294</v>
      </c>
      <c r="AL78" s="2">
        <f t="shared" si="8"/>
        <v>198.15346861494137</v>
      </c>
    </row>
    <row r="79" spans="1:38" x14ac:dyDescent="0.3">
      <c r="A79">
        <f t="shared" si="6"/>
        <v>2082</v>
      </c>
      <c r="B79">
        <v>66477</v>
      </c>
      <c r="C79" s="3">
        <v>1006772.570225921</v>
      </c>
      <c r="D79" s="3">
        <v>249749.75716182162</v>
      </c>
      <c r="E79" s="4">
        <v>2.5387368831824997</v>
      </c>
      <c r="F79" s="3">
        <v>126.37680140598782</v>
      </c>
      <c r="G79" s="3">
        <v>1146.3244795765181</v>
      </c>
      <c r="H79" s="3">
        <v>254790.1</v>
      </c>
      <c r="I79" s="3">
        <v>204439.7</v>
      </c>
      <c r="J79" s="3">
        <v>50350.36</v>
      </c>
      <c r="K79" s="3">
        <v>18411.740000000002</v>
      </c>
      <c r="L79" s="3">
        <v>3689.9479999999999</v>
      </c>
      <c r="M79" s="3">
        <v>15038.45</v>
      </c>
      <c r="N79" s="3">
        <v>304696.3</v>
      </c>
      <c r="O79" s="3">
        <v>109823.3</v>
      </c>
      <c r="P79" s="3">
        <v>42035.01</v>
      </c>
      <c r="Q79" s="3">
        <v>26383.71</v>
      </c>
      <c r="R79" s="3">
        <v>126454.2</v>
      </c>
      <c r="S79" s="3">
        <v>-49906.2</v>
      </c>
      <c r="T79" s="3">
        <v>72910.149999999994</v>
      </c>
      <c r="U79" s="3">
        <v>2075673</v>
      </c>
      <c r="V79" s="3">
        <v>2039798</v>
      </c>
      <c r="W79" s="2">
        <f t="shared" si="7"/>
        <v>3.7335119775795151</v>
      </c>
      <c r="X79" s="2">
        <f t="shared" si="8"/>
        <v>25.307612417651068</v>
      </c>
      <c r="Y79" s="2">
        <f t="shared" si="8"/>
        <v>20.306443187474155</v>
      </c>
      <c r="Z79" s="2">
        <f t="shared" si="8"/>
        <v>5.0011652570849563</v>
      </c>
      <c r="AA79" s="2">
        <f t="shared" si="8"/>
        <v>1.8287884021183041</v>
      </c>
      <c r="AB79" s="2">
        <f t="shared" si="8"/>
        <v>0.36651256789524678</v>
      </c>
      <c r="AC79" s="2">
        <f t="shared" si="8"/>
        <v>1.493728618035884</v>
      </c>
      <c r="AD79" s="2">
        <f t="shared" si="8"/>
        <v>30.264660461659755</v>
      </c>
      <c r="AE79" s="2">
        <f t="shared" si="8"/>
        <v>10.908451744504275</v>
      </c>
      <c r="AF79" s="2">
        <f t="shared" si="8"/>
        <v>4.1752240022359066</v>
      </c>
      <c r="AG79" s="2">
        <f t="shared" si="8"/>
        <v>2.6206226490735105</v>
      </c>
      <c r="AH79" s="2">
        <f t="shared" si="8"/>
        <v>12.560354119662152</v>
      </c>
      <c r="AI79" s="2">
        <f t="shared" si="8"/>
        <v>-4.9570480440086868</v>
      </c>
      <c r="AJ79" s="2">
        <f t="shared" si="8"/>
        <v>7.2419682613759395</v>
      </c>
      <c r="AK79" s="2">
        <f t="shared" si="8"/>
        <v>206.17099247491581</v>
      </c>
      <c r="AL79" s="2">
        <f t="shared" si="8"/>
        <v>202.60762562713313</v>
      </c>
    </row>
    <row r="80" spans="1:38" x14ac:dyDescent="0.3">
      <c r="A80">
        <f t="shared" si="6"/>
        <v>2083</v>
      </c>
      <c r="B80">
        <v>66842</v>
      </c>
      <c r="C80" s="3">
        <v>1047705.811660259</v>
      </c>
      <c r="D80" s="3">
        <v>254807.85756913907</v>
      </c>
      <c r="E80" s="4">
        <v>2.5597749345302314</v>
      </c>
      <c r="F80" s="3">
        <v>127.96537172671431</v>
      </c>
      <c r="G80" s="3">
        <v>1155.0314565571339</v>
      </c>
      <c r="H80" s="3">
        <v>264631.40000000002</v>
      </c>
      <c r="I80" s="3">
        <v>212751.8</v>
      </c>
      <c r="J80" s="3">
        <v>51879.56</v>
      </c>
      <c r="K80" s="3">
        <v>19142.88</v>
      </c>
      <c r="L80" s="3">
        <v>3804.8319999999999</v>
      </c>
      <c r="M80" s="3">
        <v>15216.2</v>
      </c>
      <c r="N80" s="3">
        <v>317245.09999999998</v>
      </c>
      <c r="O80" s="3">
        <v>114502.2</v>
      </c>
      <c r="P80" s="3">
        <v>43709.75</v>
      </c>
      <c r="Q80" s="3">
        <v>27437.63</v>
      </c>
      <c r="R80" s="3">
        <v>131595.6</v>
      </c>
      <c r="S80" s="3">
        <v>-52613.77</v>
      </c>
      <c r="T80" s="3">
        <v>77495.520000000004</v>
      </c>
      <c r="U80" s="3">
        <v>2205782</v>
      </c>
      <c r="V80" s="3">
        <v>2169907</v>
      </c>
      <c r="W80" s="2">
        <f t="shared" si="7"/>
        <v>3.7335129377315215</v>
      </c>
      <c r="X80" s="2">
        <f t="shared" si="8"/>
        <v>25.258178112102751</v>
      </c>
      <c r="Y80" s="2">
        <f t="shared" si="8"/>
        <v>20.306444579405397</v>
      </c>
      <c r="Z80" s="2">
        <f t="shared" si="8"/>
        <v>4.9517297148317292</v>
      </c>
      <c r="AA80" s="2">
        <f t="shared" si="8"/>
        <v>1.8271235863114108</v>
      </c>
      <c r="AB80" s="2">
        <f t="shared" si="8"/>
        <v>0.3631584322292371</v>
      </c>
      <c r="AC80" s="2">
        <f t="shared" si="8"/>
        <v>1.4523351718253308</v>
      </c>
      <c r="AD80" s="2">
        <f t="shared" si="8"/>
        <v>30.27997902362247</v>
      </c>
      <c r="AE80" s="2">
        <f t="shared" si="8"/>
        <v>10.928850324744575</v>
      </c>
      <c r="AF80" s="2">
        <f t="shared" si="8"/>
        <v>4.1719487964598425</v>
      </c>
      <c r="AG80" s="2">
        <f t="shared" si="8"/>
        <v>2.6188296079526987</v>
      </c>
      <c r="AH80" s="2">
        <f t="shared" si="8"/>
        <v>12.5603579301966</v>
      </c>
      <c r="AI80" s="2">
        <f t="shared" si="8"/>
        <v>-5.0218075927845609</v>
      </c>
      <c r="AJ80" s="2">
        <f t="shared" si="8"/>
        <v>7.396687041107068</v>
      </c>
      <c r="AK80" s="2">
        <f t="shared" si="8"/>
        <v>210.53448166948527</v>
      </c>
      <c r="AL80" s="2">
        <f t="shared" si="8"/>
        <v>207.11033344001709</v>
      </c>
    </row>
    <row r="81" spans="1:44" x14ac:dyDescent="0.3">
      <c r="A81">
        <f t="shared" si="6"/>
        <v>2084</v>
      </c>
      <c r="B81">
        <v>67207</v>
      </c>
      <c r="C81" s="3">
        <v>1090370.0498848977</v>
      </c>
      <c r="D81" s="3">
        <v>259984.34763529385</v>
      </c>
      <c r="E81" s="4">
        <v>2.5809154802694083</v>
      </c>
      <c r="F81" s="3">
        <v>129.57313604114862</v>
      </c>
      <c r="G81" s="3">
        <v>1163.8810628084605</v>
      </c>
      <c r="H81" s="3">
        <v>274873</v>
      </c>
      <c r="I81" s="3">
        <v>221415.4</v>
      </c>
      <c r="J81" s="3">
        <v>53457.61</v>
      </c>
      <c r="K81" s="3">
        <v>19903.66</v>
      </c>
      <c r="L81" s="3">
        <v>3923.2220000000002</v>
      </c>
      <c r="M81" s="3">
        <v>15389.03</v>
      </c>
      <c r="N81" s="3">
        <v>330344.2</v>
      </c>
      <c r="O81" s="3">
        <v>119393.3</v>
      </c>
      <c r="P81" s="3">
        <v>45454.64</v>
      </c>
      <c r="Q81" s="3">
        <v>28541.89</v>
      </c>
      <c r="R81" s="3">
        <v>136954.4</v>
      </c>
      <c r="S81" s="3">
        <v>-55471.21</v>
      </c>
      <c r="T81" s="3">
        <v>82353.17</v>
      </c>
      <c r="U81" s="3">
        <v>2343607</v>
      </c>
      <c r="V81" s="3">
        <v>2307732</v>
      </c>
      <c r="W81" s="2">
        <f t="shared" si="7"/>
        <v>3.7335135566434037</v>
      </c>
      <c r="X81" s="2">
        <f t="shared" si="8"/>
        <v>25.209148034560958</v>
      </c>
      <c r="Y81" s="2">
        <f t="shared" si="8"/>
        <v>20.306445506584961</v>
      </c>
      <c r="Z81" s="2">
        <f t="shared" si="8"/>
        <v>4.9027034450958302</v>
      </c>
      <c r="AA81" s="2">
        <f t="shared" si="8"/>
        <v>1.8254041370726464</v>
      </c>
      <c r="AB81" s="2">
        <f t="shared" si="8"/>
        <v>0.35980647124470688</v>
      </c>
      <c r="AC81" s="2">
        <f t="shared" si="8"/>
        <v>1.4113584651031552</v>
      </c>
      <c r="AD81" s="2">
        <f t="shared" si="8"/>
        <v>30.296521812468345</v>
      </c>
      <c r="AE81" s="2">
        <f t="shared" si="8"/>
        <v>10.949796356989397</v>
      </c>
      <c r="AF81" s="2">
        <f t="shared" si="8"/>
        <v>4.1687351926805318</v>
      </c>
      <c r="AG81" s="2">
        <f t="shared" si="8"/>
        <v>2.6176333441122082</v>
      </c>
      <c r="AH81" s="2">
        <f t="shared" si="8"/>
        <v>12.560359670045713</v>
      </c>
      <c r="AI81" s="2">
        <f t="shared" si="8"/>
        <v>-5.0873746950272238</v>
      </c>
      <c r="AJ81" s="2">
        <f t="shared" si="8"/>
        <v>7.5527725664047187</v>
      </c>
      <c r="AK81" s="2">
        <f t="shared" si="8"/>
        <v>214.93684646303311</v>
      </c>
      <c r="AL81" s="2">
        <f t="shared" si="8"/>
        <v>211.6466790557582</v>
      </c>
    </row>
    <row r="82" spans="1:44" x14ac:dyDescent="0.3">
      <c r="A82">
        <f t="shared" si="6"/>
        <v>2085</v>
      </c>
      <c r="B82">
        <v>67573</v>
      </c>
      <c r="C82" s="3">
        <v>1134768.5681326133</v>
      </c>
      <c r="D82" s="3">
        <v>265265.31344036135</v>
      </c>
      <c r="E82" s="4">
        <v>2.6021492025563631</v>
      </c>
      <c r="F82" s="3">
        <v>131.2010200842378</v>
      </c>
      <c r="G82" s="3">
        <v>1172.8057479359488</v>
      </c>
      <c r="H82" s="3">
        <v>285517.40000000002</v>
      </c>
      <c r="I82" s="3">
        <v>230431.2</v>
      </c>
      <c r="J82" s="3">
        <v>55086.26</v>
      </c>
      <c r="K82" s="3">
        <v>20694.93</v>
      </c>
      <c r="L82" s="3">
        <v>4045.1729999999998</v>
      </c>
      <c r="M82" s="3">
        <v>15557.42</v>
      </c>
      <c r="N82" s="3">
        <v>343979.2</v>
      </c>
      <c r="O82" s="3">
        <v>124488.4</v>
      </c>
      <c r="P82" s="3">
        <v>47268.67</v>
      </c>
      <c r="Q82" s="3">
        <v>29691.23</v>
      </c>
      <c r="R82" s="3">
        <v>142531</v>
      </c>
      <c r="S82" s="3">
        <v>-58461.83</v>
      </c>
      <c r="T82" s="3">
        <v>87498.87</v>
      </c>
      <c r="U82" s="3">
        <v>2489567</v>
      </c>
      <c r="V82" s="3">
        <v>2453692</v>
      </c>
      <c r="W82" s="2">
        <f t="shared" si="7"/>
        <v>3.7335129140679304</v>
      </c>
      <c r="X82" s="2">
        <f t="shared" si="8"/>
        <v>25.160848477663631</v>
      </c>
      <c r="Y82" s="2">
        <f t="shared" si="8"/>
        <v>20.306448951013856</v>
      </c>
      <c r="Z82" s="2">
        <f t="shared" si="8"/>
        <v>4.8544048140715166</v>
      </c>
      <c r="AA82" s="2">
        <f t="shared" si="8"/>
        <v>1.8237137140708599</v>
      </c>
      <c r="AB82" s="2">
        <f t="shared" si="8"/>
        <v>0.35647559454847938</v>
      </c>
      <c r="AC82" s="2">
        <f t="shared" si="8"/>
        <v>1.37097734612102</v>
      </c>
      <c r="AD82" s="2">
        <f t="shared" si="8"/>
        <v>30.31271835155389</v>
      </c>
      <c r="AE82" s="2">
        <f t="shared" si="8"/>
        <v>10.970377881091594</v>
      </c>
      <c r="AF82" s="2">
        <f t="shared" si="8"/>
        <v>4.1654898917217809</v>
      </c>
      <c r="AG82" s="2">
        <f t="shared" si="8"/>
        <v>2.6165009177915626</v>
      </c>
      <c r="AH82" s="2">
        <f t="shared" si="8"/>
        <v>12.560358473318525</v>
      </c>
      <c r="AI82" s="2">
        <f t="shared" si="8"/>
        <v>-5.1518725176011335</v>
      </c>
      <c r="AJ82" s="2">
        <f t="shared" si="8"/>
        <v>7.71072379489582</v>
      </c>
      <c r="AK82" s="2">
        <f t="shared" si="8"/>
        <v>219.38984475899406</v>
      </c>
      <c r="AL82" s="2">
        <f t="shared" si="8"/>
        <v>216.22840717537855</v>
      </c>
    </row>
    <row r="83" spans="1:44" x14ac:dyDescent="0.3">
      <c r="A83">
        <f t="shared" si="6"/>
        <v>2086</v>
      </c>
      <c r="B83">
        <v>67938</v>
      </c>
      <c r="C83" s="3">
        <v>1180849.8451225853</v>
      </c>
      <c r="D83" s="3">
        <v>270624.89626644301</v>
      </c>
      <c r="E83" s="4">
        <v>2.6235033878557696</v>
      </c>
      <c r="F83" s="3">
        <v>132.84911382670799</v>
      </c>
      <c r="G83" s="3">
        <v>1181.6999495706687</v>
      </c>
      <c r="H83" s="3">
        <v>296545.7</v>
      </c>
      <c r="I83" s="3">
        <v>239788.6</v>
      </c>
      <c r="J83" s="3">
        <v>56757.120000000003</v>
      </c>
      <c r="K83" s="3">
        <v>21516.83</v>
      </c>
      <c r="L83" s="3">
        <v>4170.808</v>
      </c>
      <c r="M83" s="3">
        <v>15713.3</v>
      </c>
      <c r="N83" s="3">
        <v>358105.4</v>
      </c>
      <c r="O83" s="3">
        <v>129762.8</v>
      </c>
      <c r="P83" s="3">
        <v>49149.4</v>
      </c>
      <c r="Q83" s="3">
        <v>30874.240000000002</v>
      </c>
      <c r="R83" s="3">
        <v>148319</v>
      </c>
      <c r="S83" s="3">
        <v>-61559.7</v>
      </c>
      <c r="T83" s="3">
        <v>92948.34</v>
      </c>
      <c r="U83" s="3">
        <v>2644076</v>
      </c>
      <c r="V83" s="3">
        <v>2608201</v>
      </c>
      <c r="W83" s="2">
        <f t="shared" si="7"/>
        <v>3.7335143018846249</v>
      </c>
      <c r="X83" s="2">
        <f t="shared" si="8"/>
        <v>25.112905017082443</v>
      </c>
      <c r="Y83" s="2">
        <f t="shared" si="8"/>
        <v>20.306442939416002</v>
      </c>
      <c r="Z83" s="2">
        <f t="shared" si="8"/>
        <v>4.8064637713618854</v>
      </c>
      <c r="AA83" s="2">
        <f t="shared" si="8"/>
        <v>1.822147844526864</v>
      </c>
      <c r="AB83" s="2">
        <f t="shared" si="8"/>
        <v>0.35320392488742069</v>
      </c>
      <c r="AC83" s="2">
        <f t="shared" si="8"/>
        <v>1.3306772291924029</v>
      </c>
      <c r="AD83" s="2">
        <f t="shared" si="8"/>
        <v>30.326074181161001</v>
      </c>
      <c r="AE83" s="2">
        <f t="shared" si="8"/>
        <v>10.988933143022022</v>
      </c>
      <c r="AF83" s="2">
        <f t="shared" si="8"/>
        <v>4.1622057370806314</v>
      </c>
      <c r="AG83" s="2">
        <f t="shared" si="8"/>
        <v>2.6145779776763161</v>
      </c>
      <c r="AH83" s="2">
        <f t="shared" si="8"/>
        <v>12.560360710772914</v>
      </c>
      <c r="AI83" s="2">
        <f t="shared" si="8"/>
        <v>-5.2131691640785558</v>
      </c>
      <c r="AJ83" s="2">
        <f t="shared" si="8"/>
        <v>7.8713089885150413</v>
      </c>
      <c r="AK83" s="2">
        <f t="shared" si="8"/>
        <v>223.91297343359651</v>
      </c>
      <c r="AL83" s="2">
        <f t="shared" si="8"/>
        <v>220.87490723507184</v>
      </c>
    </row>
    <row r="84" spans="1:44" x14ac:dyDescent="0.3">
      <c r="A84">
        <f t="shared" si="6"/>
        <v>2087</v>
      </c>
      <c r="B84">
        <v>68303</v>
      </c>
      <c r="C84" s="3">
        <v>1228794.0823219828</v>
      </c>
      <c r="D84" s="3">
        <v>276090.81086154183</v>
      </c>
      <c r="E84" s="4">
        <v>2.6450107577721678</v>
      </c>
      <c r="F84" s="3">
        <v>134.51756810248389</v>
      </c>
      <c r="G84" s="3">
        <v>1190.662406757348</v>
      </c>
      <c r="H84" s="3">
        <v>307997.5</v>
      </c>
      <c r="I84" s="3">
        <v>249524.4</v>
      </c>
      <c r="J84" s="3">
        <v>58473.08</v>
      </c>
      <c r="K84" s="3">
        <v>22370.53</v>
      </c>
      <c r="L84" s="3">
        <v>4300.2579999999998</v>
      </c>
      <c r="M84" s="3">
        <v>15855.64</v>
      </c>
      <c r="N84" s="3">
        <v>372785</v>
      </c>
      <c r="O84" s="3">
        <v>135236.70000000001</v>
      </c>
      <c r="P84" s="3">
        <v>51102.47</v>
      </c>
      <c r="Q84" s="3">
        <v>32104.85</v>
      </c>
      <c r="R84" s="3">
        <v>154340.9</v>
      </c>
      <c r="S84" s="3">
        <v>-64787.53</v>
      </c>
      <c r="T84" s="3">
        <v>98716.92</v>
      </c>
      <c r="U84" s="3">
        <v>2807580</v>
      </c>
      <c r="V84" s="3">
        <v>2771705</v>
      </c>
      <c r="W84" s="2">
        <f t="shared" si="7"/>
        <v>3.7335129549982677</v>
      </c>
      <c r="X84" s="2">
        <f t="shared" si="8"/>
        <v>25.0650214247447</v>
      </c>
      <c r="Y84" s="2">
        <f t="shared" si="8"/>
        <v>20.306445448409697</v>
      </c>
      <c r="Z84" s="2">
        <f t="shared" si="8"/>
        <v>4.7585743487229948</v>
      </c>
      <c r="AA84" s="2">
        <f t="shared" si="8"/>
        <v>1.8205271592558188</v>
      </c>
      <c r="AB84" s="2">
        <f t="shared" si="8"/>
        <v>0.34995757725932769</v>
      </c>
      <c r="AC84" s="2">
        <f t="shared" si="8"/>
        <v>1.2903415005090595</v>
      </c>
      <c r="AD84" s="2">
        <f t="shared" si="8"/>
        <v>30.337467063282826</v>
      </c>
      <c r="AE84" s="2">
        <f t="shared" si="8"/>
        <v>11.005643821497809</v>
      </c>
      <c r="AF84" s="2">
        <f t="shared" si="8"/>
        <v>4.1587496827324024</v>
      </c>
      <c r="AG84" s="2">
        <f t="shared" si="8"/>
        <v>2.6127119638575471</v>
      </c>
      <c r="AH84" s="2">
        <f t="shared" si="8"/>
        <v>12.560355084747048</v>
      </c>
      <c r="AI84" s="2">
        <f t="shared" si="8"/>
        <v>-5.2724480799561357</v>
      </c>
      <c r="AJ84" s="2">
        <f t="shared" si="8"/>
        <v>8.0336422041893467</v>
      </c>
      <c r="AK84" s="2">
        <f t="shared" si="8"/>
        <v>228.48254564301567</v>
      </c>
      <c r="AL84" s="2">
        <f t="shared" si="8"/>
        <v>225.56301660913482</v>
      </c>
    </row>
    <row r="85" spans="1:44" x14ac:dyDescent="0.3">
      <c r="A85">
        <f t="shared" si="6"/>
        <v>2088</v>
      </c>
      <c r="B85">
        <v>68668</v>
      </c>
      <c r="C85" s="3">
        <v>1278681.0607184395</v>
      </c>
      <c r="D85" s="3">
        <v>281666.27197585598</v>
      </c>
      <c r="E85" s="4">
        <v>2.6666537684903755</v>
      </c>
      <c r="F85" s="3">
        <v>136.20695288346488</v>
      </c>
      <c r="G85" s="3">
        <v>1199.7006970538048</v>
      </c>
      <c r="H85" s="3">
        <v>319888.40000000002</v>
      </c>
      <c r="I85" s="3">
        <v>259654.7</v>
      </c>
      <c r="J85" s="3">
        <v>60233.760000000002</v>
      </c>
      <c r="K85" s="3">
        <v>23257.14</v>
      </c>
      <c r="L85" s="3">
        <v>4433.5739999999996</v>
      </c>
      <c r="M85" s="3">
        <v>15981.85</v>
      </c>
      <c r="N85" s="3">
        <v>388084.7</v>
      </c>
      <c r="O85" s="3">
        <v>140961.60000000001</v>
      </c>
      <c r="P85" s="3">
        <v>53131.7</v>
      </c>
      <c r="Q85" s="3">
        <v>33384.51</v>
      </c>
      <c r="R85" s="3">
        <v>160606.9</v>
      </c>
      <c r="S85" s="3">
        <v>-68196.28</v>
      </c>
      <c r="T85" s="3">
        <v>104821.4</v>
      </c>
      <c r="U85" s="3">
        <v>2980598</v>
      </c>
      <c r="V85" s="3">
        <v>2944723</v>
      </c>
      <c r="W85" s="2">
        <f t="shared" si="7"/>
        <v>3.7335142720777323</v>
      </c>
      <c r="X85" s="2">
        <f t="shared" si="8"/>
        <v>25.017059361172333</v>
      </c>
      <c r="Y85" s="2">
        <f t="shared" si="8"/>
        <v>20.30644763394794</v>
      </c>
      <c r="Z85" s="2">
        <f t="shared" si="8"/>
        <v>4.7106164195594697</v>
      </c>
      <c r="AA85" s="2">
        <f t="shared" si="8"/>
        <v>1.8188382321806462</v>
      </c>
      <c r="AB85" s="2">
        <f t="shared" si="8"/>
        <v>0.34673024698660609</v>
      </c>
      <c r="AC85" s="2">
        <f t="shared" si="8"/>
        <v>1.2498699238589208</v>
      </c>
      <c r="AD85" s="2">
        <f t="shared" si="8"/>
        <v>30.35039087713951</v>
      </c>
      <c r="AE85" s="2">
        <f t="shared" si="8"/>
        <v>11.023984348434734</v>
      </c>
      <c r="AF85" s="2">
        <f t="shared" si="8"/>
        <v>4.1551956646755546</v>
      </c>
      <c r="AG85" s="2">
        <f t="shared" si="8"/>
        <v>2.6108551245173355</v>
      </c>
      <c r="AH85" s="2">
        <f t="shared" si="8"/>
        <v>12.560356521567734</v>
      </c>
      <c r="AI85" s="2">
        <f t="shared" si="8"/>
        <v>-5.3333299518554886</v>
      </c>
      <c r="AJ85" s="2">
        <f t="shared" si="8"/>
        <v>8.197618876211795</v>
      </c>
      <c r="AK85" s="2">
        <f t="shared" si="8"/>
        <v>233.09940934960918</v>
      </c>
      <c r="AL85" s="2">
        <f t="shared" si="8"/>
        <v>230.29378399844904</v>
      </c>
    </row>
    <row r="86" spans="1:44" x14ac:dyDescent="0.3">
      <c r="A86">
        <f t="shared" si="6"/>
        <v>2089</v>
      </c>
      <c r="B86">
        <v>69034</v>
      </c>
      <c r="C86" s="3">
        <v>1330639.9212422126</v>
      </c>
      <c r="D86" s="3">
        <v>287364.44970529742</v>
      </c>
      <c r="E86" s="4">
        <v>2.6884486473192641</v>
      </c>
      <c r="F86" s="3">
        <v>137.91712309444529</v>
      </c>
      <c r="G86" s="3">
        <v>1208.8598965991844</v>
      </c>
      <c r="H86" s="3">
        <v>332253.3</v>
      </c>
      <c r="I86" s="3">
        <v>270205.7</v>
      </c>
      <c r="J86" s="3">
        <v>62047.67</v>
      </c>
      <c r="K86" s="3">
        <v>24179.06</v>
      </c>
      <c r="L86" s="3">
        <v>4570.8779999999997</v>
      </c>
      <c r="M86" s="3">
        <v>16096.92</v>
      </c>
      <c r="N86" s="3">
        <v>404055.1</v>
      </c>
      <c r="O86" s="3">
        <v>146963.70000000001</v>
      </c>
      <c r="P86" s="3">
        <v>55241.5</v>
      </c>
      <c r="Q86" s="3">
        <v>34716.730000000003</v>
      </c>
      <c r="R86" s="3">
        <v>167133.1</v>
      </c>
      <c r="S86" s="3">
        <v>-71801.789999999994</v>
      </c>
      <c r="T86" s="3">
        <v>111281</v>
      </c>
      <c r="U86" s="3">
        <v>3163680</v>
      </c>
      <c r="V86" s="3">
        <v>3127805</v>
      </c>
      <c r="W86" s="2">
        <f t="shared" si="7"/>
        <v>3.733512536745982</v>
      </c>
      <c r="X86" s="2">
        <f t="shared" si="8"/>
        <v>24.969437238124232</v>
      </c>
      <c r="Y86" s="2">
        <f t="shared" si="8"/>
        <v>20.306447723870388</v>
      </c>
      <c r="Z86" s="2">
        <f t="shared" si="8"/>
        <v>4.6629947748806222</v>
      </c>
      <c r="AA86" s="2">
        <f t="shared" si="8"/>
        <v>1.8171001496353538</v>
      </c>
      <c r="AB86" s="2">
        <f t="shared" si="8"/>
        <v>0.34350976000576311</v>
      </c>
      <c r="AC86" s="2">
        <f t="shared" si="8"/>
        <v>1.2097126910917264</v>
      </c>
      <c r="AD86" s="2">
        <f t="shared" si="8"/>
        <v>30.365472548185409</v>
      </c>
      <c r="AE86" s="2">
        <f t="shared" si="8"/>
        <v>11.044588220591093</v>
      </c>
      <c r="AF86" s="2">
        <f t="shared" si="8"/>
        <v>4.1514987727430839</v>
      </c>
      <c r="AG86" s="2">
        <f t="shared" si="8"/>
        <v>2.6090251348832494</v>
      </c>
      <c r="AH86" s="2">
        <f t="shared" si="8"/>
        <v>12.560355159341205</v>
      </c>
      <c r="AI86" s="2">
        <f t="shared" si="8"/>
        <v>-5.3960345585430627</v>
      </c>
      <c r="AJ86" s="2">
        <f t="shared" si="8"/>
        <v>8.3629686907419813</v>
      </c>
      <c r="AK86" s="2">
        <f t="shared" si="8"/>
        <v>237.7562817329696</v>
      </c>
      <c r="AL86" s="2">
        <f t="shared" si="8"/>
        <v>235.06021050984646</v>
      </c>
    </row>
    <row r="87" spans="1:44" x14ac:dyDescent="0.3">
      <c r="A87">
        <f t="shared" si="6"/>
        <v>2090</v>
      </c>
      <c r="B87">
        <v>69399</v>
      </c>
      <c r="C87" s="3">
        <v>1384708.5502024496</v>
      </c>
      <c r="D87" s="3">
        <v>293177.55131616938</v>
      </c>
      <c r="E87" s="4">
        <v>2.7104032141267167</v>
      </c>
      <c r="F87" s="3">
        <v>139.64815463394694</v>
      </c>
      <c r="G87" s="3">
        <v>1218.0929389770524</v>
      </c>
      <c r="H87" s="3">
        <v>345101.9</v>
      </c>
      <c r="I87" s="3">
        <v>281185.09999999998</v>
      </c>
      <c r="J87" s="3">
        <v>63916.86</v>
      </c>
      <c r="K87" s="3">
        <v>25137.54</v>
      </c>
      <c r="L87" s="3">
        <v>4712.2749999999996</v>
      </c>
      <c r="M87" s="3">
        <v>16200.8</v>
      </c>
      <c r="N87" s="3">
        <v>420685.9</v>
      </c>
      <c r="O87" s="3">
        <v>153227</v>
      </c>
      <c r="P87" s="3">
        <v>57432.06</v>
      </c>
      <c r="Q87" s="3">
        <v>36102.44</v>
      </c>
      <c r="R87" s="3">
        <v>173924.4</v>
      </c>
      <c r="S87" s="3">
        <v>-75583.929999999993</v>
      </c>
      <c r="T87" s="3">
        <v>118116.4</v>
      </c>
      <c r="U87" s="3">
        <v>3357381</v>
      </c>
      <c r="V87" s="3">
        <v>3321506</v>
      </c>
      <c r="W87" s="2">
        <f t="shared" si="7"/>
        <v>3.7335128710868357</v>
      </c>
      <c r="X87" s="2">
        <f t="shared" si="8"/>
        <v>24.922349179511084</v>
      </c>
      <c r="Y87" s="2">
        <f t="shared" si="8"/>
        <v>20.306446432997735</v>
      </c>
      <c r="Z87" s="2">
        <f t="shared" si="8"/>
        <v>4.6159070795551251</v>
      </c>
      <c r="AA87" s="2">
        <f t="shared" si="8"/>
        <v>1.8153668507589411</v>
      </c>
      <c r="AB87" s="2">
        <f t="shared" si="8"/>
        <v>0.34030807416557424</v>
      </c>
      <c r="AC87" s="2">
        <f t="shared" si="8"/>
        <v>1.169979054266068</v>
      </c>
      <c r="AD87" s="2">
        <f t="shared" si="8"/>
        <v>30.380826343456473</v>
      </c>
      <c r="AE87" s="2">
        <f t="shared" si="8"/>
        <v>11.06564987827927</v>
      </c>
      <c r="AF87" s="2">
        <f t="shared" si="8"/>
        <v>4.1475919240625201</v>
      </c>
      <c r="AG87" s="2">
        <f t="shared" si="8"/>
        <v>2.6072230141658106</v>
      </c>
      <c r="AH87" s="2">
        <f t="shared" si="8"/>
        <v>12.560361526948874</v>
      </c>
      <c r="AI87" s="2">
        <f t="shared" si="8"/>
        <v>-5.458472108729981</v>
      </c>
      <c r="AJ87" s="2">
        <f t="shared" si="8"/>
        <v>8.5300549334176452</v>
      </c>
      <c r="AK87" s="2">
        <f t="shared" si="8"/>
        <v>242.46120235981343</v>
      </c>
      <c r="AL87" s="2">
        <f t="shared" si="8"/>
        <v>239.8704044626852</v>
      </c>
    </row>
    <row r="88" spans="1:44" x14ac:dyDescent="0.3">
      <c r="A88">
        <f t="shared" si="6"/>
        <v>2091</v>
      </c>
      <c r="B88">
        <v>69764</v>
      </c>
      <c r="C88" s="3">
        <v>1440900.3812194269</v>
      </c>
      <c r="D88" s="3">
        <v>299092.84609010443</v>
      </c>
      <c r="E88" s="4">
        <v>2.7325344839189869</v>
      </c>
      <c r="F88" s="3">
        <v>141.40110728855194</v>
      </c>
      <c r="G88" s="3">
        <v>1227.3118896674264</v>
      </c>
      <c r="H88" s="3">
        <v>358431.6</v>
      </c>
      <c r="I88" s="3">
        <v>292595.59999999998</v>
      </c>
      <c r="J88" s="3">
        <v>65835.97</v>
      </c>
      <c r="K88" s="3">
        <v>26133.32</v>
      </c>
      <c r="L88" s="3">
        <v>4857.8999999999996</v>
      </c>
      <c r="M88" s="3">
        <v>16287.35</v>
      </c>
      <c r="N88" s="3">
        <v>437985.9</v>
      </c>
      <c r="O88" s="3">
        <v>159758.29999999999</v>
      </c>
      <c r="P88" s="3">
        <v>59703.61</v>
      </c>
      <c r="Q88" s="3">
        <v>37541.72</v>
      </c>
      <c r="R88" s="3">
        <v>180982.3</v>
      </c>
      <c r="S88" s="3">
        <v>-79554.31</v>
      </c>
      <c r="T88" s="3">
        <v>125348.3</v>
      </c>
      <c r="U88" s="3">
        <v>3562283</v>
      </c>
      <c r="V88" s="3">
        <v>3526408</v>
      </c>
      <c r="W88" s="2">
        <f t="shared" si="7"/>
        <v>3.7335143077297452</v>
      </c>
      <c r="X88" s="2">
        <f t="shared" ref="X88:AL89" si="9">100*H88/$C88</f>
        <v>24.875529541928575</v>
      </c>
      <c r="Y88" s="2">
        <f t="shared" si="9"/>
        <v>20.306441986806732</v>
      </c>
      <c r="Z88" s="2">
        <f t="shared" si="9"/>
        <v>4.569085473090329</v>
      </c>
      <c r="AA88" s="2">
        <f t="shared" si="9"/>
        <v>1.8136798588312886</v>
      </c>
      <c r="AB88" s="2">
        <f t="shared" si="9"/>
        <v>0.33714336281102114</v>
      </c>
      <c r="AC88" s="2">
        <f t="shared" si="9"/>
        <v>1.1303591984767258</v>
      </c>
      <c r="AD88" s="2">
        <f t="shared" si="9"/>
        <v>30.396681526958492</v>
      </c>
      <c r="AE88" s="2">
        <f t="shared" si="9"/>
        <v>11.087393832514453</v>
      </c>
      <c r="AF88" s="2">
        <f t="shared" si="9"/>
        <v>4.1434932475674087</v>
      </c>
      <c r="AG88" s="2">
        <f t="shared" si="9"/>
        <v>2.6054348023857576</v>
      </c>
      <c r="AH88" s="2">
        <f t="shared" si="9"/>
        <v>12.560361726522382</v>
      </c>
      <c r="AI88" s="2">
        <f t="shared" si="9"/>
        <v>-5.5211526790404193</v>
      </c>
      <c r="AJ88" s="2">
        <f t="shared" si="9"/>
        <v>8.699303687734357</v>
      </c>
      <c r="AK88" s="2">
        <f t="shared" si="9"/>
        <v>247.22618207549209</v>
      </c>
      <c r="AL88" s="2">
        <f t="shared" si="9"/>
        <v>244.73641939185401</v>
      </c>
    </row>
    <row r="89" spans="1:44" x14ac:dyDescent="0.3">
      <c r="A89">
        <f t="shared" si="6"/>
        <v>2092</v>
      </c>
      <c r="B89">
        <v>70129</v>
      </c>
      <c r="C89" s="3">
        <v>1499362.6925586073</v>
      </c>
      <c r="D89" s="3">
        <v>305125.6634774445</v>
      </c>
      <c r="E89" s="4">
        <v>2.7548300077263246</v>
      </c>
      <c r="F89" s="3">
        <v>143.17566295497872</v>
      </c>
      <c r="G89" s="3">
        <v>1236.5942614872349</v>
      </c>
      <c r="H89" s="3">
        <v>372271.9</v>
      </c>
      <c r="I89" s="3">
        <v>304467.3</v>
      </c>
      <c r="J89" s="3">
        <v>67804.63</v>
      </c>
      <c r="K89" s="3">
        <v>27167.51</v>
      </c>
      <c r="L89" s="3">
        <v>5007.8509999999997</v>
      </c>
      <c r="M89" s="3">
        <v>16352.86</v>
      </c>
      <c r="N89" s="3">
        <v>456010.6</v>
      </c>
      <c r="O89" s="3">
        <v>166585.70000000001</v>
      </c>
      <c r="P89" s="3">
        <v>62061.51</v>
      </c>
      <c r="Q89" s="3">
        <v>39038.019999999997</v>
      </c>
      <c r="R89" s="3">
        <v>188325.3</v>
      </c>
      <c r="S89" s="3">
        <v>-83738.66</v>
      </c>
      <c r="T89" s="3">
        <v>132998.29999999999</v>
      </c>
      <c r="U89" s="3">
        <v>3779020</v>
      </c>
      <c r="V89" s="3">
        <v>3743145</v>
      </c>
      <c r="W89" s="2">
        <f t="shared" si="7"/>
        <v>3.7335130308288247</v>
      </c>
      <c r="X89" s="2">
        <f t="shared" si="9"/>
        <v>24.828675666508126</v>
      </c>
      <c r="Y89" s="2">
        <f t="shared" si="9"/>
        <v>20.306447633456703</v>
      </c>
      <c r="Z89" s="2">
        <f t="shared" si="9"/>
        <v>4.52223003390153</v>
      </c>
      <c r="AA89" s="2">
        <f t="shared" si="9"/>
        <v>1.8119371740295633</v>
      </c>
      <c r="AB89" s="2">
        <f t="shared" si="9"/>
        <v>0.3339986398790733</v>
      </c>
      <c r="AC89" s="2">
        <f t="shared" si="9"/>
        <v>1.0906540546300005</v>
      </c>
      <c r="AD89" s="2">
        <f t="shared" si="9"/>
        <v>30.413628554531705</v>
      </c>
      <c r="AE89" s="2">
        <f t="shared" si="9"/>
        <v>11.110433841442836</v>
      </c>
      <c r="AF89" s="2">
        <f t="shared" si="9"/>
        <v>4.1391926255077296</v>
      </c>
      <c r="AG89" s="2">
        <f t="shared" si="9"/>
        <v>2.6036408798049422</v>
      </c>
      <c r="AH89" s="2">
        <f t="shared" si="9"/>
        <v>12.560356539125953</v>
      </c>
      <c r="AI89" s="2">
        <f t="shared" si="9"/>
        <v>-5.5849502202234378</v>
      </c>
      <c r="AJ89" s="2">
        <f t="shared" si="9"/>
        <v>8.8703220815133967</v>
      </c>
      <c r="AK89" s="2">
        <f t="shared" si="9"/>
        <v>252.04175205608465</v>
      </c>
      <c r="AL89" s="2">
        <f t="shared" si="9"/>
        <v>249.64906880619128</v>
      </c>
    </row>
    <row r="90" spans="1:44" x14ac:dyDescent="0.3">
      <c r="A90">
        <v>2093</v>
      </c>
      <c r="B90">
        <v>70495</v>
      </c>
      <c r="C90" s="3">
        <v>1560191.100089787</v>
      </c>
      <c r="D90" s="3">
        <v>311278.85359776713</v>
      </c>
      <c r="E90" s="4">
        <v>2.7772828167490009</v>
      </c>
      <c r="F90" s="3">
        <v>144.97241782990668</v>
      </c>
      <c r="G90" s="3">
        <v>1245.9381038952176</v>
      </c>
      <c r="H90" s="3">
        <v>386642.5</v>
      </c>
      <c r="I90" s="3">
        <v>316819.40000000002</v>
      </c>
      <c r="J90" s="3">
        <v>69823.100000000006</v>
      </c>
      <c r="K90" s="3">
        <v>28241.39</v>
      </c>
      <c r="L90" s="3">
        <v>5162.2330000000002</v>
      </c>
      <c r="M90" s="3">
        <v>16395.18</v>
      </c>
      <c r="N90" s="3">
        <v>474812.6</v>
      </c>
      <c r="O90" s="3">
        <v>173743.5</v>
      </c>
      <c r="P90" s="3">
        <v>64509.33</v>
      </c>
      <c r="Q90" s="3">
        <v>40594.239999999998</v>
      </c>
      <c r="R90" s="3">
        <v>195965.6</v>
      </c>
      <c r="S90" s="3">
        <v>-88170.17</v>
      </c>
      <c r="T90" s="3">
        <v>141090.20000000001</v>
      </c>
      <c r="U90" s="3">
        <v>4008281</v>
      </c>
      <c r="V90" s="3">
        <v>3972406</v>
      </c>
      <c r="W90" s="2">
        <f>100*T90/U89</f>
        <v>3.7335129213393952</v>
      </c>
      <c r="X90" s="2">
        <f t="shared" ref="X90:AL91" si="10">100*H90/$C90</f>
        <v>24.781739876464442</v>
      </c>
      <c r="Y90" s="2">
        <f t="shared" si="10"/>
        <v>20.306448356343495</v>
      </c>
      <c r="Z90" s="2">
        <f t="shared" si="10"/>
        <v>4.4752915201209502</v>
      </c>
      <c r="AA90" s="2">
        <f t="shared" si="10"/>
        <v>1.8101237725541919</v>
      </c>
      <c r="AB90" s="2">
        <f t="shared" si="10"/>
        <v>0.33087183997543124</v>
      </c>
      <c r="AC90" s="2">
        <f t="shared" si="10"/>
        <v>1.0508443484299121</v>
      </c>
      <c r="AD90" s="2">
        <f t="shared" si="10"/>
        <v>30.432977086760406</v>
      </c>
      <c r="AE90" s="2">
        <f t="shared" si="10"/>
        <v>11.136039680652022</v>
      </c>
      <c r="AF90" s="2">
        <f t="shared" si="10"/>
        <v>4.1347069596979225</v>
      </c>
      <c r="AG90" s="2">
        <f t="shared" si="10"/>
        <v>2.6018761418177463</v>
      </c>
      <c r="AH90" s="2">
        <f t="shared" si="10"/>
        <v>12.56035879122259</v>
      </c>
      <c r="AI90" s="2">
        <f t="shared" si="10"/>
        <v>-5.6512416969258394</v>
      </c>
      <c r="AJ90" s="2">
        <f t="shared" si="10"/>
        <v>9.0431358050869832</v>
      </c>
      <c r="AK90" s="2">
        <f t="shared" si="10"/>
        <v>256.90961830056131</v>
      </c>
      <c r="AL90" s="2">
        <f t="shared" si="10"/>
        <v>254.61022048974596</v>
      </c>
      <c r="AM90" s="8"/>
      <c r="AN90" s="8"/>
      <c r="AO90" s="8"/>
      <c r="AP90" s="8"/>
      <c r="AQ90" s="8"/>
      <c r="AR90" s="8"/>
    </row>
    <row r="91" spans="1:44" x14ac:dyDescent="0.3">
      <c r="A91">
        <v>2094</v>
      </c>
      <c r="B91">
        <v>70860</v>
      </c>
      <c r="C91" s="3">
        <v>1623466.2392526446</v>
      </c>
      <c r="D91" s="3">
        <v>317552.00637319055</v>
      </c>
      <c r="E91" s="4">
        <v>2.7999136891993959</v>
      </c>
      <c r="F91" s="3">
        <v>146.79137460360238</v>
      </c>
      <c r="G91" s="3">
        <v>1255.334415244823</v>
      </c>
      <c r="H91" s="3">
        <v>401562.8</v>
      </c>
      <c r="I91" s="3">
        <v>329668.3</v>
      </c>
      <c r="J91" s="3">
        <v>71894.47</v>
      </c>
      <c r="K91" s="3">
        <v>29357.24</v>
      </c>
      <c r="L91" s="3">
        <v>5321.2139999999999</v>
      </c>
      <c r="M91" s="3">
        <v>16413.93</v>
      </c>
      <c r="N91" s="3">
        <v>494403.8</v>
      </c>
      <c r="O91" s="3">
        <v>181229.6</v>
      </c>
      <c r="P91" s="3">
        <v>67049.350000000006</v>
      </c>
      <c r="Q91" s="3">
        <v>42211.63</v>
      </c>
      <c r="R91" s="3">
        <v>203913.2</v>
      </c>
      <c r="S91" s="3">
        <v>-92841.01</v>
      </c>
      <c r="T91" s="3">
        <v>149649.70000000001</v>
      </c>
      <c r="U91" s="3">
        <v>4250772</v>
      </c>
      <c r="V91" s="3">
        <v>4214897</v>
      </c>
      <c r="W91" s="2">
        <f>100*T91/U90</f>
        <v>3.7335131943094813</v>
      </c>
      <c r="X91" s="2">
        <f t="shared" si="10"/>
        <v>24.734903029757959</v>
      </c>
      <c r="Y91" s="2">
        <f t="shared" si="10"/>
        <v>20.306446295536229</v>
      </c>
      <c r="Z91" s="2">
        <f t="shared" si="10"/>
        <v>4.4284548863237401</v>
      </c>
      <c r="AA91" s="2">
        <f t="shared" si="10"/>
        <v>1.8083061593885976</v>
      </c>
      <c r="AB91" s="2">
        <f t="shared" si="10"/>
        <v>0.32776868846066037</v>
      </c>
      <c r="AC91" s="2">
        <f t="shared" si="10"/>
        <v>1.0110422750494694</v>
      </c>
      <c r="AD91" s="2">
        <f t="shared" si="10"/>
        <v>30.453592938747935</v>
      </c>
      <c r="AE91" s="2">
        <f t="shared" si="10"/>
        <v>11.163127117655877</v>
      </c>
      <c r="AF91" s="2">
        <f t="shared" si="10"/>
        <v>4.1300119693813819</v>
      </c>
      <c r="AG91" s="2">
        <f t="shared" si="10"/>
        <v>2.600092874086001</v>
      </c>
      <c r="AH91" s="2">
        <f t="shared" si="10"/>
        <v>12.560359745692681</v>
      </c>
      <c r="AI91" s="2">
        <f t="shared" si="10"/>
        <v>-5.7186905249559699</v>
      </c>
      <c r="AJ91" s="2">
        <f t="shared" si="10"/>
        <v>9.2179126600680394</v>
      </c>
      <c r="AK91" s="2">
        <f t="shared" si="10"/>
        <v>261.83310112791895</v>
      </c>
      <c r="AL91" s="2">
        <f t="shared" si="10"/>
        <v>259.62332311513353</v>
      </c>
      <c r="AM91" s="8"/>
      <c r="AN91" s="8"/>
      <c r="AO91" s="8"/>
      <c r="AP91" s="8"/>
      <c r="AQ91" s="8"/>
      <c r="AR91" s="8"/>
    </row>
    <row r="92" spans="1:44" x14ac:dyDescent="0.3">
      <c r="A92">
        <v>2095</v>
      </c>
      <c r="B92">
        <v>71225</v>
      </c>
      <c r="C92" s="3">
        <v>1688985.4591434423</v>
      </c>
      <c r="D92" s="3">
        <v>323889.87809666281</v>
      </c>
      <c r="E92" s="4">
        <v>2.8226993285871305</v>
      </c>
      <c r="F92" s="3">
        <v>148.63298743951628</v>
      </c>
      <c r="G92" s="3">
        <v>1264.5575990446036</v>
      </c>
      <c r="H92" s="3">
        <v>416984.5</v>
      </c>
      <c r="I92" s="3">
        <v>342972.9</v>
      </c>
      <c r="J92" s="3">
        <v>74011.570000000007</v>
      </c>
      <c r="K92" s="3">
        <v>30514.59</v>
      </c>
      <c r="L92" s="3">
        <v>5484.8950000000004</v>
      </c>
      <c r="M92" s="3">
        <v>16404.54</v>
      </c>
      <c r="N92" s="3">
        <v>514706.8</v>
      </c>
      <c r="O92" s="3">
        <v>189004.9</v>
      </c>
      <c r="P92" s="3">
        <v>69674.210000000006</v>
      </c>
      <c r="Q92" s="3">
        <v>43885.05</v>
      </c>
      <c r="R92" s="3">
        <v>212142.6</v>
      </c>
      <c r="S92" s="3">
        <v>-97722.29</v>
      </c>
      <c r="T92" s="3">
        <v>158703.1</v>
      </c>
      <c r="U92" s="3">
        <v>4507197</v>
      </c>
      <c r="V92" s="3">
        <v>4471322</v>
      </c>
      <c r="W92" s="2">
        <f>100*T92/U91</f>
        <v>3.733512406687538</v>
      </c>
      <c r="X92" s="2">
        <f t="shared" ref="X92" si="11">100*H92/$C92</f>
        <v>24.688460030406116</v>
      </c>
      <c r="Y92" s="2">
        <f t="shared" ref="Y92" si="12">100*I92/$C92</f>
        <v>20.306444803493832</v>
      </c>
      <c r="Z92" s="2">
        <f t="shared" ref="Z92" si="13">100*J92/$C92</f>
        <v>4.382013450698059</v>
      </c>
      <c r="AA92" s="2">
        <f t="shared" ref="AA92" si="14">100*K92/$C92</f>
        <v>1.8066816285958596</v>
      </c>
      <c r="AB92" s="2">
        <f t="shared" ref="AB92" si="15">100*L92/$C92</f>
        <v>0.32474495089979211</v>
      </c>
      <c r="AC92" s="2">
        <f t="shared" ref="AC92" si="16">100*M92/$C92</f>
        <v>0.97126591062065459</v>
      </c>
      <c r="AD92" s="2">
        <f t="shared" ref="AD92" si="17">100*N92/$C92</f>
        <v>30.474318012248023</v>
      </c>
      <c r="AE92" s="2">
        <f t="shared" ref="AE92" si="18">100*O92/$C92</f>
        <v>11.19043973864953</v>
      </c>
      <c r="AF92" s="2">
        <f t="shared" ref="AF92" si="19">100*P92/$C92</f>
        <v>4.1252107661918425</v>
      </c>
      <c r="AG92" s="2">
        <f t="shared" ref="AG92" si="20">100*Q92/$C92</f>
        <v>2.5983083372580369</v>
      </c>
      <c r="AH92" s="2">
        <f t="shared" ref="AH92" si="21">100*R92/$C92</f>
        <v>12.560356801862978</v>
      </c>
      <c r="AI92" s="2">
        <f t="shared" ref="AI92" si="22">100*S92/$C92</f>
        <v>-5.7858573897704959</v>
      </c>
      <c r="AJ92" s="2">
        <f t="shared" ref="AJ92" si="23">100*T92/$C92</f>
        <v>9.3963567975585303</v>
      </c>
      <c r="AK92" s="2">
        <f t="shared" ref="AK92" si="24">100*U92/$C92</f>
        <v>266.85824768946173</v>
      </c>
      <c r="AL92" s="2">
        <f t="shared" ref="AL92" si="25">100*V92/$C92</f>
        <v>264.73419151089678</v>
      </c>
      <c r="AM92" s="8"/>
      <c r="AN92" s="8"/>
      <c r="AO92" s="8"/>
      <c r="AP92" s="8"/>
      <c r="AQ92" s="8"/>
      <c r="AR92" s="8"/>
    </row>
    <row r="93" spans="1:44" x14ac:dyDescent="0.3">
      <c r="A93">
        <v>2096</v>
      </c>
      <c r="B93">
        <v>71590</v>
      </c>
      <c r="C93" s="3">
        <v>1757431.1769824899</v>
      </c>
      <c r="D93" s="3">
        <v>330407.30280715122</v>
      </c>
      <c r="E93" s="4">
        <v>2.8456468632144767</v>
      </c>
      <c r="F93" s="3">
        <v>150.49756264566332</v>
      </c>
      <c r="G93" s="3">
        <v>1274.0509704874075</v>
      </c>
      <c r="H93" s="3">
        <v>433048.5</v>
      </c>
      <c r="I93" s="3">
        <v>356871.8</v>
      </c>
      <c r="J93" s="3">
        <v>76176.710000000006</v>
      </c>
      <c r="K93" s="3">
        <v>31716.78</v>
      </c>
      <c r="L93" s="3">
        <v>5653.4409999999998</v>
      </c>
      <c r="M93" s="3">
        <v>16358.01</v>
      </c>
      <c r="N93" s="3">
        <v>535941.80000000005</v>
      </c>
      <c r="O93" s="3">
        <v>197160.5</v>
      </c>
      <c r="P93" s="3">
        <v>72409.86</v>
      </c>
      <c r="Q93" s="3">
        <v>45631.78</v>
      </c>
      <c r="R93" s="3">
        <v>220739.7</v>
      </c>
      <c r="S93" s="3">
        <v>-102893.3</v>
      </c>
      <c r="T93" s="3">
        <v>168276.8</v>
      </c>
      <c r="U93" s="3">
        <v>4778367</v>
      </c>
      <c r="V93" s="3">
        <v>4742492</v>
      </c>
      <c r="W93" s="2">
        <f>100*T93/U92</f>
        <v>3.7335133121538728</v>
      </c>
      <c r="X93" s="2">
        <f t="shared" ref="X93" si="26">100*H93/$C93</f>
        <v>24.640993381234107</v>
      </c>
      <c r="Y93" s="2">
        <f t="shared" ref="Y93" si="27">100*I93/$C93</f>
        <v>20.306445263634679</v>
      </c>
      <c r="Z93" s="2">
        <f t="shared" ref="Z93" si="28">100*J93/$C93</f>
        <v>4.334548686611754</v>
      </c>
      <c r="AA93" s="2">
        <f t="shared" ref="AA93" si="29">100*K93/$C93</f>
        <v>1.8047238728550228</v>
      </c>
      <c r="AB93" s="2">
        <f t="shared" ref="AB93" si="30">100*L93/$C93</f>
        <v>0.32168776075242733</v>
      </c>
      <c r="AC93" s="2">
        <f t="shared" ref="AC93" si="31">100*M93/$C93</f>
        <v>0.930790930207959</v>
      </c>
      <c r="AD93" s="2">
        <f t="shared" ref="AD93" si="32">100*N93/$C93</f>
        <v>30.495748966978745</v>
      </c>
      <c r="AE93" s="2">
        <f t="shared" ref="AE93" si="33">100*O93/$C93</f>
        <v>11.218675449841777</v>
      </c>
      <c r="AF93" s="2">
        <f t="shared" ref="AF93" si="34">100*P93/$C93</f>
        <v>4.1202102789781936</v>
      </c>
      <c r="AG93" s="2">
        <f t="shared" ref="AG93" si="35">100*Q93/$C93</f>
        <v>2.596504523059036</v>
      </c>
      <c r="AH93" s="2">
        <f t="shared" ref="AH93" si="36">100*R93/$C93</f>
        <v>12.560360991149034</v>
      </c>
      <c r="AI93" s="2">
        <f t="shared" ref="AI93" si="37">100*S93/$C93</f>
        <v>-5.8547555857446349</v>
      </c>
      <c r="AJ93" s="2">
        <f t="shared" ref="AJ93" si="38">100*T93/$C93</f>
        <v>9.5751573207510372</v>
      </c>
      <c r="AK93" s="2">
        <f t="shared" ref="AK93" si="39">100*U93/$C93</f>
        <v>271.89497162582825</v>
      </c>
      <c r="AL93" s="2">
        <f t="shared" ref="AL93" si="40">100*V93/$C93</f>
        <v>269.85363990997706</v>
      </c>
      <c r="AM93" s="8"/>
      <c r="AN93" s="8"/>
      <c r="AO93" s="8"/>
      <c r="AP93" s="8"/>
      <c r="AQ93" s="8"/>
      <c r="AR93" s="8"/>
    </row>
    <row r="94" spans="1:44" x14ac:dyDescent="0.3"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</row>
    <row r="95" spans="1:44" x14ac:dyDescent="0.3">
      <c r="A95" t="s">
        <v>63</v>
      </c>
    </row>
    <row r="96" spans="1:44" x14ac:dyDescent="0.3">
      <c r="A96" s="10" t="s">
        <v>327</v>
      </c>
    </row>
  </sheetData>
  <mergeCells count="1">
    <mergeCell ref="C1:AL1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F</vt:lpstr>
      <vt:lpstr>PTLA</vt:lpstr>
      <vt:lpstr>nl</vt:lpstr>
      <vt:lpstr>pe</vt:lpstr>
      <vt:lpstr>ns</vt:lpstr>
      <vt:lpstr>nb</vt:lpstr>
      <vt:lpstr>qc</vt:lpstr>
      <vt:lpstr>on</vt:lpstr>
      <vt:lpstr>mb</vt:lpstr>
      <vt:lpstr>sk</vt:lpstr>
      <vt:lpstr>ab</vt:lpstr>
      <vt:lpstr>bc</vt:lpstr>
      <vt:lpstr>tr</vt:lpstr>
      <vt:lpstr>CPP - RPC</vt:lpstr>
      <vt:lpstr>QPP - RRQ</vt:lpstr>
      <vt:lpstr>Net Debt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Shaw, Trevor</dc:creator>
  <cp:keywords/>
  <dc:description/>
  <cp:lastModifiedBy>Mask, Sloane : PBO-DPB</cp:lastModifiedBy>
  <cp:revision/>
  <dcterms:created xsi:type="dcterms:W3CDTF">2018-08-20T18:51:08Z</dcterms:created>
  <dcterms:modified xsi:type="dcterms:W3CDTF">2023-02-07T19:51:33Z</dcterms:modified>
  <cp:category/>
  <cp:contentStatus/>
</cp:coreProperties>
</file>