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heR\AppData\Roaming\OpenText\OTEdit\EC_pbodocs\c314382\"/>
    </mc:Choice>
  </mc:AlternateContent>
  <xr:revisionPtr revIDLastSave="0" documentId="13_ncr:1_{74A03C7A-A3AF-488A-97F0-09D0C0C56BAE}" xr6:coauthVersionLast="41" xr6:coauthVersionMax="44" xr10:uidLastSave="{00000000-0000-0000-0000-000000000000}"/>
  <bookViews>
    <workbookView xWindow="-120" yWindow="-120" windowWidth="29040" windowHeight="15990" activeTab="1" xr2:uid="{4C52E3BF-7447-47B2-9C4B-16550A862F17}"/>
  </bookViews>
  <sheets>
    <sheet name="Protecting Health and Safety" sheetId="2" r:id="rId1"/>
    <sheet name="Direct Support Measures" sheetId="7" r:id="rId2"/>
    <sheet name="Tax Liquidity Support" sheetId="4" r:id="rId3"/>
    <sheet name="Other Liquidity Support" sheetId="5" r:id="rId4"/>
    <sheet name="Additional Supps A Items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1" i="7" l="1"/>
  <c r="F32" i="2" l="1"/>
  <c r="F8" i="2" l="1"/>
  <c r="F7" i="6" l="1"/>
  <c r="B12" i="5" l="1"/>
  <c r="B6" i="4" l="1"/>
  <c r="H38" i="2" l="1"/>
</calcChain>
</file>

<file path=xl/sharedStrings.xml><?xml version="1.0" encoding="utf-8"?>
<sst xmlns="http://schemas.openxmlformats.org/spreadsheetml/2006/main" count="384" uniqueCount="132">
  <si>
    <t>Immediate Public Health Response (of which, $25M for PHAC in 2019-20)</t>
  </si>
  <si>
    <t xml:space="preserve">COVID-19 Response Fund (including $500M for Provinces and Territories, completed in 2019-20 and $50M from existing resources) </t>
  </si>
  <si>
    <t>Funding for Personal Protective Equipment and Supplies (of which, $200 million in 2019-20)</t>
  </si>
  <si>
    <t>PPE and Related Equipment Support for Essential Workers (procurement fund and increased procurement support)</t>
  </si>
  <si>
    <t>Reducing Import Costs to facilitate access to Critical Medical Goods</t>
  </si>
  <si>
    <t>Health and Social Support for Northern Communities (critical priorities, air carriers, food subsidy enhancement)</t>
  </si>
  <si>
    <t>Support for international Partners (from existing resources)</t>
  </si>
  <si>
    <t>COVID-19 Medical Research and Vaccine Development (over two years)</t>
  </si>
  <si>
    <t>Consular Assistance (of which $36M in 2019-20)</t>
  </si>
  <si>
    <t>Virtual Care and Mental Health Tools for Canadians</t>
  </si>
  <si>
    <t>Protecting Health and Safety</t>
  </si>
  <si>
    <t>Included in Supps A</t>
  </si>
  <si>
    <t>Voted/Statutory</t>
  </si>
  <si>
    <t>Organization</t>
  </si>
  <si>
    <t>Impact ($Millions)</t>
  </si>
  <si>
    <t>Total</t>
  </si>
  <si>
    <t>Yes</t>
  </si>
  <si>
    <t>Public Health Agency of Canada</t>
  </si>
  <si>
    <t>Voted</t>
  </si>
  <si>
    <t>Canadian Institutes of Health Research</t>
  </si>
  <si>
    <t>Canada Emergency Response Benefit</t>
  </si>
  <si>
    <t>Canada Emergency Wage Subsidy</t>
  </si>
  <si>
    <t>Direct Support Measures</t>
  </si>
  <si>
    <t>Individuals</t>
  </si>
  <si>
    <t>Temporary Enhanced GST Credit</t>
  </si>
  <si>
    <t>Temporary Enhanced Canada Child Benefit</t>
  </si>
  <si>
    <t>Canada Student Loan Payments</t>
  </si>
  <si>
    <t>Waiving the Employment Insurance Waiting Period for People in Imposed Quarantine</t>
  </si>
  <si>
    <t>Advertising Campaign: Government of Canada’s COVID-19 Economic Response Plan</t>
  </si>
  <si>
    <t>Support for Students and Recent Graduates (over two years)</t>
  </si>
  <si>
    <t>Youth Employment and Skills Development Programs</t>
  </si>
  <si>
    <t>Canada Student Loans (over two years)</t>
  </si>
  <si>
    <t>Canada Emergency Student Benefit</t>
  </si>
  <si>
    <t>Canada Student Service Grant</t>
  </si>
  <si>
    <t>Support for Seniors</t>
  </si>
  <si>
    <t>One-Time Payment to OAS and GIS recipients</t>
  </si>
  <si>
    <t>New Horizons for Seniors Program expansion</t>
  </si>
  <si>
    <t>Lower RRIF Minimum Withdrawal</t>
  </si>
  <si>
    <t>Contribution of $9 million through United Way for local organizations (in 2019-20)</t>
  </si>
  <si>
    <t>Support for Vulnerable Groups</t>
  </si>
  <si>
    <t>Indigenous Community Support Fund (updated with May 21st announcement)</t>
  </si>
  <si>
    <t>Support for People experiencing Homelessness (through Reaching Home)</t>
  </si>
  <si>
    <t>Support for women’s shelters and sexual assault centres, including for facilities in Indigenous communities</t>
  </si>
  <si>
    <t>Support for Children and Youth (Kids Help Phone)</t>
  </si>
  <si>
    <t>Support for Food Banks and Local Food Organizations (of which, $25M in 2019-20)</t>
  </si>
  <si>
    <t>Support for Charities and Non-Profits Serving Vulnerable People</t>
  </si>
  <si>
    <t>Support for the Canadian Red Cross</t>
  </si>
  <si>
    <t>Temporary Business Wage Subsidy</t>
  </si>
  <si>
    <t>Essential Workers Wage Top-up</t>
  </si>
  <si>
    <t>Department of Industry</t>
  </si>
  <si>
    <t>Department of Western Economic Diversification</t>
  </si>
  <si>
    <t>National Research Council of Canada</t>
  </si>
  <si>
    <t>Department of Health</t>
  </si>
  <si>
    <t>Department of Indigenous Services</t>
  </si>
  <si>
    <t>Statutory</t>
  </si>
  <si>
    <t>Department of Public Works and Government Services</t>
  </si>
  <si>
    <t>No</t>
  </si>
  <si>
    <t>Department of Crown-Indigenous Relations and Northern Affairs</t>
  </si>
  <si>
    <t>Department of Foreign Affairs, Trade and Development</t>
  </si>
  <si>
    <t>Canada Emergency Business Account – 25% incentive</t>
  </si>
  <si>
    <t>Alternative Credit Support for Small Businesses - Regional Development Agencies</t>
  </si>
  <si>
    <t>Atlantic Canada Opportunities Agency</t>
  </si>
  <si>
    <t>Canadian Northern Economic Development Agency</t>
  </si>
  <si>
    <t>Department of Industry: Federal Economic Development Initiative for Northern Ontario</t>
  </si>
  <si>
    <t>Economic Development Agency of Canada for the Regions of Quebec</t>
  </si>
  <si>
    <t>Federal Economic Development Agency for Southern Ontario</t>
  </si>
  <si>
    <t>Alternative Credit Support for Small Businesses - Community Futures Network</t>
  </si>
  <si>
    <t>Alternative Credit Support for Small Businesses - Futurpreneur Canada</t>
  </si>
  <si>
    <t>Alternative Credit Support for Small Businesses - Industrial Research Assistance Program</t>
  </si>
  <si>
    <t>Support for Indigenous Businesses and Aboriginal Financial Institutions</t>
  </si>
  <si>
    <t>Support for Northern Businesses (from existing resources)</t>
  </si>
  <si>
    <t>Enhancements to the Work-Sharing Program</t>
  </si>
  <si>
    <t>Canada Emergency Commercial Rent Assistance</t>
  </si>
  <si>
    <t>Canada Mortgage and Housing Corporation</t>
  </si>
  <si>
    <t>Support for the Air Transportation Sector</t>
  </si>
  <si>
    <t>Support for Food Inspection Services</t>
  </si>
  <si>
    <t>Canada Food Inspection Agency</t>
  </si>
  <si>
    <t>Support for Firms that Hire Temporary Foreign Workers</t>
  </si>
  <si>
    <t>Department of Agriculture and Agri-Food</t>
  </si>
  <si>
    <t>Support for Cultural, Heritage and Sport Organizations</t>
  </si>
  <si>
    <t>Canada Council for the Arts</t>
  </si>
  <si>
    <t>Department of Canadian Heritage</t>
  </si>
  <si>
    <t>Telefilm Canada</t>
  </si>
  <si>
    <t>Support for the Broadcasting Industry</t>
  </si>
  <si>
    <t>Canadian Radio-television and Telecommunications Commission</t>
  </si>
  <si>
    <t>Emissions Reduction Fund for the oil and gas sector (over two years)</t>
  </si>
  <si>
    <t>Cleaning up Former Oil and Gas Wells</t>
  </si>
  <si>
    <t>Department of Finance</t>
  </si>
  <si>
    <t>Support for Fish and Seafood Processors</t>
  </si>
  <si>
    <t>Department of Fisheries and Oceans</t>
  </si>
  <si>
    <t>Support for Canada's Fish Harvesters</t>
  </si>
  <si>
    <t xml:space="preserve">Support for Canada's Academic Research Community </t>
  </si>
  <si>
    <t>Direct Support Measures - Businesses</t>
  </si>
  <si>
    <t>Support for Sectors</t>
  </si>
  <si>
    <t>Tax Liquidity Support</t>
  </si>
  <si>
    <t>CRA/CBSA Liquidity Support to Businesses and Individuals</t>
  </si>
  <si>
    <t>Income Tax Payment Deferral to September</t>
  </si>
  <si>
    <t>Sales Tax Remittance and Customs Duty Payments Deferral</t>
  </si>
  <si>
    <t>Other Liquidity Support and Capital Relief</t>
  </si>
  <si>
    <t>Business Credit Availability Program (BCAP) (through BDC and EDC)</t>
  </si>
  <si>
    <t>Small and Medium-sized Enterprise Loan and Guarantee program</t>
  </si>
  <si>
    <t>Canada Emergency Business Account</t>
  </si>
  <si>
    <t>Financing for Mid-size Companies through BCAP</t>
  </si>
  <si>
    <t>Credit and liquidity support for the Agriculture Sector</t>
  </si>
  <si>
    <t>Large Employer Emergency Financing Facility</t>
  </si>
  <si>
    <t>Credit and liquidity support through the Bank of Canada, CMHC and commercial lenders</t>
  </si>
  <si>
    <t>Capital Relief (OSFI Domestic Stability Buffer)</t>
  </si>
  <si>
    <t>Additional Items in the Supplementary Estimates (A)</t>
  </si>
  <si>
    <t>Funding for communications and marketing (COVID-19)</t>
  </si>
  <si>
    <t>Privy Council Office</t>
  </si>
  <si>
    <t>Internal reallocation of resources for food processors to implement health measures that allow them to maintain domestic food production and processing capacity (COVID-19)</t>
  </si>
  <si>
    <t>Department of Agriculture and Agri-food Canada</t>
  </si>
  <si>
    <t>Dollar Amount in Supps A ($Millions)</t>
  </si>
  <si>
    <t>Department of Employment and Social Development</t>
  </si>
  <si>
    <t>Department for Women and Gender Equality</t>
  </si>
  <si>
    <t>Department of Public Safety and Emergency Preparedness</t>
  </si>
  <si>
    <t>Total - Direct Support Measures</t>
  </si>
  <si>
    <t>TBD</t>
  </si>
  <si>
    <t xml:space="preserve">Additional Items in Supps A </t>
  </si>
  <si>
    <t>Non-Budgetary Statutory</t>
  </si>
  <si>
    <t>Indigenous Services Canada</t>
  </si>
  <si>
    <t>Support for Canada's Farmers, Food Businesses, and Food Supply</t>
  </si>
  <si>
    <t>Enhancing Public Health Measures in Indigenous Communities</t>
  </si>
  <si>
    <t>Supporting the On Reserve Income Assistance Program</t>
  </si>
  <si>
    <t>Protecting and Supporting Indigenous Women and Girls Fleeing Violence (first two years)</t>
  </si>
  <si>
    <t>Support for Persons with Disabilities ($1M in existing funding)</t>
  </si>
  <si>
    <t>Interest Relief for First Nations through the First Nations Finance Authority</t>
  </si>
  <si>
    <t xml:space="preserve">Women Entrepreneurship Strategy – Ecosystem Top-up </t>
  </si>
  <si>
    <t>Parks Canada Rent Relief</t>
  </si>
  <si>
    <t>Sources:</t>
  </si>
  <si>
    <t>Treasury Board of Canada Secretariat, Supplementary Estimates (A), 2020-21</t>
  </si>
  <si>
    <t>Department of Finance Canada, Canada's COVID-19 Emergency Response: Bi-Weekly Report on Parts 3, 8, and 18 of Bill C-13, Sixth Report, June 10,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</si>
</sst>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_-* #,##0.000000_-;\-* #,##0.0000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6" xfId="0" applyBorder="1"/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/>
    <xf numFmtId="0" fontId="5" fillId="0" borderId="0" xfId="0" applyFont="1" applyAlignment="1">
      <alignment wrapText="1"/>
    </xf>
    <xf numFmtId="165" fontId="0" fillId="0" borderId="0" xfId="1" applyNumberFormat="1" applyFont="1"/>
    <xf numFmtId="165" fontId="3" fillId="2" borderId="4" xfId="1" applyNumberFormat="1" applyFont="1" applyFill="1" applyBorder="1"/>
    <xf numFmtId="0" fontId="3" fillId="2" borderId="3" xfId="0" applyFont="1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0" fillId="0" borderId="1" xfId="0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0" fillId="0" borderId="0" xfId="0" applyBorder="1" applyAlignment="1">
      <alignment horizontal="left" wrapText="1" indent="3"/>
    </xf>
    <xf numFmtId="0" fontId="0" fillId="0" borderId="0" xfId="0" applyBorder="1"/>
    <xf numFmtId="165" fontId="0" fillId="0" borderId="6" xfId="1" applyNumberFormat="1" applyFont="1" applyBorder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165" fontId="1" fillId="0" borderId="1" xfId="1" applyNumberFormat="1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165" fontId="1" fillId="0" borderId="6" xfId="1" applyNumberFormat="1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165" fontId="0" fillId="0" borderId="12" xfId="1" applyNumberFormat="1" applyFont="1" applyBorder="1" applyAlignment="1">
      <alignment vertical="center"/>
    </xf>
    <xf numFmtId="0" fontId="0" fillId="0" borderId="8" xfId="0" applyBorder="1" applyAlignment="1">
      <alignment horizontal="center" vertical="center" wrapText="1"/>
    </xf>
    <xf numFmtId="165" fontId="0" fillId="0" borderId="9" xfId="1" applyNumberFormat="1" applyFont="1" applyBorder="1" applyAlignment="1">
      <alignment vertical="center"/>
    </xf>
    <xf numFmtId="3" fontId="0" fillId="0" borderId="1" xfId="0" applyNumberFormat="1" applyBorder="1"/>
    <xf numFmtId="0" fontId="0" fillId="0" borderId="5" xfId="0" applyBorder="1"/>
    <xf numFmtId="3" fontId="0" fillId="0" borderId="6" xfId="0" applyNumberFormat="1" applyFill="1" applyBorder="1"/>
    <xf numFmtId="0" fontId="4" fillId="0" borderId="5" xfId="0" applyFont="1" applyBorder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5" xfId="0" applyFont="1" applyBorder="1"/>
    <xf numFmtId="0" fontId="3" fillId="2" borderId="3" xfId="0" applyFont="1" applyFill="1" applyBorder="1" applyAlignment="1">
      <alignment horizontal="center"/>
    </xf>
    <xf numFmtId="0" fontId="0" fillId="0" borderId="10" xfId="0" applyBorder="1"/>
    <xf numFmtId="3" fontId="0" fillId="0" borderId="11" xfId="0" applyNumberFormat="1" applyBorder="1"/>
    <xf numFmtId="0" fontId="2" fillId="0" borderId="17" xfId="0" applyFont="1" applyBorder="1"/>
    <xf numFmtId="3" fontId="2" fillId="0" borderId="18" xfId="0" applyNumberFormat="1" applyFont="1" applyBorder="1"/>
    <xf numFmtId="0" fontId="2" fillId="0" borderId="18" xfId="0" applyFont="1" applyBorder="1"/>
    <xf numFmtId="165" fontId="0" fillId="0" borderId="19" xfId="1" applyNumberFormat="1" applyFont="1" applyBorder="1" applyAlignment="1">
      <alignment vertical="center"/>
    </xf>
    <xf numFmtId="0" fontId="0" fillId="0" borderId="5" xfId="0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2" fillId="0" borderId="17" xfId="0" applyFont="1" applyFill="1" applyBorder="1" applyAlignment="1">
      <alignment horizontal="left"/>
    </xf>
    <xf numFmtId="0" fontId="0" fillId="0" borderId="5" xfId="0" applyBorder="1" applyAlignment="1">
      <alignment horizontal="left" indent="3"/>
    </xf>
    <xf numFmtId="0" fontId="0" fillId="0" borderId="1" xfId="0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3" fontId="0" fillId="0" borderId="11" xfId="0" applyNumberFormat="1" applyBorder="1" applyAlignment="1">
      <alignment horizontal="right" vertical="center"/>
    </xf>
    <xf numFmtId="3" fontId="2" fillId="0" borderId="19" xfId="0" applyNumberFormat="1" applyFont="1" applyBorder="1"/>
    <xf numFmtId="165" fontId="2" fillId="0" borderId="18" xfId="1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165" fontId="2" fillId="0" borderId="19" xfId="1" applyNumberFormat="1" applyFont="1" applyBorder="1" applyAlignment="1">
      <alignment horizontal="center" vertical="center"/>
    </xf>
    <xf numFmtId="164" fontId="0" fillId="0" borderId="0" xfId="0" applyNumberFormat="1"/>
    <xf numFmtId="166" fontId="0" fillId="0" borderId="0" xfId="0" applyNumberFormat="1"/>
    <xf numFmtId="166" fontId="0" fillId="0" borderId="0" xfId="1" applyNumberFormat="1" applyFont="1"/>
    <xf numFmtId="0" fontId="4" fillId="0" borderId="5" xfId="0" applyFont="1" applyBorder="1" applyAlignment="1">
      <alignment vertical="center" wrapText="1"/>
    </xf>
    <xf numFmtId="0" fontId="2" fillId="0" borderId="17" xfId="0" applyFont="1" applyBorder="1" applyAlignment="1">
      <alignment horizontal="left" wrapText="1"/>
    </xf>
    <xf numFmtId="165" fontId="3" fillId="2" borderId="3" xfId="1" applyNumberFormat="1" applyFont="1" applyFill="1" applyBorder="1"/>
    <xf numFmtId="165" fontId="0" fillId="0" borderId="0" xfId="1" applyNumberFormat="1" applyFont="1" applyBorder="1"/>
    <xf numFmtId="165" fontId="3" fillId="2" borderId="3" xfId="1" applyNumberFormat="1" applyFont="1" applyFill="1" applyBorder="1" applyAlignment="1"/>
    <xf numFmtId="165" fontId="0" fillId="0" borderId="6" xfId="1" applyNumberFormat="1" applyFont="1" applyFill="1" applyBorder="1" applyAlignment="1">
      <alignment vertical="center"/>
    </xf>
    <xf numFmtId="165" fontId="2" fillId="0" borderId="16" xfId="1" applyNumberFormat="1" applyFont="1" applyBorder="1"/>
    <xf numFmtId="0" fontId="0" fillId="0" borderId="5" xfId="0" applyFill="1" applyBorder="1" applyAlignment="1">
      <alignment horizontal="left" wrapText="1" indent="3"/>
    </xf>
    <xf numFmtId="0" fontId="0" fillId="0" borderId="5" xfId="0" applyFill="1" applyBorder="1" applyAlignment="1">
      <alignment vertical="center" wrapText="1"/>
    </xf>
    <xf numFmtId="0" fontId="0" fillId="0" borderId="7" xfId="0" applyFill="1" applyBorder="1" applyAlignment="1">
      <alignment horizontal="left" vertical="center" wrapText="1" indent="3"/>
    </xf>
    <xf numFmtId="165" fontId="0" fillId="0" borderId="8" xfId="1" applyNumberFormat="1" applyFont="1" applyFill="1" applyBorder="1" applyAlignment="1">
      <alignment vertical="center"/>
    </xf>
    <xf numFmtId="0" fontId="0" fillId="0" borderId="0" xfId="0" applyFill="1" applyAlignment="1">
      <alignment wrapText="1"/>
    </xf>
    <xf numFmtId="165" fontId="0" fillId="0" borderId="0" xfId="1" applyNumberFormat="1" applyFont="1" applyFill="1"/>
    <xf numFmtId="0" fontId="2" fillId="0" borderId="14" xfId="0" applyFont="1" applyFill="1" applyBorder="1" applyAlignment="1">
      <alignment wrapText="1"/>
    </xf>
    <xf numFmtId="165" fontId="2" fillId="0" borderId="15" xfId="1" applyNumberFormat="1" applyFont="1" applyFill="1" applyBorder="1"/>
    <xf numFmtId="0" fontId="0" fillId="0" borderId="10" xfId="0" applyFill="1" applyBorder="1" applyAlignment="1">
      <alignment horizontal="left" vertical="center" wrapText="1"/>
    </xf>
    <xf numFmtId="165" fontId="0" fillId="0" borderId="11" xfId="1" applyNumberFormat="1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165" fontId="0" fillId="0" borderId="6" xfId="0" applyNumberFormat="1" applyFill="1" applyBorder="1"/>
    <xf numFmtId="0" fontId="0" fillId="0" borderId="5" xfId="0" applyFill="1" applyBorder="1" applyAlignment="1">
      <alignment horizontal="left" wrapText="1"/>
    </xf>
    <xf numFmtId="165" fontId="0" fillId="0" borderId="1" xfId="1" applyNumberFormat="1" applyFont="1" applyFill="1" applyBorder="1" applyAlignment="1">
      <alignment horizontal="center" vertical="center"/>
    </xf>
    <xf numFmtId="0" fontId="0" fillId="0" borderId="10" xfId="0" applyFill="1" applyBorder="1" applyAlignment="1">
      <alignment horizontal="left" wrapText="1"/>
    </xf>
    <xf numFmtId="0" fontId="0" fillId="0" borderId="11" xfId="0" applyFill="1" applyBorder="1" applyAlignment="1">
      <alignment horizontal="center" vertical="center" wrapText="1"/>
    </xf>
    <xf numFmtId="165" fontId="0" fillId="0" borderId="12" xfId="0" applyNumberFormat="1" applyFill="1" applyBorder="1"/>
    <xf numFmtId="0" fontId="0" fillId="0" borderId="11" xfId="0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0" fillId="0" borderId="0" xfId="0" applyAlignment="1"/>
    <xf numFmtId="0" fontId="0" fillId="0" borderId="1" xfId="0" applyFill="1" applyBorder="1" applyAlignment="1">
      <alignment horizontal="center" vertical="center"/>
    </xf>
    <xf numFmtId="0" fontId="0" fillId="0" borderId="5" xfId="0" applyBorder="1" applyAlignment="1">
      <alignment horizontal="left" vertical="center" wrapText="1" indent="3"/>
    </xf>
    <xf numFmtId="165" fontId="0" fillId="0" borderId="1" xfId="1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Fill="1" applyBorder="1" applyAlignment="1">
      <alignment horizontal="left" vertical="center" wrapText="1" indent="3"/>
    </xf>
    <xf numFmtId="165" fontId="0" fillId="0" borderId="1" xfId="1" applyNumberFormat="1" applyFont="1" applyFill="1" applyBorder="1" applyAlignment="1">
      <alignment vertical="center"/>
    </xf>
    <xf numFmtId="165" fontId="0" fillId="0" borderId="1" xfId="1" applyNumberFormat="1" applyFont="1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165" fontId="0" fillId="0" borderId="1" xfId="1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165" fontId="0" fillId="0" borderId="1" xfId="1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left" vertical="center" wrapText="1" indent="3"/>
    </xf>
    <xf numFmtId="165" fontId="0" fillId="0" borderId="1" xfId="1" applyNumberFormat="1" applyFont="1" applyFill="1" applyBorder="1" applyAlignment="1">
      <alignment vertical="center"/>
    </xf>
    <xf numFmtId="0" fontId="0" fillId="0" borderId="5" xfId="0" applyBorder="1" applyAlignment="1">
      <alignment horizontal="left" vertical="center" wrapText="1" indent="3"/>
    </xf>
    <xf numFmtId="0" fontId="0" fillId="0" borderId="7" xfId="0" applyBorder="1" applyAlignment="1">
      <alignment horizontal="left" vertical="center" wrapText="1" indent="3"/>
    </xf>
    <xf numFmtId="165" fontId="0" fillId="0" borderId="1" xfId="1" applyNumberFormat="1" applyFont="1" applyBorder="1" applyAlignment="1">
      <alignment horizontal="right" vertical="center"/>
    </xf>
    <xf numFmtId="165" fontId="0" fillId="0" borderId="8" xfId="1" applyNumberFormat="1" applyFont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C19E3-17B5-4F8F-ABBE-426A55C49E47}">
  <sheetPr>
    <pageSetUpPr fitToPage="1"/>
  </sheetPr>
  <dimension ref="A1:H38"/>
  <sheetViews>
    <sheetView zoomScale="60" zoomScaleNormal="60" workbookViewId="0">
      <selection activeCell="A48" sqref="A48"/>
    </sheetView>
  </sheetViews>
  <sheetFormatPr defaultRowHeight="15" x14ac:dyDescent="0.25"/>
  <cols>
    <col min="1" max="1" width="82.7109375" style="1" customWidth="1"/>
    <col min="2" max="2" width="19.7109375" bestFit="1" customWidth="1"/>
    <col min="3" max="3" width="21.140625" bestFit="1" customWidth="1"/>
    <col min="4" max="4" width="45.28515625" style="1" bestFit="1" customWidth="1"/>
    <col min="5" max="5" width="17.5703125" bestFit="1" customWidth="1"/>
    <col min="6" max="6" width="41.140625" style="7" bestFit="1" customWidth="1"/>
    <col min="7" max="7" width="30.28515625" customWidth="1"/>
  </cols>
  <sheetData>
    <row r="1" spans="1:6" x14ac:dyDescent="0.25">
      <c r="A1" s="6" t="s">
        <v>10</v>
      </c>
    </row>
    <row r="2" spans="1:6" ht="15.75" thickBot="1" x14ac:dyDescent="0.3"/>
    <row r="3" spans="1:6" x14ac:dyDescent="0.25">
      <c r="A3" s="4" t="s">
        <v>10</v>
      </c>
      <c r="B3" s="5" t="s">
        <v>14</v>
      </c>
      <c r="C3" s="5" t="s">
        <v>11</v>
      </c>
      <c r="D3" s="9" t="s">
        <v>13</v>
      </c>
      <c r="E3" s="5" t="s">
        <v>12</v>
      </c>
      <c r="F3" s="8" t="s">
        <v>112</v>
      </c>
    </row>
    <row r="4" spans="1:6" x14ac:dyDescent="0.25">
      <c r="A4" s="71" t="s">
        <v>0</v>
      </c>
      <c r="B4" s="72">
        <v>50</v>
      </c>
      <c r="C4" s="73" t="s">
        <v>16</v>
      </c>
      <c r="D4" s="31" t="s">
        <v>19</v>
      </c>
      <c r="E4" s="32" t="s">
        <v>18</v>
      </c>
      <c r="F4" s="74">
        <v>12.5</v>
      </c>
    </row>
    <row r="5" spans="1:6" ht="30" customHeight="1" x14ac:dyDescent="0.25">
      <c r="A5" s="93" t="s">
        <v>1</v>
      </c>
      <c r="B5" s="94">
        <v>1025</v>
      </c>
      <c r="C5" s="95" t="s">
        <v>16</v>
      </c>
      <c r="D5" s="31" t="s">
        <v>19</v>
      </c>
      <c r="E5" s="32" t="s">
        <v>18</v>
      </c>
      <c r="F5" s="74">
        <v>25.795292</v>
      </c>
    </row>
    <row r="6" spans="1:6" x14ac:dyDescent="0.25">
      <c r="A6" s="93"/>
      <c r="B6" s="94"/>
      <c r="C6" s="95"/>
      <c r="D6" s="31" t="s">
        <v>49</v>
      </c>
      <c r="E6" s="32" t="s">
        <v>18</v>
      </c>
      <c r="F6" s="74">
        <v>192.20470800000001</v>
      </c>
    </row>
    <row r="7" spans="1:6" x14ac:dyDescent="0.25">
      <c r="A7" s="93"/>
      <c r="B7" s="94"/>
      <c r="C7" s="95"/>
      <c r="D7" s="31" t="s">
        <v>50</v>
      </c>
      <c r="E7" s="32" t="s">
        <v>18</v>
      </c>
      <c r="F7" s="74">
        <v>12</v>
      </c>
    </row>
    <row r="8" spans="1:6" x14ac:dyDescent="0.25">
      <c r="A8" s="93"/>
      <c r="B8" s="94"/>
      <c r="C8" s="95"/>
      <c r="D8" s="31" t="s">
        <v>51</v>
      </c>
      <c r="E8" s="32" t="s">
        <v>18</v>
      </c>
      <c r="F8" s="74">
        <f>24.5133+20</f>
        <v>44.513300000000001</v>
      </c>
    </row>
    <row r="9" spans="1:6" x14ac:dyDescent="0.25">
      <c r="A9" s="93"/>
      <c r="B9" s="94"/>
      <c r="C9" s="95"/>
      <c r="D9" s="31" t="s">
        <v>52</v>
      </c>
      <c r="E9" s="32" t="s">
        <v>54</v>
      </c>
      <c r="F9" s="74">
        <v>9.2881850000000004</v>
      </c>
    </row>
    <row r="10" spans="1:6" x14ac:dyDescent="0.25">
      <c r="A10" s="93"/>
      <c r="B10" s="94"/>
      <c r="C10" s="95"/>
      <c r="D10" s="31" t="s">
        <v>53</v>
      </c>
      <c r="E10" s="32" t="s">
        <v>54</v>
      </c>
      <c r="F10" s="74">
        <v>10</v>
      </c>
    </row>
    <row r="11" spans="1:6" x14ac:dyDescent="0.25">
      <c r="A11" s="93"/>
      <c r="B11" s="94"/>
      <c r="C11" s="95"/>
      <c r="D11" s="31" t="s">
        <v>17</v>
      </c>
      <c r="E11" s="32" t="s">
        <v>54</v>
      </c>
      <c r="F11" s="74">
        <v>177.06880000000001</v>
      </c>
    </row>
    <row r="12" spans="1:6" ht="30" x14ac:dyDescent="0.25">
      <c r="A12" s="75" t="s">
        <v>2</v>
      </c>
      <c r="B12" s="76">
        <v>2000</v>
      </c>
      <c r="C12" s="32" t="s">
        <v>16</v>
      </c>
      <c r="D12" s="31" t="s">
        <v>17</v>
      </c>
      <c r="E12" s="32" t="s">
        <v>54</v>
      </c>
      <c r="F12" s="74">
        <v>1800</v>
      </c>
    </row>
    <row r="13" spans="1:6" ht="30" x14ac:dyDescent="0.25">
      <c r="A13" s="75" t="s">
        <v>3</v>
      </c>
      <c r="B13" s="76">
        <v>511</v>
      </c>
      <c r="C13" s="32" t="s">
        <v>16</v>
      </c>
      <c r="D13" s="31" t="s">
        <v>55</v>
      </c>
      <c r="E13" s="32" t="s">
        <v>54</v>
      </c>
      <c r="F13" s="74">
        <v>500</v>
      </c>
    </row>
    <row r="14" spans="1:6" x14ac:dyDescent="0.25">
      <c r="A14" s="75" t="s">
        <v>4</v>
      </c>
      <c r="B14" s="76">
        <v>281</v>
      </c>
      <c r="C14" s="32" t="s">
        <v>56</v>
      </c>
      <c r="D14" s="31"/>
      <c r="E14" s="32"/>
      <c r="F14" s="74">
        <v>0</v>
      </c>
    </row>
    <row r="15" spans="1:6" ht="30" x14ac:dyDescent="0.25">
      <c r="A15" s="93" t="s">
        <v>5</v>
      </c>
      <c r="B15" s="94">
        <v>115</v>
      </c>
      <c r="C15" s="95" t="s">
        <v>16</v>
      </c>
      <c r="D15" s="31" t="s">
        <v>57</v>
      </c>
      <c r="E15" s="32" t="s">
        <v>54</v>
      </c>
      <c r="F15" s="74">
        <v>25</v>
      </c>
    </row>
    <row r="16" spans="1:6" ht="30" x14ac:dyDescent="0.25">
      <c r="A16" s="93"/>
      <c r="B16" s="94"/>
      <c r="C16" s="95"/>
      <c r="D16" s="31" t="s">
        <v>57</v>
      </c>
      <c r="E16" s="32" t="s">
        <v>54</v>
      </c>
      <c r="F16" s="74">
        <v>17.3</v>
      </c>
    </row>
    <row r="17" spans="1:6" ht="30" x14ac:dyDescent="0.25">
      <c r="A17" s="93"/>
      <c r="B17" s="94"/>
      <c r="C17" s="95"/>
      <c r="D17" s="31" t="s">
        <v>57</v>
      </c>
      <c r="E17" s="32" t="s">
        <v>54</v>
      </c>
      <c r="F17" s="74">
        <v>72.599999999999994</v>
      </c>
    </row>
    <row r="18" spans="1:6" x14ac:dyDescent="0.25">
      <c r="A18" s="75" t="s">
        <v>6</v>
      </c>
      <c r="B18" s="76">
        <v>110</v>
      </c>
      <c r="C18" s="32" t="s">
        <v>56</v>
      </c>
      <c r="D18" s="31"/>
      <c r="E18" s="32"/>
      <c r="F18" s="74">
        <v>0</v>
      </c>
    </row>
    <row r="19" spans="1:6" x14ac:dyDescent="0.25">
      <c r="A19" s="93" t="s">
        <v>7</v>
      </c>
      <c r="B19" s="94">
        <v>1100</v>
      </c>
      <c r="C19" s="95" t="s">
        <v>16</v>
      </c>
      <c r="D19" s="31" t="s">
        <v>49</v>
      </c>
      <c r="E19" s="32" t="s">
        <v>18</v>
      </c>
      <c r="F19" s="74">
        <v>375.06649900000002</v>
      </c>
    </row>
    <row r="20" spans="1:6" x14ac:dyDescent="0.25">
      <c r="A20" s="93"/>
      <c r="B20" s="94"/>
      <c r="C20" s="95"/>
      <c r="D20" s="31" t="s">
        <v>50</v>
      </c>
      <c r="E20" s="32" t="s">
        <v>18</v>
      </c>
      <c r="F20" s="74">
        <v>8</v>
      </c>
    </row>
    <row r="21" spans="1:6" x14ac:dyDescent="0.25">
      <c r="A21" s="93"/>
      <c r="B21" s="94"/>
      <c r="C21" s="95"/>
      <c r="D21" s="31" t="s">
        <v>51</v>
      </c>
      <c r="E21" s="32" t="s">
        <v>18</v>
      </c>
      <c r="F21" s="74">
        <v>17.090800000000002</v>
      </c>
    </row>
    <row r="22" spans="1:6" x14ac:dyDescent="0.25">
      <c r="A22" s="93"/>
      <c r="B22" s="94"/>
      <c r="C22" s="95"/>
      <c r="D22" s="31" t="s">
        <v>17</v>
      </c>
      <c r="E22" s="32" t="s">
        <v>18</v>
      </c>
      <c r="F22" s="74">
        <v>1.6896629999999999</v>
      </c>
    </row>
    <row r="23" spans="1:6" x14ac:dyDescent="0.25">
      <c r="A23" s="93"/>
      <c r="B23" s="94"/>
      <c r="C23" s="95"/>
      <c r="D23" s="31" t="s">
        <v>17</v>
      </c>
      <c r="E23" s="32" t="s">
        <v>18</v>
      </c>
      <c r="F23" s="74">
        <v>3.3615650000000001</v>
      </c>
    </row>
    <row r="24" spans="1:6" x14ac:dyDescent="0.25">
      <c r="A24" s="93"/>
      <c r="B24" s="94"/>
      <c r="C24" s="95"/>
      <c r="D24" s="31" t="s">
        <v>19</v>
      </c>
      <c r="E24" s="32" t="s">
        <v>18</v>
      </c>
      <c r="F24" s="74">
        <v>1.78</v>
      </c>
    </row>
    <row r="25" spans="1:6" x14ac:dyDescent="0.25">
      <c r="A25" s="93"/>
      <c r="B25" s="94"/>
      <c r="C25" s="95"/>
      <c r="D25" s="31" t="s">
        <v>19</v>
      </c>
      <c r="E25" s="32" t="s">
        <v>54</v>
      </c>
      <c r="F25" s="74">
        <v>112.7</v>
      </c>
    </row>
    <row r="26" spans="1:6" x14ac:dyDescent="0.25">
      <c r="A26" s="93"/>
      <c r="B26" s="94"/>
      <c r="C26" s="95"/>
      <c r="D26" s="31" t="s">
        <v>17</v>
      </c>
      <c r="E26" s="32" t="s">
        <v>18</v>
      </c>
      <c r="F26" s="74">
        <v>37.200000000000003</v>
      </c>
    </row>
    <row r="27" spans="1:6" x14ac:dyDescent="0.25">
      <c r="A27" s="93"/>
      <c r="B27" s="94"/>
      <c r="C27" s="95"/>
      <c r="D27" s="31" t="s">
        <v>17</v>
      </c>
      <c r="E27" s="32" t="s">
        <v>54</v>
      </c>
      <c r="F27" s="74">
        <v>200</v>
      </c>
    </row>
    <row r="28" spans="1:6" x14ac:dyDescent="0.25">
      <c r="A28" s="93"/>
      <c r="B28" s="94"/>
      <c r="C28" s="95"/>
      <c r="D28" s="31" t="s">
        <v>17</v>
      </c>
      <c r="E28" s="32" t="s">
        <v>54</v>
      </c>
      <c r="F28" s="74">
        <v>74.7</v>
      </c>
    </row>
    <row r="29" spans="1:6" ht="30" x14ac:dyDescent="0.25">
      <c r="A29" s="75" t="s">
        <v>8</v>
      </c>
      <c r="B29" s="76">
        <v>100</v>
      </c>
      <c r="C29" s="32" t="s">
        <v>16</v>
      </c>
      <c r="D29" s="31" t="s">
        <v>58</v>
      </c>
      <c r="E29" s="32" t="s">
        <v>54</v>
      </c>
      <c r="F29" s="74">
        <v>41</v>
      </c>
    </row>
    <row r="30" spans="1:6" x14ac:dyDescent="0.25">
      <c r="A30" s="75" t="s">
        <v>9</v>
      </c>
      <c r="B30" s="76">
        <v>241</v>
      </c>
      <c r="C30" s="32" t="s">
        <v>16</v>
      </c>
      <c r="D30" s="31" t="s">
        <v>52</v>
      </c>
      <c r="E30" s="32" t="s">
        <v>54</v>
      </c>
      <c r="F30" s="74">
        <v>253.264557</v>
      </c>
    </row>
    <row r="31" spans="1:6" ht="15.75" thickBot="1" x14ac:dyDescent="0.3">
      <c r="A31" s="77" t="s">
        <v>122</v>
      </c>
      <c r="B31" s="72">
        <v>285</v>
      </c>
      <c r="C31" s="73" t="s">
        <v>16</v>
      </c>
      <c r="D31" s="78" t="s">
        <v>120</v>
      </c>
      <c r="E31" s="73" t="s">
        <v>54</v>
      </c>
      <c r="F31" s="79">
        <v>280.536</v>
      </c>
    </row>
    <row r="32" spans="1:6" ht="15.75" thickBot="1" x14ac:dyDescent="0.3">
      <c r="A32" s="57" t="s">
        <v>15</v>
      </c>
      <c r="B32" s="49">
        <v>5817</v>
      </c>
      <c r="C32" s="50"/>
      <c r="D32" s="51"/>
      <c r="E32" s="50"/>
      <c r="F32" s="52">
        <f>SUM(F4:F31)</f>
        <v>4304.659369</v>
      </c>
    </row>
    <row r="34" spans="1:8" x14ac:dyDescent="0.25">
      <c r="A34" s="1" t="s">
        <v>129</v>
      </c>
    </row>
    <row r="35" spans="1:8" x14ac:dyDescent="0.25">
      <c r="A35" s="82" t="s">
        <v>131</v>
      </c>
    </row>
    <row r="36" spans="1:8" x14ac:dyDescent="0.25">
      <c r="A36" s="1" t="s">
        <v>130</v>
      </c>
      <c r="F36" s="55"/>
    </row>
    <row r="38" spans="1:8" x14ac:dyDescent="0.25">
      <c r="G38" s="54"/>
      <c r="H38" s="53">
        <f>G38-F36</f>
        <v>0</v>
      </c>
    </row>
  </sheetData>
  <mergeCells count="9">
    <mergeCell ref="A19:A28"/>
    <mergeCell ref="B19:B28"/>
    <mergeCell ref="C19:C28"/>
    <mergeCell ref="A5:A11"/>
    <mergeCell ref="B5:B11"/>
    <mergeCell ref="C5:C11"/>
    <mergeCell ref="A15:A17"/>
    <mergeCell ref="B15:B17"/>
    <mergeCell ref="C15:C17"/>
  </mergeCells>
  <pageMargins left="0.25" right="0.25" top="0.75" bottom="0.75" header="0.3" footer="0.3"/>
  <pageSetup paperSize="5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7CBD7-B805-4116-A74C-C013295AC369}">
  <sheetPr>
    <pageSetUpPr fitToPage="1"/>
  </sheetPr>
  <dimension ref="A1:F95"/>
  <sheetViews>
    <sheetView tabSelected="1" zoomScale="70" zoomScaleNormal="70" zoomScaleSheetLayoutView="50" workbookViewId="0">
      <selection activeCell="A42" sqref="A42:A52"/>
    </sheetView>
  </sheetViews>
  <sheetFormatPr defaultRowHeight="15" x14ac:dyDescent="0.25"/>
  <cols>
    <col min="1" max="1" width="82.7109375" style="1" customWidth="1"/>
    <col min="2" max="2" width="20.28515625" style="7" bestFit="1" customWidth="1"/>
    <col min="3" max="3" width="21.85546875" bestFit="1" customWidth="1"/>
    <col min="4" max="4" width="35.85546875" bestFit="1" customWidth="1"/>
    <col min="5" max="5" width="25.140625" bestFit="1" customWidth="1"/>
    <col min="6" max="6" width="42.5703125" style="7" bestFit="1" customWidth="1"/>
  </cols>
  <sheetData>
    <row r="1" spans="1:6" x14ac:dyDescent="0.25">
      <c r="A1" s="6" t="s">
        <v>22</v>
      </c>
    </row>
    <row r="2" spans="1:6" ht="15.75" thickBot="1" x14ac:dyDescent="0.3"/>
    <row r="3" spans="1:6" x14ac:dyDescent="0.25">
      <c r="A3" s="4" t="s">
        <v>23</v>
      </c>
      <c r="B3" s="58" t="s">
        <v>14</v>
      </c>
      <c r="C3" s="5" t="s">
        <v>11</v>
      </c>
      <c r="D3" s="34" t="s">
        <v>13</v>
      </c>
      <c r="E3" s="5" t="s">
        <v>12</v>
      </c>
      <c r="F3" s="8" t="s">
        <v>112</v>
      </c>
    </row>
    <row r="4" spans="1:6" ht="30" x14ac:dyDescent="0.25">
      <c r="A4" s="92" t="s">
        <v>20</v>
      </c>
      <c r="B4" s="90">
        <v>60000</v>
      </c>
      <c r="C4" s="86" t="s">
        <v>16</v>
      </c>
      <c r="D4" s="10" t="s">
        <v>113</v>
      </c>
      <c r="E4" s="86" t="s">
        <v>54</v>
      </c>
      <c r="F4" s="18">
        <v>60000</v>
      </c>
    </row>
    <row r="5" spans="1:6" x14ac:dyDescent="0.25">
      <c r="A5" s="92" t="s">
        <v>21</v>
      </c>
      <c r="B5" s="90">
        <v>45000</v>
      </c>
      <c r="C5" s="86" t="s">
        <v>56</v>
      </c>
      <c r="D5" s="10"/>
      <c r="E5" s="86"/>
      <c r="F5" s="18">
        <v>0</v>
      </c>
    </row>
    <row r="6" spans="1:6" x14ac:dyDescent="0.25">
      <c r="A6" s="92" t="s">
        <v>47</v>
      </c>
      <c r="B6" s="90">
        <v>975</v>
      </c>
      <c r="C6" s="86" t="s">
        <v>56</v>
      </c>
      <c r="D6" s="10"/>
      <c r="E6" s="86"/>
      <c r="F6" s="18">
        <v>0</v>
      </c>
    </row>
    <row r="7" spans="1:6" x14ac:dyDescent="0.25">
      <c r="A7" s="92" t="s">
        <v>48</v>
      </c>
      <c r="B7" s="90">
        <v>3000</v>
      </c>
      <c r="C7" s="86" t="s">
        <v>56</v>
      </c>
      <c r="D7" s="10"/>
      <c r="E7" s="86"/>
      <c r="F7" s="18">
        <v>0</v>
      </c>
    </row>
    <row r="8" spans="1:6" x14ac:dyDescent="0.25">
      <c r="A8" s="92" t="s">
        <v>24</v>
      </c>
      <c r="B8" s="89">
        <v>5515</v>
      </c>
      <c r="C8" s="86" t="s">
        <v>56</v>
      </c>
      <c r="D8" s="10"/>
      <c r="E8" s="86"/>
      <c r="F8" s="18">
        <v>0</v>
      </c>
    </row>
    <row r="9" spans="1:6" x14ac:dyDescent="0.25">
      <c r="A9" s="92" t="s">
        <v>25</v>
      </c>
      <c r="B9" s="90">
        <v>1927</v>
      </c>
      <c r="C9" s="86" t="s">
        <v>56</v>
      </c>
      <c r="D9" s="10"/>
      <c r="E9" s="86"/>
      <c r="F9" s="18">
        <v>0</v>
      </c>
    </row>
    <row r="10" spans="1:6" x14ac:dyDescent="0.25">
      <c r="A10" s="92" t="s">
        <v>26</v>
      </c>
      <c r="B10" s="90">
        <v>190</v>
      </c>
      <c r="C10" s="86" t="s">
        <v>56</v>
      </c>
      <c r="D10" s="10"/>
      <c r="E10" s="86"/>
      <c r="F10" s="18">
        <v>0</v>
      </c>
    </row>
    <row r="11" spans="1:6" x14ac:dyDescent="0.25">
      <c r="A11" s="92" t="s">
        <v>27</v>
      </c>
      <c r="B11" s="90">
        <v>5</v>
      </c>
      <c r="C11" s="86"/>
      <c r="D11" s="10"/>
      <c r="E11" s="86"/>
      <c r="F11" s="18">
        <v>0</v>
      </c>
    </row>
    <row r="12" spans="1:6" x14ac:dyDescent="0.25">
      <c r="A12" s="92" t="s">
        <v>28</v>
      </c>
      <c r="B12" s="90">
        <v>10</v>
      </c>
      <c r="C12" s="86" t="s">
        <v>16</v>
      </c>
      <c r="D12" s="10" t="s">
        <v>87</v>
      </c>
      <c r="E12" s="86" t="s">
        <v>54</v>
      </c>
      <c r="F12" s="18">
        <v>10</v>
      </c>
    </row>
    <row r="13" spans="1:6" x14ac:dyDescent="0.25">
      <c r="A13" s="19" t="s">
        <v>29</v>
      </c>
      <c r="B13" s="90"/>
      <c r="C13" s="86"/>
      <c r="D13" s="10"/>
      <c r="E13" s="86"/>
      <c r="F13" s="18">
        <v>0</v>
      </c>
    </row>
    <row r="14" spans="1:6" ht="30" x14ac:dyDescent="0.25">
      <c r="A14" s="84" t="s">
        <v>30</v>
      </c>
      <c r="B14" s="90">
        <v>728</v>
      </c>
      <c r="C14" s="86" t="s">
        <v>16</v>
      </c>
      <c r="D14" s="10" t="s">
        <v>113</v>
      </c>
      <c r="E14" s="86" t="s">
        <v>54</v>
      </c>
      <c r="F14" s="18">
        <v>728</v>
      </c>
    </row>
    <row r="15" spans="1:6" x14ac:dyDescent="0.25">
      <c r="A15" s="84" t="s">
        <v>31</v>
      </c>
      <c r="B15" s="90">
        <v>1944</v>
      </c>
      <c r="C15" s="86" t="s">
        <v>56</v>
      </c>
      <c r="D15" s="10"/>
      <c r="E15" s="86"/>
      <c r="F15" s="18">
        <v>0</v>
      </c>
    </row>
    <row r="16" spans="1:6" ht="30" x14ac:dyDescent="0.25">
      <c r="A16" s="84" t="s">
        <v>32</v>
      </c>
      <c r="B16" s="90">
        <v>5250</v>
      </c>
      <c r="C16" s="86" t="s">
        <v>16</v>
      </c>
      <c r="D16" s="10" t="s">
        <v>113</v>
      </c>
      <c r="E16" s="86" t="s">
        <v>54</v>
      </c>
      <c r="F16" s="18">
        <v>5250</v>
      </c>
    </row>
    <row r="17" spans="1:6" ht="30" x14ac:dyDescent="0.25">
      <c r="A17" s="84" t="s">
        <v>33</v>
      </c>
      <c r="B17" s="20">
        <v>912</v>
      </c>
      <c r="C17" s="86" t="s">
        <v>16</v>
      </c>
      <c r="D17" s="10" t="s">
        <v>113</v>
      </c>
      <c r="E17" s="21" t="s">
        <v>54</v>
      </c>
      <c r="F17" s="22">
        <v>912</v>
      </c>
    </row>
    <row r="18" spans="1:6" x14ac:dyDescent="0.25">
      <c r="A18" s="19" t="s">
        <v>34</v>
      </c>
      <c r="B18" s="90"/>
      <c r="C18" s="86"/>
      <c r="D18" s="10"/>
      <c r="E18" s="86"/>
      <c r="F18" s="18">
        <v>0</v>
      </c>
    </row>
    <row r="19" spans="1:6" ht="30" x14ac:dyDescent="0.25">
      <c r="A19" s="84" t="s">
        <v>35</v>
      </c>
      <c r="B19" s="90">
        <v>2511</v>
      </c>
      <c r="C19" s="86" t="s">
        <v>16</v>
      </c>
      <c r="D19" s="10" t="s">
        <v>113</v>
      </c>
      <c r="E19" s="21" t="s">
        <v>54</v>
      </c>
      <c r="F19" s="18">
        <v>2501.3000000000002</v>
      </c>
    </row>
    <row r="20" spans="1:6" ht="30" x14ac:dyDescent="0.25">
      <c r="A20" s="84" t="s">
        <v>36</v>
      </c>
      <c r="B20" s="90">
        <v>20</v>
      </c>
      <c r="C20" s="86" t="s">
        <v>16</v>
      </c>
      <c r="D20" s="10" t="s">
        <v>113</v>
      </c>
      <c r="E20" s="21" t="s">
        <v>54</v>
      </c>
      <c r="F20" s="18">
        <v>20</v>
      </c>
    </row>
    <row r="21" spans="1:6" x14ac:dyDescent="0.25">
      <c r="A21" s="84" t="s">
        <v>37</v>
      </c>
      <c r="B21" s="90">
        <v>495</v>
      </c>
      <c r="C21" s="86" t="s">
        <v>56</v>
      </c>
      <c r="D21" s="10"/>
      <c r="E21" s="86"/>
      <c r="F21" s="18">
        <v>0</v>
      </c>
    </row>
    <row r="22" spans="1:6" x14ac:dyDescent="0.25">
      <c r="A22" s="84" t="s">
        <v>38</v>
      </c>
      <c r="B22" s="90">
        <v>9</v>
      </c>
      <c r="C22" s="86" t="s">
        <v>56</v>
      </c>
      <c r="D22" s="10"/>
      <c r="E22" s="86"/>
      <c r="F22" s="18">
        <v>0</v>
      </c>
    </row>
    <row r="23" spans="1:6" x14ac:dyDescent="0.25">
      <c r="A23" s="19" t="s">
        <v>39</v>
      </c>
      <c r="B23" s="90"/>
      <c r="C23" s="86"/>
      <c r="D23" s="10"/>
      <c r="E23" s="86"/>
      <c r="F23" s="18">
        <v>0</v>
      </c>
    </row>
    <row r="24" spans="1:6" x14ac:dyDescent="0.25">
      <c r="A24" s="101" t="s">
        <v>40</v>
      </c>
      <c r="B24" s="103">
        <v>380</v>
      </c>
      <c r="C24" s="98" t="s">
        <v>16</v>
      </c>
      <c r="D24" s="10" t="s">
        <v>53</v>
      </c>
      <c r="E24" s="86" t="s">
        <v>54</v>
      </c>
      <c r="F24" s="18">
        <v>305</v>
      </c>
    </row>
    <row r="25" spans="1:6" x14ac:dyDescent="0.25">
      <c r="A25" s="101"/>
      <c r="B25" s="103"/>
      <c r="C25" s="98"/>
      <c r="D25" s="10" t="s">
        <v>53</v>
      </c>
      <c r="E25" s="86" t="s">
        <v>54</v>
      </c>
      <c r="F25" s="18">
        <v>75</v>
      </c>
    </row>
    <row r="26" spans="1:6" x14ac:dyDescent="0.25">
      <c r="A26" s="63" t="s">
        <v>123</v>
      </c>
      <c r="B26" s="89">
        <v>270</v>
      </c>
      <c r="C26" s="83" t="s">
        <v>16</v>
      </c>
      <c r="D26" s="31" t="s">
        <v>53</v>
      </c>
      <c r="E26" s="83" t="s">
        <v>54</v>
      </c>
      <c r="F26" s="61">
        <v>269.98689999999999</v>
      </c>
    </row>
    <row r="27" spans="1:6" ht="30" x14ac:dyDescent="0.25">
      <c r="A27" s="101" t="s">
        <v>42</v>
      </c>
      <c r="B27" s="103">
        <v>50</v>
      </c>
      <c r="C27" s="98" t="s">
        <v>16</v>
      </c>
      <c r="D27" s="10" t="s">
        <v>114</v>
      </c>
      <c r="E27" s="86" t="s">
        <v>18</v>
      </c>
      <c r="F27" s="18">
        <v>10</v>
      </c>
    </row>
    <row r="28" spans="1:6" ht="30" x14ac:dyDescent="0.25">
      <c r="A28" s="101"/>
      <c r="B28" s="103"/>
      <c r="C28" s="98"/>
      <c r="D28" s="10" t="s">
        <v>114</v>
      </c>
      <c r="E28" s="86" t="s">
        <v>54</v>
      </c>
      <c r="F28" s="18">
        <v>30</v>
      </c>
    </row>
    <row r="29" spans="1:6" x14ac:dyDescent="0.25">
      <c r="A29" s="101"/>
      <c r="B29" s="103"/>
      <c r="C29" s="98"/>
      <c r="D29" s="10" t="s">
        <v>53</v>
      </c>
      <c r="E29" s="86" t="s">
        <v>54</v>
      </c>
      <c r="F29" s="18">
        <v>10</v>
      </c>
    </row>
    <row r="30" spans="1:6" ht="30" x14ac:dyDescent="0.25">
      <c r="A30" s="84" t="s">
        <v>124</v>
      </c>
      <c r="B30" s="85">
        <v>29</v>
      </c>
      <c r="C30" s="86" t="s">
        <v>56</v>
      </c>
      <c r="D30" s="10"/>
      <c r="E30" s="86"/>
      <c r="F30" s="18"/>
    </row>
    <row r="31" spans="1:6" ht="30" x14ac:dyDescent="0.25">
      <c r="A31" s="88" t="s">
        <v>41</v>
      </c>
      <c r="B31" s="89">
        <v>158</v>
      </c>
      <c r="C31" s="83" t="s">
        <v>16</v>
      </c>
      <c r="D31" s="31" t="s">
        <v>113</v>
      </c>
      <c r="E31" s="83" t="s">
        <v>54</v>
      </c>
      <c r="F31" s="61">
        <v>157.5</v>
      </c>
    </row>
    <row r="32" spans="1:6" x14ac:dyDescent="0.25">
      <c r="A32" s="84" t="s">
        <v>43</v>
      </c>
      <c r="B32" s="90">
        <v>8</v>
      </c>
      <c r="C32" s="86" t="s">
        <v>16</v>
      </c>
      <c r="D32" s="10" t="s">
        <v>17</v>
      </c>
      <c r="E32" s="86" t="s">
        <v>54</v>
      </c>
      <c r="F32" s="18">
        <v>7.5</v>
      </c>
    </row>
    <row r="33" spans="1:6" ht="30" x14ac:dyDescent="0.25">
      <c r="A33" s="84" t="s">
        <v>44</v>
      </c>
      <c r="B33" s="90">
        <v>100</v>
      </c>
      <c r="C33" s="86" t="s">
        <v>16</v>
      </c>
      <c r="D33" s="10" t="s">
        <v>78</v>
      </c>
      <c r="E33" s="86" t="s">
        <v>54</v>
      </c>
      <c r="F33" s="18">
        <v>75</v>
      </c>
    </row>
    <row r="34" spans="1:6" ht="30" x14ac:dyDescent="0.25">
      <c r="A34" s="84" t="s">
        <v>45</v>
      </c>
      <c r="B34" s="90">
        <v>350</v>
      </c>
      <c r="C34" s="86" t="s">
        <v>16</v>
      </c>
      <c r="D34" s="10" t="s">
        <v>113</v>
      </c>
      <c r="E34" s="86" t="s">
        <v>54</v>
      </c>
      <c r="F34" s="18">
        <v>350</v>
      </c>
    </row>
    <row r="35" spans="1:6" x14ac:dyDescent="0.25">
      <c r="A35" s="84" t="s">
        <v>125</v>
      </c>
      <c r="B35" s="90">
        <v>573</v>
      </c>
      <c r="C35" s="86" t="s">
        <v>56</v>
      </c>
      <c r="D35" s="10"/>
      <c r="E35" s="86"/>
      <c r="F35" s="18"/>
    </row>
    <row r="36" spans="1:6" ht="30" x14ac:dyDescent="0.25">
      <c r="A36" s="101" t="s">
        <v>46</v>
      </c>
      <c r="B36" s="103">
        <v>100</v>
      </c>
      <c r="C36" s="98" t="s">
        <v>16</v>
      </c>
      <c r="D36" s="10" t="s">
        <v>115</v>
      </c>
      <c r="E36" s="86" t="s">
        <v>18</v>
      </c>
      <c r="F36" s="18">
        <v>59.32</v>
      </c>
    </row>
    <row r="37" spans="1:6" ht="30.75" thickBot="1" x14ac:dyDescent="0.3">
      <c r="A37" s="102"/>
      <c r="B37" s="104"/>
      <c r="C37" s="105"/>
      <c r="D37" s="25" t="s">
        <v>115</v>
      </c>
      <c r="E37" s="87" t="s">
        <v>54</v>
      </c>
      <c r="F37" s="26">
        <v>40.68</v>
      </c>
    </row>
    <row r="39" spans="1:6" s="17" customFormat="1" ht="15.75" thickBot="1" x14ac:dyDescent="0.3">
      <c r="A39" s="16"/>
      <c r="B39" s="59"/>
      <c r="F39" s="59"/>
    </row>
    <row r="40" spans="1:6" x14ac:dyDescent="0.25">
      <c r="A40" s="11" t="s">
        <v>92</v>
      </c>
      <c r="B40" s="60" t="s">
        <v>14</v>
      </c>
      <c r="C40" s="12" t="s">
        <v>11</v>
      </c>
      <c r="D40" s="12" t="s">
        <v>13</v>
      </c>
      <c r="E40" s="12" t="s">
        <v>12</v>
      </c>
      <c r="F40" s="8" t="s">
        <v>112</v>
      </c>
    </row>
    <row r="41" spans="1:6" x14ac:dyDescent="0.25">
      <c r="A41" s="91" t="s">
        <v>59</v>
      </c>
      <c r="B41" s="90">
        <v>13750</v>
      </c>
      <c r="C41" s="86" t="s">
        <v>56</v>
      </c>
      <c r="D41" s="10"/>
      <c r="E41" s="86"/>
      <c r="F41" s="18">
        <v>0</v>
      </c>
    </row>
    <row r="42" spans="1:6" x14ac:dyDescent="0.25">
      <c r="A42" s="96" t="s">
        <v>60</v>
      </c>
      <c r="B42" s="97">
        <v>674.75</v>
      </c>
      <c r="C42" s="98" t="s">
        <v>16</v>
      </c>
      <c r="D42" s="31" t="s">
        <v>61</v>
      </c>
      <c r="E42" s="83" t="s">
        <v>54</v>
      </c>
      <c r="F42" s="61">
        <v>31</v>
      </c>
    </row>
    <row r="43" spans="1:6" x14ac:dyDescent="0.25">
      <c r="A43" s="96"/>
      <c r="B43" s="97"/>
      <c r="C43" s="98"/>
      <c r="D43" s="31" t="s">
        <v>61</v>
      </c>
      <c r="E43" s="83" t="s">
        <v>18</v>
      </c>
      <c r="F43" s="61">
        <v>35.580812000000002</v>
      </c>
    </row>
    <row r="44" spans="1:6" ht="30" x14ac:dyDescent="0.25">
      <c r="A44" s="96"/>
      <c r="B44" s="97"/>
      <c r="C44" s="98"/>
      <c r="D44" s="31" t="s">
        <v>62</v>
      </c>
      <c r="E44" s="83" t="s">
        <v>54</v>
      </c>
      <c r="F44" s="61">
        <v>2.5</v>
      </c>
    </row>
    <row r="45" spans="1:6" ht="30" x14ac:dyDescent="0.25">
      <c r="A45" s="96"/>
      <c r="B45" s="97"/>
      <c r="C45" s="98"/>
      <c r="D45" s="31" t="s">
        <v>62</v>
      </c>
      <c r="E45" s="83" t="s">
        <v>18</v>
      </c>
      <c r="F45" s="61">
        <v>20</v>
      </c>
    </row>
    <row r="46" spans="1:6" ht="45" x14ac:dyDescent="0.25">
      <c r="A46" s="96"/>
      <c r="B46" s="97"/>
      <c r="C46" s="98"/>
      <c r="D46" s="31" t="s">
        <v>63</v>
      </c>
      <c r="E46" s="83" t="s">
        <v>18</v>
      </c>
      <c r="F46" s="61">
        <v>23.826981</v>
      </c>
    </row>
    <row r="47" spans="1:6" ht="30" x14ac:dyDescent="0.25">
      <c r="A47" s="96"/>
      <c r="B47" s="97"/>
      <c r="C47" s="98"/>
      <c r="D47" s="31" t="s">
        <v>50</v>
      </c>
      <c r="E47" s="83" t="s">
        <v>54</v>
      </c>
      <c r="F47" s="61">
        <v>202.755</v>
      </c>
    </row>
    <row r="48" spans="1:6" ht="30" x14ac:dyDescent="0.25">
      <c r="A48" s="96"/>
      <c r="B48" s="97"/>
      <c r="C48" s="98"/>
      <c r="D48" s="31" t="s">
        <v>50</v>
      </c>
      <c r="E48" s="83" t="s">
        <v>18</v>
      </c>
      <c r="F48" s="61">
        <v>5.1315189999999999</v>
      </c>
    </row>
    <row r="49" spans="1:6" ht="30" x14ac:dyDescent="0.25">
      <c r="A49" s="96"/>
      <c r="B49" s="97"/>
      <c r="C49" s="98"/>
      <c r="D49" s="31" t="s">
        <v>64</v>
      </c>
      <c r="E49" s="83" t="s">
        <v>54</v>
      </c>
      <c r="F49" s="61">
        <v>25</v>
      </c>
    </row>
    <row r="50" spans="1:6" ht="30" x14ac:dyDescent="0.25">
      <c r="A50" s="96"/>
      <c r="B50" s="97"/>
      <c r="C50" s="98"/>
      <c r="D50" s="31" t="s">
        <v>64</v>
      </c>
      <c r="E50" s="83" t="s">
        <v>18</v>
      </c>
      <c r="F50" s="61">
        <v>114.82145800000001</v>
      </c>
    </row>
    <row r="51" spans="1:6" ht="30" x14ac:dyDescent="0.25">
      <c r="A51" s="96"/>
      <c r="B51" s="97"/>
      <c r="C51" s="98"/>
      <c r="D51" s="31" t="s">
        <v>65</v>
      </c>
      <c r="E51" s="83" t="s">
        <v>54</v>
      </c>
      <c r="F51" s="61">
        <v>109.37899899999999</v>
      </c>
    </row>
    <row r="52" spans="1:6" ht="30" x14ac:dyDescent="0.25">
      <c r="A52" s="96"/>
      <c r="B52" s="97"/>
      <c r="C52" s="98"/>
      <c r="D52" s="31" t="s">
        <v>65</v>
      </c>
      <c r="E52" s="83" t="s">
        <v>18</v>
      </c>
      <c r="F52" s="61">
        <v>103.03525</v>
      </c>
    </row>
    <row r="53" spans="1:6" x14ac:dyDescent="0.25">
      <c r="A53" s="96" t="s">
        <v>66</v>
      </c>
      <c r="B53" s="97">
        <v>286.7</v>
      </c>
      <c r="C53" s="98" t="s">
        <v>16</v>
      </c>
      <c r="D53" s="31" t="s">
        <v>61</v>
      </c>
      <c r="E53" s="83" t="s">
        <v>54</v>
      </c>
      <c r="F53" s="61">
        <v>9</v>
      </c>
    </row>
    <row r="54" spans="1:6" x14ac:dyDescent="0.25">
      <c r="A54" s="96"/>
      <c r="B54" s="97"/>
      <c r="C54" s="98"/>
      <c r="D54" s="31" t="s">
        <v>61</v>
      </c>
      <c r="E54" s="83" t="s">
        <v>18</v>
      </c>
      <c r="F54" s="61">
        <v>34.299999999999997</v>
      </c>
    </row>
    <row r="55" spans="1:6" ht="30" x14ac:dyDescent="0.25">
      <c r="A55" s="96"/>
      <c r="B55" s="97"/>
      <c r="C55" s="98"/>
      <c r="D55" s="31" t="s">
        <v>62</v>
      </c>
      <c r="E55" s="83" t="s">
        <v>54</v>
      </c>
      <c r="F55" s="61">
        <v>2.5</v>
      </c>
    </row>
    <row r="56" spans="1:6" ht="30" x14ac:dyDescent="0.25">
      <c r="A56" s="96"/>
      <c r="B56" s="97"/>
      <c r="C56" s="98"/>
      <c r="D56" s="31" t="s">
        <v>62</v>
      </c>
      <c r="E56" s="83" t="s">
        <v>18</v>
      </c>
      <c r="F56" s="61">
        <v>9.3000000000000007</v>
      </c>
    </row>
    <row r="57" spans="1:6" ht="45" x14ac:dyDescent="0.25">
      <c r="A57" s="96"/>
      <c r="B57" s="97"/>
      <c r="C57" s="98"/>
      <c r="D57" s="31" t="s">
        <v>63</v>
      </c>
      <c r="E57" s="83" t="s">
        <v>18</v>
      </c>
      <c r="F57" s="61">
        <v>25.5</v>
      </c>
    </row>
    <row r="58" spans="1:6" ht="30" x14ac:dyDescent="0.25">
      <c r="A58" s="96"/>
      <c r="B58" s="97"/>
      <c r="C58" s="98"/>
      <c r="D58" s="31" t="s">
        <v>64</v>
      </c>
      <c r="E58" s="83" t="s">
        <v>54</v>
      </c>
      <c r="F58" s="61">
        <v>53</v>
      </c>
    </row>
    <row r="59" spans="1:6" ht="30" x14ac:dyDescent="0.25">
      <c r="A59" s="96"/>
      <c r="B59" s="97"/>
      <c r="C59" s="98"/>
      <c r="D59" s="31" t="s">
        <v>64</v>
      </c>
      <c r="E59" s="83" t="s">
        <v>18</v>
      </c>
      <c r="F59" s="61">
        <v>18.3</v>
      </c>
    </row>
    <row r="60" spans="1:6" ht="30" x14ac:dyDescent="0.25">
      <c r="A60" s="96"/>
      <c r="B60" s="97"/>
      <c r="C60" s="98"/>
      <c r="D60" s="31" t="s">
        <v>65</v>
      </c>
      <c r="E60" s="83" t="s">
        <v>54</v>
      </c>
      <c r="F60" s="61">
        <v>39.4</v>
      </c>
    </row>
    <row r="61" spans="1:6" ht="30" x14ac:dyDescent="0.25">
      <c r="A61" s="96"/>
      <c r="B61" s="97"/>
      <c r="C61" s="98"/>
      <c r="D61" s="31" t="s">
        <v>50</v>
      </c>
      <c r="E61" s="83" t="s">
        <v>54</v>
      </c>
      <c r="F61" s="61">
        <v>95.7</v>
      </c>
    </row>
    <row r="62" spans="1:6" x14ac:dyDescent="0.25">
      <c r="A62" s="91" t="s">
        <v>67</v>
      </c>
      <c r="B62" s="90">
        <v>20</v>
      </c>
      <c r="C62" s="86" t="s">
        <v>16</v>
      </c>
      <c r="D62" s="31" t="s">
        <v>49</v>
      </c>
      <c r="E62" s="83" t="s">
        <v>18</v>
      </c>
      <c r="F62" s="18">
        <v>11.154370999999999</v>
      </c>
    </row>
    <row r="63" spans="1:6" x14ac:dyDescent="0.25">
      <c r="A63" s="91" t="s">
        <v>68</v>
      </c>
      <c r="B63" s="90">
        <v>250</v>
      </c>
      <c r="C63" s="86" t="s">
        <v>16</v>
      </c>
      <c r="D63" s="31" t="s">
        <v>51</v>
      </c>
      <c r="E63" s="83" t="s">
        <v>54</v>
      </c>
      <c r="F63" s="61">
        <v>250</v>
      </c>
    </row>
    <row r="64" spans="1:6" x14ac:dyDescent="0.25">
      <c r="A64" s="91" t="s">
        <v>69</v>
      </c>
      <c r="B64" s="90">
        <v>307</v>
      </c>
      <c r="C64" s="86" t="s">
        <v>56</v>
      </c>
      <c r="D64" s="10"/>
      <c r="E64" s="86"/>
      <c r="F64" s="18">
        <v>0</v>
      </c>
    </row>
    <row r="65" spans="1:6" x14ac:dyDescent="0.25">
      <c r="A65" s="64" t="s">
        <v>126</v>
      </c>
      <c r="B65" s="89">
        <v>17</v>
      </c>
      <c r="C65" s="83" t="s">
        <v>56</v>
      </c>
      <c r="D65" s="31"/>
      <c r="E65" s="83"/>
      <c r="F65" s="61"/>
    </row>
    <row r="66" spans="1:6" x14ac:dyDescent="0.25">
      <c r="A66" s="64" t="s">
        <v>70</v>
      </c>
      <c r="B66" s="89">
        <v>15</v>
      </c>
      <c r="C66" s="83" t="s">
        <v>56</v>
      </c>
      <c r="D66" s="31"/>
      <c r="E66" s="83"/>
      <c r="F66" s="61">
        <v>0</v>
      </c>
    </row>
    <row r="67" spans="1:6" x14ac:dyDescent="0.25">
      <c r="A67" s="91" t="s">
        <v>71</v>
      </c>
      <c r="B67" s="90">
        <v>12</v>
      </c>
      <c r="C67" s="86" t="s">
        <v>56</v>
      </c>
      <c r="D67" s="10"/>
      <c r="E67" s="86"/>
      <c r="F67" s="18">
        <v>0</v>
      </c>
    </row>
    <row r="68" spans="1:6" ht="30" x14ac:dyDescent="0.25">
      <c r="A68" s="91" t="s">
        <v>72</v>
      </c>
      <c r="B68" s="90">
        <v>2974</v>
      </c>
      <c r="C68" s="86" t="s">
        <v>16</v>
      </c>
      <c r="D68" s="10" t="s">
        <v>73</v>
      </c>
      <c r="E68" s="86" t="s">
        <v>54</v>
      </c>
      <c r="F68" s="61">
        <v>2972.9</v>
      </c>
    </row>
    <row r="69" spans="1:6" x14ac:dyDescent="0.25">
      <c r="A69" s="91" t="s">
        <v>127</v>
      </c>
      <c r="B69" s="90">
        <v>15</v>
      </c>
      <c r="C69" s="86" t="s">
        <v>56</v>
      </c>
      <c r="D69" s="10"/>
      <c r="E69" s="86"/>
      <c r="F69" s="61"/>
    </row>
    <row r="70" spans="1:6" x14ac:dyDescent="0.25">
      <c r="A70" s="91" t="s">
        <v>128</v>
      </c>
      <c r="B70" s="85" t="s">
        <v>117</v>
      </c>
      <c r="C70" s="86" t="s">
        <v>56</v>
      </c>
      <c r="D70" s="10"/>
      <c r="E70" s="86"/>
      <c r="F70" s="61"/>
    </row>
    <row r="71" spans="1:6" x14ac:dyDescent="0.25">
      <c r="A71" s="56" t="s">
        <v>93</v>
      </c>
      <c r="B71" s="90"/>
      <c r="C71" s="86"/>
      <c r="D71" s="10"/>
      <c r="E71" s="86"/>
      <c r="F71" s="18">
        <v>0</v>
      </c>
    </row>
    <row r="72" spans="1:6" x14ac:dyDescent="0.25">
      <c r="A72" s="84" t="s">
        <v>74</v>
      </c>
      <c r="B72" s="90">
        <v>331</v>
      </c>
      <c r="C72" s="86" t="s">
        <v>56</v>
      </c>
      <c r="D72" s="10"/>
      <c r="E72" s="86"/>
      <c r="F72" s="18">
        <v>0</v>
      </c>
    </row>
    <row r="73" spans="1:6" x14ac:dyDescent="0.25">
      <c r="A73" s="84" t="s">
        <v>75</v>
      </c>
      <c r="B73" s="90">
        <v>20</v>
      </c>
      <c r="C73" s="86" t="s">
        <v>16</v>
      </c>
      <c r="D73" s="31" t="s">
        <v>76</v>
      </c>
      <c r="E73" s="86" t="s">
        <v>18</v>
      </c>
      <c r="F73" s="61">
        <v>16.147818999999998</v>
      </c>
    </row>
    <row r="74" spans="1:6" ht="30" x14ac:dyDescent="0.25">
      <c r="A74" s="84" t="s">
        <v>77</v>
      </c>
      <c r="B74" s="90">
        <v>50</v>
      </c>
      <c r="C74" s="86" t="s">
        <v>16</v>
      </c>
      <c r="D74" s="10" t="s">
        <v>78</v>
      </c>
      <c r="E74" s="83" t="s">
        <v>54</v>
      </c>
      <c r="F74" s="61">
        <v>50</v>
      </c>
    </row>
    <row r="75" spans="1:6" x14ac:dyDescent="0.25">
      <c r="A75" s="101" t="s">
        <v>79</v>
      </c>
      <c r="B75" s="97">
        <v>500</v>
      </c>
      <c r="C75" s="98" t="s">
        <v>16</v>
      </c>
      <c r="D75" s="31" t="s">
        <v>80</v>
      </c>
      <c r="E75" s="83" t="s">
        <v>54</v>
      </c>
      <c r="F75" s="61">
        <v>55</v>
      </c>
    </row>
    <row r="76" spans="1:6" x14ac:dyDescent="0.25">
      <c r="A76" s="101"/>
      <c r="B76" s="97"/>
      <c r="C76" s="98"/>
      <c r="D76" s="31" t="s">
        <v>81</v>
      </c>
      <c r="E76" s="83" t="s">
        <v>54</v>
      </c>
      <c r="F76" s="61">
        <v>418</v>
      </c>
    </row>
    <row r="77" spans="1:6" x14ac:dyDescent="0.25">
      <c r="A77" s="101"/>
      <c r="B77" s="97"/>
      <c r="C77" s="98"/>
      <c r="D77" s="31" t="s">
        <v>82</v>
      </c>
      <c r="E77" s="83" t="s">
        <v>54</v>
      </c>
      <c r="F77" s="61">
        <v>27</v>
      </c>
    </row>
    <row r="78" spans="1:6" ht="30" x14ac:dyDescent="0.25">
      <c r="A78" s="84" t="s">
        <v>83</v>
      </c>
      <c r="B78" s="90">
        <v>30</v>
      </c>
      <c r="C78" s="86" t="s">
        <v>16</v>
      </c>
      <c r="D78" s="10" t="s">
        <v>84</v>
      </c>
      <c r="E78" s="83" t="s">
        <v>18</v>
      </c>
      <c r="F78" s="18">
        <v>22.2</v>
      </c>
    </row>
    <row r="79" spans="1:6" x14ac:dyDescent="0.25">
      <c r="A79" s="84" t="s">
        <v>85</v>
      </c>
      <c r="B79" s="90">
        <v>750</v>
      </c>
      <c r="C79" s="86" t="s">
        <v>56</v>
      </c>
      <c r="D79" s="10"/>
      <c r="E79" s="86"/>
      <c r="F79" s="18">
        <v>0</v>
      </c>
    </row>
    <row r="80" spans="1:6" x14ac:dyDescent="0.25">
      <c r="A80" s="101" t="s">
        <v>86</v>
      </c>
      <c r="B80" s="97">
        <v>1720</v>
      </c>
      <c r="C80" s="98" t="s">
        <v>16</v>
      </c>
      <c r="D80" s="31" t="s">
        <v>87</v>
      </c>
      <c r="E80" s="31" t="s">
        <v>119</v>
      </c>
      <c r="F80" s="61">
        <v>200</v>
      </c>
    </row>
    <row r="81" spans="1:6" x14ac:dyDescent="0.25">
      <c r="A81" s="101"/>
      <c r="B81" s="97"/>
      <c r="C81" s="98"/>
      <c r="D81" s="31" t="s">
        <v>87</v>
      </c>
      <c r="E81" s="83" t="s">
        <v>54</v>
      </c>
      <c r="F81" s="61">
        <v>1000</v>
      </c>
    </row>
    <row r="82" spans="1:6" x14ac:dyDescent="0.25">
      <c r="A82" s="101"/>
      <c r="B82" s="97"/>
      <c r="C82" s="98"/>
      <c r="D82" s="31" t="s">
        <v>87</v>
      </c>
      <c r="E82" s="83" t="s">
        <v>54</v>
      </c>
      <c r="F82" s="61">
        <v>120</v>
      </c>
    </row>
    <row r="83" spans="1:6" x14ac:dyDescent="0.25">
      <c r="A83" s="101"/>
      <c r="B83" s="97"/>
      <c r="C83" s="98"/>
      <c r="D83" s="31" t="s">
        <v>87</v>
      </c>
      <c r="E83" s="83" t="s">
        <v>54</v>
      </c>
      <c r="F83" s="61">
        <v>400</v>
      </c>
    </row>
    <row r="84" spans="1:6" x14ac:dyDescent="0.25">
      <c r="A84" s="84" t="s">
        <v>88</v>
      </c>
      <c r="B84" s="90">
        <v>63</v>
      </c>
      <c r="C84" s="86" t="s">
        <v>16</v>
      </c>
      <c r="D84" s="10" t="s">
        <v>89</v>
      </c>
      <c r="E84" s="83" t="s">
        <v>54</v>
      </c>
      <c r="F84" s="61">
        <v>62.5</v>
      </c>
    </row>
    <row r="85" spans="1:6" ht="30" x14ac:dyDescent="0.25">
      <c r="A85" s="99" t="s">
        <v>121</v>
      </c>
      <c r="B85" s="100">
        <v>453</v>
      </c>
      <c r="C85" s="98" t="s">
        <v>16</v>
      </c>
      <c r="D85" s="10" t="s">
        <v>78</v>
      </c>
      <c r="E85" s="83" t="s">
        <v>54</v>
      </c>
      <c r="F85" s="61">
        <v>50</v>
      </c>
    </row>
    <row r="86" spans="1:6" ht="30" x14ac:dyDescent="0.25">
      <c r="A86" s="99"/>
      <c r="B86" s="100"/>
      <c r="C86" s="98"/>
      <c r="D86" s="10" t="s">
        <v>78</v>
      </c>
      <c r="E86" s="83" t="s">
        <v>18</v>
      </c>
      <c r="F86" s="61">
        <v>15</v>
      </c>
    </row>
    <row r="87" spans="1:6" ht="30" x14ac:dyDescent="0.25">
      <c r="A87" s="99"/>
      <c r="B87" s="100"/>
      <c r="C87" s="98"/>
      <c r="D87" s="10" t="s">
        <v>78</v>
      </c>
      <c r="E87" s="83" t="s">
        <v>54</v>
      </c>
      <c r="F87" s="61">
        <v>62.5</v>
      </c>
    </row>
    <row r="88" spans="1:6" x14ac:dyDescent="0.25">
      <c r="A88" s="88" t="s">
        <v>90</v>
      </c>
      <c r="B88" s="89">
        <v>469</v>
      </c>
      <c r="C88" s="86" t="s">
        <v>16</v>
      </c>
      <c r="D88" s="10" t="s">
        <v>89</v>
      </c>
      <c r="E88" s="83" t="s">
        <v>54</v>
      </c>
      <c r="F88" s="61">
        <v>469.4</v>
      </c>
    </row>
    <row r="89" spans="1:6" ht="15.75" thickBot="1" x14ac:dyDescent="0.3">
      <c r="A89" s="65" t="s">
        <v>91</v>
      </c>
      <c r="B89" s="66">
        <v>450</v>
      </c>
      <c r="C89" s="87" t="s">
        <v>56</v>
      </c>
      <c r="D89" s="25"/>
      <c r="E89" s="87"/>
      <c r="F89" s="26">
        <v>0</v>
      </c>
    </row>
    <row r="90" spans="1:6" ht="15.75" thickBot="1" x14ac:dyDescent="0.3">
      <c r="A90" s="67"/>
      <c r="B90" s="68"/>
    </row>
    <row r="91" spans="1:6" ht="15.75" thickBot="1" x14ac:dyDescent="0.3">
      <c r="A91" s="69" t="s">
        <v>116</v>
      </c>
      <c r="B91" s="70">
        <v>153666</v>
      </c>
      <c r="C91" s="33"/>
      <c r="D91" s="33"/>
      <c r="E91" s="33"/>
      <c r="F91" s="62">
        <f>SUM(F41:F89,F4:F37)</f>
        <v>77973.119109000007</v>
      </c>
    </row>
    <row r="93" spans="1:6" x14ac:dyDescent="0.25">
      <c r="A93" s="1" t="s">
        <v>129</v>
      </c>
    </row>
    <row r="94" spans="1:6" x14ac:dyDescent="0.25">
      <c r="A94" s="82" t="s">
        <v>131</v>
      </c>
    </row>
    <row r="95" spans="1:6" x14ac:dyDescent="0.25">
      <c r="A95" s="1" t="s">
        <v>130</v>
      </c>
    </row>
  </sheetData>
  <mergeCells count="24">
    <mergeCell ref="A80:A83"/>
    <mergeCell ref="B80:B83"/>
    <mergeCell ref="C80:C83"/>
    <mergeCell ref="A85:A87"/>
    <mergeCell ref="B85:B87"/>
    <mergeCell ref="C85:C87"/>
    <mergeCell ref="A53:A61"/>
    <mergeCell ref="B53:B61"/>
    <mergeCell ref="C53:C61"/>
    <mergeCell ref="A75:A77"/>
    <mergeCell ref="B75:B77"/>
    <mergeCell ref="C75:C77"/>
    <mergeCell ref="A36:A37"/>
    <mergeCell ref="B36:B37"/>
    <mergeCell ref="C36:C37"/>
    <mergeCell ref="A42:A52"/>
    <mergeCell ref="B42:B52"/>
    <mergeCell ref="C42:C52"/>
    <mergeCell ref="A24:A25"/>
    <mergeCell ref="B24:B25"/>
    <mergeCell ref="C24:C25"/>
    <mergeCell ref="A27:A29"/>
    <mergeCell ref="B27:B29"/>
    <mergeCell ref="C27:C29"/>
  </mergeCells>
  <pageMargins left="0.25" right="0.25" top="0.75" bottom="0.75" header="0.3" footer="0.3"/>
  <pageSetup paperSize="5" scale="75" fitToHeight="0" orientation="landscape" r:id="rId1"/>
  <rowBreaks count="1" manualBreakCount="1">
    <brk id="3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7A421-B6B0-40C6-9F28-6250E80BEF94}">
  <sheetPr>
    <pageSetUpPr fitToPage="1"/>
  </sheetPr>
  <dimension ref="A1:F11"/>
  <sheetViews>
    <sheetView zoomScale="80" zoomScaleNormal="80" workbookViewId="0">
      <selection activeCell="A14" sqref="A14"/>
    </sheetView>
  </sheetViews>
  <sheetFormatPr defaultRowHeight="15" x14ac:dyDescent="0.25"/>
  <cols>
    <col min="1" max="1" width="82.7109375" customWidth="1"/>
    <col min="2" max="2" width="19.42578125" bestFit="1" customWidth="1"/>
    <col min="3" max="3" width="20.85546875" bestFit="1" customWidth="1"/>
    <col min="4" max="4" width="35.85546875" customWidth="1"/>
    <col min="5" max="5" width="16.5703125" bestFit="1" customWidth="1"/>
    <col min="6" max="6" width="39.85546875" bestFit="1" customWidth="1"/>
  </cols>
  <sheetData>
    <row r="1" spans="1:6" x14ac:dyDescent="0.25">
      <c r="A1" s="6" t="s">
        <v>94</v>
      </c>
    </row>
    <row r="2" spans="1:6" ht="15.75" thickBot="1" x14ac:dyDescent="0.3"/>
    <row r="3" spans="1:6" x14ac:dyDescent="0.25">
      <c r="A3" s="11" t="s">
        <v>95</v>
      </c>
      <c r="B3" s="12" t="s">
        <v>14</v>
      </c>
      <c r="C3" s="12" t="s">
        <v>11</v>
      </c>
      <c r="D3" s="34" t="s">
        <v>13</v>
      </c>
      <c r="E3" s="12" t="s">
        <v>12</v>
      </c>
      <c r="F3" s="8" t="s">
        <v>112</v>
      </c>
    </row>
    <row r="4" spans="1:6" x14ac:dyDescent="0.25">
      <c r="A4" s="28" t="s">
        <v>96</v>
      </c>
      <c r="B4" s="27">
        <v>55000</v>
      </c>
      <c r="C4" s="2" t="s">
        <v>56</v>
      </c>
      <c r="D4" s="2"/>
      <c r="E4" s="2"/>
      <c r="F4" s="18">
        <v>0</v>
      </c>
    </row>
    <row r="5" spans="1:6" ht="15.75" thickBot="1" x14ac:dyDescent="0.3">
      <c r="A5" s="35" t="s">
        <v>97</v>
      </c>
      <c r="B5" s="36">
        <v>30000</v>
      </c>
      <c r="C5" s="14" t="s">
        <v>56</v>
      </c>
      <c r="D5" s="14"/>
      <c r="E5" s="14"/>
      <c r="F5" s="24">
        <v>0</v>
      </c>
    </row>
    <row r="6" spans="1:6" ht="15.75" thickBot="1" x14ac:dyDescent="0.3">
      <c r="A6" s="37" t="s">
        <v>15</v>
      </c>
      <c r="B6" s="38">
        <f>SUM(B4:B5)</f>
        <v>85000</v>
      </c>
      <c r="C6" s="39"/>
      <c r="D6" s="39"/>
      <c r="E6" s="39"/>
      <c r="F6" s="40">
        <v>0</v>
      </c>
    </row>
    <row r="8" spans="1:6" x14ac:dyDescent="0.25">
      <c r="A8" s="1" t="s">
        <v>129</v>
      </c>
    </row>
    <row r="9" spans="1:6" x14ac:dyDescent="0.25">
      <c r="A9" s="82" t="s">
        <v>131</v>
      </c>
    </row>
    <row r="10" spans="1:6" x14ac:dyDescent="0.25">
      <c r="A10" s="1" t="s">
        <v>130</v>
      </c>
    </row>
    <row r="11" spans="1:6" x14ac:dyDescent="0.25">
      <c r="A11" s="1"/>
    </row>
  </sheetData>
  <pageMargins left="0.25" right="0.25" top="0.75" bottom="0.75" header="0.3" footer="0.3"/>
  <pageSetup paperSize="5" scale="8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332C3-7AEB-4DFC-9AB5-986FE9DAC705}">
  <sheetPr>
    <pageSetUpPr fitToPage="1"/>
  </sheetPr>
  <dimension ref="A1:F17"/>
  <sheetViews>
    <sheetView zoomScale="80" zoomScaleNormal="80" workbookViewId="0">
      <selection activeCell="A25" sqref="A25"/>
    </sheetView>
  </sheetViews>
  <sheetFormatPr defaultRowHeight="15" x14ac:dyDescent="0.25"/>
  <cols>
    <col min="1" max="1" width="82.7109375" customWidth="1"/>
    <col min="2" max="2" width="19.42578125" bestFit="1" customWidth="1"/>
    <col min="3" max="3" width="20.85546875" bestFit="1" customWidth="1"/>
    <col min="4" max="4" width="35.85546875" customWidth="1"/>
    <col min="5" max="5" width="16.5703125" bestFit="1" customWidth="1"/>
    <col min="6" max="6" width="39.85546875" bestFit="1" customWidth="1"/>
  </cols>
  <sheetData>
    <row r="1" spans="1:6" x14ac:dyDescent="0.25">
      <c r="A1" s="6" t="s">
        <v>98</v>
      </c>
    </row>
    <row r="2" spans="1:6" ht="15.75" thickBot="1" x14ac:dyDescent="0.3"/>
    <row r="3" spans="1:6" x14ac:dyDescent="0.25">
      <c r="A3" s="11" t="s">
        <v>98</v>
      </c>
      <c r="B3" s="12" t="s">
        <v>14</v>
      </c>
      <c r="C3" s="12" t="s">
        <v>11</v>
      </c>
      <c r="D3" s="34" t="s">
        <v>13</v>
      </c>
      <c r="E3" s="12" t="s">
        <v>12</v>
      </c>
      <c r="F3" s="8" t="s">
        <v>112</v>
      </c>
    </row>
    <row r="4" spans="1:6" x14ac:dyDescent="0.25">
      <c r="A4" s="30" t="s">
        <v>99</v>
      </c>
      <c r="B4" s="45"/>
      <c r="C4" s="2"/>
      <c r="D4" s="2"/>
      <c r="E4" s="2"/>
      <c r="F4" s="18">
        <v>0</v>
      </c>
    </row>
    <row r="5" spans="1:6" x14ac:dyDescent="0.25">
      <c r="A5" s="44" t="s">
        <v>100</v>
      </c>
      <c r="B5" s="46">
        <v>40000</v>
      </c>
      <c r="C5" s="13" t="s">
        <v>56</v>
      </c>
      <c r="D5" s="2"/>
      <c r="E5" s="2"/>
      <c r="F5" s="18">
        <v>0</v>
      </c>
    </row>
    <row r="6" spans="1:6" x14ac:dyDescent="0.25">
      <c r="A6" s="44" t="s">
        <v>101</v>
      </c>
      <c r="B6" s="46">
        <v>41250</v>
      </c>
      <c r="C6" s="13" t="s">
        <v>56</v>
      </c>
      <c r="D6" s="2"/>
      <c r="E6" s="2"/>
      <c r="F6" s="18">
        <v>0</v>
      </c>
    </row>
    <row r="7" spans="1:6" x14ac:dyDescent="0.25">
      <c r="A7" s="44" t="s">
        <v>102</v>
      </c>
      <c r="B7" s="45" t="s">
        <v>117</v>
      </c>
      <c r="C7" s="13" t="s">
        <v>56</v>
      </c>
      <c r="D7" s="2"/>
      <c r="E7" s="2"/>
      <c r="F7" s="18">
        <v>0</v>
      </c>
    </row>
    <row r="8" spans="1:6" x14ac:dyDescent="0.25">
      <c r="A8" s="41" t="s">
        <v>103</v>
      </c>
      <c r="B8" s="46">
        <v>5200</v>
      </c>
      <c r="C8" s="13" t="s">
        <v>56</v>
      </c>
      <c r="D8" s="2"/>
      <c r="E8" s="2"/>
      <c r="F8" s="18">
        <v>0</v>
      </c>
    </row>
    <row r="9" spans="1:6" x14ac:dyDescent="0.25">
      <c r="A9" s="41" t="s">
        <v>104</v>
      </c>
      <c r="B9" s="45" t="s">
        <v>117</v>
      </c>
      <c r="C9" s="13" t="s">
        <v>56</v>
      </c>
      <c r="D9" s="2"/>
      <c r="E9" s="2"/>
      <c r="F9" s="18">
        <v>0</v>
      </c>
    </row>
    <row r="10" spans="1:6" x14ac:dyDescent="0.25">
      <c r="A10" s="41" t="s">
        <v>105</v>
      </c>
      <c r="B10" s="46">
        <v>300000</v>
      </c>
      <c r="C10" s="13" t="s">
        <v>56</v>
      </c>
      <c r="D10" s="2"/>
      <c r="E10" s="2"/>
      <c r="F10" s="18">
        <v>0</v>
      </c>
    </row>
    <row r="11" spans="1:6" ht="15.75" thickBot="1" x14ac:dyDescent="0.3">
      <c r="A11" s="42" t="s">
        <v>106</v>
      </c>
      <c r="B11" s="47">
        <v>300000</v>
      </c>
      <c r="C11" s="23" t="s">
        <v>56</v>
      </c>
      <c r="D11" s="14"/>
      <c r="E11" s="14"/>
      <c r="F11" s="24">
        <v>0</v>
      </c>
    </row>
    <row r="12" spans="1:6" ht="15.75" thickBot="1" x14ac:dyDescent="0.3">
      <c r="A12" s="43" t="s">
        <v>15</v>
      </c>
      <c r="B12" s="38">
        <f>SUM(B5:B11)</f>
        <v>686450</v>
      </c>
      <c r="C12" s="39"/>
      <c r="D12" s="39"/>
      <c r="E12" s="39"/>
      <c r="F12" s="40">
        <v>0</v>
      </c>
    </row>
    <row r="14" spans="1:6" x14ac:dyDescent="0.25">
      <c r="A14" s="1" t="s">
        <v>129</v>
      </c>
    </row>
    <row r="15" spans="1:6" x14ac:dyDescent="0.25">
      <c r="A15" s="82" t="s">
        <v>131</v>
      </c>
    </row>
    <row r="16" spans="1:6" x14ac:dyDescent="0.25">
      <c r="A16" s="1" t="s">
        <v>130</v>
      </c>
    </row>
    <row r="17" spans="1:1" x14ac:dyDescent="0.25">
      <c r="A17" s="1"/>
    </row>
  </sheetData>
  <pageMargins left="0.25" right="0.25" top="0.75" bottom="0.75" header="0.3" footer="0.3"/>
  <pageSetup paperSize="5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D0251-E8C6-48EC-87E2-E09A4BB223BA}">
  <sheetPr>
    <pageSetUpPr fitToPage="1"/>
  </sheetPr>
  <dimension ref="A1:F12"/>
  <sheetViews>
    <sheetView zoomScale="80" zoomScaleNormal="80" workbookViewId="0">
      <selection activeCell="A7" sqref="A7"/>
    </sheetView>
  </sheetViews>
  <sheetFormatPr defaultRowHeight="15" x14ac:dyDescent="0.25"/>
  <cols>
    <col min="1" max="1" width="82.7109375" customWidth="1"/>
    <col min="2" max="2" width="19.42578125" bestFit="1" customWidth="1"/>
    <col min="3" max="3" width="20.85546875" bestFit="1" customWidth="1"/>
    <col min="4" max="4" width="35.85546875" customWidth="1"/>
    <col min="5" max="5" width="16.5703125" bestFit="1" customWidth="1"/>
    <col min="6" max="6" width="39.85546875" bestFit="1" customWidth="1"/>
  </cols>
  <sheetData>
    <row r="1" spans="1:6" x14ac:dyDescent="0.25">
      <c r="A1" s="6" t="s">
        <v>118</v>
      </c>
    </row>
    <row r="2" spans="1:6" ht="15.75" thickBot="1" x14ac:dyDescent="0.3"/>
    <row r="3" spans="1:6" x14ac:dyDescent="0.25">
      <c r="A3" s="11" t="s">
        <v>107</v>
      </c>
      <c r="B3" s="12" t="s">
        <v>14</v>
      </c>
      <c r="C3" s="12" t="s">
        <v>11</v>
      </c>
      <c r="D3" s="81" t="s">
        <v>13</v>
      </c>
      <c r="E3" s="12" t="s">
        <v>12</v>
      </c>
      <c r="F3" s="8" t="s">
        <v>112</v>
      </c>
    </row>
    <row r="4" spans="1:6" x14ac:dyDescent="0.25">
      <c r="A4" s="28" t="s">
        <v>108</v>
      </c>
      <c r="B4" s="2"/>
      <c r="C4" s="13" t="s">
        <v>16</v>
      </c>
      <c r="D4" s="10" t="s">
        <v>109</v>
      </c>
      <c r="E4" s="10" t="s">
        <v>18</v>
      </c>
      <c r="F4" s="29">
        <v>48.710504</v>
      </c>
    </row>
    <row r="5" spans="1:6" ht="30" x14ac:dyDescent="0.25">
      <c r="A5" s="106" t="s">
        <v>110</v>
      </c>
      <c r="B5" s="109"/>
      <c r="C5" s="98" t="s">
        <v>16</v>
      </c>
      <c r="D5" s="10" t="s">
        <v>111</v>
      </c>
      <c r="E5" s="10" t="s">
        <v>18</v>
      </c>
      <c r="F5" s="3">
        <v>-20</v>
      </c>
    </row>
    <row r="6" spans="1:6" ht="30.75" thickBot="1" x14ac:dyDescent="0.3">
      <c r="A6" s="107"/>
      <c r="B6" s="110"/>
      <c r="C6" s="108"/>
      <c r="D6" s="80" t="s">
        <v>111</v>
      </c>
      <c r="E6" s="80" t="s">
        <v>18</v>
      </c>
      <c r="F6" s="15">
        <v>20</v>
      </c>
    </row>
    <row r="7" spans="1:6" ht="15.75" thickBot="1" x14ac:dyDescent="0.3">
      <c r="A7" s="37" t="s">
        <v>15</v>
      </c>
      <c r="B7" s="39"/>
      <c r="C7" s="39"/>
      <c r="D7" s="39"/>
      <c r="E7" s="39"/>
      <c r="F7" s="48">
        <f>SUM(F4:F6)</f>
        <v>48.710504</v>
      </c>
    </row>
    <row r="9" spans="1:6" x14ac:dyDescent="0.25">
      <c r="A9" s="1" t="s">
        <v>129</v>
      </c>
    </row>
    <row r="10" spans="1:6" x14ac:dyDescent="0.25">
      <c r="A10" s="82" t="s">
        <v>131</v>
      </c>
    </row>
    <row r="11" spans="1:6" x14ac:dyDescent="0.25">
      <c r="A11" s="1" t="s">
        <v>130</v>
      </c>
    </row>
    <row r="12" spans="1:6" x14ac:dyDescent="0.25">
      <c r="A12" s="1"/>
    </row>
  </sheetData>
  <mergeCells count="3">
    <mergeCell ref="A5:A6"/>
    <mergeCell ref="C5:C6"/>
    <mergeCell ref="B5:B6"/>
  </mergeCells>
  <pageMargins left="0.25" right="0.25" top="0.75" bottom="0.75" header="0.3" footer="0.3"/>
  <pageSetup paperSize="5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Protecting Health and Safety</vt:lpstr>
      <vt:lpstr>Direct Support Measures</vt:lpstr>
      <vt:lpstr>Tax Liquidity Support</vt:lpstr>
      <vt:lpstr>Other Liquidity Support</vt:lpstr>
      <vt:lpstr>Additional Supps A Items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Stanton, Jason</dc:creator>
  <cp:lastModifiedBy>Vanherweghem, Remy</cp:lastModifiedBy>
  <cp:lastPrinted>2020-06-15T14:29:43Z</cp:lastPrinted>
  <dcterms:created xsi:type="dcterms:W3CDTF">2020-06-05T19:11:01Z</dcterms:created>
  <dcterms:modified xsi:type="dcterms:W3CDTF">2020-06-15T14:32:46Z</dcterms:modified>
</cp:coreProperties>
</file>