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hoccdc-my.sharepoint.com/personal/robert_behrend_parl_gc_ca/Documents/FSR/FSR2024/Report/"/>
    </mc:Choice>
  </mc:AlternateContent>
  <xr:revisionPtr revIDLastSave="102" documentId="13_ncr:1_{BCE2C295-C3CA-455B-A3EA-3E4B858C9933}" xr6:coauthVersionLast="47" xr6:coauthVersionMax="47" xr10:uidLastSave="{17FF08E0-E93A-4E79-A17D-A8141B433090}"/>
  <bookViews>
    <workbookView xWindow="-120" yWindow="-120" windowWidth="29040" windowHeight="15840" tabRatio="815" xr2:uid="{00000000-000D-0000-FFFF-FFFF00000000}"/>
  </bookViews>
  <sheets>
    <sheet name="F" sheetId="2" r:id="rId1"/>
    <sheet name="SUB" sheetId="17" r:id="rId2"/>
    <sheet name="nl" sheetId="8" r:id="rId3"/>
    <sheet name="pe" sheetId="9" r:id="rId4"/>
    <sheet name="ns" sheetId="7" r:id="rId5"/>
    <sheet name="nb" sheetId="6" r:id="rId6"/>
    <sheet name="qc" sheetId="11" r:id="rId7"/>
    <sheet name="on" sheetId="10" r:id="rId8"/>
    <sheet name="mb" sheetId="5" r:id="rId9"/>
    <sheet name="sk" sheetId="12" r:id="rId10"/>
    <sheet name="ab" sheetId="3" r:id="rId11"/>
    <sheet name="bc" sheetId="4" r:id="rId12"/>
    <sheet name="tr" sheetId="13" r:id="rId13"/>
    <sheet name="CPP - RPC" sheetId="24" r:id="rId14"/>
    <sheet name="QPP - RRQ" sheetId="25" r:id="rId15"/>
    <sheet name="Net Debt" sheetId="23" r:id="rId1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8" i="23" l="1"/>
  <c r="E5" i="24" l="1"/>
  <c r="F5" i="24"/>
  <c r="E6" i="24"/>
  <c r="F6" i="24"/>
  <c r="E7" i="24"/>
  <c r="F7" i="24"/>
  <c r="E8" i="24"/>
  <c r="F8" i="24"/>
  <c r="E9" i="24"/>
  <c r="F9" i="24"/>
  <c r="E10" i="24"/>
  <c r="F10" i="24"/>
  <c r="E11" i="24"/>
  <c r="F11" i="24"/>
  <c r="E12" i="24"/>
  <c r="F12" i="24"/>
  <c r="E13" i="24"/>
  <c r="F13" i="24"/>
  <c r="E14" i="24"/>
  <c r="F14" i="24"/>
  <c r="E15" i="24"/>
  <c r="F15" i="24"/>
  <c r="E16" i="24"/>
  <c r="F16" i="24"/>
  <c r="E17" i="24"/>
  <c r="F17" i="24"/>
  <c r="E18" i="24"/>
  <c r="F18" i="24"/>
  <c r="E19" i="24"/>
  <c r="F19" i="24"/>
  <c r="E20" i="24"/>
  <c r="F20" i="24"/>
  <c r="E21" i="24"/>
  <c r="F21" i="24"/>
  <c r="E22" i="24"/>
  <c r="F22" i="24"/>
  <c r="E23" i="24"/>
  <c r="F23" i="24"/>
  <c r="E24" i="24"/>
  <c r="F24" i="24"/>
  <c r="E25" i="24"/>
  <c r="F25" i="24"/>
  <c r="E26" i="24"/>
  <c r="F26" i="24"/>
  <c r="E27" i="24"/>
  <c r="F27" i="24"/>
  <c r="E28" i="24"/>
  <c r="F28" i="24"/>
  <c r="E29" i="24"/>
  <c r="F29" i="24"/>
  <c r="E30" i="24"/>
  <c r="F30" i="24"/>
  <c r="E31" i="24"/>
  <c r="F31" i="24"/>
  <c r="E32" i="24"/>
  <c r="F32" i="24"/>
  <c r="E33" i="24"/>
  <c r="F33" i="24"/>
  <c r="E34" i="24"/>
  <c r="F34" i="24"/>
  <c r="E35" i="24"/>
  <c r="F35" i="24"/>
  <c r="E36" i="24"/>
  <c r="F36" i="24"/>
  <c r="E37" i="24"/>
  <c r="F37" i="24"/>
  <c r="E38" i="24"/>
  <c r="F38" i="24"/>
  <c r="E39" i="24"/>
  <c r="F39" i="24"/>
  <c r="E40" i="24"/>
  <c r="F40" i="24"/>
  <c r="E41" i="24"/>
  <c r="F41" i="24"/>
  <c r="E42" i="24"/>
  <c r="F42" i="24"/>
  <c r="E43" i="24"/>
  <c r="F43" i="24"/>
  <c r="E44" i="24"/>
  <c r="F44" i="24"/>
  <c r="E45" i="24"/>
  <c r="F45" i="24"/>
  <c r="E46" i="24"/>
  <c r="F46" i="24"/>
  <c r="E47" i="24"/>
  <c r="F47" i="24"/>
  <c r="E48" i="24"/>
  <c r="F48" i="24"/>
  <c r="E49" i="24"/>
  <c r="F49" i="24"/>
  <c r="E50" i="24"/>
  <c r="F50" i="24"/>
  <c r="E51" i="24"/>
  <c r="F51" i="24"/>
  <c r="E52" i="24"/>
  <c r="F52" i="24"/>
  <c r="E53" i="24"/>
  <c r="F53" i="24"/>
  <c r="E54" i="24"/>
  <c r="F54" i="24"/>
  <c r="E55" i="24"/>
  <c r="F55" i="24"/>
  <c r="E56" i="24"/>
  <c r="F56" i="24"/>
  <c r="E57" i="24"/>
  <c r="F57" i="24"/>
  <c r="E58" i="24"/>
  <c r="F58" i="24"/>
  <c r="E59" i="24"/>
  <c r="F59" i="24"/>
  <c r="E60" i="24"/>
  <c r="F60" i="24"/>
  <c r="E61" i="24"/>
  <c r="F61" i="24"/>
  <c r="E62" i="24"/>
  <c r="F62" i="24"/>
  <c r="E63" i="24"/>
  <c r="F63" i="24"/>
  <c r="E64" i="24"/>
  <c r="F64" i="24"/>
  <c r="E65" i="24"/>
  <c r="F65" i="24"/>
  <c r="E66" i="24"/>
  <c r="F66" i="24"/>
  <c r="E67" i="24"/>
  <c r="F67" i="24"/>
  <c r="E68" i="24"/>
  <c r="F68" i="24"/>
  <c r="E69" i="24"/>
  <c r="F69" i="24"/>
  <c r="E70" i="24"/>
  <c r="F70" i="24"/>
  <c r="E71" i="24"/>
  <c r="F71" i="24"/>
  <c r="E72" i="24"/>
  <c r="F72" i="24"/>
  <c r="E73" i="24"/>
  <c r="F73" i="24"/>
  <c r="E74" i="24"/>
  <c r="F74" i="24"/>
  <c r="E75" i="24"/>
  <c r="F75" i="24"/>
  <c r="E76" i="24"/>
  <c r="F76" i="24"/>
  <c r="E77" i="24"/>
  <c r="F77" i="24"/>
  <c r="E78" i="24"/>
  <c r="F78" i="24"/>
  <c r="E79" i="24"/>
  <c r="F79" i="24"/>
  <c r="E4" i="24"/>
  <c r="F4" i="24"/>
  <c r="E79" i="25"/>
  <c r="F79" i="25"/>
  <c r="AC121" i="2"/>
  <c r="AD121" i="2"/>
  <c r="AE121" i="2"/>
  <c r="AF121" i="2"/>
  <c r="AG121" i="2"/>
  <c r="AH121" i="2"/>
  <c r="AJ121" i="2"/>
  <c r="AK121" i="2"/>
  <c r="AL121" i="2"/>
  <c r="AM121" i="2"/>
  <c r="AN121" i="2"/>
  <c r="AO121" i="2"/>
  <c r="AP121" i="2"/>
  <c r="AQ121" i="2"/>
  <c r="AR121" i="2"/>
  <c r="AT121" i="2"/>
  <c r="AU121" i="2"/>
  <c r="AV121" i="2"/>
  <c r="AW121" i="2"/>
  <c r="AX121" i="2"/>
  <c r="AC122" i="2"/>
  <c r="AD122" i="2"/>
  <c r="AE122" i="2"/>
  <c r="AF122" i="2"/>
  <c r="AG122" i="2"/>
  <c r="AH122" i="2"/>
  <c r="AJ122" i="2"/>
  <c r="AK122" i="2"/>
  <c r="AL122" i="2"/>
  <c r="AM122" i="2"/>
  <c r="AN122" i="2"/>
  <c r="AO122" i="2"/>
  <c r="AP122" i="2"/>
  <c r="AQ122" i="2"/>
  <c r="AR122" i="2"/>
  <c r="AT122" i="2"/>
  <c r="AU122" i="2"/>
  <c r="AV122" i="2"/>
  <c r="AW122" i="2"/>
  <c r="AX122" i="2"/>
  <c r="A121" i="2"/>
  <c r="A122" i="2"/>
  <c r="U95" i="13"/>
  <c r="V95" i="13"/>
  <c r="W95" i="13"/>
  <c r="X95" i="13"/>
  <c r="Y95" i="13"/>
  <c r="Z95" i="13"/>
  <c r="AA95" i="13"/>
  <c r="AB95" i="13"/>
  <c r="AC95" i="13"/>
  <c r="AD95" i="13"/>
  <c r="AE95" i="13"/>
  <c r="AF95" i="13"/>
  <c r="AG95" i="13"/>
  <c r="AH95" i="13"/>
  <c r="AI95" i="13"/>
  <c r="AJ95" i="13"/>
  <c r="W95" i="8"/>
  <c r="X95" i="8"/>
  <c r="Y95" i="8"/>
  <c r="Z95" i="8"/>
  <c r="AA95" i="8"/>
  <c r="AB95" i="8"/>
  <c r="AC95" i="8"/>
  <c r="AD95" i="8"/>
  <c r="AE95" i="8"/>
  <c r="AF95" i="8"/>
  <c r="AG95" i="8"/>
  <c r="AH95" i="8"/>
  <c r="AI95" i="8"/>
  <c r="AJ95" i="8"/>
  <c r="AK95" i="8"/>
  <c r="AL95" i="8"/>
  <c r="W95" i="9"/>
  <c r="X95" i="9"/>
  <c r="Y95" i="9"/>
  <c r="Z95" i="9"/>
  <c r="AA95" i="9"/>
  <c r="AB95" i="9"/>
  <c r="AC95" i="9"/>
  <c r="AD95" i="9"/>
  <c r="AE95" i="9"/>
  <c r="AF95" i="9"/>
  <c r="AG95" i="9"/>
  <c r="AH95" i="9"/>
  <c r="AI95" i="9"/>
  <c r="AJ95" i="9"/>
  <c r="AK95" i="9"/>
  <c r="AL95" i="9"/>
  <c r="W95" i="7"/>
  <c r="X95" i="7"/>
  <c r="Y95" i="7"/>
  <c r="Z95" i="7"/>
  <c r="AA95" i="7"/>
  <c r="AB95" i="7"/>
  <c r="AC95" i="7"/>
  <c r="AD95" i="7"/>
  <c r="AE95" i="7"/>
  <c r="AF95" i="7"/>
  <c r="AG95" i="7"/>
  <c r="AH95" i="7"/>
  <c r="AI95" i="7"/>
  <c r="AJ95" i="7"/>
  <c r="AK95" i="7"/>
  <c r="AL95" i="7"/>
  <c r="W95" i="6"/>
  <c r="X95" i="6"/>
  <c r="Y95" i="6"/>
  <c r="Z95" i="6"/>
  <c r="AA95" i="6"/>
  <c r="AB95" i="6"/>
  <c r="AC95" i="6"/>
  <c r="AD95" i="6"/>
  <c r="AE95" i="6"/>
  <c r="AF95" i="6"/>
  <c r="AG95" i="6"/>
  <c r="AH95" i="6"/>
  <c r="AI95" i="6"/>
  <c r="AJ95" i="6"/>
  <c r="AK95" i="6"/>
  <c r="AL95" i="6"/>
  <c r="W95" i="11"/>
  <c r="X95" i="11"/>
  <c r="Y95" i="11"/>
  <c r="Z95" i="11"/>
  <c r="AA95" i="11"/>
  <c r="AB95" i="11"/>
  <c r="AC95" i="11"/>
  <c r="AD95" i="11"/>
  <c r="AE95" i="11"/>
  <c r="AF95" i="11"/>
  <c r="AG95" i="11"/>
  <c r="AH95" i="11"/>
  <c r="AI95" i="11"/>
  <c r="AJ95" i="11"/>
  <c r="AK95" i="11"/>
  <c r="AL95" i="11"/>
  <c r="W95" i="10"/>
  <c r="X95" i="10"/>
  <c r="Y95" i="10"/>
  <c r="Z95" i="10"/>
  <c r="AA95" i="10"/>
  <c r="AB95" i="10"/>
  <c r="AC95" i="10"/>
  <c r="AD95" i="10"/>
  <c r="AE95" i="10"/>
  <c r="AF95" i="10"/>
  <c r="AG95" i="10"/>
  <c r="AH95" i="10"/>
  <c r="AI95" i="10"/>
  <c r="AJ95" i="10"/>
  <c r="AK95" i="10"/>
  <c r="AL95" i="10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W95" i="12"/>
  <c r="X95" i="12"/>
  <c r="Y95" i="12"/>
  <c r="Z95" i="12"/>
  <c r="AA95" i="12"/>
  <c r="AB95" i="12"/>
  <c r="AC95" i="12"/>
  <c r="AD95" i="12"/>
  <c r="AE95" i="12"/>
  <c r="AF95" i="12"/>
  <c r="AG95" i="12"/>
  <c r="AH95" i="12"/>
  <c r="AI95" i="12"/>
  <c r="AJ95" i="12"/>
  <c r="AK95" i="12"/>
  <c r="AL95" i="12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W95" i="4"/>
  <c r="X95" i="4"/>
  <c r="Y95" i="4"/>
  <c r="Z95" i="4"/>
  <c r="AA95" i="4"/>
  <c r="AB95" i="4"/>
  <c r="AC95" i="4"/>
  <c r="AD95" i="4"/>
  <c r="AE95" i="4"/>
  <c r="AF95" i="4"/>
  <c r="AG95" i="4"/>
  <c r="AH95" i="4"/>
  <c r="AI95" i="4"/>
  <c r="AJ95" i="4"/>
  <c r="AK95" i="4"/>
  <c r="AL95" i="4"/>
  <c r="K93" i="23" l="1"/>
  <c r="L93" i="23"/>
  <c r="N93" i="23"/>
  <c r="O93" i="23"/>
  <c r="A95" i="8"/>
  <c r="A95" i="9"/>
  <c r="A95" i="7"/>
  <c r="A95" i="6"/>
  <c r="A95" i="11"/>
  <c r="A95" i="10"/>
  <c r="A95" i="5"/>
  <c r="A95" i="12"/>
  <c r="A95" i="3"/>
  <c r="A95" i="4"/>
  <c r="A95" i="13"/>
  <c r="A94" i="8"/>
  <c r="W95" i="17"/>
  <c r="V95" i="17"/>
  <c r="U95" i="17"/>
  <c r="T95" i="17"/>
  <c r="S95" i="17"/>
  <c r="R95" i="17"/>
  <c r="Q95" i="17"/>
  <c r="P95" i="17"/>
  <c r="O95" i="17"/>
  <c r="N95" i="17"/>
  <c r="M95" i="17"/>
  <c r="L95" i="17"/>
  <c r="K95" i="17"/>
  <c r="J95" i="17"/>
  <c r="I95" i="17"/>
  <c r="H95" i="17"/>
  <c r="G95" i="17"/>
  <c r="F95" i="17"/>
  <c r="E95" i="17"/>
  <c r="D95" i="17"/>
  <c r="C95" i="17"/>
  <c r="E78" i="25"/>
  <c r="F78" i="25"/>
  <c r="P93" i="23" l="1"/>
  <c r="C93" i="23"/>
  <c r="AJ95" i="17"/>
  <c r="AK95" i="17"/>
  <c r="AL95" i="17"/>
  <c r="AE95" i="17"/>
  <c r="Y95" i="17"/>
  <c r="AC95" i="17"/>
  <c r="AM95" i="17"/>
  <c r="AF95" i="17"/>
  <c r="M93" i="23"/>
  <c r="E93" i="23" s="1"/>
  <c r="AD95" i="17"/>
  <c r="AB95" i="17"/>
  <c r="AI95" i="17"/>
  <c r="AG95" i="17"/>
  <c r="AA95" i="17"/>
  <c r="AH95" i="17"/>
  <c r="G93" i="23"/>
  <c r="Z95" i="17"/>
  <c r="K92" i="23"/>
  <c r="L92" i="23"/>
  <c r="N92" i="23"/>
  <c r="O92" i="23"/>
  <c r="V5" i="13"/>
  <c r="U6" i="13"/>
  <c r="V6" i="13"/>
  <c r="U7" i="13"/>
  <c r="V7" i="13"/>
  <c r="U8" i="13"/>
  <c r="V8" i="13"/>
  <c r="U9" i="13"/>
  <c r="V9" i="13"/>
  <c r="U10" i="13"/>
  <c r="V10" i="13"/>
  <c r="U11" i="13"/>
  <c r="V11" i="13"/>
  <c r="U12" i="13"/>
  <c r="V12" i="13"/>
  <c r="U13" i="13"/>
  <c r="V13" i="13"/>
  <c r="U14" i="13"/>
  <c r="V14" i="13"/>
  <c r="U15" i="13"/>
  <c r="V15" i="13"/>
  <c r="U16" i="13"/>
  <c r="V16" i="13"/>
  <c r="U17" i="13"/>
  <c r="V17" i="13"/>
  <c r="U18" i="13"/>
  <c r="V18" i="13"/>
  <c r="U19" i="13"/>
  <c r="V19" i="13"/>
  <c r="U20" i="13"/>
  <c r="V20" i="13"/>
  <c r="U21" i="13"/>
  <c r="V21" i="13"/>
  <c r="U22" i="13"/>
  <c r="V22" i="13"/>
  <c r="U23" i="13"/>
  <c r="V23" i="13"/>
  <c r="U24" i="13"/>
  <c r="V24" i="13"/>
  <c r="U25" i="13"/>
  <c r="V25" i="13"/>
  <c r="U26" i="13"/>
  <c r="V26" i="13"/>
  <c r="U27" i="13"/>
  <c r="V27" i="13"/>
  <c r="U28" i="13"/>
  <c r="V28" i="13"/>
  <c r="U29" i="13"/>
  <c r="V29" i="13"/>
  <c r="U30" i="13"/>
  <c r="V30" i="13"/>
  <c r="U31" i="13"/>
  <c r="V31" i="13"/>
  <c r="U32" i="13"/>
  <c r="V32" i="13"/>
  <c r="U33" i="13"/>
  <c r="V33" i="13"/>
  <c r="U34" i="13"/>
  <c r="V34" i="13"/>
  <c r="U35" i="13"/>
  <c r="V35" i="13"/>
  <c r="U36" i="13"/>
  <c r="V36" i="13"/>
  <c r="U37" i="13"/>
  <c r="V37" i="13"/>
  <c r="U38" i="13"/>
  <c r="V38" i="13"/>
  <c r="U39" i="13"/>
  <c r="V39" i="13"/>
  <c r="U40" i="13"/>
  <c r="V40" i="13"/>
  <c r="U41" i="13"/>
  <c r="V41" i="13"/>
  <c r="U42" i="13"/>
  <c r="V42" i="13"/>
  <c r="U43" i="13"/>
  <c r="V43" i="13"/>
  <c r="U44" i="13"/>
  <c r="V44" i="13"/>
  <c r="U45" i="13"/>
  <c r="V45" i="13"/>
  <c r="U46" i="13"/>
  <c r="V46" i="13"/>
  <c r="U47" i="13"/>
  <c r="V47" i="13"/>
  <c r="U48" i="13"/>
  <c r="V48" i="13"/>
  <c r="U49" i="13"/>
  <c r="V49" i="13"/>
  <c r="U50" i="13"/>
  <c r="V50" i="13"/>
  <c r="U51" i="13"/>
  <c r="V51" i="13"/>
  <c r="U52" i="13"/>
  <c r="V52" i="13"/>
  <c r="U53" i="13"/>
  <c r="V53" i="13"/>
  <c r="U54" i="13"/>
  <c r="V54" i="13"/>
  <c r="U55" i="13"/>
  <c r="V55" i="13"/>
  <c r="U56" i="13"/>
  <c r="V56" i="13"/>
  <c r="U57" i="13"/>
  <c r="V57" i="13"/>
  <c r="U58" i="13"/>
  <c r="V58" i="13"/>
  <c r="U59" i="13"/>
  <c r="V59" i="13"/>
  <c r="U60" i="13"/>
  <c r="V60" i="13"/>
  <c r="U61" i="13"/>
  <c r="V61" i="13"/>
  <c r="U62" i="13"/>
  <c r="V62" i="13"/>
  <c r="U63" i="13"/>
  <c r="V63" i="13"/>
  <c r="U64" i="13"/>
  <c r="V64" i="13"/>
  <c r="U65" i="13"/>
  <c r="V65" i="13"/>
  <c r="U66" i="13"/>
  <c r="V66" i="13"/>
  <c r="U67" i="13"/>
  <c r="V67" i="13"/>
  <c r="U68" i="13"/>
  <c r="V68" i="13"/>
  <c r="U69" i="13"/>
  <c r="V69" i="13"/>
  <c r="U70" i="13"/>
  <c r="V70" i="13"/>
  <c r="U71" i="13"/>
  <c r="V71" i="13"/>
  <c r="U72" i="13"/>
  <c r="V72" i="13"/>
  <c r="U73" i="13"/>
  <c r="V73" i="13"/>
  <c r="U74" i="13"/>
  <c r="V74" i="13"/>
  <c r="U75" i="13"/>
  <c r="V75" i="13"/>
  <c r="U76" i="13"/>
  <c r="V76" i="13"/>
  <c r="U77" i="13"/>
  <c r="V77" i="13"/>
  <c r="U78" i="13"/>
  <c r="V78" i="13"/>
  <c r="U79" i="13"/>
  <c r="V79" i="13"/>
  <c r="U80" i="13"/>
  <c r="V80" i="13"/>
  <c r="U81" i="13"/>
  <c r="V81" i="13"/>
  <c r="U82" i="13"/>
  <c r="V82" i="13"/>
  <c r="U83" i="13"/>
  <c r="V83" i="13"/>
  <c r="U84" i="13"/>
  <c r="V84" i="13"/>
  <c r="U85" i="13"/>
  <c r="V85" i="13"/>
  <c r="U86" i="13"/>
  <c r="V86" i="13"/>
  <c r="U87" i="13"/>
  <c r="V87" i="13"/>
  <c r="U88" i="13"/>
  <c r="V88" i="13"/>
  <c r="U89" i="13"/>
  <c r="V89" i="13"/>
  <c r="U90" i="13"/>
  <c r="V90" i="13"/>
  <c r="U91" i="13"/>
  <c r="V91" i="13"/>
  <c r="U92" i="13"/>
  <c r="V92" i="13"/>
  <c r="U93" i="13"/>
  <c r="V93" i="13"/>
  <c r="U94" i="13"/>
  <c r="V94" i="13"/>
  <c r="AL94" i="9"/>
  <c r="AK94" i="9"/>
  <c r="AJ94" i="9"/>
  <c r="AI94" i="9"/>
  <c r="AH94" i="9"/>
  <c r="AG94" i="9"/>
  <c r="AF94" i="9"/>
  <c r="AE94" i="9"/>
  <c r="AD94" i="9"/>
  <c r="AC94" i="9"/>
  <c r="AB94" i="9"/>
  <c r="AA94" i="9"/>
  <c r="Z94" i="9"/>
  <c r="Y94" i="9"/>
  <c r="X94" i="9"/>
  <c r="W94" i="9"/>
  <c r="A94" i="9"/>
  <c r="AL94" i="7"/>
  <c r="AK94" i="7"/>
  <c r="AJ94" i="7"/>
  <c r="AI94" i="7"/>
  <c r="AH94" i="7"/>
  <c r="AG94" i="7"/>
  <c r="AF94" i="7"/>
  <c r="AE94" i="7"/>
  <c r="AD94" i="7"/>
  <c r="AC94" i="7"/>
  <c r="AB94" i="7"/>
  <c r="AA94" i="7"/>
  <c r="Z94" i="7"/>
  <c r="Y94" i="7"/>
  <c r="X94" i="7"/>
  <c r="W94" i="7"/>
  <c r="A94" i="7"/>
  <c r="AL94" i="6"/>
  <c r="AK94" i="6"/>
  <c r="AJ94" i="6"/>
  <c r="AI94" i="6"/>
  <c r="AH94" i="6"/>
  <c r="AG94" i="6"/>
  <c r="AF94" i="6"/>
  <c r="AE94" i="6"/>
  <c r="AD94" i="6"/>
  <c r="AC94" i="6"/>
  <c r="AB94" i="6"/>
  <c r="AA94" i="6"/>
  <c r="Z94" i="6"/>
  <c r="Y94" i="6"/>
  <c r="X94" i="6"/>
  <c r="W94" i="6"/>
  <c r="A94" i="6"/>
  <c r="AL94" i="11"/>
  <c r="AK94" i="11"/>
  <c r="AJ94" i="11"/>
  <c r="AI94" i="11"/>
  <c r="AH94" i="11"/>
  <c r="AG94" i="11"/>
  <c r="AF94" i="11"/>
  <c r="AE94" i="11"/>
  <c r="AD94" i="11"/>
  <c r="AC94" i="11"/>
  <c r="AB94" i="11"/>
  <c r="AA94" i="11"/>
  <c r="Z94" i="11"/>
  <c r="Y94" i="11"/>
  <c r="X94" i="11"/>
  <c r="W94" i="11"/>
  <c r="A94" i="11"/>
  <c r="AL94" i="10"/>
  <c r="AK94" i="10"/>
  <c r="AJ94" i="10"/>
  <c r="AI94" i="10"/>
  <c r="AH94" i="10"/>
  <c r="AG94" i="10"/>
  <c r="AF94" i="10"/>
  <c r="AE94" i="10"/>
  <c r="AD94" i="10"/>
  <c r="AC94" i="10"/>
  <c r="AB94" i="10"/>
  <c r="AA94" i="10"/>
  <c r="Z94" i="10"/>
  <c r="Y94" i="10"/>
  <c r="X94" i="10"/>
  <c r="W94" i="10"/>
  <c r="A94" i="10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A94" i="5"/>
  <c r="AL94" i="12"/>
  <c r="AK94" i="12"/>
  <c r="AJ94" i="12"/>
  <c r="AI94" i="12"/>
  <c r="AH94" i="12"/>
  <c r="AG94" i="12"/>
  <c r="AF94" i="12"/>
  <c r="AE94" i="12"/>
  <c r="AD94" i="12"/>
  <c r="AC94" i="12"/>
  <c r="AB94" i="12"/>
  <c r="AA94" i="12"/>
  <c r="Z94" i="12"/>
  <c r="Y94" i="12"/>
  <c r="X94" i="12"/>
  <c r="W94" i="12"/>
  <c r="A94" i="12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A94" i="3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A94" i="4"/>
  <c r="AJ94" i="13"/>
  <c r="AI94" i="13"/>
  <c r="AH94" i="13"/>
  <c r="AG94" i="13"/>
  <c r="AF94" i="13"/>
  <c r="AE94" i="13"/>
  <c r="AD94" i="13"/>
  <c r="AC94" i="13"/>
  <c r="AB94" i="13"/>
  <c r="AA94" i="13"/>
  <c r="Z94" i="13"/>
  <c r="Y94" i="13"/>
  <c r="X94" i="13"/>
  <c r="W94" i="13"/>
  <c r="A94" i="13"/>
  <c r="AL94" i="8"/>
  <c r="AK94" i="8"/>
  <c r="AJ94" i="8"/>
  <c r="AI94" i="8"/>
  <c r="AH94" i="8"/>
  <c r="AG94" i="8"/>
  <c r="AF94" i="8"/>
  <c r="AE94" i="8"/>
  <c r="AD94" i="8"/>
  <c r="AC94" i="8"/>
  <c r="AB94" i="8"/>
  <c r="AA94" i="8"/>
  <c r="Z94" i="8"/>
  <c r="Y94" i="8"/>
  <c r="X94" i="8"/>
  <c r="W94" i="8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9"/>
  <c r="A5" i="7"/>
  <c r="A5" i="6"/>
  <c r="A5" i="11"/>
  <c r="A5" i="10"/>
  <c r="A5" i="5"/>
  <c r="A5" i="12"/>
  <c r="A5" i="3"/>
  <c r="A5" i="4"/>
  <c r="A5" i="13"/>
  <c r="A5" i="8"/>
  <c r="W94" i="17"/>
  <c r="M92" i="23" s="1"/>
  <c r="V94" i="17"/>
  <c r="X95" i="17" s="1"/>
  <c r="U94" i="17"/>
  <c r="T94" i="17"/>
  <c r="S94" i="17"/>
  <c r="R94" i="17"/>
  <c r="Q94" i="17"/>
  <c r="P94" i="17"/>
  <c r="O94" i="17"/>
  <c r="N94" i="17"/>
  <c r="M94" i="17"/>
  <c r="L94" i="17"/>
  <c r="K94" i="17"/>
  <c r="J94" i="17"/>
  <c r="I94" i="17"/>
  <c r="H94" i="17"/>
  <c r="G94" i="17"/>
  <c r="F94" i="17"/>
  <c r="E94" i="17"/>
  <c r="D94" i="17"/>
  <c r="C94" i="17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W93" i="13"/>
  <c r="X93" i="13"/>
  <c r="Y93" i="13"/>
  <c r="Z93" i="13"/>
  <c r="AA93" i="13"/>
  <c r="AB93" i="13"/>
  <c r="AC93" i="13"/>
  <c r="AD93" i="13"/>
  <c r="AE93" i="13"/>
  <c r="AF93" i="13"/>
  <c r="AG93" i="13"/>
  <c r="AH93" i="13"/>
  <c r="AI93" i="13"/>
  <c r="AJ93" i="13"/>
  <c r="W93" i="4"/>
  <c r="X93" i="4"/>
  <c r="Y93" i="4"/>
  <c r="Z93" i="4"/>
  <c r="AA93" i="4"/>
  <c r="AB93" i="4"/>
  <c r="AC93" i="4"/>
  <c r="AD93" i="4"/>
  <c r="AE93" i="4"/>
  <c r="AF93" i="4"/>
  <c r="AG93" i="4"/>
  <c r="AH93" i="4"/>
  <c r="AI93" i="4"/>
  <c r="AJ93" i="4"/>
  <c r="AK93" i="4"/>
  <c r="AL93" i="4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W93" i="12"/>
  <c r="X93" i="12"/>
  <c r="Y93" i="12"/>
  <c r="Z93" i="12"/>
  <c r="AA93" i="12"/>
  <c r="AB93" i="12"/>
  <c r="AC93" i="12"/>
  <c r="AD93" i="12"/>
  <c r="AE93" i="12"/>
  <c r="AF93" i="12"/>
  <c r="AG93" i="12"/>
  <c r="AH93" i="12"/>
  <c r="AI93" i="12"/>
  <c r="AJ93" i="12"/>
  <c r="AK93" i="12"/>
  <c r="AL93" i="12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W93" i="10"/>
  <c r="X93" i="10"/>
  <c r="Y93" i="10"/>
  <c r="Z93" i="10"/>
  <c r="AA93" i="10"/>
  <c r="AB93" i="10"/>
  <c r="AC93" i="10"/>
  <c r="AD93" i="10"/>
  <c r="AE93" i="10"/>
  <c r="AF93" i="10"/>
  <c r="AG93" i="10"/>
  <c r="AH93" i="10"/>
  <c r="AI93" i="10"/>
  <c r="AJ93" i="10"/>
  <c r="AK93" i="10"/>
  <c r="AL93" i="10"/>
  <c r="W93" i="11"/>
  <c r="X93" i="11"/>
  <c r="Y93" i="11"/>
  <c r="Z93" i="11"/>
  <c r="AA93" i="11"/>
  <c r="AB93" i="11"/>
  <c r="AC93" i="11"/>
  <c r="AD93" i="11"/>
  <c r="AE93" i="11"/>
  <c r="AF93" i="11"/>
  <c r="AG93" i="11"/>
  <c r="AH93" i="11"/>
  <c r="AI93" i="11"/>
  <c r="AJ93" i="11"/>
  <c r="AK93" i="11"/>
  <c r="AL93" i="11"/>
  <c r="W93" i="6"/>
  <c r="X93" i="6"/>
  <c r="Y93" i="6"/>
  <c r="Z93" i="6"/>
  <c r="AA93" i="6"/>
  <c r="AB93" i="6"/>
  <c r="AC93" i="6"/>
  <c r="AD93" i="6"/>
  <c r="AE93" i="6"/>
  <c r="AF93" i="6"/>
  <c r="AG93" i="6"/>
  <c r="AH93" i="6"/>
  <c r="AI93" i="6"/>
  <c r="AJ93" i="6"/>
  <c r="AK93" i="6"/>
  <c r="AL93" i="6"/>
  <c r="W93" i="7"/>
  <c r="X93" i="7"/>
  <c r="Y93" i="7"/>
  <c r="Z93" i="7"/>
  <c r="AA93" i="7"/>
  <c r="AB93" i="7"/>
  <c r="AC93" i="7"/>
  <c r="AD93" i="7"/>
  <c r="AE93" i="7"/>
  <c r="AF93" i="7"/>
  <c r="AG93" i="7"/>
  <c r="AH93" i="7"/>
  <c r="AI93" i="7"/>
  <c r="AJ93" i="7"/>
  <c r="AK93" i="7"/>
  <c r="AL93" i="7"/>
  <c r="W93" i="9"/>
  <c r="X93" i="9"/>
  <c r="Y93" i="9"/>
  <c r="Z93" i="9"/>
  <c r="AA93" i="9"/>
  <c r="AB93" i="9"/>
  <c r="AC93" i="9"/>
  <c r="AD93" i="9"/>
  <c r="AE93" i="9"/>
  <c r="AF93" i="9"/>
  <c r="AG93" i="9"/>
  <c r="AH93" i="9"/>
  <c r="AI93" i="9"/>
  <c r="AJ93" i="9"/>
  <c r="AK93" i="9"/>
  <c r="AL93" i="9"/>
  <c r="W93" i="8"/>
  <c r="X93" i="8"/>
  <c r="Y93" i="8"/>
  <c r="Z93" i="8"/>
  <c r="AA93" i="8"/>
  <c r="AB93" i="8"/>
  <c r="AC93" i="8"/>
  <c r="AD93" i="8"/>
  <c r="AE93" i="8"/>
  <c r="AF93" i="8"/>
  <c r="AG93" i="8"/>
  <c r="AH93" i="8"/>
  <c r="AI93" i="8"/>
  <c r="AJ93" i="8"/>
  <c r="AK93" i="8"/>
  <c r="AL93" i="8"/>
  <c r="AC120" i="2"/>
  <c r="AD120" i="2"/>
  <c r="AE120" i="2"/>
  <c r="AF120" i="2"/>
  <c r="AG120" i="2"/>
  <c r="AH120" i="2"/>
  <c r="AJ120" i="2"/>
  <c r="AK120" i="2"/>
  <c r="AL120" i="2"/>
  <c r="AM120" i="2"/>
  <c r="AN120" i="2"/>
  <c r="AO120" i="2"/>
  <c r="AP120" i="2"/>
  <c r="AQ120" i="2"/>
  <c r="AR120" i="2"/>
  <c r="AT120" i="2"/>
  <c r="AU120" i="2"/>
  <c r="AV120" i="2"/>
  <c r="AW120" i="2"/>
  <c r="AX120" i="2"/>
  <c r="I93" i="23" l="1"/>
  <c r="G92" i="23"/>
  <c r="E92" i="23"/>
  <c r="C92" i="23"/>
  <c r="P92" i="23"/>
  <c r="Y94" i="17"/>
  <c r="AD94" i="17"/>
  <c r="AJ94" i="17"/>
  <c r="AL94" i="17"/>
  <c r="AE94" i="17"/>
  <c r="AM94" i="17"/>
  <c r="AC94" i="17"/>
  <c r="AF94" i="17"/>
  <c r="AG94" i="17"/>
  <c r="Z94" i="17"/>
  <c r="AA94" i="17"/>
  <c r="AH94" i="17"/>
  <c r="AB94" i="17"/>
  <c r="AI94" i="17"/>
  <c r="AK94" i="17"/>
  <c r="N22" i="23"/>
  <c r="O22" i="23"/>
  <c r="N23" i="23"/>
  <c r="O23" i="23"/>
  <c r="N24" i="23"/>
  <c r="O24" i="23"/>
  <c r="N25" i="23"/>
  <c r="O25" i="23"/>
  <c r="N26" i="23"/>
  <c r="O26" i="23"/>
  <c r="N27" i="23"/>
  <c r="O27" i="23"/>
  <c r="N28" i="23"/>
  <c r="O28" i="23"/>
  <c r="N29" i="23"/>
  <c r="O29" i="23"/>
  <c r="N30" i="23"/>
  <c r="O30" i="23"/>
  <c r="N31" i="23"/>
  <c r="O31" i="23"/>
  <c r="N32" i="23"/>
  <c r="O32" i="23"/>
  <c r="N33" i="23"/>
  <c r="O33" i="23"/>
  <c r="N34" i="23"/>
  <c r="O34" i="23"/>
  <c r="N35" i="23"/>
  <c r="O35" i="23"/>
  <c r="N36" i="23"/>
  <c r="O36" i="23"/>
  <c r="N37" i="23"/>
  <c r="O37" i="23"/>
  <c r="N38" i="23"/>
  <c r="O38" i="23"/>
  <c r="N39" i="23"/>
  <c r="O39" i="23"/>
  <c r="N40" i="23"/>
  <c r="O40" i="23"/>
  <c r="N41" i="23"/>
  <c r="O41" i="23"/>
  <c r="N42" i="23"/>
  <c r="O42" i="23"/>
  <c r="N43" i="23"/>
  <c r="O43" i="23"/>
  <c r="N44" i="23"/>
  <c r="O44" i="23"/>
  <c r="N45" i="23"/>
  <c r="O45" i="23"/>
  <c r="N46" i="23"/>
  <c r="O46" i="23"/>
  <c r="N47" i="23"/>
  <c r="O47" i="23"/>
  <c r="N48" i="23"/>
  <c r="O48" i="23"/>
  <c r="N49" i="23"/>
  <c r="O49" i="23"/>
  <c r="N50" i="23"/>
  <c r="O50" i="23"/>
  <c r="N51" i="23"/>
  <c r="O51" i="23"/>
  <c r="N52" i="23"/>
  <c r="O52" i="23"/>
  <c r="N53" i="23"/>
  <c r="O53" i="23"/>
  <c r="N54" i="23"/>
  <c r="O54" i="23"/>
  <c r="N55" i="23"/>
  <c r="O55" i="23"/>
  <c r="N56" i="23"/>
  <c r="O56" i="23"/>
  <c r="N57" i="23"/>
  <c r="O57" i="23"/>
  <c r="N58" i="23"/>
  <c r="O58" i="23"/>
  <c r="N59" i="23"/>
  <c r="O59" i="23"/>
  <c r="N60" i="23"/>
  <c r="O60" i="23"/>
  <c r="N61" i="23"/>
  <c r="O61" i="23"/>
  <c r="N62" i="23"/>
  <c r="O62" i="23"/>
  <c r="N63" i="23"/>
  <c r="O63" i="23"/>
  <c r="N64" i="23"/>
  <c r="O64" i="23"/>
  <c r="N65" i="23"/>
  <c r="O65" i="23"/>
  <c r="N66" i="23"/>
  <c r="O66" i="23"/>
  <c r="N67" i="23"/>
  <c r="O67" i="23"/>
  <c r="N68" i="23"/>
  <c r="O68" i="23"/>
  <c r="N69" i="23"/>
  <c r="O69" i="23"/>
  <c r="N70" i="23"/>
  <c r="O70" i="23"/>
  <c r="N71" i="23"/>
  <c r="O71" i="23"/>
  <c r="N72" i="23"/>
  <c r="O72" i="23"/>
  <c r="N73" i="23"/>
  <c r="O73" i="23"/>
  <c r="N74" i="23"/>
  <c r="O74" i="23"/>
  <c r="N75" i="23"/>
  <c r="O75" i="23"/>
  <c r="N76" i="23"/>
  <c r="O76" i="23"/>
  <c r="N77" i="23"/>
  <c r="O77" i="23"/>
  <c r="N78" i="23"/>
  <c r="O78" i="23"/>
  <c r="N79" i="23"/>
  <c r="O79" i="23"/>
  <c r="N80" i="23"/>
  <c r="O80" i="23"/>
  <c r="N81" i="23"/>
  <c r="O81" i="23"/>
  <c r="N82" i="23"/>
  <c r="O82" i="23"/>
  <c r="N83" i="23"/>
  <c r="O83" i="23"/>
  <c r="N84" i="23"/>
  <c r="O84" i="23"/>
  <c r="N85" i="23"/>
  <c r="O85" i="23"/>
  <c r="N86" i="23"/>
  <c r="O86" i="23"/>
  <c r="N87" i="23"/>
  <c r="O87" i="23"/>
  <c r="N88" i="23"/>
  <c r="O88" i="23"/>
  <c r="N89" i="23"/>
  <c r="O89" i="23"/>
  <c r="N90" i="23"/>
  <c r="O90" i="23"/>
  <c r="N91" i="23"/>
  <c r="O91" i="23"/>
  <c r="N18" i="23"/>
  <c r="O18" i="23"/>
  <c r="N19" i="23"/>
  <c r="O19" i="23"/>
  <c r="N20" i="23"/>
  <c r="O20" i="23"/>
  <c r="N21" i="23"/>
  <c r="O21" i="23"/>
  <c r="E77" i="25"/>
  <c r="F77" i="25"/>
  <c r="I92" i="23" l="1"/>
  <c r="K91" i="23"/>
  <c r="L91" i="23"/>
  <c r="P91" i="23"/>
  <c r="E76" i="25"/>
  <c r="F76" i="25"/>
  <c r="C93" i="17"/>
  <c r="D93" i="17"/>
  <c r="E93" i="17"/>
  <c r="F93" i="17"/>
  <c r="G93" i="17"/>
  <c r="H93" i="17"/>
  <c r="I93" i="17"/>
  <c r="J93" i="17"/>
  <c r="K93" i="17"/>
  <c r="L93" i="17"/>
  <c r="M93" i="17"/>
  <c r="N93" i="17"/>
  <c r="O93" i="17"/>
  <c r="P93" i="17"/>
  <c r="Q93" i="17"/>
  <c r="R93" i="17"/>
  <c r="S93" i="17"/>
  <c r="T93" i="17"/>
  <c r="U93" i="17"/>
  <c r="V93" i="17"/>
  <c r="X94" i="17" s="1"/>
  <c r="W93" i="17"/>
  <c r="M91" i="23" s="1"/>
  <c r="F4" i="25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E4" i="25"/>
  <c r="E5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AJ93" i="17" l="1"/>
  <c r="AI93" i="17"/>
  <c r="AK93" i="17"/>
  <c r="AA93" i="17"/>
  <c r="AC93" i="17"/>
  <c r="AB93" i="17"/>
  <c r="E91" i="23"/>
  <c r="AF93" i="17"/>
  <c r="Y93" i="17"/>
  <c r="AD93" i="17"/>
  <c r="G91" i="23"/>
  <c r="C91" i="23"/>
  <c r="AH93" i="17"/>
  <c r="Z93" i="17"/>
  <c r="AG93" i="17"/>
  <c r="AM93" i="17"/>
  <c r="AE93" i="17"/>
  <c r="AL93" i="17"/>
  <c r="L3" i="23"/>
  <c r="I91" i="23" l="1"/>
  <c r="A4" i="24"/>
  <c r="A5" i="24"/>
  <c r="A6" i="24"/>
  <c r="A7" i="24"/>
  <c r="A8" i="24"/>
  <c r="A9" i="24"/>
  <c r="A10" i="24"/>
  <c r="A11" i="24"/>
  <c r="A12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40" i="24"/>
  <c r="A41" i="24"/>
  <c r="A42" i="24"/>
  <c r="A43" i="24"/>
  <c r="A44" i="24"/>
  <c r="A45" i="24"/>
  <c r="A46" i="24"/>
  <c r="A47" i="24"/>
  <c r="A48" i="24"/>
  <c r="A49" i="24"/>
  <c r="A50" i="24"/>
  <c r="A51" i="24"/>
  <c r="A52" i="24"/>
  <c r="A53" i="24"/>
  <c r="A54" i="24"/>
  <c r="A55" i="24"/>
  <c r="A56" i="24"/>
  <c r="A57" i="24"/>
  <c r="A58" i="24"/>
  <c r="A59" i="24"/>
  <c r="A60" i="24"/>
  <c r="A61" i="24"/>
  <c r="A62" i="24"/>
  <c r="A63" i="24"/>
  <c r="A64" i="24"/>
  <c r="A65" i="24"/>
  <c r="A66" i="24"/>
  <c r="A67" i="24"/>
  <c r="A68" i="24"/>
  <c r="A69" i="24"/>
  <c r="A70" i="24"/>
  <c r="A71" i="24"/>
  <c r="A72" i="24"/>
  <c r="A73" i="24"/>
  <c r="AI45" i="2" l="1"/>
  <c r="AS45" i="2" l="1"/>
  <c r="AS44" i="2"/>
  <c r="AT119" i="2"/>
  <c r="AT118" i="2"/>
  <c r="AT117" i="2"/>
  <c r="AT116" i="2"/>
  <c r="AT115" i="2"/>
  <c r="AT114" i="2"/>
  <c r="AT113" i="2"/>
  <c r="AT112" i="2"/>
  <c r="AT111" i="2"/>
  <c r="AT110" i="2"/>
  <c r="AT109" i="2"/>
  <c r="AT108" i="2"/>
  <c r="AT107" i="2"/>
  <c r="AT106" i="2"/>
  <c r="AT105" i="2"/>
  <c r="AT104" i="2"/>
  <c r="AT103" i="2"/>
  <c r="AT102" i="2"/>
  <c r="AT101" i="2"/>
  <c r="AT100" i="2"/>
  <c r="AT99" i="2"/>
  <c r="AT98" i="2"/>
  <c r="AT97" i="2"/>
  <c r="AT96" i="2"/>
  <c r="AT95" i="2"/>
  <c r="AT94" i="2"/>
  <c r="AT93" i="2"/>
  <c r="AT92" i="2"/>
  <c r="AT91" i="2"/>
  <c r="AT90" i="2"/>
  <c r="AT89" i="2"/>
  <c r="AT88" i="2"/>
  <c r="AT87" i="2"/>
  <c r="AT86" i="2"/>
  <c r="AT85" i="2"/>
  <c r="AT84" i="2"/>
  <c r="AT83" i="2"/>
  <c r="AT82" i="2"/>
  <c r="AT81" i="2"/>
  <c r="AT80" i="2"/>
  <c r="AT79" i="2"/>
  <c r="AT78" i="2"/>
  <c r="AT77" i="2"/>
  <c r="AT76" i="2"/>
  <c r="AT75" i="2"/>
  <c r="AT74" i="2"/>
  <c r="AT73" i="2"/>
  <c r="AT72" i="2"/>
  <c r="AT71" i="2"/>
  <c r="AT70" i="2"/>
  <c r="AT69" i="2"/>
  <c r="AT68" i="2"/>
  <c r="AT67" i="2"/>
  <c r="AT66" i="2"/>
  <c r="AT65" i="2"/>
  <c r="AT64" i="2"/>
  <c r="AT63" i="2"/>
  <c r="AT62" i="2"/>
  <c r="AT61" i="2"/>
  <c r="AT60" i="2"/>
  <c r="AT59" i="2"/>
  <c r="AT58" i="2"/>
  <c r="AT57" i="2"/>
  <c r="AT56" i="2"/>
  <c r="AT55" i="2"/>
  <c r="AT54" i="2"/>
  <c r="AT53" i="2"/>
  <c r="AT52" i="2"/>
  <c r="AT51" i="2"/>
  <c r="AT50" i="2"/>
  <c r="AT49" i="2"/>
  <c r="AT48" i="2"/>
  <c r="AT47" i="2"/>
  <c r="AT46" i="2"/>
  <c r="AT45" i="2"/>
  <c r="K90" i="23"/>
  <c r="L90" i="23"/>
  <c r="P90" i="23"/>
  <c r="P18" i="23"/>
  <c r="P26" i="23"/>
  <c r="P30" i="23"/>
  <c r="P34" i="23"/>
  <c r="P42" i="23"/>
  <c r="P50" i="23"/>
  <c r="P70" i="23"/>
  <c r="P74" i="23"/>
  <c r="P23" i="23"/>
  <c r="P24" i="23"/>
  <c r="P27" i="23"/>
  <c r="P28" i="23"/>
  <c r="P51" i="23"/>
  <c r="P52" i="23"/>
  <c r="P67" i="23"/>
  <c r="P68" i="23"/>
  <c r="P71" i="23"/>
  <c r="P72" i="23"/>
  <c r="P83" i="23"/>
  <c r="P84" i="23"/>
  <c r="P87" i="23"/>
  <c r="P88" i="23"/>
  <c r="L4" i="23"/>
  <c r="L5" i="23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49" i="23"/>
  <c r="L50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L64" i="23"/>
  <c r="L65" i="23"/>
  <c r="L66" i="23"/>
  <c r="L67" i="23"/>
  <c r="L68" i="23"/>
  <c r="L69" i="23"/>
  <c r="L70" i="23"/>
  <c r="L71" i="23"/>
  <c r="L72" i="23"/>
  <c r="L73" i="23"/>
  <c r="L74" i="23"/>
  <c r="L75" i="23"/>
  <c r="L76" i="23"/>
  <c r="L77" i="23"/>
  <c r="L78" i="23"/>
  <c r="L79" i="23"/>
  <c r="L80" i="23"/>
  <c r="L81" i="23"/>
  <c r="L82" i="23"/>
  <c r="L83" i="23"/>
  <c r="L84" i="23"/>
  <c r="L85" i="23"/>
  <c r="L86" i="23"/>
  <c r="L87" i="23"/>
  <c r="L88" i="23"/>
  <c r="L89" i="23"/>
  <c r="K22" i="23"/>
  <c r="K23" i="23"/>
  <c r="G23" i="23" s="1"/>
  <c r="K24" i="23"/>
  <c r="G24" i="23" s="1"/>
  <c r="K25" i="23"/>
  <c r="K26" i="23"/>
  <c r="K27" i="23"/>
  <c r="G27" i="23" s="1"/>
  <c r="K28" i="23"/>
  <c r="G28" i="23" s="1"/>
  <c r="K29" i="23"/>
  <c r="G29" i="23" s="1"/>
  <c r="K30" i="23"/>
  <c r="K31" i="23"/>
  <c r="K32" i="23"/>
  <c r="K33" i="23"/>
  <c r="G33" i="23" s="1"/>
  <c r="K34" i="23"/>
  <c r="G34" i="23" s="1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G49" i="23" s="1"/>
  <c r="K50" i="23"/>
  <c r="G50" i="23" s="1"/>
  <c r="K51" i="23"/>
  <c r="G51" i="23" s="1"/>
  <c r="K52" i="23"/>
  <c r="G52" i="23" s="1"/>
  <c r="K53" i="23"/>
  <c r="K54" i="23"/>
  <c r="K55" i="23"/>
  <c r="K56" i="23"/>
  <c r="K57" i="23"/>
  <c r="K58" i="23"/>
  <c r="K59" i="23"/>
  <c r="K60" i="23"/>
  <c r="K61" i="23"/>
  <c r="K62" i="23"/>
  <c r="K63" i="23"/>
  <c r="K64" i="23"/>
  <c r="K65" i="23"/>
  <c r="G65" i="23" s="1"/>
  <c r="K66" i="23"/>
  <c r="K67" i="23"/>
  <c r="G67" i="23" s="1"/>
  <c r="K68" i="23"/>
  <c r="G68" i="23" s="1"/>
  <c r="K69" i="23"/>
  <c r="K70" i="23"/>
  <c r="G70" i="23" s="1"/>
  <c r="K71" i="23"/>
  <c r="G71" i="23" s="1"/>
  <c r="K72" i="23"/>
  <c r="G72" i="23" s="1"/>
  <c r="K73" i="23"/>
  <c r="K74" i="23"/>
  <c r="K75" i="23"/>
  <c r="K76" i="23"/>
  <c r="K77" i="23"/>
  <c r="K78" i="23"/>
  <c r="K79" i="23"/>
  <c r="K80" i="23"/>
  <c r="K81" i="23"/>
  <c r="G81" i="23" s="1"/>
  <c r="K82" i="23"/>
  <c r="K83" i="23"/>
  <c r="G83" i="23" s="1"/>
  <c r="K84" i="23"/>
  <c r="G84" i="23" s="1"/>
  <c r="K85" i="23"/>
  <c r="G85" i="23" s="1"/>
  <c r="K86" i="23"/>
  <c r="K87" i="23"/>
  <c r="G87" i="23" s="1"/>
  <c r="K88" i="23"/>
  <c r="G88" i="23" s="1"/>
  <c r="K89" i="23"/>
  <c r="K4" i="23"/>
  <c r="F4" i="23" s="1"/>
  <c r="K5" i="23"/>
  <c r="F5" i="23" s="1"/>
  <c r="K6" i="23"/>
  <c r="K7" i="23"/>
  <c r="K8" i="23"/>
  <c r="F8" i="23" s="1"/>
  <c r="K9" i="23"/>
  <c r="K10" i="23"/>
  <c r="K11" i="23"/>
  <c r="K12" i="23"/>
  <c r="F12" i="23" s="1"/>
  <c r="K13" i="23"/>
  <c r="K14" i="23"/>
  <c r="F14" i="23" s="1"/>
  <c r="K15" i="23"/>
  <c r="F15" i="23" s="1"/>
  <c r="K16" i="23"/>
  <c r="F16" i="23" s="1"/>
  <c r="K17" i="23"/>
  <c r="K18" i="23"/>
  <c r="K19" i="23"/>
  <c r="K20" i="23"/>
  <c r="K21" i="23"/>
  <c r="K3" i="23"/>
  <c r="P19" i="23"/>
  <c r="P20" i="23"/>
  <c r="P21" i="23"/>
  <c r="P25" i="23"/>
  <c r="P29" i="23"/>
  <c r="P33" i="23"/>
  <c r="P37" i="23"/>
  <c r="P41" i="23"/>
  <c r="P45" i="23"/>
  <c r="P49" i="23"/>
  <c r="P53" i="23"/>
  <c r="P57" i="23"/>
  <c r="P61" i="23"/>
  <c r="P62" i="23"/>
  <c r="P65" i="23"/>
  <c r="P69" i="23"/>
  <c r="P73" i="23"/>
  <c r="P77" i="23"/>
  <c r="P81" i="23"/>
  <c r="P85" i="23"/>
  <c r="P86" i="23"/>
  <c r="P89" i="23"/>
  <c r="F18" i="23" l="1"/>
  <c r="B18" i="23"/>
  <c r="F17" i="23"/>
  <c r="B17" i="23"/>
  <c r="B16" i="23"/>
  <c r="C37" i="23"/>
  <c r="C18" i="23"/>
  <c r="B13" i="23"/>
  <c r="C21" i="23"/>
  <c r="B6" i="23"/>
  <c r="B9" i="23"/>
  <c r="B10" i="23"/>
  <c r="C86" i="23"/>
  <c r="C78" i="23"/>
  <c r="C74" i="23"/>
  <c r="C77" i="23"/>
  <c r="C73" i="23"/>
  <c r="C69" i="23"/>
  <c r="C61" i="23"/>
  <c r="C57" i="23"/>
  <c r="C53" i="23"/>
  <c r="C45" i="23"/>
  <c r="C41" i="23"/>
  <c r="C89" i="23"/>
  <c r="C90" i="23"/>
  <c r="C84" i="23"/>
  <c r="C72" i="23"/>
  <c r="C62" i="23"/>
  <c r="C52" i="23"/>
  <c r="C48" i="23"/>
  <c r="C44" i="23"/>
  <c r="C32" i="23"/>
  <c r="C24" i="23"/>
  <c r="C58" i="23"/>
  <c r="C54" i="23"/>
  <c r="C46" i="23"/>
  <c r="C42" i="23"/>
  <c r="C38" i="23"/>
  <c r="C26" i="23"/>
  <c r="G77" i="23"/>
  <c r="C30" i="23"/>
  <c r="C22" i="23"/>
  <c r="G61" i="23"/>
  <c r="B11" i="23"/>
  <c r="C75" i="23"/>
  <c r="C59" i="23"/>
  <c r="C27" i="23"/>
  <c r="B15" i="23"/>
  <c r="C70" i="23"/>
  <c r="B5" i="23"/>
  <c r="G45" i="23"/>
  <c r="G42" i="23"/>
  <c r="C29" i="23"/>
  <c r="C25" i="23"/>
  <c r="G30" i="23"/>
  <c r="G21" i="23"/>
  <c r="F13" i="23"/>
  <c r="C43" i="23"/>
  <c r="C88" i="23"/>
  <c r="C80" i="23"/>
  <c r="C76" i="23"/>
  <c r="C68" i="23"/>
  <c r="C64" i="23"/>
  <c r="C60" i="23"/>
  <c r="C56" i="23"/>
  <c r="C40" i="23"/>
  <c r="C36" i="23"/>
  <c r="C28" i="23"/>
  <c r="C20" i="23"/>
  <c r="B12" i="23"/>
  <c r="B8" i="23"/>
  <c r="B4" i="23"/>
  <c r="G74" i="23"/>
  <c r="G26" i="23"/>
  <c r="C87" i="23"/>
  <c r="C83" i="23"/>
  <c r="C79" i="23"/>
  <c r="C71" i="23"/>
  <c r="C67" i="23"/>
  <c r="C63" i="23"/>
  <c r="C55" i="23"/>
  <c r="C51" i="23"/>
  <c r="C47" i="23"/>
  <c r="C39" i="23"/>
  <c r="C35" i="23"/>
  <c r="C31" i="23"/>
  <c r="C23" i="23"/>
  <c r="B7" i="23"/>
  <c r="G90" i="23"/>
  <c r="F9" i="23"/>
  <c r="C82" i="23"/>
  <c r="C66" i="23"/>
  <c r="C50" i="23"/>
  <c r="C34" i="23"/>
  <c r="B14" i="23"/>
  <c r="G80" i="23"/>
  <c r="G76" i="23"/>
  <c r="G64" i="23"/>
  <c r="G60" i="23"/>
  <c r="G56" i="23"/>
  <c r="G48" i="23"/>
  <c r="G44" i="23"/>
  <c r="G40" i="23"/>
  <c r="G36" i="23"/>
  <c r="G32" i="23"/>
  <c r="G20" i="23"/>
  <c r="G79" i="23"/>
  <c r="G75" i="23"/>
  <c r="G63" i="23"/>
  <c r="G59" i="23"/>
  <c r="G55" i="23"/>
  <c r="G47" i="23"/>
  <c r="G43" i="23"/>
  <c r="G39" i="23"/>
  <c r="G35" i="23"/>
  <c r="G31" i="23"/>
  <c r="G86" i="23"/>
  <c r="G82" i="23"/>
  <c r="G78" i="23"/>
  <c r="G66" i="23"/>
  <c r="G62" i="23"/>
  <c r="G58" i="23"/>
  <c r="G54" i="23"/>
  <c r="G46" i="23"/>
  <c r="G38" i="23"/>
  <c r="G22" i="23"/>
  <c r="P78" i="23"/>
  <c r="P66" i="23"/>
  <c r="P58" i="23"/>
  <c r="P54" i="23"/>
  <c r="P82" i="23"/>
  <c r="P46" i="23"/>
  <c r="P38" i="23"/>
  <c r="P22" i="23"/>
  <c r="P80" i="23"/>
  <c r="P79" i="23"/>
  <c r="P76" i="23"/>
  <c r="P75" i="23"/>
  <c r="P64" i="23"/>
  <c r="P63" i="23"/>
  <c r="P60" i="23"/>
  <c r="P59" i="23"/>
  <c r="P56" i="23"/>
  <c r="P55" i="23"/>
  <c r="P48" i="23"/>
  <c r="P47" i="23"/>
  <c r="P44" i="23"/>
  <c r="P43" i="23"/>
  <c r="P40" i="23"/>
  <c r="P39" i="23"/>
  <c r="P36" i="23"/>
  <c r="P35" i="23"/>
  <c r="P32" i="23"/>
  <c r="P31" i="23"/>
  <c r="C19" i="23"/>
  <c r="C85" i="23"/>
  <c r="C81" i="23"/>
  <c r="G73" i="23"/>
  <c r="C65" i="23"/>
  <c r="G57" i="23"/>
  <c r="C49" i="23"/>
  <c r="G41" i="23"/>
  <c r="C33" i="23"/>
  <c r="G25" i="23"/>
  <c r="G89" i="23"/>
  <c r="G69" i="23"/>
  <c r="G53" i="23"/>
  <c r="G37" i="23"/>
  <c r="G19" i="23"/>
  <c r="G18" i="23"/>
  <c r="F11" i="23"/>
  <c r="F10" i="23"/>
  <c r="F7" i="23"/>
  <c r="F6" i="23"/>
  <c r="F3" i="23"/>
  <c r="W92" i="13" l="1"/>
  <c r="X92" i="13"/>
  <c r="Y92" i="13"/>
  <c r="Z92" i="13"/>
  <c r="AA92" i="13"/>
  <c r="AB92" i="13"/>
  <c r="AC92" i="13"/>
  <c r="AD92" i="13"/>
  <c r="AE92" i="13"/>
  <c r="AF92" i="13"/>
  <c r="AG92" i="13"/>
  <c r="AH92" i="13"/>
  <c r="AI92" i="13"/>
  <c r="AJ92" i="13"/>
  <c r="W92" i="4"/>
  <c r="X92" i="4"/>
  <c r="Y92" i="4"/>
  <c r="Z92" i="4"/>
  <c r="AA92" i="4"/>
  <c r="AB92" i="4"/>
  <c r="AC92" i="4"/>
  <c r="AD92" i="4"/>
  <c r="AE92" i="4"/>
  <c r="AF92" i="4"/>
  <c r="AG92" i="4"/>
  <c r="AH92" i="4"/>
  <c r="AI92" i="4"/>
  <c r="AJ92" i="4"/>
  <c r="AK92" i="4"/>
  <c r="AL92" i="4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W92" i="12"/>
  <c r="X92" i="12"/>
  <c r="Y92" i="12"/>
  <c r="Z92" i="12"/>
  <c r="AA92" i="12"/>
  <c r="AB92" i="12"/>
  <c r="AC92" i="12"/>
  <c r="AD92" i="12"/>
  <c r="AE92" i="12"/>
  <c r="AF92" i="12"/>
  <c r="AG92" i="12"/>
  <c r="AH92" i="12"/>
  <c r="AI92" i="12"/>
  <c r="AJ92" i="12"/>
  <c r="AK92" i="12"/>
  <c r="AL92" i="12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W92" i="10"/>
  <c r="X92" i="10"/>
  <c r="Y92" i="10"/>
  <c r="Z92" i="10"/>
  <c r="AA92" i="10"/>
  <c r="AB92" i="10"/>
  <c r="AC92" i="10"/>
  <c r="AD92" i="10"/>
  <c r="AE92" i="10"/>
  <c r="AF92" i="10"/>
  <c r="AG92" i="10"/>
  <c r="AH92" i="10"/>
  <c r="AI92" i="10"/>
  <c r="AJ92" i="10"/>
  <c r="AK92" i="10"/>
  <c r="AL92" i="10"/>
  <c r="W92" i="11"/>
  <c r="X92" i="11"/>
  <c r="Y92" i="11"/>
  <c r="Z92" i="11"/>
  <c r="AA92" i="11"/>
  <c r="AB92" i="11"/>
  <c r="AC92" i="11"/>
  <c r="AD92" i="11"/>
  <c r="AE92" i="11"/>
  <c r="AF92" i="11"/>
  <c r="AG92" i="11"/>
  <c r="AH92" i="11"/>
  <c r="AI92" i="11"/>
  <c r="AJ92" i="11"/>
  <c r="AK92" i="11"/>
  <c r="AL92" i="11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AL92" i="6"/>
  <c r="W92" i="7"/>
  <c r="X92" i="7"/>
  <c r="Y92" i="7"/>
  <c r="Z92" i="7"/>
  <c r="AA92" i="7"/>
  <c r="AB92" i="7"/>
  <c r="AC92" i="7"/>
  <c r="AD92" i="7"/>
  <c r="AE92" i="7"/>
  <c r="AF92" i="7"/>
  <c r="AG92" i="7"/>
  <c r="AH92" i="7"/>
  <c r="AI92" i="7"/>
  <c r="AJ92" i="7"/>
  <c r="AK92" i="7"/>
  <c r="AL92" i="7"/>
  <c r="W92" i="9"/>
  <c r="X92" i="9"/>
  <c r="Y92" i="9"/>
  <c r="Z92" i="9"/>
  <c r="AA92" i="9"/>
  <c r="AB92" i="9"/>
  <c r="AC92" i="9"/>
  <c r="AD92" i="9"/>
  <c r="AE92" i="9"/>
  <c r="AF92" i="9"/>
  <c r="AG92" i="9"/>
  <c r="AH92" i="9"/>
  <c r="AI92" i="9"/>
  <c r="AJ92" i="9"/>
  <c r="AK92" i="9"/>
  <c r="AL92" i="9"/>
  <c r="W92" i="8"/>
  <c r="X92" i="8"/>
  <c r="Y92" i="8"/>
  <c r="Z92" i="8"/>
  <c r="AA92" i="8"/>
  <c r="AB92" i="8"/>
  <c r="AC92" i="8"/>
  <c r="AD92" i="8"/>
  <c r="AE92" i="8"/>
  <c r="AF92" i="8"/>
  <c r="AG92" i="8"/>
  <c r="AH92" i="8"/>
  <c r="AI92" i="8"/>
  <c r="AJ92" i="8"/>
  <c r="AK92" i="8"/>
  <c r="AL92" i="8"/>
  <c r="AC119" i="2"/>
  <c r="AD119" i="2"/>
  <c r="AE119" i="2"/>
  <c r="AF119" i="2"/>
  <c r="AG119" i="2"/>
  <c r="AH119" i="2"/>
  <c r="AJ119" i="2"/>
  <c r="AK119" i="2"/>
  <c r="AL119" i="2"/>
  <c r="AM119" i="2"/>
  <c r="AN119" i="2"/>
  <c r="AO119" i="2"/>
  <c r="AP119" i="2"/>
  <c r="AQ119" i="2"/>
  <c r="AR119" i="2"/>
  <c r="AU119" i="2"/>
  <c r="AV119" i="2"/>
  <c r="AW119" i="2"/>
  <c r="AX119" i="2"/>
  <c r="C92" i="17"/>
  <c r="D92" i="17"/>
  <c r="E92" i="17"/>
  <c r="F92" i="17"/>
  <c r="G92" i="17"/>
  <c r="H92" i="17"/>
  <c r="I92" i="17"/>
  <c r="J92" i="17"/>
  <c r="K92" i="17"/>
  <c r="L92" i="17"/>
  <c r="M92" i="17"/>
  <c r="N92" i="17"/>
  <c r="O92" i="17"/>
  <c r="P92" i="17"/>
  <c r="Q92" i="17"/>
  <c r="R92" i="17"/>
  <c r="S92" i="17"/>
  <c r="T92" i="17"/>
  <c r="U92" i="17"/>
  <c r="V92" i="17"/>
  <c r="X93" i="17" s="1"/>
  <c r="W92" i="17"/>
  <c r="AB92" i="17" l="1"/>
  <c r="AI92" i="17"/>
  <c r="AE92" i="17"/>
  <c r="AM92" i="17"/>
  <c r="M90" i="23"/>
  <c r="E90" i="23" s="1"/>
  <c r="I90" i="23" s="1"/>
  <c r="Y92" i="17"/>
  <c r="AL92" i="17"/>
  <c r="AD92" i="17"/>
  <c r="AG92" i="17"/>
  <c r="AH92" i="17"/>
  <c r="AJ92" i="17"/>
  <c r="AF92" i="17"/>
  <c r="AC92" i="17"/>
  <c r="AK92" i="17"/>
  <c r="Z92" i="17"/>
  <c r="AA92" i="17"/>
  <c r="E52" i="17"/>
  <c r="E48" i="17"/>
  <c r="E44" i="17"/>
  <c r="E40" i="17"/>
  <c r="E36" i="17"/>
  <c r="E32" i="17"/>
  <c r="E28" i="17"/>
  <c r="E24" i="17"/>
  <c r="E20" i="17"/>
  <c r="E16" i="17"/>
  <c r="E12" i="17"/>
  <c r="E8" i="17"/>
  <c r="F35" i="17"/>
  <c r="F61" i="17"/>
  <c r="F11" i="17"/>
  <c r="F83" i="17"/>
  <c r="F74" i="17"/>
  <c r="F66" i="17"/>
  <c r="F55" i="17"/>
  <c r="F46" i="17"/>
  <c r="F38" i="17"/>
  <c r="F26" i="17"/>
  <c r="F14" i="17"/>
  <c r="F6" i="17"/>
  <c r="F91" i="17"/>
  <c r="F90" i="17"/>
  <c r="F87" i="17"/>
  <c r="F86" i="17"/>
  <c r="F82" i="17"/>
  <c r="F79" i="17"/>
  <c r="F78" i="17"/>
  <c r="F77" i="17"/>
  <c r="F71" i="17"/>
  <c r="F70" i="17"/>
  <c r="F67" i="17"/>
  <c r="F62" i="17"/>
  <c r="F59" i="17"/>
  <c r="F58" i="17"/>
  <c r="F54" i="17"/>
  <c r="F50" i="17"/>
  <c r="F49" i="17"/>
  <c r="F47" i="17"/>
  <c r="F45" i="17"/>
  <c r="F43" i="17"/>
  <c r="F42" i="17"/>
  <c r="F39" i="17"/>
  <c r="F34" i="17"/>
  <c r="F33" i="17"/>
  <c r="F31" i="17"/>
  <c r="F30" i="17"/>
  <c r="F27" i="17"/>
  <c r="F22" i="17"/>
  <c r="F19" i="17"/>
  <c r="F18" i="17"/>
  <c r="F17" i="17"/>
  <c r="F15" i="17"/>
  <c r="F13" i="17"/>
  <c r="F10" i="17"/>
  <c r="F7" i="17"/>
  <c r="F5" i="17"/>
  <c r="P6" i="17"/>
  <c r="Q6" i="17"/>
  <c r="R6" i="17"/>
  <c r="S6" i="17"/>
  <c r="T6" i="17"/>
  <c r="U6" i="17"/>
  <c r="V6" i="17"/>
  <c r="W6" i="17"/>
  <c r="M4" i="23" s="1"/>
  <c r="D4" i="23" s="1"/>
  <c r="H4" i="23" s="1"/>
  <c r="P7" i="17"/>
  <c r="Q7" i="17"/>
  <c r="R7" i="17"/>
  <c r="S7" i="17"/>
  <c r="T7" i="17"/>
  <c r="U7" i="17"/>
  <c r="V7" i="17"/>
  <c r="W7" i="17"/>
  <c r="M5" i="23" s="1"/>
  <c r="D5" i="23" s="1"/>
  <c r="H5" i="23" s="1"/>
  <c r="P8" i="17"/>
  <c r="Q8" i="17"/>
  <c r="R8" i="17"/>
  <c r="S8" i="17"/>
  <c r="T8" i="17"/>
  <c r="U8" i="17"/>
  <c r="V8" i="17"/>
  <c r="W8" i="17"/>
  <c r="M6" i="23" s="1"/>
  <c r="D6" i="23" s="1"/>
  <c r="H6" i="23" s="1"/>
  <c r="P9" i="17"/>
  <c r="Q9" i="17"/>
  <c r="R9" i="17"/>
  <c r="S9" i="17"/>
  <c r="T9" i="17"/>
  <c r="U9" i="17"/>
  <c r="V9" i="17"/>
  <c r="W9" i="17"/>
  <c r="M7" i="23" s="1"/>
  <c r="D7" i="23" s="1"/>
  <c r="H7" i="23" s="1"/>
  <c r="P10" i="17"/>
  <c r="Q10" i="17"/>
  <c r="R10" i="17"/>
  <c r="S10" i="17"/>
  <c r="T10" i="17"/>
  <c r="U10" i="17"/>
  <c r="V10" i="17"/>
  <c r="W10" i="17"/>
  <c r="M8" i="23" s="1"/>
  <c r="D8" i="23" s="1"/>
  <c r="H8" i="23" s="1"/>
  <c r="P11" i="17"/>
  <c r="Q11" i="17"/>
  <c r="R11" i="17"/>
  <c r="S11" i="17"/>
  <c r="T11" i="17"/>
  <c r="U11" i="17"/>
  <c r="V11" i="17"/>
  <c r="W11" i="17"/>
  <c r="M9" i="23" s="1"/>
  <c r="D9" i="23" s="1"/>
  <c r="H9" i="23" s="1"/>
  <c r="P12" i="17"/>
  <c r="Q12" i="17"/>
  <c r="R12" i="17"/>
  <c r="S12" i="17"/>
  <c r="T12" i="17"/>
  <c r="U12" i="17"/>
  <c r="V12" i="17"/>
  <c r="W12" i="17"/>
  <c r="M10" i="23" s="1"/>
  <c r="D10" i="23" s="1"/>
  <c r="H10" i="23" s="1"/>
  <c r="P13" i="17"/>
  <c r="Q13" i="17"/>
  <c r="R13" i="17"/>
  <c r="S13" i="17"/>
  <c r="T13" i="17"/>
  <c r="U13" i="17"/>
  <c r="V13" i="17"/>
  <c r="W13" i="17"/>
  <c r="M11" i="23" s="1"/>
  <c r="D11" i="23" s="1"/>
  <c r="H11" i="23" s="1"/>
  <c r="P14" i="17"/>
  <c r="Q14" i="17"/>
  <c r="R14" i="17"/>
  <c r="S14" i="17"/>
  <c r="T14" i="17"/>
  <c r="U14" i="17"/>
  <c r="V14" i="17"/>
  <c r="W14" i="17"/>
  <c r="M12" i="23" s="1"/>
  <c r="D12" i="23" s="1"/>
  <c r="H12" i="23" s="1"/>
  <c r="P15" i="17"/>
  <c r="Q15" i="17"/>
  <c r="R15" i="17"/>
  <c r="S15" i="17"/>
  <c r="T15" i="17"/>
  <c r="U15" i="17"/>
  <c r="V15" i="17"/>
  <c r="W15" i="17"/>
  <c r="M13" i="23" s="1"/>
  <c r="D13" i="23" s="1"/>
  <c r="H13" i="23" s="1"/>
  <c r="P16" i="17"/>
  <c r="Q16" i="17"/>
  <c r="R16" i="17"/>
  <c r="S16" i="17"/>
  <c r="T16" i="17"/>
  <c r="U16" i="17"/>
  <c r="V16" i="17"/>
  <c r="W16" i="17"/>
  <c r="M14" i="23" s="1"/>
  <c r="D14" i="23" s="1"/>
  <c r="H14" i="23" s="1"/>
  <c r="P17" i="17"/>
  <c r="Q17" i="17"/>
  <c r="R17" i="17"/>
  <c r="S17" i="17"/>
  <c r="T17" i="17"/>
  <c r="U17" i="17"/>
  <c r="V17" i="17"/>
  <c r="W17" i="17"/>
  <c r="M15" i="23" s="1"/>
  <c r="P18" i="17"/>
  <c r="Q18" i="17"/>
  <c r="R18" i="17"/>
  <c r="S18" i="17"/>
  <c r="T18" i="17"/>
  <c r="U18" i="17"/>
  <c r="V18" i="17"/>
  <c r="W18" i="17"/>
  <c r="M16" i="23" s="1"/>
  <c r="P19" i="17"/>
  <c r="Q19" i="17"/>
  <c r="R19" i="17"/>
  <c r="S19" i="17"/>
  <c r="T19" i="17"/>
  <c r="U19" i="17"/>
  <c r="V19" i="17"/>
  <c r="W19" i="17"/>
  <c r="M17" i="23" s="1"/>
  <c r="P20" i="17"/>
  <c r="Q20" i="17"/>
  <c r="R20" i="17"/>
  <c r="S20" i="17"/>
  <c r="T20" i="17"/>
  <c r="U20" i="17"/>
  <c r="V20" i="17"/>
  <c r="W20" i="17"/>
  <c r="M18" i="23" s="1"/>
  <c r="P21" i="17"/>
  <c r="Q21" i="17"/>
  <c r="R21" i="17"/>
  <c r="S21" i="17"/>
  <c r="T21" i="17"/>
  <c r="U21" i="17"/>
  <c r="V21" i="17"/>
  <c r="W21" i="17"/>
  <c r="M19" i="23" s="1"/>
  <c r="E19" i="23" s="1"/>
  <c r="I19" i="23" s="1"/>
  <c r="P22" i="17"/>
  <c r="Q22" i="17"/>
  <c r="R22" i="17"/>
  <c r="S22" i="17"/>
  <c r="T22" i="17"/>
  <c r="U22" i="17"/>
  <c r="V22" i="17"/>
  <c r="W22" i="17"/>
  <c r="M20" i="23" s="1"/>
  <c r="E20" i="23" s="1"/>
  <c r="I20" i="23" s="1"/>
  <c r="P23" i="17"/>
  <c r="Q23" i="17"/>
  <c r="R23" i="17"/>
  <c r="S23" i="17"/>
  <c r="T23" i="17"/>
  <c r="U23" i="17"/>
  <c r="V23" i="17"/>
  <c r="W23" i="17"/>
  <c r="M21" i="23" s="1"/>
  <c r="E21" i="23" s="1"/>
  <c r="I21" i="23" s="1"/>
  <c r="P24" i="17"/>
  <c r="Q24" i="17"/>
  <c r="R24" i="17"/>
  <c r="S24" i="17"/>
  <c r="T24" i="17"/>
  <c r="U24" i="17"/>
  <c r="V24" i="17"/>
  <c r="W24" i="17"/>
  <c r="M22" i="23" s="1"/>
  <c r="E22" i="23" s="1"/>
  <c r="I22" i="23" s="1"/>
  <c r="P25" i="17"/>
  <c r="Q25" i="17"/>
  <c r="R25" i="17"/>
  <c r="S25" i="17"/>
  <c r="T25" i="17"/>
  <c r="U25" i="17"/>
  <c r="V25" i="17"/>
  <c r="W25" i="17"/>
  <c r="M23" i="23" s="1"/>
  <c r="E23" i="23" s="1"/>
  <c r="I23" i="23" s="1"/>
  <c r="P26" i="17"/>
  <c r="Q26" i="17"/>
  <c r="R26" i="17"/>
  <c r="S26" i="17"/>
  <c r="T26" i="17"/>
  <c r="U26" i="17"/>
  <c r="V26" i="17"/>
  <c r="W26" i="17"/>
  <c r="M24" i="23" s="1"/>
  <c r="E24" i="23" s="1"/>
  <c r="I24" i="23" s="1"/>
  <c r="P27" i="17"/>
  <c r="Q27" i="17"/>
  <c r="R27" i="17"/>
  <c r="S27" i="17"/>
  <c r="T27" i="17"/>
  <c r="U27" i="17"/>
  <c r="V27" i="17"/>
  <c r="W27" i="17"/>
  <c r="M25" i="23" s="1"/>
  <c r="E25" i="23" s="1"/>
  <c r="I25" i="23" s="1"/>
  <c r="P28" i="17"/>
  <c r="Q28" i="17"/>
  <c r="R28" i="17"/>
  <c r="S28" i="17"/>
  <c r="T28" i="17"/>
  <c r="U28" i="17"/>
  <c r="V28" i="17"/>
  <c r="W28" i="17"/>
  <c r="M26" i="23" s="1"/>
  <c r="E26" i="23" s="1"/>
  <c r="I26" i="23" s="1"/>
  <c r="P29" i="17"/>
  <c r="Q29" i="17"/>
  <c r="R29" i="17"/>
  <c r="S29" i="17"/>
  <c r="T29" i="17"/>
  <c r="U29" i="17"/>
  <c r="V29" i="17"/>
  <c r="W29" i="17"/>
  <c r="M27" i="23" s="1"/>
  <c r="E27" i="23" s="1"/>
  <c r="I27" i="23" s="1"/>
  <c r="P30" i="17"/>
  <c r="Q30" i="17"/>
  <c r="R30" i="17"/>
  <c r="S30" i="17"/>
  <c r="T30" i="17"/>
  <c r="U30" i="17"/>
  <c r="V30" i="17"/>
  <c r="W30" i="17"/>
  <c r="M28" i="23" s="1"/>
  <c r="E28" i="23" s="1"/>
  <c r="I28" i="23" s="1"/>
  <c r="P31" i="17"/>
  <c r="Q31" i="17"/>
  <c r="R31" i="17"/>
  <c r="S31" i="17"/>
  <c r="T31" i="17"/>
  <c r="U31" i="17"/>
  <c r="V31" i="17"/>
  <c r="W31" i="17"/>
  <c r="M29" i="23" s="1"/>
  <c r="E29" i="23" s="1"/>
  <c r="I29" i="23" s="1"/>
  <c r="P32" i="17"/>
  <c r="Q32" i="17"/>
  <c r="R32" i="17"/>
  <c r="S32" i="17"/>
  <c r="T32" i="17"/>
  <c r="U32" i="17"/>
  <c r="V32" i="17"/>
  <c r="W32" i="17"/>
  <c r="M30" i="23" s="1"/>
  <c r="E30" i="23" s="1"/>
  <c r="I30" i="23" s="1"/>
  <c r="P33" i="17"/>
  <c r="Q33" i="17"/>
  <c r="R33" i="17"/>
  <c r="S33" i="17"/>
  <c r="T33" i="17"/>
  <c r="U33" i="17"/>
  <c r="V33" i="17"/>
  <c r="W33" i="17"/>
  <c r="M31" i="23" s="1"/>
  <c r="E31" i="23" s="1"/>
  <c r="I31" i="23" s="1"/>
  <c r="P34" i="17"/>
  <c r="Q34" i="17"/>
  <c r="R34" i="17"/>
  <c r="S34" i="17"/>
  <c r="T34" i="17"/>
  <c r="U34" i="17"/>
  <c r="V34" i="17"/>
  <c r="W34" i="17"/>
  <c r="M32" i="23" s="1"/>
  <c r="E32" i="23" s="1"/>
  <c r="I32" i="23" s="1"/>
  <c r="P35" i="17"/>
  <c r="Q35" i="17"/>
  <c r="R35" i="17"/>
  <c r="S35" i="17"/>
  <c r="T35" i="17"/>
  <c r="U35" i="17"/>
  <c r="V35" i="17"/>
  <c r="W35" i="17"/>
  <c r="M33" i="23" s="1"/>
  <c r="E33" i="23" s="1"/>
  <c r="I33" i="23" s="1"/>
  <c r="P36" i="17"/>
  <c r="Q36" i="17"/>
  <c r="R36" i="17"/>
  <c r="S36" i="17"/>
  <c r="T36" i="17"/>
  <c r="U36" i="17"/>
  <c r="V36" i="17"/>
  <c r="W36" i="17"/>
  <c r="M34" i="23" s="1"/>
  <c r="E34" i="23" s="1"/>
  <c r="I34" i="23" s="1"/>
  <c r="P37" i="17"/>
  <c r="Q37" i="17"/>
  <c r="R37" i="17"/>
  <c r="S37" i="17"/>
  <c r="T37" i="17"/>
  <c r="U37" i="17"/>
  <c r="V37" i="17"/>
  <c r="W37" i="17"/>
  <c r="M35" i="23" s="1"/>
  <c r="E35" i="23" s="1"/>
  <c r="I35" i="23" s="1"/>
  <c r="P38" i="17"/>
  <c r="Q38" i="17"/>
  <c r="R38" i="17"/>
  <c r="S38" i="17"/>
  <c r="T38" i="17"/>
  <c r="U38" i="17"/>
  <c r="V38" i="17"/>
  <c r="W38" i="17"/>
  <c r="M36" i="23" s="1"/>
  <c r="E36" i="23" s="1"/>
  <c r="I36" i="23" s="1"/>
  <c r="P39" i="17"/>
  <c r="Q39" i="17"/>
  <c r="R39" i="17"/>
  <c r="S39" i="17"/>
  <c r="T39" i="17"/>
  <c r="U39" i="17"/>
  <c r="V39" i="17"/>
  <c r="W39" i="17"/>
  <c r="M37" i="23" s="1"/>
  <c r="E37" i="23" s="1"/>
  <c r="I37" i="23" s="1"/>
  <c r="P40" i="17"/>
  <c r="Q40" i="17"/>
  <c r="R40" i="17"/>
  <c r="S40" i="17"/>
  <c r="T40" i="17"/>
  <c r="U40" i="17"/>
  <c r="V40" i="17"/>
  <c r="W40" i="17"/>
  <c r="M38" i="23" s="1"/>
  <c r="E38" i="23" s="1"/>
  <c r="I38" i="23" s="1"/>
  <c r="P41" i="17"/>
  <c r="Q41" i="17"/>
  <c r="R41" i="17"/>
  <c r="S41" i="17"/>
  <c r="T41" i="17"/>
  <c r="U41" i="17"/>
  <c r="V41" i="17"/>
  <c r="W41" i="17"/>
  <c r="M39" i="23" s="1"/>
  <c r="E39" i="23" s="1"/>
  <c r="I39" i="23" s="1"/>
  <c r="P42" i="17"/>
  <c r="Q42" i="17"/>
  <c r="R42" i="17"/>
  <c r="S42" i="17"/>
  <c r="T42" i="17"/>
  <c r="U42" i="17"/>
  <c r="V42" i="17"/>
  <c r="W42" i="17"/>
  <c r="M40" i="23" s="1"/>
  <c r="E40" i="23" s="1"/>
  <c r="I40" i="23" s="1"/>
  <c r="P43" i="17"/>
  <c r="Q43" i="17"/>
  <c r="R43" i="17"/>
  <c r="S43" i="17"/>
  <c r="T43" i="17"/>
  <c r="U43" i="17"/>
  <c r="V43" i="17"/>
  <c r="W43" i="17"/>
  <c r="M41" i="23" s="1"/>
  <c r="E41" i="23" s="1"/>
  <c r="I41" i="23" s="1"/>
  <c r="P44" i="17"/>
  <c r="Q44" i="17"/>
  <c r="R44" i="17"/>
  <c r="S44" i="17"/>
  <c r="T44" i="17"/>
  <c r="U44" i="17"/>
  <c r="V44" i="17"/>
  <c r="W44" i="17"/>
  <c r="M42" i="23" s="1"/>
  <c r="E42" i="23" s="1"/>
  <c r="I42" i="23" s="1"/>
  <c r="P45" i="17"/>
  <c r="Q45" i="17"/>
  <c r="R45" i="17"/>
  <c r="S45" i="17"/>
  <c r="T45" i="17"/>
  <c r="U45" i="17"/>
  <c r="V45" i="17"/>
  <c r="W45" i="17"/>
  <c r="M43" i="23" s="1"/>
  <c r="E43" i="23" s="1"/>
  <c r="I43" i="23" s="1"/>
  <c r="P46" i="17"/>
  <c r="Q46" i="17"/>
  <c r="R46" i="17"/>
  <c r="S46" i="17"/>
  <c r="T46" i="17"/>
  <c r="U46" i="17"/>
  <c r="V46" i="17"/>
  <c r="W46" i="17"/>
  <c r="M44" i="23" s="1"/>
  <c r="E44" i="23" s="1"/>
  <c r="I44" i="23" s="1"/>
  <c r="P47" i="17"/>
  <c r="Q47" i="17"/>
  <c r="R47" i="17"/>
  <c r="S47" i="17"/>
  <c r="T47" i="17"/>
  <c r="U47" i="17"/>
  <c r="V47" i="17"/>
  <c r="W47" i="17"/>
  <c r="M45" i="23" s="1"/>
  <c r="E45" i="23" s="1"/>
  <c r="I45" i="23" s="1"/>
  <c r="P48" i="17"/>
  <c r="Q48" i="17"/>
  <c r="R48" i="17"/>
  <c r="S48" i="17"/>
  <c r="T48" i="17"/>
  <c r="U48" i="17"/>
  <c r="V48" i="17"/>
  <c r="W48" i="17"/>
  <c r="M46" i="23" s="1"/>
  <c r="E46" i="23" s="1"/>
  <c r="I46" i="23" s="1"/>
  <c r="P49" i="17"/>
  <c r="Q49" i="17"/>
  <c r="R49" i="17"/>
  <c r="S49" i="17"/>
  <c r="T49" i="17"/>
  <c r="U49" i="17"/>
  <c r="V49" i="17"/>
  <c r="W49" i="17"/>
  <c r="M47" i="23" s="1"/>
  <c r="E47" i="23" s="1"/>
  <c r="I47" i="23" s="1"/>
  <c r="P50" i="17"/>
  <c r="Q50" i="17"/>
  <c r="R50" i="17"/>
  <c r="S50" i="17"/>
  <c r="T50" i="17"/>
  <c r="U50" i="17"/>
  <c r="V50" i="17"/>
  <c r="W50" i="17"/>
  <c r="M48" i="23" s="1"/>
  <c r="E48" i="23" s="1"/>
  <c r="I48" i="23" s="1"/>
  <c r="P51" i="17"/>
  <c r="Q51" i="17"/>
  <c r="R51" i="17"/>
  <c r="S51" i="17"/>
  <c r="T51" i="17"/>
  <c r="U51" i="17"/>
  <c r="V51" i="17"/>
  <c r="W51" i="17"/>
  <c r="M49" i="23" s="1"/>
  <c r="E49" i="23" s="1"/>
  <c r="I49" i="23" s="1"/>
  <c r="P52" i="17"/>
  <c r="Q52" i="17"/>
  <c r="R52" i="17"/>
  <c r="S52" i="17"/>
  <c r="T52" i="17"/>
  <c r="U52" i="17"/>
  <c r="V52" i="17"/>
  <c r="W52" i="17"/>
  <c r="M50" i="23" s="1"/>
  <c r="E50" i="23" s="1"/>
  <c r="I50" i="23" s="1"/>
  <c r="P53" i="17"/>
  <c r="Q53" i="17"/>
  <c r="R53" i="17"/>
  <c r="S53" i="17"/>
  <c r="T53" i="17"/>
  <c r="U53" i="17"/>
  <c r="V53" i="17"/>
  <c r="W53" i="17"/>
  <c r="M51" i="23" s="1"/>
  <c r="E51" i="23" s="1"/>
  <c r="I51" i="23" s="1"/>
  <c r="P54" i="17"/>
  <c r="Q54" i="17"/>
  <c r="R54" i="17"/>
  <c r="S54" i="17"/>
  <c r="T54" i="17"/>
  <c r="U54" i="17"/>
  <c r="V54" i="17"/>
  <c r="W54" i="17"/>
  <c r="M52" i="23" s="1"/>
  <c r="E52" i="23" s="1"/>
  <c r="I52" i="23" s="1"/>
  <c r="P55" i="17"/>
  <c r="Q55" i="17"/>
  <c r="R55" i="17"/>
  <c r="S55" i="17"/>
  <c r="T55" i="17"/>
  <c r="U55" i="17"/>
  <c r="V55" i="17"/>
  <c r="W55" i="17"/>
  <c r="M53" i="23" s="1"/>
  <c r="E53" i="23" s="1"/>
  <c r="I53" i="23" s="1"/>
  <c r="P56" i="17"/>
  <c r="Q56" i="17"/>
  <c r="R56" i="17"/>
  <c r="S56" i="17"/>
  <c r="T56" i="17"/>
  <c r="U56" i="17"/>
  <c r="V56" i="17"/>
  <c r="W56" i="17"/>
  <c r="M54" i="23" s="1"/>
  <c r="E54" i="23" s="1"/>
  <c r="I54" i="23" s="1"/>
  <c r="P57" i="17"/>
  <c r="Q57" i="17"/>
  <c r="R57" i="17"/>
  <c r="S57" i="17"/>
  <c r="T57" i="17"/>
  <c r="U57" i="17"/>
  <c r="V57" i="17"/>
  <c r="W57" i="17"/>
  <c r="M55" i="23" s="1"/>
  <c r="E55" i="23" s="1"/>
  <c r="I55" i="23" s="1"/>
  <c r="P58" i="17"/>
  <c r="Q58" i="17"/>
  <c r="R58" i="17"/>
  <c r="S58" i="17"/>
  <c r="T58" i="17"/>
  <c r="U58" i="17"/>
  <c r="V58" i="17"/>
  <c r="W58" i="17"/>
  <c r="M56" i="23" s="1"/>
  <c r="E56" i="23" s="1"/>
  <c r="I56" i="23" s="1"/>
  <c r="P59" i="17"/>
  <c r="Q59" i="17"/>
  <c r="R59" i="17"/>
  <c r="S59" i="17"/>
  <c r="T59" i="17"/>
  <c r="U59" i="17"/>
  <c r="V59" i="17"/>
  <c r="W59" i="17"/>
  <c r="M57" i="23" s="1"/>
  <c r="E57" i="23" s="1"/>
  <c r="I57" i="23" s="1"/>
  <c r="P60" i="17"/>
  <c r="Q60" i="17"/>
  <c r="R60" i="17"/>
  <c r="S60" i="17"/>
  <c r="T60" i="17"/>
  <c r="U60" i="17"/>
  <c r="V60" i="17"/>
  <c r="W60" i="17"/>
  <c r="M58" i="23" s="1"/>
  <c r="E58" i="23" s="1"/>
  <c r="I58" i="23" s="1"/>
  <c r="P61" i="17"/>
  <c r="Q61" i="17"/>
  <c r="R61" i="17"/>
  <c r="S61" i="17"/>
  <c r="T61" i="17"/>
  <c r="U61" i="17"/>
  <c r="V61" i="17"/>
  <c r="W61" i="17"/>
  <c r="M59" i="23" s="1"/>
  <c r="E59" i="23" s="1"/>
  <c r="I59" i="23" s="1"/>
  <c r="P62" i="17"/>
  <c r="Q62" i="17"/>
  <c r="R62" i="17"/>
  <c r="S62" i="17"/>
  <c r="T62" i="17"/>
  <c r="U62" i="17"/>
  <c r="V62" i="17"/>
  <c r="W62" i="17"/>
  <c r="M60" i="23" s="1"/>
  <c r="E60" i="23" s="1"/>
  <c r="I60" i="23" s="1"/>
  <c r="P63" i="17"/>
  <c r="Q63" i="17"/>
  <c r="R63" i="17"/>
  <c r="S63" i="17"/>
  <c r="T63" i="17"/>
  <c r="U63" i="17"/>
  <c r="V63" i="17"/>
  <c r="W63" i="17"/>
  <c r="M61" i="23" s="1"/>
  <c r="E61" i="23" s="1"/>
  <c r="I61" i="23" s="1"/>
  <c r="P64" i="17"/>
  <c r="Q64" i="17"/>
  <c r="R64" i="17"/>
  <c r="S64" i="17"/>
  <c r="T64" i="17"/>
  <c r="U64" i="17"/>
  <c r="V64" i="17"/>
  <c r="W64" i="17"/>
  <c r="M62" i="23" s="1"/>
  <c r="E62" i="23" s="1"/>
  <c r="I62" i="23" s="1"/>
  <c r="P65" i="17"/>
  <c r="Q65" i="17"/>
  <c r="R65" i="17"/>
  <c r="S65" i="17"/>
  <c r="T65" i="17"/>
  <c r="U65" i="17"/>
  <c r="V65" i="17"/>
  <c r="W65" i="17"/>
  <c r="M63" i="23" s="1"/>
  <c r="E63" i="23" s="1"/>
  <c r="I63" i="23" s="1"/>
  <c r="P66" i="17"/>
  <c r="Q66" i="17"/>
  <c r="R66" i="17"/>
  <c r="S66" i="17"/>
  <c r="T66" i="17"/>
  <c r="U66" i="17"/>
  <c r="V66" i="17"/>
  <c r="W66" i="17"/>
  <c r="M64" i="23" s="1"/>
  <c r="E64" i="23" s="1"/>
  <c r="I64" i="23" s="1"/>
  <c r="P67" i="17"/>
  <c r="Q67" i="17"/>
  <c r="R67" i="17"/>
  <c r="S67" i="17"/>
  <c r="T67" i="17"/>
  <c r="U67" i="17"/>
  <c r="V67" i="17"/>
  <c r="W67" i="17"/>
  <c r="M65" i="23" s="1"/>
  <c r="E65" i="23" s="1"/>
  <c r="I65" i="23" s="1"/>
  <c r="P68" i="17"/>
  <c r="Q68" i="17"/>
  <c r="R68" i="17"/>
  <c r="S68" i="17"/>
  <c r="T68" i="17"/>
  <c r="U68" i="17"/>
  <c r="V68" i="17"/>
  <c r="W68" i="17"/>
  <c r="M66" i="23" s="1"/>
  <c r="E66" i="23" s="1"/>
  <c r="I66" i="23" s="1"/>
  <c r="P69" i="17"/>
  <c r="Q69" i="17"/>
  <c r="R69" i="17"/>
  <c r="S69" i="17"/>
  <c r="T69" i="17"/>
  <c r="U69" i="17"/>
  <c r="V69" i="17"/>
  <c r="W69" i="17"/>
  <c r="M67" i="23" s="1"/>
  <c r="E67" i="23" s="1"/>
  <c r="I67" i="23" s="1"/>
  <c r="P70" i="17"/>
  <c r="Q70" i="17"/>
  <c r="R70" i="17"/>
  <c r="S70" i="17"/>
  <c r="T70" i="17"/>
  <c r="U70" i="17"/>
  <c r="V70" i="17"/>
  <c r="W70" i="17"/>
  <c r="M68" i="23" s="1"/>
  <c r="E68" i="23" s="1"/>
  <c r="I68" i="23" s="1"/>
  <c r="P71" i="17"/>
  <c r="Q71" i="17"/>
  <c r="R71" i="17"/>
  <c r="S71" i="17"/>
  <c r="T71" i="17"/>
  <c r="U71" i="17"/>
  <c r="V71" i="17"/>
  <c r="W71" i="17"/>
  <c r="M69" i="23" s="1"/>
  <c r="E69" i="23" s="1"/>
  <c r="I69" i="23" s="1"/>
  <c r="P72" i="17"/>
  <c r="Q72" i="17"/>
  <c r="R72" i="17"/>
  <c r="S72" i="17"/>
  <c r="T72" i="17"/>
  <c r="U72" i="17"/>
  <c r="V72" i="17"/>
  <c r="W72" i="17"/>
  <c r="M70" i="23" s="1"/>
  <c r="E70" i="23" s="1"/>
  <c r="I70" i="23" s="1"/>
  <c r="P73" i="17"/>
  <c r="Q73" i="17"/>
  <c r="R73" i="17"/>
  <c r="S73" i="17"/>
  <c r="T73" i="17"/>
  <c r="U73" i="17"/>
  <c r="V73" i="17"/>
  <c r="W73" i="17"/>
  <c r="M71" i="23" s="1"/>
  <c r="E71" i="23" s="1"/>
  <c r="I71" i="23" s="1"/>
  <c r="P74" i="17"/>
  <c r="Q74" i="17"/>
  <c r="R74" i="17"/>
  <c r="S74" i="17"/>
  <c r="T74" i="17"/>
  <c r="U74" i="17"/>
  <c r="V74" i="17"/>
  <c r="W74" i="17"/>
  <c r="M72" i="23" s="1"/>
  <c r="E72" i="23" s="1"/>
  <c r="I72" i="23" s="1"/>
  <c r="P75" i="17"/>
  <c r="Q75" i="17"/>
  <c r="R75" i="17"/>
  <c r="S75" i="17"/>
  <c r="T75" i="17"/>
  <c r="U75" i="17"/>
  <c r="V75" i="17"/>
  <c r="W75" i="17"/>
  <c r="M73" i="23" s="1"/>
  <c r="E73" i="23" s="1"/>
  <c r="I73" i="23" s="1"/>
  <c r="P76" i="17"/>
  <c r="Q76" i="17"/>
  <c r="R76" i="17"/>
  <c r="S76" i="17"/>
  <c r="T76" i="17"/>
  <c r="U76" i="17"/>
  <c r="V76" i="17"/>
  <c r="W76" i="17"/>
  <c r="M74" i="23" s="1"/>
  <c r="E74" i="23" s="1"/>
  <c r="I74" i="23" s="1"/>
  <c r="P77" i="17"/>
  <c r="Q77" i="17"/>
  <c r="R77" i="17"/>
  <c r="S77" i="17"/>
  <c r="T77" i="17"/>
  <c r="U77" i="17"/>
  <c r="V77" i="17"/>
  <c r="W77" i="17"/>
  <c r="M75" i="23" s="1"/>
  <c r="E75" i="23" s="1"/>
  <c r="I75" i="23" s="1"/>
  <c r="P78" i="17"/>
  <c r="Q78" i="17"/>
  <c r="R78" i="17"/>
  <c r="S78" i="17"/>
  <c r="T78" i="17"/>
  <c r="U78" i="17"/>
  <c r="V78" i="17"/>
  <c r="W78" i="17"/>
  <c r="M76" i="23" s="1"/>
  <c r="E76" i="23" s="1"/>
  <c r="I76" i="23" s="1"/>
  <c r="P79" i="17"/>
  <c r="Q79" i="17"/>
  <c r="R79" i="17"/>
  <c r="S79" i="17"/>
  <c r="T79" i="17"/>
  <c r="U79" i="17"/>
  <c r="V79" i="17"/>
  <c r="W79" i="17"/>
  <c r="M77" i="23" s="1"/>
  <c r="E77" i="23" s="1"/>
  <c r="I77" i="23" s="1"/>
  <c r="P80" i="17"/>
  <c r="Q80" i="17"/>
  <c r="R80" i="17"/>
  <c r="S80" i="17"/>
  <c r="T80" i="17"/>
  <c r="U80" i="17"/>
  <c r="V80" i="17"/>
  <c r="W80" i="17"/>
  <c r="M78" i="23" s="1"/>
  <c r="E78" i="23" s="1"/>
  <c r="I78" i="23" s="1"/>
  <c r="P81" i="17"/>
  <c r="Q81" i="17"/>
  <c r="R81" i="17"/>
  <c r="S81" i="17"/>
  <c r="T81" i="17"/>
  <c r="U81" i="17"/>
  <c r="V81" i="17"/>
  <c r="W81" i="17"/>
  <c r="M79" i="23" s="1"/>
  <c r="E79" i="23" s="1"/>
  <c r="I79" i="23" s="1"/>
  <c r="P82" i="17"/>
  <c r="Q82" i="17"/>
  <c r="R82" i="17"/>
  <c r="S82" i="17"/>
  <c r="T82" i="17"/>
  <c r="U82" i="17"/>
  <c r="V82" i="17"/>
  <c r="W82" i="17"/>
  <c r="M80" i="23" s="1"/>
  <c r="E80" i="23" s="1"/>
  <c r="I80" i="23" s="1"/>
  <c r="P83" i="17"/>
  <c r="Q83" i="17"/>
  <c r="R83" i="17"/>
  <c r="S83" i="17"/>
  <c r="T83" i="17"/>
  <c r="U83" i="17"/>
  <c r="V83" i="17"/>
  <c r="W83" i="17"/>
  <c r="M81" i="23" s="1"/>
  <c r="E81" i="23" s="1"/>
  <c r="I81" i="23" s="1"/>
  <c r="P84" i="17"/>
  <c r="Q84" i="17"/>
  <c r="R84" i="17"/>
  <c r="S84" i="17"/>
  <c r="T84" i="17"/>
  <c r="U84" i="17"/>
  <c r="V84" i="17"/>
  <c r="W84" i="17"/>
  <c r="M82" i="23" s="1"/>
  <c r="E82" i="23" s="1"/>
  <c r="I82" i="23" s="1"/>
  <c r="P85" i="17"/>
  <c r="Q85" i="17"/>
  <c r="R85" i="17"/>
  <c r="S85" i="17"/>
  <c r="T85" i="17"/>
  <c r="U85" i="17"/>
  <c r="V85" i="17"/>
  <c r="W85" i="17"/>
  <c r="M83" i="23" s="1"/>
  <c r="E83" i="23" s="1"/>
  <c r="I83" i="23" s="1"/>
  <c r="P86" i="17"/>
  <c r="Q86" i="17"/>
  <c r="R86" i="17"/>
  <c r="S86" i="17"/>
  <c r="T86" i="17"/>
  <c r="U86" i="17"/>
  <c r="V86" i="17"/>
  <c r="W86" i="17"/>
  <c r="M84" i="23" s="1"/>
  <c r="E84" i="23" s="1"/>
  <c r="I84" i="23" s="1"/>
  <c r="P87" i="17"/>
  <c r="Q87" i="17"/>
  <c r="R87" i="17"/>
  <c r="S87" i="17"/>
  <c r="T87" i="17"/>
  <c r="U87" i="17"/>
  <c r="V87" i="17"/>
  <c r="W87" i="17"/>
  <c r="M85" i="23" s="1"/>
  <c r="E85" i="23" s="1"/>
  <c r="I85" i="23" s="1"/>
  <c r="P88" i="17"/>
  <c r="Q88" i="17"/>
  <c r="R88" i="17"/>
  <c r="S88" i="17"/>
  <c r="T88" i="17"/>
  <c r="U88" i="17"/>
  <c r="V88" i="17"/>
  <c r="W88" i="17"/>
  <c r="M86" i="23" s="1"/>
  <c r="E86" i="23" s="1"/>
  <c r="I86" i="23" s="1"/>
  <c r="P89" i="17"/>
  <c r="Q89" i="17"/>
  <c r="R89" i="17"/>
  <c r="S89" i="17"/>
  <c r="T89" i="17"/>
  <c r="U89" i="17"/>
  <c r="V89" i="17"/>
  <c r="W89" i="17"/>
  <c r="M87" i="23" s="1"/>
  <c r="E87" i="23" s="1"/>
  <c r="I87" i="23" s="1"/>
  <c r="P90" i="17"/>
  <c r="Q90" i="17"/>
  <c r="R90" i="17"/>
  <c r="S90" i="17"/>
  <c r="T90" i="17"/>
  <c r="U90" i="17"/>
  <c r="V90" i="17"/>
  <c r="W90" i="17"/>
  <c r="M88" i="23" s="1"/>
  <c r="E88" i="23" s="1"/>
  <c r="I88" i="23" s="1"/>
  <c r="P91" i="17"/>
  <c r="Q91" i="17"/>
  <c r="R91" i="17"/>
  <c r="S91" i="17"/>
  <c r="T91" i="17"/>
  <c r="U91" i="17"/>
  <c r="V91" i="17"/>
  <c r="X92" i="17" s="1"/>
  <c r="W91" i="17"/>
  <c r="M89" i="23" s="1"/>
  <c r="E89" i="23" s="1"/>
  <c r="I89" i="23" s="1"/>
  <c r="Q5" i="17"/>
  <c r="R5" i="17"/>
  <c r="S5" i="17"/>
  <c r="T5" i="17"/>
  <c r="U5" i="17"/>
  <c r="V5" i="17"/>
  <c r="W5" i="17"/>
  <c r="M3" i="23" s="1"/>
  <c r="D3" i="23" s="1"/>
  <c r="P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5" i="17"/>
  <c r="N5" i="17"/>
  <c r="L6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6" i="17"/>
  <c r="L67" i="17"/>
  <c r="L68" i="17"/>
  <c r="L69" i="17"/>
  <c r="L70" i="17"/>
  <c r="L71" i="17"/>
  <c r="L72" i="17"/>
  <c r="L73" i="17"/>
  <c r="L74" i="17"/>
  <c r="L75" i="17"/>
  <c r="L76" i="17"/>
  <c r="L77" i="17"/>
  <c r="L78" i="17"/>
  <c r="L79" i="17"/>
  <c r="L80" i="17"/>
  <c r="L81" i="17"/>
  <c r="L82" i="17"/>
  <c r="L83" i="17"/>
  <c r="L84" i="17"/>
  <c r="L85" i="17"/>
  <c r="L86" i="17"/>
  <c r="L87" i="17"/>
  <c r="L88" i="17"/>
  <c r="L89" i="17"/>
  <c r="L90" i="17"/>
  <c r="L91" i="17"/>
  <c r="L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5" i="17"/>
  <c r="J86" i="17"/>
  <c r="J87" i="17"/>
  <c r="J88" i="17"/>
  <c r="J89" i="17"/>
  <c r="J90" i="17"/>
  <c r="J91" i="17"/>
  <c r="J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5" i="17"/>
  <c r="F23" i="17"/>
  <c r="F29" i="17"/>
  <c r="F51" i="17"/>
  <c r="F63" i="17"/>
  <c r="F65" i="17"/>
  <c r="F75" i="17"/>
  <c r="F81" i="17"/>
  <c r="AC118" i="2"/>
  <c r="AD118" i="2"/>
  <c r="AE118" i="2"/>
  <c r="AF118" i="2"/>
  <c r="AG118" i="2"/>
  <c r="AH118" i="2"/>
  <c r="AJ118" i="2"/>
  <c r="AK118" i="2"/>
  <c r="AL118" i="2"/>
  <c r="AM118" i="2"/>
  <c r="AN118" i="2"/>
  <c r="AO118" i="2"/>
  <c r="AP118" i="2"/>
  <c r="AQ118" i="2"/>
  <c r="AR118" i="2"/>
  <c r="AU118" i="2"/>
  <c r="AV118" i="2"/>
  <c r="AW118" i="2"/>
  <c r="AX118" i="2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M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M62" i="17"/>
  <c r="M63" i="17"/>
  <c r="M64" i="17"/>
  <c r="M65" i="17"/>
  <c r="M66" i="17"/>
  <c r="M67" i="17"/>
  <c r="M68" i="17"/>
  <c r="M69" i="17"/>
  <c r="M70" i="17"/>
  <c r="M71" i="17"/>
  <c r="M72" i="17"/>
  <c r="M73" i="17"/>
  <c r="M74" i="17"/>
  <c r="M75" i="17"/>
  <c r="M76" i="17"/>
  <c r="M77" i="17"/>
  <c r="M78" i="17"/>
  <c r="M79" i="17"/>
  <c r="M80" i="17"/>
  <c r="M81" i="17"/>
  <c r="M82" i="17"/>
  <c r="M83" i="17"/>
  <c r="M84" i="17"/>
  <c r="M85" i="17"/>
  <c r="M86" i="17"/>
  <c r="M87" i="17"/>
  <c r="M88" i="17"/>
  <c r="M89" i="17"/>
  <c r="M90" i="17"/>
  <c r="M91" i="17"/>
  <c r="M5" i="17"/>
  <c r="W6" i="11"/>
  <c r="D5" i="17"/>
  <c r="E5" i="17"/>
  <c r="X8" i="8"/>
  <c r="W6" i="8"/>
  <c r="D6" i="17"/>
  <c r="E6" i="17"/>
  <c r="D7" i="17"/>
  <c r="E7" i="17"/>
  <c r="D8" i="17"/>
  <c r="D9" i="17"/>
  <c r="E9" i="17"/>
  <c r="D10" i="17"/>
  <c r="E10" i="17"/>
  <c r="D11" i="17"/>
  <c r="E11" i="17"/>
  <c r="D12" i="17"/>
  <c r="D13" i="17"/>
  <c r="E13" i="17"/>
  <c r="D14" i="17"/>
  <c r="E14" i="17"/>
  <c r="D15" i="17"/>
  <c r="E15" i="17"/>
  <c r="D16" i="17"/>
  <c r="D17" i="17"/>
  <c r="E17" i="17"/>
  <c r="D18" i="17"/>
  <c r="E18" i="17"/>
  <c r="D19" i="17"/>
  <c r="E19" i="17"/>
  <c r="D20" i="17"/>
  <c r="D21" i="17"/>
  <c r="E21" i="17"/>
  <c r="D22" i="17"/>
  <c r="E22" i="17"/>
  <c r="D23" i="17"/>
  <c r="E23" i="17"/>
  <c r="D24" i="17"/>
  <c r="D25" i="17"/>
  <c r="E25" i="17"/>
  <c r="D26" i="17"/>
  <c r="E26" i="17"/>
  <c r="D27" i="17"/>
  <c r="E27" i="17"/>
  <c r="D28" i="17"/>
  <c r="D29" i="17"/>
  <c r="E29" i="17"/>
  <c r="D30" i="17"/>
  <c r="E30" i="17"/>
  <c r="D31" i="17"/>
  <c r="E31" i="17"/>
  <c r="D32" i="17"/>
  <c r="D33" i="17"/>
  <c r="E33" i="17"/>
  <c r="D34" i="17"/>
  <c r="E34" i="17"/>
  <c r="D35" i="17"/>
  <c r="E35" i="17"/>
  <c r="D36" i="17"/>
  <c r="D37" i="17"/>
  <c r="E37" i="17"/>
  <c r="D38" i="17"/>
  <c r="E38" i="17"/>
  <c r="D39" i="17"/>
  <c r="E39" i="17"/>
  <c r="D40" i="17"/>
  <c r="D41" i="17"/>
  <c r="E41" i="17"/>
  <c r="D42" i="17"/>
  <c r="E42" i="17"/>
  <c r="D43" i="17"/>
  <c r="E43" i="17"/>
  <c r="D44" i="17"/>
  <c r="D45" i="17"/>
  <c r="E45" i="17"/>
  <c r="D46" i="17"/>
  <c r="E46" i="17"/>
  <c r="D47" i="17"/>
  <c r="E47" i="17"/>
  <c r="D48" i="17"/>
  <c r="D49" i="17"/>
  <c r="E49" i="17"/>
  <c r="D50" i="17"/>
  <c r="E50" i="17"/>
  <c r="D51" i="17"/>
  <c r="E51" i="17"/>
  <c r="D52" i="17"/>
  <c r="D53" i="17"/>
  <c r="E53" i="17"/>
  <c r="D54" i="17"/>
  <c r="E54" i="17"/>
  <c r="D55" i="17"/>
  <c r="E55" i="17"/>
  <c r="D56" i="17"/>
  <c r="E56" i="17"/>
  <c r="D57" i="17"/>
  <c r="E57" i="17"/>
  <c r="D58" i="17"/>
  <c r="E58" i="17"/>
  <c r="D59" i="17"/>
  <c r="E59" i="17"/>
  <c r="D60" i="17"/>
  <c r="E60" i="17"/>
  <c r="D61" i="17"/>
  <c r="E61" i="17"/>
  <c r="D62" i="17"/>
  <c r="E62" i="17"/>
  <c r="D63" i="17"/>
  <c r="E63" i="17"/>
  <c r="D64" i="17"/>
  <c r="E64" i="17"/>
  <c r="D65" i="17"/>
  <c r="E65" i="17"/>
  <c r="D66" i="17"/>
  <c r="E66" i="17"/>
  <c r="D67" i="17"/>
  <c r="E67" i="17"/>
  <c r="D68" i="17"/>
  <c r="E68" i="17"/>
  <c r="D69" i="17"/>
  <c r="E69" i="17"/>
  <c r="D70" i="17"/>
  <c r="E70" i="17"/>
  <c r="D71" i="17"/>
  <c r="E71" i="17"/>
  <c r="D72" i="17"/>
  <c r="E72" i="17"/>
  <c r="D73" i="17"/>
  <c r="E73" i="17"/>
  <c r="D74" i="17"/>
  <c r="E74" i="17"/>
  <c r="D75" i="17"/>
  <c r="E75" i="17"/>
  <c r="D76" i="17"/>
  <c r="E76" i="17"/>
  <c r="D77" i="17"/>
  <c r="E77" i="17"/>
  <c r="D78" i="17"/>
  <c r="E78" i="17"/>
  <c r="D79" i="17"/>
  <c r="E79" i="17"/>
  <c r="D80" i="17"/>
  <c r="E80" i="17"/>
  <c r="D81" i="17"/>
  <c r="E81" i="17"/>
  <c r="D82" i="17"/>
  <c r="E82" i="17"/>
  <c r="D83" i="17"/>
  <c r="E83" i="17"/>
  <c r="D84" i="17"/>
  <c r="E84" i="17"/>
  <c r="D85" i="17"/>
  <c r="E85" i="17"/>
  <c r="D86" i="17"/>
  <c r="E86" i="17"/>
  <c r="D87" i="17"/>
  <c r="E87" i="17"/>
  <c r="D88" i="17"/>
  <c r="E88" i="17"/>
  <c r="D89" i="17"/>
  <c r="E89" i="17"/>
  <c r="D90" i="17"/>
  <c r="E90" i="17"/>
  <c r="D91" i="17"/>
  <c r="E91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6" i="17"/>
  <c r="C5" i="17"/>
  <c r="AI44" i="2"/>
  <c r="AJ19" i="2"/>
  <c r="W91" i="13"/>
  <c r="X91" i="13"/>
  <c r="Y91" i="13"/>
  <c r="Z91" i="13"/>
  <c r="AA91" i="13"/>
  <c r="AB91" i="13"/>
  <c r="AC91" i="13"/>
  <c r="AD91" i="13"/>
  <c r="AE91" i="13"/>
  <c r="AF91" i="13"/>
  <c r="AG91" i="13"/>
  <c r="AH91" i="13"/>
  <c r="AI91" i="13"/>
  <c r="AJ91" i="13"/>
  <c r="W91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W91" i="12"/>
  <c r="X91" i="12"/>
  <c r="Y91" i="12"/>
  <c r="Z91" i="12"/>
  <c r="AA91" i="12"/>
  <c r="AB91" i="12"/>
  <c r="AC91" i="12"/>
  <c r="AD91" i="12"/>
  <c r="AE91" i="12"/>
  <c r="AF91" i="12"/>
  <c r="AG91" i="12"/>
  <c r="AH91" i="12"/>
  <c r="AI91" i="12"/>
  <c r="AJ91" i="12"/>
  <c r="AK91" i="12"/>
  <c r="AL91" i="12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W91" i="10"/>
  <c r="X91" i="10"/>
  <c r="Y91" i="10"/>
  <c r="Z91" i="10"/>
  <c r="AA91" i="10"/>
  <c r="AB91" i="10"/>
  <c r="AC91" i="10"/>
  <c r="AD91" i="10"/>
  <c r="AE91" i="10"/>
  <c r="AF91" i="10"/>
  <c r="AG91" i="10"/>
  <c r="AH91" i="10"/>
  <c r="AI91" i="10"/>
  <c r="AJ91" i="10"/>
  <c r="AK91" i="10"/>
  <c r="AL91" i="10"/>
  <c r="W91" i="11"/>
  <c r="X91" i="11"/>
  <c r="Y91" i="11"/>
  <c r="Z91" i="11"/>
  <c r="AA91" i="11"/>
  <c r="AB91" i="11"/>
  <c r="AC91" i="11"/>
  <c r="AD91" i="11"/>
  <c r="AE91" i="11"/>
  <c r="AF91" i="11"/>
  <c r="AG91" i="11"/>
  <c r="AH91" i="11"/>
  <c r="AI91" i="11"/>
  <c r="AJ91" i="11"/>
  <c r="AK91" i="11"/>
  <c r="AL91" i="11"/>
  <c r="W91" i="6"/>
  <c r="X91" i="6"/>
  <c r="Y91" i="6"/>
  <c r="Z91" i="6"/>
  <c r="AA91" i="6"/>
  <c r="AB91" i="6"/>
  <c r="AC91" i="6"/>
  <c r="AD91" i="6"/>
  <c r="AE91" i="6"/>
  <c r="AF91" i="6"/>
  <c r="AG91" i="6"/>
  <c r="AH91" i="6"/>
  <c r="AI91" i="6"/>
  <c r="AJ91" i="6"/>
  <c r="AK91" i="6"/>
  <c r="AL91" i="6"/>
  <c r="AL91" i="7"/>
  <c r="AK91" i="7"/>
  <c r="AJ91" i="7"/>
  <c r="AI91" i="7"/>
  <c r="AH91" i="7"/>
  <c r="AG91" i="7"/>
  <c r="AF91" i="7"/>
  <c r="AE91" i="7"/>
  <c r="AD91" i="7"/>
  <c r="AC91" i="7"/>
  <c r="AB91" i="7"/>
  <c r="AA91" i="7"/>
  <c r="Z91" i="7"/>
  <c r="Y91" i="7"/>
  <c r="X91" i="7"/>
  <c r="W91" i="7"/>
  <c r="AL90" i="7"/>
  <c r="AK90" i="7"/>
  <c r="AJ90" i="7"/>
  <c r="AI90" i="7"/>
  <c r="AH90" i="7"/>
  <c r="AG90" i="7"/>
  <c r="AF90" i="7"/>
  <c r="AE90" i="7"/>
  <c r="AD90" i="7"/>
  <c r="AC90" i="7"/>
  <c r="AB90" i="7"/>
  <c r="AA90" i="7"/>
  <c r="Z90" i="7"/>
  <c r="Y90" i="7"/>
  <c r="X90" i="7"/>
  <c r="W90" i="7"/>
  <c r="AL89" i="7"/>
  <c r="AK89" i="7"/>
  <c r="AJ89" i="7"/>
  <c r="AI89" i="7"/>
  <c r="AH89" i="7"/>
  <c r="AG89" i="7"/>
  <c r="AF89" i="7"/>
  <c r="AE89" i="7"/>
  <c r="AD89" i="7"/>
  <c r="AC89" i="7"/>
  <c r="AB89" i="7"/>
  <c r="AA89" i="7"/>
  <c r="Z89" i="7"/>
  <c r="Y89" i="7"/>
  <c r="X89" i="7"/>
  <c r="W89" i="7"/>
  <c r="AL88" i="7"/>
  <c r="AK88" i="7"/>
  <c r="AJ88" i="7"/>
  <c r="AI88" i="7"/>
  <c r="AH88" i="7"/>
  <c r="AG88" i="7"/>
  <c r="AF88" i="7"/>
  <c r="AE88" i="7"/>
  <c r="AD88" i="7"/>
  <c r="AC88" i="7"/>
  <c r="AB88" i="7"/>
  <c r="AA88" i="7"/>
  <c r="Z88" i="7"/>
  <c r="Y88" i="7"/>
  <c r="X88" i="7"/>
  <c r="W88" i="7"/>
  <c r="AL87" i="7"/>
  <c r="AK87" i="7"/>
  <c r="AJ87" i="7"/>
  <c r="AI87" i="7"/>
  <c r="AH87" i="7"/>
  <c r="AG87" i="7"/>
  <c r="AF87" i="7"/>
  <c r="AE87" i="7"/>
  <c r="AD87" i="7"/>
  <c r="AC87" i="7"/>
  <c r="AB87" i="7"/>
  <c r="AA87" i="7"/>
  <c r="Z87" i="7"/>
  <c r="Y87" i="7"/>
  <c r="X87" i="7"/>
  <c r="W87" i="7"/>
  <c r="AL86" i="7"/>
  <c r="AK86" i="7"/>
  <c r="AJ86" i="7"/>
  <c r="AI86" i="7"/>
  <c r="AH86" i="7"/>
  <c r="AG86" i="7"/>
  <c r="AF86" i="7"/>
  <c r="AE86" i="7"/>
  <c r="AD86" i="7"/>
  <c r="AC86" i="7"/>
  <c r="AB86" i="7"/>
  <c r="AA86" i="7"/>
  <c r="Z86" i="7"/>
  <c r="Y86" i="7"/>
  <c r="X86" i="7"/>
  <c r="W86" i="7"/>
  <c r="AL85" i="7"/>
  <c r="AK85" i="7"/>
  <c r="AJ85" i="7"/>
  <c r="AI85" i="7"/>
  <c r="AH85" i="7"/>
  <c r="AG85" i="7"/>
  <c r="AF85" i="7"/>
  <c r="AE85" i="7"/>
  <c r="AD85" i="7"/>
  <c r="AC85" i="7"/>
  <c r="AB85" i="7"/>
  <c r="AA85" i="7"/>
  <c r="Z85" i="7"/>
  <c r="Y85" i="7"/>
  <c r="X85" i="7"/>
  <c r="W85" i="7"/>
  <c r="AL84" i="7"/>
  <c r="AK84" i="7"/>
  <c r="AJ84" i="7"/>
  <c r="AI84" i="7"/>
  <c r="AH84" i="7"/>
  <c r="AG84" i="7"/>
  <c r="AF84" i="7"/>
  <c r="AE84" i="7"/>
  <c r="AD84" i="7"/>
  <c r="AC84" i="7"/>
  <c r="AB84" i="7"/>
  <c r="AA84" i="7"/>
  <c r="Z84" i="7"/>
  <c r="Y84" i="7"/>
  <c r="X84" i="7"/>
  <c r="W84" i="7"/>
  <c r="AL83" i="7"/>
  <c r="AK83" i="7"/>
  <c r="AJ83" i="7"/>
  <c r="AI83" i="7"/>
  <c r="AH83" i="7"/>
  <c r="AG83" i="7"/>
  <c r="AF83" i="7"/>
  <c r="AE83" i="7"/>
  <c r="AD83" i="7"/>
  <c r="AC83" i="7"/>
  <c r="AB83" i="7"/>
  <c r="AA83" i="7"/>
  <c r="Z83" i="7"/>
  <c r="Y83" i="7"/>
  <c r="X83" i="7"/>
  <c r="W83" i="7"/>
  <c r="AL91" i="9"/>
  <c r="AK91" i="9"/>
  <c r="AJ91" i="9"/>
  <c r="AI91" i="9"/>
  <c r="AH91" i="9"/>
  <c r="AG91" i="9"/>
  <c r="AF91" i="9"/>
  <c r="AE91" i="9"/>
  <c r="AD91" i="9"/>
  <c r="AC91" i="9"/>
  <c r="AB91" i="9"/>
  <c r="AA91" i="9"/>
  <c r="Z91" i="9"/>
  <c r="Y91" i="9"/>
  <c r="X91" i="9"/>
  <c r="W91" i="9"/>
  <c r="AL90" i="9"/>
  <c r="AK90" i="9"/>
  <c r="AJ90" i="9"/>
  <c r="AI90" i="9"/>
  <c r="AH90" i="9"/>
  <c r="AG90" i="9"/>
  <c r="AF90" i="9"/>
  <c r="AE90" i="9"/>
  <c r="AD90" i="9"/>
  <c r="AC90" i="9"/>
  <c r="AB90" i="9"/>
  <c r="AA90" i="9"/>
  <c r="Z90" i="9"/>
  <c r="Y90" i="9"/>
  <c r="X90" i="9"/>
  <c r="W90" i="9"/>
  <c r="AL89" i="9"/>
  <c r="AK89" i="9"/>
  <c r="AJ89" i="9"/>
  <c r="AI89" i="9"/>
  <c r="AH89" i="9"/>
  <c r="AG89" i="9"/>
  <c r="AF89" i="9"/>
  <c r="AE89" i="9"/>
  <c r="AD89" i="9"/>
  <c r="AC89" i="9"/>
  <c r="AB89" i="9"/>
  <c r="AA89" i="9"/>
  <c r="Z89" i="9"/>
  <c r="Y89" i="9"/>
  <c r="X89" i="9"/>
  <c r="W89" i="9"/>
  <c r="W89" i="8"/>
  <c r="X89" i="8"/>
  <c r="Y89" i="8"/>
  <c r="Z89" i="8"/>
  <c r="AA89" i="8"/>
  <c r="AB89" i="8"/>
  <c r="AC89" i="8"/>
  <c r="AD89" i="8"/>
  <c r="AE89" i="8"/>
  <c r="AF89" i="8"/>
  <c r="AG89" i="8"/>
  <c r="AH89" i="8"/>
  <c r="AI89" i="8"/>
  <c r="AJ89" i="8"/>
  <c r="AK89" i="8"/>
  <c r="AL89" i="8"/>
  <c r="W90" i="8"/>
  <c r="X90" i="8"/>
  <c r="Y90" i="8"/>
  <c r="Z90" i="8"/>
  <c r="AA90" i="8"/>
  <c r="AB90" i="8"/>
  <c r="AC90" i="8"/>
  <c r="AD90" i="8"/>
  <c r="AE90" i="8"/>
  <c r="AF90" i="8"/>
  <c r="AG90" i="8"/>
  <c r="AH90" i="8"/>
  <c r="AI90" i="8"/>
  <c r="AJ90" i="8"/>
  <c r="AK90" i="8"/>
  <c r="AL90" i="8"/>
  <c r="W91" i="8"/>
  <c r="X91" i="8"/>
  <c r="Y91" i="8"/>
  <c r="Z91" i="8"/>
  <c r="AA91" i="8"/>
  <c r="AB91" i="8"/>
  <c r="AC91" i="8"/>
  <c r="AD91" i="8"/>
  <c r="AE91" i="8"/>
  <c r="AF91" i="8"/>
  <c r="AG91" i="8"/>
  <c r="AH91" i="8"/>
  <c r="AI91" i="8"/>
  <c r="AJ91" i="8"/>
  <c r="AK91" i="8"/>
  <c r="AL91" i="8"/>
  <c r="W90" i="13"/>
  <c r="X90" i="13"/>
  <c r="Y90" i="13"/>
  <c r="Z90" i="13"/>
  <c r="AA90" i="13"/>
  <c r="AB90" i="13"/>
  <c r="AC90" i="13"/>
  <c r="AD90" i="13"/>
  <c r="AE90" i="13"/>
  <c r="AF90" i="13"/>
  <c r="AG90" i="13"/>
  <c r="AH90" i="13"/>
  <c r="AI90" i="13"/>
  <c r="AJ90" i="13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W90" i="12"/>
  <c r="X90" i="12"/>
  <c r="Y90" i="12"/>
  <c r="Z90" i="12"/>
  <c r="AA90" i="12"/>
  <c r="AB90" i="12"/>
  <c r="AC90" i="12"/>
  <c r="AD90" i="12"/>
  <c r="AE90" i="12"/>
  <c r="AF90" i="12"/>
  <c r="AG90" i="12"/>
  <c r="AH90" i="12"/>
  <c r="AI90" i="12"/>
  <c r="AJ90" i="12"/>
  <c r="AK90" i="12"/>
  <c r="AL90" i="12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W90" i="10"/>
  <c r="X90" i="10"/>
  <c r="Y90" i="10"/>
  <c r="Z90" i="10"/>
  <c r="AA90" i="10"/>
  <c r="AB90" i="10"/>
  <c r="AC90" i="10"/>
  <c r="AD90" i="10"/>
  <c r="AE90" i="10"/>
  <c r="AF90" i="10"/>
  <c r="AG90" i="10"/>
  <c r="AH90" i="10"/>
  <c r="AI90" i="10"/>
  <c r="AJ90" i="10"/>
  <c r="AK90" i="10"/>
  <c r="AL90" i="10"/>
  <c r="W90" i="11"/>
  <c r="X90" i="11"/>
  <c r="Y90" i="11"/>
  <c r="Z90" i="11"/>
  <c r="AA90" i="11"/>
  <c r="AB90" i="11"/>
  <c r="AC90" i="11"/>
  <c r="AD90" i="11"/>
  <c r="AE90" i="11"/>
  <c r="AF90" i="11"/>
  <c r="AG90" i="11"/>
  <c r="AH90" i="11"/>
  <c r="AI90" i="11"/>
  <c r="AJ90" i="11"/>
  <c r="AK90" i="11"/>
  <c r="AL90" i="11"/>
  <c r="W90" i="6"/>
  <c r="X90" i="6"/>
  <c r="Y90" i="6"/>
  <c r="Z90" i="6"/>
  <c r="AA90" i="6"/>
  <c r="AB90" i="6"/>
  <c r="AC90" i="6"/>
  <c r="AD90" i="6"/>
  <c r="AE90" i="6"/>
  <c r="AF90" i="6"/>
  <c r="AG90" i="6"/>
  <c r="AH90" i="6"/>
  <c r="AI90" i="6"/>
  <c r="AJ90" i="6"/>
  <c r="AK90" i="6"/>
  <c r="AL90" i="6"/>
  <c r="X89" i="6"/>
  <c r="Y89" i="6"/>
  <c r="Z89" i="6"/>
  <c r="AA89" i="6"/>
  <c r="AB89" i="6"/>
  <c r="AC89" i="6"/>
  <c r="AD89" i="6"/>
  <c r="AE89" i="6"/>
  <c r="AF89" i="6"/>
  <c r="AG89" i="6"/>
  <c r="AH89" i="6"/>
  <c r="AI89" i="6"/>
  <c r="AJ89" i="6"/>
  <c r="AK89" i="6"/>
  <c r="AL89" i="6"/>
  <c r="AC117" i="2"/>
  <c r="AD117" i="2"/>
  <c r="AE117" i="2"/>
  <c r="AF117" i="2"/>
  <c r="AG117" i="2"/>
  <c r="AH117" i="2"/>
  <c r="AJ117" i="2"/>
  <c r="AK117" i="2"/>
  <c r="AL117" i="2"/>
  <c r="AM117" i="2"/>
  <c r="AN117" i="2"/>
  <c r="AO117" i="2"/>
  <c r="AP117" i="2"/>
  <c r="AQ117" i="2"/>
  <c r="AR117" i="2"/>
  <c r="AU117" i="2"/>
  <c r="AV117" i="2"/>
  <c r="AW117" i="2"/>
  <c r="AX117" i="2"/>
  <c r="AD116" i="2"/>
  <c r="AC116" i="2"/>
  <c r="W6" i="13"/>
  <c r="X6" i="13"/>
  <c r="Y6" i="13"/>
  <c r="Z6" i="13"/>
  <c r="AA6" i="13"/>
  <c r="AB6" i="13"/>
  <c r="AC6" i="13"/>
  <c r="AD6" i="13"/>
  <c r="AE6" i="13"/>
  <c r="AF6" i="13"/>
  <c r="AG6" i="13"/>
  <c r="AH6" i="13"/>
  <c r="AI6" i="13"/>
  <c r="AJ6" i="13"/>
  <c r="W7" i="13"/>
  <c r="X7" i="13"/>
  <c r="Y7" i="13"/>
  <c r="Z7" i="13"/>
  <c r="AA7" i="13"/>
  <c r="AB7" i="13"/>
  <c r="AC7" i="13"/>
  <c r="AD7" i="13"/>
  <c r="AE7" i="13"/>
  <c r="AF7" i="13"/>
  <c r="AG7" i="13"/>
  <c r="AH7" i="13"/>
  <c r="AI7" i="13"/>
  <c r="AJ7" i="13"/>
  <c r="W8" i="13"/>
  <c r="X8" i="13"/>
  <c r="Y8" i="13"/>
  <c r="Z8" i="13"/>
  <c r="AA8" i="13"/>
  <c r="AB8" i="13"/>
  <c r="AC8" i="13"/>
  <c r="AD8" i="13"/>
  <c r="AE8" i="13"/>
  <c r="AF8" i="13"/>
  <c r="AG8" i="13"/>
  <c r="AH8" i="13"/>
  <c r="AI8" i="13"/>
  <c r="AJ8" i="13"/>
  <c r="W9" i="13"/>
  <c r="X9" i="13"/>
  <c r="Y9" i="13"/>
  <c r="Z9" i="13"/>
  <c r="AA9" i="13"/>
  <c r="AB9" i="13"/>
  <c r="AC9" i="13"/>
  <c r="AD9" i="13"/>
  <c r="AE9" i="13"/>
  <c r="AF9" i="13"/>
  <c r="AG9" i="13"/>
  <c r="AH9" i="13"/>
  <c r="AI9" i="13"/>
  <c r="AJ9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AI10" i="13"/>
  <c r="AJ10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W55" i="13"/>
  <c r="X55" i="13"/>
  <c r="Y55" i="13"/>
  <c r="Z55" i="13"/>
  <c r="AA55" i="13"/>
  <c r="AB55" i="13"/>
  <c r="AC55" i="13"/>
  <c r="AD55" i="13"/>
  <c r="AE55" i="13"/>
  <c r="AF55" i="13"/>
  <c r="AG55" i="13"/>
  <c r="AH55" i="13"/>
  <c r="AI55" i="13"/>
  <c r="AJ55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AI71" i="13"/>
  <c r="AJ71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AI76" i="13"/>
  <c r="AJ76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AI77" i="13"/>
  <c r="AJ77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AI78" i="13"/>
  <c r="AJ78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AI79" i="13"/>
  <c r="AJ79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AI80" i="13"/>
  <c r="AJ80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AI81" i="13"/>
  <c r="AJ81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AI82" i="13"/>
  <c r="AJ82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AI83" i="13"/>
  <c r="AJ83" i="13"/>
  <c r="W84" i="13"/>
  <c r="X84" i="13"/>
  <c r="Y84" i="13"/>
  <c r="Z84" i="13"/>
  <c r="AA84" i="13"/>
  <c r="AB84" i="13"/>
  <c r="AC84" i="13"/>
  <c r="AD84" i="13"/>
  <c r="AE84" i="13"/>
  <c r="AF84" i="13"/>
  <c r="AG84" i="13"/>
  <c r="AH84" i="13"/>
  <c r="AI84" i="13"/>
  <c r="AJ84" i="13"/>
  <c r="W85" i="13"/>
  <c r="X85" i="13"/>
  <c r="Y85" i="13"/>
  <c r="Z85" i="13"/>
  <c r="AA85" i="13"/>
  <c r="AB85" i="13"/>
  <c r="AC85" i="13"/>
  <c r="AD85" i="13"/>
  <c r="AE85" i="13"/>
  <c r="AF85" i="13"/>
  <c r="AG85" i="13"/>
  <c r="AH85" i="13"/>
  <c r="AI85" i="13"/>
  <c r="AJ85" i="13"/>
  <c r="W86" i="13"/>
  <c r="X86" i="13"/>
  <c r="Y86" i="13"/>
  <c r="Z86" i="13"/>
  <c r="AA86" i="13"/>
  <c r="AB86" i="13"/>
  <c r="AC86" i="13"/>
  <c r="AD86" i="13"/>
  <c r="AE86" i="13"/>
  <c r="AF86" i="13"/>
  <c r="AG86" i="13"/>
  <c r="AH86" i="13"/>
  <c r="AI86" i="13"/>
  <c r="AJ86" i="13"/>
  <c r="W87" i="13"/>
  <c r="X87" i="13"/>
  <c r="Y87" i="13"/>
  <c r="Z87" i="13"/>
  <c r="AA87" i="13"/>
  <c r="AB87" i="13"/>
  <c r="AC87" i="13"/>
  <c r="AD87" i="13"/>
  <c r="AE87" i="13"/>
  <c r="AF87" i="13"/>
  <c r="AG87" i="13"/>
  <c r="AH87" i="13"/>
  <c r="AI87" i="13"/>
  <c r="AJ87" i="13"/>
  <c r="W88" i="13"/>
  <c r="X88" i="13"/>
  <c r="Y88" i="13"/>
  <c r="Z88" i="13"/>
  <c r="AA88" i="13"/>
  <c r="AB88" i="13"/>
  <c r="AC88" i="13"/>
  <c r="AD88" i="13"/>
  <c r="AE88" i="13"/>
  <c r="AF88" i="13"/>
  <c r="AG88" i="13"/>
  <c r="AH88" i="13"/>
  <c r="AI88" i="13"/>
  <c r="AJ88" i="13"/>
  <c r="W89" i="13"/>
  <c r="X89" i="13"/>
  <c r="Y89" i="13"/>
  <c r="Z89" i="13"/>
  <c r="AA89" i="13"/>
  <c r="AB89" i="13"/>
  <c r="AC89" i="13"/>
  <c r="AD89" i="13"/>
  <c r="AE89" i="13"/>
  <c r="AF89" i="13"/>
  <c r="AG89" i="13"/>
  <c r="AH89" i="13"/>
  <c r="AI89" i="13"/>
  <c r="AJ89" i="13"/>
  <c r="W5" i="13"/>
  <c r="X5" i="13"/>
  <c r="Y5" i="13"/>
  <c r="Z5" i="13"/>
  <c r="AA5" i="13"/>
  <c r="AB5" i="13"/>
  <c r="AC5" i="13"/>
  <c r="AD5" i="13"/>
  <c r="AE5" i="13"/>
  <c r="AF5" i="13"/>
  <c r="AG5" i="13"/>
  <c r="AH5" i="13"/>
  <c r="AI5" i="13"/>
  <c r="AJ5" i="13"/>
  <c r="AD6" i="2"/>
  <c r="AE6" i="2"/>
  <c r="AF6" i="2"/>
  <c r="AG6" i="2"/>
  <c r="AH6" i="2"/>
  <c r="AJ6" i="2"/>
  <c r="AK6" i="2"/>
  <c r="AL6" i="2"/>
  <c r="AM6" i="2"/>
  <c r="AN6" i="2"/>
  <c r="AO6" i="2"/>
  <c r="AP6" i="2"/>
  <c r="AQ6" i="2"/>
  <c r="AR6" i="2"/>
  <c r="AU6" i="2"/>
  <c r="AV6" i="2"/>
  <c r="AD7" i="2"/>
  <c r="AE7" i="2"/>
  <c r="AF7" i="2"/>
  <c r="AG7" i="2"/>
  <c r="AH7" i="2"/>
  <c r="AJ7" i="2"/>
  <c r="AK7" i="2"/>
  <c r="AL7" i="2"/>
  <c r="AM7" i="2"/>
  <c r="AN7" i="2"/>
  <c r="AO7" i="2"/>
  <c r="AP7" i="2"/>
  <c r="AQ7" i="2"/>
  <c r="AR7" i="2"/>
  <c r="AU7" i="2"/>
  <c r="AV7" i="2"/>
  <c r="AD8" i="2"/>
  <c r="AE8" i="2"/>
  <c r="AF8" i="2"/>
  <c r="AG8" i="2"/>
  <c r="AH8" i="2"/>
  <c r="AJ8" i="2"/>
  <c r="AK8" i="2"/>
  <c r="AL8" i="2"/>
  <c r="AM8" i="2"/>
  <c r="AN8" i="2"/>
  <c r="AO8" i="2"/>
  <c r="AP8" i="2"/>
  <c r="AQ8" i="2"/>
  <c r="AR8" i="2"/>
  <c r="AU8" i="2"/>
  <c r="AV8" i="2"/>
  <c r="AD9" i="2"/>
  <c r="AE9" i="2"/>
  <c r="AF9" i="2"/>
  <c r="AG9" i="2"/>
  <c r="AH9" i="2"/>
  <c r="AJ9" i="2"/>
  <c r="AK9" i="2"/>
  <c r="AL9" i="2"/>
  <c r="AM9" i="2"/>
  <c r="AN9" i="2"/>
  <c r="AO9" i="2"/>
  <c r="AP9" i="2"/>
  <c r="AQ9" i="2"/>
  <c r="AR9" i="2"/>
  <c r="AU9" i="2"/>
  <c r="AV9" i="2"/>
  <c r="AD10" i="2"/>
  <c r="AE10" i="2"/>
  <c r="AF10" i="2"/>
  <c r="AG10" i="2"/>
  <c r="AH10" i="2"/>
  <c r="AJ10" i="2"/>
  <c r="AK10" i="2"/>
  <c r="AL10" i="2"/>
  <c r="AM10" i="2"/>
  <c r="AN10" i="2"/>
  <c r="AO10" i="2"/>
  <c r="AP10" i="2"/>
  <c r="AQ10" i="2"/>
  <c r="AR10" i="2"/>
  <c r="AU10" i="2"/>
  <c r="AV10" i="2"/>
  <c r="AD11" i="2"/>
  <c r="AE11" i="2"/>
  <c r="AF11" i="2"/>
  <c r="AG11" i="2"/>
  <c r="AH11" i="2"/>
  <c r="AJ11" i="2"/>
  <c r="AK11" i="2"/>
  <c r="AL11" i="2"/>
  <c r="AM11" i="2"/>
  <c r="AN11" i="2"/>
  <c r="AO11" i="2"/>
  <c r="AP11" i="2"/>
  <c r="AQ11" i="2"/>
  <c r="AR11" i="2"/>
  <c r="AU11" i="2"/>
  <c r="AV11" i="2"/>
  <c r="AD12" i="2"/>
  <c r="AE12" i="2"/>
  <c r="AF12" i="2"/>
  <c r="AG12" i="2"/>
  <c r="AH12" i="2"/>
  <c r="AJ12" i="2"/>
  <c r="AK12" i="2"/>
  <c r="AL12" i="2"/>
  <c r="AM12" i="2"/>
  <c r="AN12" i="2"/>
  <c r="AO12" i="2"/>
  <c r="AP12" i="2"/>
  <c r="AQ12" i="2"/>
  <c r="AR12" i="2"/>
  <c r="AU12" i="2"/>
  <c r="AV12" i="2"/>
  <c r="AD13" i="2"/>
  <c r="AE13" i="2"/>
  <c r="AF13" i="2"/>
  <c r="AG13" i="2"/>
  <c r="AH13" i="2"/>
  <c r="AJ13" i="2"/>
  <c r="AK13" i="2"/>
  <c r="AL13" i="2"/>
  <c r="AM13" i="2"/>
  <c r="AN13" i="2"/>
  <c r="AO13" i="2"/>
  <c r="AP13" i="2"/>
  <c r="AQ13" i="2"/>
  <c r="AR13" i="2"/>
  <c r="AU13" i="2"/>
  <c r="AV13" i="2"/>
  <c r="AD14" i="2"/>
  <c r="AE14" i="2"/>
  <c r="AF14" i="2"/>
  <c r="AG14" i="2"/>
  <c r="AH14" i="2"/>
  <c r="AJ14" i="2"/>
  <c r="AK14" i="2"/>
  <c r="AL14" i="2"/>
  <c r="AM14" i="2"/>
  <c r="AN14" i="2"/>
  <c r="AO14" i="2"/>
  <c r="AP14" i="2"/>
  <c r="AQ14" i="2"/>
  <c r="AR14" i="2"/>
  <c r="AU14" i="2"/>
  <c r="AV14" i="2"/>
  <c r="AW14" i="2"/>
  <c r="AX14" i="2"/>
  <c r="AD15" i="2"/>
  <c r="AE15" i="2"/>
  <c r="AF15" i="2"/>
  <c r="AG15" i="2"/>
  <c r="AH15" i="2"/>
  <c r="AJ15" i="2"/>
  <c r="AK15" i="2"/>
  <c r="AL15" i="2"/>
  <c r="AM15" i="2"/>
  <c r="AN15" i="2"/>
  <c r="AO15" i="2"/>
  <c r="AP15" i="2"/>
  <c r="AQ15" i="2"/>
  <c r="AR15" i="2"/>
  <c r="AU15" i="2"/>
  <c r="AV15" i="2"/>
  <c r="AW15" i="2"/>
  <c r="AX15" i="2"/>
  <c r="AD16" i="2"/>
  <c r="AE16" i="2"/>
  <c r="AF16" i="2"/>
  <c r="AG16" i="2"/>
  <c r="AH16" i="2"/>
  <c r="AJ16" i="2"/>
  <c r="AK16" i="2"/>
  <c r="AL16" i="2"/>
  <c r="AM16" i="2"/>
  <c r="AN16" i="2"/>
  <c r="AO16" i="2"/>
  <c r="AP16" i="2"/>
  <c r="AQ16" i="2"/>
  <c r="AR16" i="2"/>
  <c r="AU16" i="2"/>
  <c r="AV16" i="2"/>
  <c r="AW16" i="2"/>
  <c r="AX16" i="2"/>
  <c r="AD17" i="2"/>
  <c r="AE17" i="2"/>
  <c r="AF17" i="2"/>
  <c r="AG17" i="2"/>
  <c r="AH17" i="2"/>
  <c r="AJ17" i="2"/>
  <c r="AK17" i="2"/>
  <c r="AL17" i="2"/>
  <c r="AM17" i="2"/>
  <c r="AN17" i="2"/>
  <c r="AO17" i="2"/>
  <c r="AP17" i="2"/>
  <c r="AQ17" i="2"/>
  <c r="AR17" i="2"/>
  <c r="AU17" i="2"/>
  <c r="AV17" i="2"/>
  <c r="AW17" i="2"/>
  <c r="AX17" i="2"/>
  <c r="AD18" i="2"/>
  <c r="AE18" i="2"/>
  <c r="AF18" i="2"/>
  <c r="AG18" i="2"/>
  <c r="AH18" i="2"/>
  <c r="AJ18" i="2"/>
  <c r="AK18" i="2"/>
  <c r="AL18" i="2"/>
  <c r="AM18" i="2"/>
  <c r="AN18" i="2"/>
  <c r="AO18" i="2"/>
  <c r="AP18" i="2"/>
  <c r="AQ18" i="2"/>
  <c r="AR18" i="2"/>
  <c r="AU18" i="2"/>
  <c r="AV18" i="2"/>
  <c r="AW18" i="2"/>
  <c r="AX18" i="2"/>
  <c r="AD19" i="2"/>
  <c r="AE19" i="2"/>
  <c r="AF19" i="2"/>
  <c r="AG19" i="2"/>
  <c r="AH19" i="2"/>
  <c r="AK19" i="2"/>
  <c r="AL19" i="2"/>
  <c r="AM19" i="2"/>
  <c r="AN19" i="2"/>
  <c r="AO19" i="2"/>
  <c r="AP19" i="2"/>
  <c r="AQ19" i="2"/>
  <c r="AR19" i="2"/>
  <c r="AU19" i="2"/>
  <c r="AV19" i="2"/>
  <c r="AW19" i="2"/>
  <c r="AX19" i="2"/>
  <c r="AD20" i="2"/>
  <c r="AE20" i="2"/>
  <c r="AF20" i="2"/>
  <c r="AG20" i="2"/>
  <c r="AH20" i="2"/>
  <c r="AJ20" i="2"/>
  <c r="AK20" i="2"/>
  <c r="AL20" i="2"/>
  <c r="AM20" i="2"/>
  <c r="AN20" i="2"/>
  <c r="AO20" i="2"/>
  <c r="AP20" i="2"/>
  <c r="AQ20" i="2"/>
  <c r="AR20" i="2"/>
  <c r="AU20" i="2"/>
  <c r="AV20" i="2"/>
  <c r="AW20" i="2"/>
  <c r="AX20" i="2"/>
  <c r="AD21" i="2"/>
  <c r="AE21" i="2"/>
  <c r="AF21" i="2"/>
  <c r="AG21" i="2"/>
  <c r="AH21" i="2"/>
  <c r="AJ21" i="2"/>
  <c r="AK21" i="2"/>
  <c r="AL21" i="2"/>
  <c r="AM21" i="2"/>
  <c r="AN21" i="2"/>
  <c r="AO21" i="2"/>
  <c r="AP21" i="2"/>
  <c r="AQ21" i="2"/>
  <c r="AR21" i="2"/>
  <c r="AU21" i="2"/>
  <c r="AV21" i="2"/>
  <c r="AW21" i="2"/>
  <c r="AX21" i="2"/>
  <c r="AD22" i="2"/>
  <c r="AE22" i="2"/>
  <c r="AF22" i="2"/>
  <c r="AG22" i="2"/>
  <c r="AH22" i="2"/>
  <c r="AJ22" i="2"/>
  <c r="AK22" i="2"/>
  <c r="AL22" i="2"/>
  <c r="AM22" i="2"/>
  <c r="AN22" i="2"/>
  <c r="AO22" i="2"/>
  <c r="AP22" i="2"/>
  <c r="AQ22" i="2"/>
  <c r="AR22" i="2"/>
  <c r="AU22" i="2"/>
  <c r="AV22" i="2"/>
  <c r="AW22" i="2"/>
  <c r="AX22" i="2"/>
  <c r="AD23" i="2"/>
  <c r="AE23" i="2"/>
  <c r="AF23" i="2"/>
  <c r="AG23" i="2"/>
  <c r="AH23" i="2"/>
  <c r="AJ23" i="2"/>
  <c r="AK23" i="2"/>
  <c r="AL23" i="2"/>
  <c r="AM23" i="2"/>
  <c r="AN23" i="2"/>
  <c r="AO23" i="2"/>
  <c r="AP23" i="2"/>
  <c r="AQ23" i="2"/>
  <c r="AR23" i="2"/>
  <c r="AU23" i="2"/>
  <c r="AV23" i="2"/>
  <c r="AW23" i="2"/>
  <c r="AX23" i="2"/>
  <c r="AD24" i="2"/>
  <c r="AE24" i="2"/>
  <c r="AF24" i="2"/>
  <c r="AG24" i="2"/>
  <c r="AH24" i="2"/>
  <c r="AJ24" i="2"/>
  <c r="AK24" i="2"/>
  <c r="AL24" i="2"/>
  <c r="AM24" i="2"/>
  <c r="AN24" i="2"/>
  <c r="AO24" i="2"/>
  <c r="AP24" i="2"/>
  <c r="AQ24" i="2"/>
  <c r="AR24" i="2"/>
  <c r="AU24" i="2"/>
  <c r="AV24" i="2"/>
  <c r="AW24" i="2"/>
  <c r="AX24" i="2"/>
  <c r="AD25" i="2"/>
  <c r="AE25" i="2"/>
  <c r="AF25" i="2"/>
  <c r="AG25" i="2"/>
  <c r="AH25" i="2"/>
  <c r="AJ25" i="2"/>
  <c r="AK25" i="2"/>
  <c r="AL25" i="2"/>
  <c r="AM25" i="2"/>
  <c r="AN25" i="2"/>
  <c r="AO25" i="2"/>
  <c r="AP25" i="2"/>
  <c r="AQ25" i="2"/>
  <c r="AR25" i="2"/>
  <c r="AU25" i="2"/>
  <c r="AV25" i="2"/>
  <c r="AW25" i="2"/>
  <c r="AX25" i="2"/>
  <c r="AD26" i="2"/>
  <c r="AE26" i="2"/>
  <c r="AF26" i="2"/>
  <c r="AG26" i="2"/>
  <c r="AH26" i="2"/>
  <c r="AJ26" i="2"/>
  <c r="AK26" i="2"/>
  <c r="AL26" i="2"/>
  <c r="AM26" i="2"/>
  <c r="AN26" i="2"/>
  <c r="AO26" i="2"/>
  <c r="AP26" i="2"/>
  <c r="AQ26" i="2"/>
  <c r="AR26" i="2"/>
  <c r="AU26" i="2"/>
  <c r="AV26" i="2"/>
  <c r="AW26" i="2"/>
  <c r="AX26" i="2"/>
  <c r="AD27" i="2"/>
  <c r="AE27" i="2"/>
  <c r="AF27" i="2"/>
  <c r="AG27" i="2"/>
  <c r="AH27" i="2"/>
  <c r="AJ27" i="2"/>
  <c r="AK27" i="2"/>
  <c r="AL27" i="2"/>
  <c r="AM27" i="2"/>
  <c r="AN27" i="2"/>
  <c r="AO27" i="2"/>
  <c r="AP27" i="2"/>
  <c r="AQ27" i="2"/>
  <c r="AR27" i="2"/>
  <c r="AU27" i="2"/>
  <c r="AV27" i="2"/>
  <c r="AW27" i="2"/>
  <c r="AX27" i="2"/>
  <c r="AD28" i="2"/>
  <c r="AE28" i="2"/>
  <c r="AF28" i="2"/>
  <c r="AG28" i="2"/>
  <c r="AH28" i="2"/>
  <c r="AJ28" i="2"/>
  <c r="AK28" i="2"/>
  <c r="AL28" i="2"/>
  <c r="AM28" i="2"/>
  <c r="AN28" i="2"/>
  <c r="AO28" i="2"/>
  <c r="AP28" i="2"/>
  <c r="AQ28" i="2"/>
  <c r="AR28" i="2"/>
  <c r="AU28" i="2"/>
  <c r="AV28" i="2"/>
  <c r="AW28" i="2"/>
  <c r="AX28" i="2"/>
  <c r="AD29" i="2"/>
  <c r="AE29" i="2"/>
  <c r="AF29" i="2"/>
  <c r="AG29" i="2"/>
  <c r="AH29" i="2"/>
  <c r="AJ29" i="2"/>
  <c r="AK29" i="2"/>
  <c r="AL29" i="2"/>
  <c r="AM29" i="2"/>
  <c r="AN29" i="2"/>
  <c r="AO29" i="2"/>
  <c r="AP29" i="2"/>
  <c r="AQ29" i="2"/>
  <c r="AR29" i="2"/>
  <c r="AU29" i="2"/>
  <c r="AV29" i="2"/>
  <c r="AW29" i="2"/>
  <c r="AX29" i="2"/>
  <c r="AD30" i="2"/>
  <c r="AE30" i="2"/>
  <c r="AF30" i="2"/>
  <c r="AG30" i="2"/>
  <c r="AH30" i="2"/>
  <c r="AJ30" i="2"/>
  <c r="AK30" i="2"/>
  <c r="AL30" i="2"/>
  <c r="AM30" i="2"/>
  <c r="AN30" i="2"/>
  <c r="AO30" i="2"/>
  <c r="AP30" i="2"/>
  <c r="AQ30" i="2"/>
  <c r="AR30" i="2"/>
  <c r="AU30" i="2"/>
  <c r="AV30" i="2"/>
  <c r="AW30" i="2"/>
  <c r="AX30" i="2"/>
  <c r="AD31" i="2"/>
  <c r="AE31" i="2"/>
  <c r="AF31" i="2"/>
  <c r="AG31" i="2"/>
  <c r="AH31" i="2"/>
  <c r="AJ31" i="2"/>
  <c r="AK31" i="2"/>
  <c r="AL31" i="2"/>
  <c r="AM31" i="2"/>
  <c r="AN31" i="2"/>
  <c r="AO31" i="2"/>
  <c r="AP31" i="2"/>
  <c r="AQ31" i="2"/>
  <c r="AR31" i="2"/>
  <c r="AU31" i="2"/>
  <c r="AV31" i="2"/>
  <c r="AW31" i="2"/>
  <c r="AX31" i="2"/>
  <c r="AD32" i="2"/>
  <c r="AE32" i="2"/>
  <c r="AF32" i="2"/>
  <c r="AG32" i="2"/>
  <c r="AH32" i="2"/>
  <c r="AJ32" i="2"/>
  <c r="AK32" i="2"/>
  <c r="AL32" i="2"/>
  <c r="AM32" i="2"/>
  <c r="AN32" i="2"/>
  <c r="AO32" i="2"/>
  <c r="AP32" i="2"/>
  <c r="AQ32" i="2"/>
  <c r="AR32" i="2"/>
  <c r="AU32" i="2"/>
  <c r="AV32" i="2"/>
  <c r="AW32" i="2"/>
  <c r="AX32" i="2"/>
  <c r="AD33" i="2"/>
  <c r="AE33" i="2"/>
  <c r="AF33" i="2"/>
  <c r="AG33" i="2"/>
  <c r="AH33" i="2"/>
  <c r="AJ33" i="2"/>
  <c r="AK33" i="2"/>
  <c r="AL33" i="2"/>
  <c r="AM33" i="2"/>
  <c r="AN33" i="2"/>
  <c r="AO33" i="2"/>
  <c r="AP33" i="2"/>
  <c r="AQ33" i="2"/>
  <c r="AR33" i="2"/>
  <c r="AU33" i="2"/>
  <c r="AV33" i="2"/>
  <c r="AW33" i="2"/>
  <c r="AX33" i="2"/>
  <c r="AD34" i="2"/>
  <c r="AE34" i="2"/>
  <c r="AF34" i="2"/>
  <c r="AG34" i="2"/>
  <c r="AH34" i="2"/>
  <c r="AJ34" i="2"/>
  <c r="AK34" i="2"/>
  <c r="AL34" i="2"/>
  <c r="AM34" i="2"/>
  <c r="AN34" i="2"/>
  <c r="AO34" i="2"/>
  <c r="AP34" i="2"/>
  <c r="AQ34" i="2"/>
  <c r="AR34" i="2"/>
  <c r="AU34" i="2"/>
  <c r="AV34" i="2"/>
  <c r="AW34" i="2"/>
  <c r="AX34" i="2"/>
  <c r="AD35" i="2"/>
  <c r="AE35" i="2"/>
  <c r="AF35" i="2"/>
  <c r="AG35" i="2"/>
  <c r="AH35" i="2"/>
  <c r="AJ35" i="2"/>
  <c r="AK35" i="2"/>
  <c r="AL35" i="2"/>
  <c r="AM35" i="2"/>
  <c r="AN35" i="2"/>
  <c r="AO35" i="2"/>
  <c r="AP35" i="2"/>
  <c r="AQ35" i="2"/>
  <c r="AR35" i="2"/>
  <c r="AU35" i="2"/>
  <c r="AV35" i="2"/>
  <c r="AW35" i="2"/>
  <c r="AX35" i="2"/>
  <c r="AD36" i="2"/>
  <c r="AE36" i="2"/>
  <c r="AF36" i="2"/>
  <c r="AG36" i="2"/>
  <c r="AH36" i="2"/>
  <c r="AJ36" i="2"/>
  <c r="AK36" i="2"/>
  <c r="AL36" i="2"/>
  <c r="AM36" i="2"/>
  <c r="AN36" i="2"/>
  <c r="AO36" i="2"/>
  <c r="AP36" i="2"/>
  <c r="AQ36" i="2"/>
  <c r="AR36" i="2"/>
  <c r="AU36" i="2"/>
  <c r="AV36" i="2"/>
  <c r="AW36" i="2"/>
  <c r="AX36" i="2"/>
  <c r="AD37" i="2"/>
  <c r="AE37" i="2"/>
  <c r="AF37" i="2"/>
  <c r="AG37" i="2"/>
  <c r="AH37" i="2"/>
  <c r="AJ37" i="2"/>
  <c r="AK37" i="2"/>
  <c r="AL37" i="2"/>
  <c r="AM37" i="2"/>
  <c r="AN37" i="2"/>
  <c r="AO37" i="2"/>
  <c r="AP37" i="2"/>
  <c r="AQ37" i="2"/>
  <c r="AR37" i="2"/>
  <c r="AU37" i="2"/>
  <c r="AV37" i="2"/>
  <c r="AW37" i="2"/>
  <c r="AX37" i="2"/>
  <c r="AD38" i="2"/>
  <c r="AE38" i="2"/>
  <c r="AF38" i="2"/>
  <c r="AG38" i="2"/>
  <c r="AH38" i="2"/>
  <c r="AJ38" i="2"/>
  <c r="AK38" i="2"/>
  <c r="AL38" i="2"/>
  <c r="AM38" i="2"/>
  <c r="AN38" i="2"/>
  <c r="AO38" i="2"/>
  <c r="AP38" i="2"/>
  <c r="AQ38" i="2"/>
  <c r="AR38" i="2"/>
  <c r="AU38" i="2"/>
  <c r="AV38" i="2"/>
  <c r="AW38" i="2"/>
  <c r="AX38" i="2"/>
  <c r="AD39" i="2"/>
  <c r="AE39" i="2"/>
  <c r="AF39" i="2"/>
  <c r="AG39" i="2"/>
  <c r="AH39" i="2"/>
  <c r="AJ39" i="2"/>
  <c r="AK39" i="2"/>
  <c r="AL39" i="2"/>
  <c r="AM39" i="2"/>
  <c r="AN39" i="2"/>
  <c r="AO39" i="2"/>
  <c r="AP39" i="2"/>
  <c r="AQ39" i="2"/>
  <c r="AR39" i="2"/>
  <c r="AU39" i="2"/>
  <c r="AV39" i="2"/>
  <c r="AW39" i="2"/>
  <c r="AX39" i="2"/>
  <c r="AD40" i="2"/>
  <c r="AE40" i="2"/>
  <c r="AF40" i="2"/>
  <c r="AG40" i="2"/>
  <c r="AH40" i="2"/>
  <c r="AJ40" i="2"/>
  <c r="AK40" i="2"/>
  <c r="AL40" i="2"/>
  <c r="AM40" i="2"/>
  <c r="AN40" i="2"/>
  <c r="AO40" i="2"/>
  <c r="AP40" i="2"/>
  <c r="AQ40" i="2"/>
  <c r="AR40" i="2"/>
  <c r="AU40" i="2"/>
  <c r="AV40" i="2"/>
  <c r="AW40" i="2"/>
  <c r="AX40" i="2"/>
  <c r="AD41" i="2"/>
  <c r="AE41" i="2"/>
  <c r="AF41" i="2"/>
  <c r="AG41" i="2"/>
  <c r="AH41" i="2"/>
  <c r="AJ41" i="2"/>
  <c r="AK41" i="2"/>
  <c r="AL41" i="2"/>
  <c r="AM41" i="2"/>
  <c r="AN41" i="2"/>
  <c r="AO41" i="2"/>
  <c r="AP41" i="2"/>
  <c r="AQ41" i="2"/>
  <c r="AR41" i="2"/>
  <c r="AU41" i="2"/>
  <c r="AV41" i="2"/>
  <c r="AW41" i="2"/>
  <c r="AX41" i="2"/>
  <c r="AD42" i="2"/>
  <c r="AE42" i="2"/>
  <c r="AF42" i="2"/>
  <c r="AG42" i="2"/>
  <c r="AH42" i="2"/>
  <c r="AJ42" i="2"/>
  <c r="AK42" i="2"/>
  <c r="AL42" i="2"/>
  <c r="AM42" i="2"/>
  <c r="AN42" i="2"/>
  <c r="AO42" i="2"/>
  <c r="AP42" i="2"/>
  <c r="AQ42" i="2"/>
  <c r="AR42" i="2"/>
  <c r="AU42" i="2"/>
  <c r="AV42" i="2"/>
  <c r="AW42" i="2"/>
  <c r="AX42" i="2"/>
  <c r="AD43" i="2"/>
  <c r="AE43" i="2"/>
  <c r="AF43" i="2"/>
  <c r="AG43" i="2"/>
  <c r="AH43" i="2"/>
  <c r="AJ43" i="2"/>
  <c r="AK43" i="2"/>
  <c r="AL43" i="2"/>
  <c r="AM43" i="2"/>
  <c r="AN43" i="2"/>
  <c r="AO43" i="2"/>
  <c r="AP43" i="2"/>
  <c r="AQ43" i="2"/>
  <c r="AR43" i="2"/>
  <c r="AU43" i="2"/>
  <c r="AV43" i="2"/>
  <c r="AW43" i="2"/>
  <c r="AX43" i="2"/>
  <c r="AD44" i="2"/>
  <c r="AE44" i="2"/>
  <c r="AF44" i="2"/>
  <c r="AG44" i="2"/>
  <c r="AH44" i="2"/>
  <c r="AJ44" i="2"/>
  <c r="AK44" i="2"/>
  <c r="AL44" i="2"/>
  <c r="AM44" i="2"/>
  <c r="AN44" i="2"/>
  <c r="AO44" i="2"/>
  <c r="AP44" i="2"/>
  <c r="AQ44" i="2"/>
  <c r="AR44" i="2"/>
  <c r="AU44" i="2"/>
  <c r="AV44" i="2"/>
  <c r="AW44" i="2"/>
  <c r="AX44" i="2"/>
  <c r="AD45" i="2"/>
  <c r="AE45" i="2"/>
  <c r="AF45" i="2"/>
  <c r="AG45" i="2"/>
  <c r="AH45" i="2"/>
  <c r="AJ45" i="2"/>
  <c r="AK45" i="2"/>
  <c r="AL45" i="2"/>
  <c r="AM45" i="2"/>
  <c r="AN45" i="2"/>
  <c r="AO45" i="2"/>
  <c r="AP45" i="2"/>
  <c r="AQ45" i="2"/>
  <c r="AR45" i="2"/>
  <c r="AU45" i="2"/>
  <c r="AV45" i="2"/>
  <c r="AW45" i="2"/>
  <c r="AX45" i="2"/>
  <c r="AD46" i="2"/>
  <c r="AE46" i="2"/>
  <c r="AF46" i="2"/>
  <c r="AG46" i="2"/>
  <c r="AH46" i="2"/>
  <c r="AJ46" i="2"/>
  <c r="AK46" i="2"/>
  <c r="AL46" i="2"/>
  <c r="AM46" i="2"/>
  <c r="AN46" i="2"/>
  <c r="AO46" i="2"/>
  <c r="AP46" i="2"/>
  <c r="AQ46" i="2"/>
  <c r="AR46" i="2"/>
  <c r="AU46" i="2"/>
  <c r="AV46" i="2"/>
  <c r="AW46" i="2"/>
  <c r="AX46" i="2"/>
  <c r="AD47" i="2"/>
  <c r="AE47" i="2"/>
  <c r="AF47" i="2"/>
  <c r="AG47" i="2"/>
  <c r="AH47" i="2"/>
  <c r="AJ47" i="2"/>
  <c r="AK47" i="2"/>
  <c r="AL47" i="2"/>
  <c r="AM47" i="2"/>
  <c r="AN47" i="2"/>
  <c r="AO47" i="2"/>
  <c r="AP47" i="2"/>
  <c r="AQ47" i="2"/>
  <c r="AR47" i="2"/>
  <c r="AU47" i="2"/>
  <c r="AV47" i="2"/>
  <c r="AW47" i="2"/>
  <c r="AX47" i="2"/>
  <c r="AD48" i="2"/>
  <c r="AE48" i="2"/>
  <c r="AF48" i="2"/>
  <c r="AG48" i="2"/>
  <c r="AH48" i="2"/>
  <c r="AJ48" i="2"/>
  <c r="AK48" i="2"/>
  <c r="AL48" i="2"/>
  <c r="AM48" i="2"/>
  <c r="AN48" i="2"/>
  <c r="AO48" i="2"/>
  <c r="AP48" i="2"/>
  <c r="AQ48" i="2"/>
  <c r="AR48" i="2"/>
  <c r="AU48" i="2"/>
  <c r="AV48" i="2"/>
  <c r="AW48" i="2"/>
  <c r="AX48" i="2"/>
  <c r="AD49" i="2"/>
  <c r="AE49" i="2"/>
  <c r="AF49" i="2"/>
  <c r="AG49" i="2"/>
  <c r="AH49" i="2"/>
  <c r="AJ49" i="2"/>
  <c r="AK49" i="2"/>
  <c r="AL49" i="2"/>
  <c r="AM49" i="2"/>
  <c r="AN49" i="2"/>
  <c r="AO49" i="2"/>
  <c r="AP49" i="2"/>
  <c r="AQ49" i="2"/>
  <c r="AR49" i="2"/>
  <c r="AU49" i="2"/>
  <c r="AV49" i="2"/>
  <c r="AW49" i="2"/>
  <c r="AX49" i="2"/>
  <c r="AD50" i="2"/>
  <c r="AE50" i="2"/>
  <c r="AF50" i="2"/>
  <c r="AG50" i="2"/>
  <c r="AH50" i="2"/>
  <c r="AJ50" i="2"/>
  <c r="AK50" i="2"/>
  <c r="AL50" i="2"/>
  <c r="AM50" i="2"/>
  <c r="AN50" i="2"/>
  <c r="AO50" i="2"/>
  <c r="AP50" i="2"/>
  <c r="AQ50" i="2"/>
  <c r="AR50" i="2"/>
  <c r="AU50" i="2"/>
  <c r="AV50" i="2"/>
  <c r="AW50" i="2"/>
  <c r="AX50" i="2"/>
  <c r="AD51" i="2"/>
  <c r="AE51" i="2"/>
  <c r="AF51" i="2"/>
  <c r="AG51" i="2"/>
  <c r="AH51" i="2"/>
  <c r="AJ51" i="2"/>
  <c r="AK51" i="2"/>
  <c r="AL51" i="2"/>
  <c r="AM51" i="2"/>
  <c r="AN51" i="2"/>
  <c r="AO51" i="2"/>
  <c r="AP51" i="2"/>
  <c r="AQ51" i="2"/>
  <c r="AR51" i="2"/>
  <c r="AU51" i="2"/>
  <c r="AV51" i="2"/>
  <c r="AW51" i="2"/>
  <c r="AX51" i="2"/>
  <c r="AD52" i="2"/>
  <c r="AE52" i="2"/>
  <c r="AF52" i="2"/>
  <c r="AG52" i="2"/>
  <c r="AH52" i="2"/>
  <c r="AJ52" i="2"/>
  <c r="AK52" i="2"/>
  <c r="AL52" i="2"/>
  <c r="AM52" i="2"/>
  <c r="AN52" i="2"/>
  <c r="AO52" i="2"/>
  <c r="AP52" i="2"/>
  <c r="AQ52" i="2"/>
  <c r="AR52" i="2"/>
  <c r="AU52" i="2"/>
  <c r="AV52" i="2"/>
  <c r="AW52" i="2"/>
  <c r="AX52" i="2"/>
  <c r="AD53" i="2"/>
  <c r="AE53" i="2"/>
  <c r="AF53" i="2"/>
  <c r="AG53" i="2"/>
  <c r="AH53" i="2"/>
  <c r="AJ53" i="2"/>
  <c r="AK53" i="2"/>
  <c r="AL53" i="2"/>
  <c r="AM53" i="2"/>
  <c r="AN53" i="2"/>
  <c r="AO53" i="2"/>
  <c r="AP53" i="2"/>
  <c r="AQ53" i="2"/>
  <c r="AR53" i="2"/>
  <c r="AU53" i="2"/>
  <c r="AV53" i="2"/>
  <c r="AW53" i="2"/>
  <c r="AX53" i="2"/>
  <c r="AD54" i="2"/>
  <c r="AE54" i="2"/>
  <c r="AF54" i="2"/>
  <c r="AG54" i="2"/>
  <c r="AH54" i="2"/>
  <c r="AJ54" i="2"/>
  <c r="AK54" i="2"/>
  <c r="AL54" i="2"/>
  <c r="AM54" i="2"/>
  <c r="AN54" i="2"/>
  <c r="AO54" i="2"/>
  <c r="AP54" i="2"/>
  <c r="AQ54" i="2"/>
  <c r="AR54" i="2"/>
  <c r="AU54" i="2"/>
  <c r="AV54" i="2"/>
  <c r="AW54" i="2"/>
  <c r="AX54" i="2"/>
  <c r="AD55" i="2"/>
  <c r="AE55" i="2"/>
  <c r="AF55" i="2"/>
  <c r="AG55" i="2"/>
  <c r="AH55" i="2"/>
  <c r="AJ55" i="2"/>
  <c r="AK55" i="2"/>
  <c r="AL55" i="2"/>
  <c r="AM55" i="2"/>
  <c r="AN55" i="2"/>
  <c r="AO55" i="2"/>
  <c r="AP55" i="2"/>
  <c r="AQ55" i="2"/>
  <c r="AR55" i="2"/>
  <c r="AU55" i="2"/>
  <c r="AV55" i="2"/>
  <c r="AW55" i="2"/>
  <c r="AX55" i="2"/>
  <c r="AD56" i="2"/>
  <c r="AE56" i="2"/>
  <c r="AF56" i="2"/>
  <c r="AG56" i="2"/>
  <c r="AH56" i="2"/>
  <c r="AJ56" i="2"/>
  <c r="AK56" i="2"/>
  <c r="AL56" i="2"/>
  <c r="AM56" i="2"/>
  <c r="AN56" i="2"/>
  <c r="AO56" i="2"/>
  <c r="AP56" i="2"/>
  <c r="AQ56" i="2"/>
  <c r="AR56" i="2"/>
  <c r="AU56" i="2"/>
  <c r="AV56" i="2"/>
  <c r="AW56" i="2"/>
  <c r="AX56" i="2"/>
  <c r="AD57" i="2"/>
  <c r="AE57" i="2"/>
  <c r="AF57" i="2"/>
  <c r="AG57" i="2"/>
  <c r="AH57" i="2"/>
  <c r="AJ57" i="2"/>
  <c r="AK57" i="2"/>
  <c r="AL57" i="2"/>
  <c r="AM57" i="2"/>
  <c r="AN57" i="2"/>
  <c r="AO57" i="2"/>
  <c r="AP57" i="2"/>
  <c r="AQ57" i="2"/>
  <c r="AR57" i="2"/>
  <c r="AU57" i="2"/>
  <c r="AV57" i="2"/>
  <c r="AW57" i="2"/>
  <c r="AX57" i="2"/>
  <c r="AD58" i="2"/>
  <c r="AE58" i="2"/>
  <c r="AF58" i="2"/>
  <c r="AG58" i="2"/>
  <c r="AH58" i="2"/>
  <c r="AJ58" i="2"/>
  <c r="AK58" i="2"/>
  <c r="AL58" i="2"/>
  <c r="AM58" i="2"/>
  <c r="AN58" i="2"/>
  <c r="AO58" i="2"/>
  <c r="AP58" i="2"/>
  <c r="AQ58" i="2"/>
  <c r="AR58" i="2"/>
  <c r="AU58" i="2"/>
  <c r="AV58" i="2"/>
  <c r="AW58" i="2"/>
  <c r="AX58" i="2"/>
  <c r="AD59" i="2"/>
  <c r="AE59" i="2"/>
  <c r="AF59" i="2"/>
  <c r="AG59" i="2"/>
  <c r="AH59" i="2"/>
  <c r="AJ59" i="2"/>
  <c r="AK59" i="2"/>
  <c r="AL59" i="2"/>
  <c r="AM59" i="2"/>
  <c r="AN59" i="2"/>
  <c r="AO59" i="2"/>
  <c r="AP59" i="2"/>
  <c r="AQ59" i="2"/>
  <c r="AR59" i="2"/>
  <c r="AU59" i="2"/>
  <c r="AV59" i="2"/>
  <c r="AW59" i="2"/>
  <c r="AX59" i="2"/>
  <c r="AD60" i="2"/>
  <c r="AE60" i="2"/>
  <c r="AF60" i="2"/>
  <c r="AG60" i="2"/>
  <c r="AH60" i="2"/>
  <c r="AJ60" i="2"/>
  <c r="AK60" i="2"/>
  <c r="AL60" i="2"/>
  <c r="AM60" i="2"/>
  <c r="AN60" i="2"/>
  <c r="AO60" i="2"/>
  <c r="AP60" i="2"/>
  <c r="AQ60" i="2"/>
  <c r="AR60" i="2"/>
  <c r="AU60" i="2"/>
  <c r="AV60" i="2"/>
  <c r="AW60" i="2"/>
  <c r="AX60" i="2"/>
  <c r="AD61" i="2"/>
  <c r="AE61" i="2"/>
  <c r="AF61" i="2"/>
  <c r="AG61" i="2"/>
  <c r="AH61" i="2"/>
  <c r="AJ61" i="2"/>
  <c r="AK61" i="2"/>
  <c r="AL61" i="2"/>
  <c r="AM61" i="2"/>
  <c r="AN61" i="2"/>
  <c r="AO61" i="2"/>
  <c r="AP61" i="2"/>
  <c r="AQ61" i="2"/>
  <c r="AR61" i="2"/>
  <c r="AU61" i="2"/>
  <c r="AV61" i="2"/>
  <c r="AW61" i="2"/>
  <c r="AX61" i="2"/>
  <c r="AD62" i="2"/>
  <c r="AE62" i="2"/>
  <c r="AF62" i="2"/>
  <c r="AG62" i="2"/>
  <c r="AH62" i="2"/>
  <c r="AJ62" i="2"/>
  <c r="AK62" i="2"/>
  <c r="AL62" i="2"/>
  <c r="AM62" i="2"/>
  <c r="AN62" i="2"/>
  <c r="AO62" i="2"/>
  <c r="AP62" i="2"/>
  <c r="AQ62" i="2"/>
  <c r="AR62" i="2"/>
  <c r="AU62" i="2"/>
  <c r="AV62" i="2"/>
  <c r="AW62" i="2"/>
  <c r="AX62" i="2"/>
  <c r="AD63" i="2"/>
  <c r="AE63" i="2"/>
  <c r="AF63" i="2"/>
  <c r="AG63" i="2"/>
  <c r="AH63" i="2"/>
  <c r="AJ63" i="2"/>
  <c r="AK63" i="2"/>
  <c r="AL63" i="2"/>
  <c r="AM63" i="2"/>
  <c r="AN63" i="2"/>
  <c r="AO63" i="2"/>
  <c r="AP63" i="2"/>
  <c r="AQ63" i="2"/>
  <c r="AR63" i="2"/>
  <c r="AU63" i="2"/>
  <c r="AV63" i="2"/>
  <c r="AW63" i="2"/>
  <c r="AX63" i="2"/>
  <c r="AD64" i="2"/>
  <c r="AE64" i="2"/>
  <c r="AF64" i="2"/>
  <c r="AG64" i="2"/>
  <c r="AH64" i="2"/>
  <c r="AJ64" i="2"/>
  <c r="AK64" i="2"/>
  <c r="AL64" i="2"/>
  <c r="AM64" i="2"/>
  <c r="AN64" i="2"/>
  <c r="AO64" i="2"/>
  <c r="AP64" i="2"/>
  <c r="AQ64" i="2"/>
  <c r="AR64" i="2"/>
  <c r="AU64" i="2"/>
  <c r="AV64" i="2"/>
  <c r="AW64" i="2"/>
  <c r="AX64" i="2"/>
  <c r="AD65" i="2"/>
  <c r="AE65" i="2"/>
  <c r="AF65" i="2"/>
  <c r="AG65" i="2"/>
  <c r="AH65" i="2"/>
  <c r="AJ65" i="2"/>
  <c r="AK65" i="2"/>
  <c r="AL65" i="2"/>
  <c r="AM65" i="2"/>
  <c r="AN65" i="2"/>
  <c r="AO65" i="2"/>
  <c r="AP65" i="2"/>
  <c r="AQ65" i="2"/>
  <c r="AR65" i="2"/>
  <c r="AU65" i="2"/>
  <c r="AV65" i="2"/>
  <c r="AW65" i="2"/>
  <c r="AX65" i="2"/>
  <c r="AD66" i="2"/>
  <c r="AE66" i="2"/>
  <c r="AF66" i="2"/>
  <c r="AG66" i="2"/>
  <c r="AH66" i="2"/>
  <c r="AJ66" i="2"/>
  <c r="AK66" i="2"/>
  <c r="AL66" i="2"/>
  <c r="AM66" i="2"/>
  <c r="AN66" i="2"/>
  <c r="AO66" i="2"/>
  <c r="AP66" i="2"/>
  <c r="AQ66" i="2"/>
  <c r="AR66" i="2"/>
  <c r="AU66" i="2"/>
  <c r="AV66" i="2"/>
  <c r="AW66" i="2"/>
  <c r="AX66" i="2"/>
  <c r="AD67" i="2"/>
  <c r="AE67" i="2"/>
  <c r="AF67" i="2"/>
  <c r="AG67" i="2"/>
  <c r="AH67" i="2"/>
  <c r="AJ67" i="2"/>
  <c r="AK67" i="2"/>
  <c r="AL67" i="2"/>
  <c r="AM67" i="2"/>
  <c r="AN67" i="2"/>
  <c r="AO67" i="2"/>
  <c r="AP67" i="2"/>
  <c r="AQ67" i="2"/>
  <c r="AR67" i="2"/>
  <c r="AU67" i="2"/>
  <c r="AV67" i="2"/>
  <c r="AW67" i="2"/>
  <c r="AX67" i="2"/>
  <c r="AD68" i="2"/>
  <c r="AE68" i="2"/>
  <c r="AF68" i="2"/>
  <c r="AG68" i="2"/>
  <c r="AH68" i="2"/>
  <c r="AJ68" i="2"/>
  <c r="AK68" i="2"/>
  <c r="AL68" i="2"/>
  <c r="AM68" i="2"/>
  <c r="AN68" i="2"/>
  <c r="AO68" i="2"/>
  <c r="AP68" i="2"/>
  <c r="AQ68" i="2"/>
  <c r="AR68" i="2"/>
  <c r="AU68" i="2"/>
  <c r="AV68" i="2"/>
  <c r="AW68" i="2"/>
  <c r="AX68" i="2"/>
  <c r="AD69" i="2"/>
  <c r="AE69" i="2"/>
  <c r="AF69" i="2"/>
  <c r="AG69" i="2"/>
  <c r="AH69" i="2"/>
  <c r="AJ69" i="2"/>
  <c r="AK69" i="2"/>
  <c r="AL69" i="2"/>
  <c r="AM69" i="2"/>
  <c r="AN69" i="2"/>
  <c r="AO69" i="2"/>
  <c r="AP69" i="2"/>
  <c r="AQ69" i="2"/>
  <c r="AR69" i="2"/>
  <c r="AU69" i="2"/>
  <c r="AV69" i="2"/>
  <c r="AW69" i="2"/>
  <c r="AX69" i="2"/>
  <c r="AD70" i="2"/>
  <c r="AE70" i="2"/>
  <c r="AF70" i="2"/>
  <c r="AG70" i="2"/>
  <c r="AH70" i="2"/>
  <c r="AJ70" i="2"/>
  <c r="AK70" i="2"/>
  <c r="AL70" i="2"/>
  <c r="AM70" i="2"/>
  <c r="AN70" i="2"/>
  <c r="AO70" i="2"/>
  <c r="AP70" i="2"/>
  <c r="AQ70" i="2"/>
  <c r="AR70" i="2"/>
  <c r="AU70" i="2"/>
  <c r="AV70" i="2"/>
  <c r="AW70" i="2"/>
  <c r="AX70" i="2"/>
  <c r="AD71" i="2"/>
  <c r="AE71" i="2"/>
  <c r="AF71" i="2"/>
  <c r="AG71" i="2"/>
  <c r="AH71" i="2"/>
  <c r="AJ71" i="2"/>
  <c r="AK71" i="2"/>
  <c r="AL71" i="2"/>
  <c r="AM71" i="2"/>
  <c r="AN71" i="2"/>
  <c r="AO71" i="2"/>
  <c r="AP71" i="2"/>
  <c r="AQ71" i="2"/>
  <c r="AR71" i="2"/>
  <c r="AU71" i="2"/>
  <c r="AV71" i="2"/>
  <c r="AW71" i="2"/>
  <c r="AX71" i="2"/>
  <c r="AD72" i="2"/>
  <c r="AE72" i="2"/>
  <c r="AF72" i="2"/>
  <c r="AG72" i="2"/>
  <c r="AH72" i="2"/>
  <c r="AJ72" i="2"/>
  <c r="AK72" i="2"/>
  <c r="AL72" i="2"/>
  <c r="AM72" i="2"/>
  <c r="AN72" i="2"/>
  <c r="AO72" i="2"/>
  <c r="AP72" i="2"/>
  <c r="AQ72" i="2"/>
  <c r="AR72" i="2"/>
  <c r="AU72" i="2"/>
  <c r="AV72" i="2"/>
  <c r="AW72" i="2"/>
  <c r="AX72" i="2"/>
  <c r="AD73" i="2"/>
  <c r="AE73" i="2"/>
  <c r="AF73" i="2"/>
  <c r="AG73" i="2"/>
  <c r="AH73" i="2"/>
  <c r="AJ73" i="2"/>
  <c r="AK73" i="2"/>
  <c r="AL73" i="2"/>
  <c r="AM73" i="2"/>
  <c r="AN73" i="2"/>
  <c r="AO73" i="2"/>
  <c r="AP73" i="2"/>
  <c r="AQ73" i="2"/>
  <c r="AR73" i="2"/>
  <c r="AU73" i="2"/>
  <c r="AV73" i="2"/>
  <c r="AW73" i="2"/>
  <c r="AX73" i="2"/>
  <c r="AD74" i="2"/>
  <c r="AE74" i="2"/>
  <c r="AF74" i="2"/>
  <c r="AG74" i="2"/>
  <c r="AH74" i="2"/>
  <c r="AJ74" i="2"/>
  <c r="AK74" i="2"/>
  <c r="AL74" i="2"/>
  <c r="AM74" i="2"/>
  <c r="AN74" i="2"/>
  <c r="AO74" i="2"/>
  <c r="AP74" i="2"/>
  <c r="AQ74" i="2"/>
  <c r="AR74" i="2"/>
  <c r="AU74" i="2"/>
  <c r="AV74" i="2"/>
  <c r="AW74" i="2"/>
  <c r="AX74" i="2"/>
  <c r="AD75" i="2"/>
  <c r="AE75" i="2"/>
  <c r="AF75" i="2"/>
  <c r="AG75" i="2"/>
  <c r="AH75" i="2"/>
  <c r="AJ75" i="2"/>
  <c r="AK75" i="2"/>
  <c r="AL75" i="2"/>
  <c r="AM75" i="2"/>
  <c r="AN75" i="2"/>
  <c r="AO75" i="2"/>
  <c r="AP75" i="2"/>
  <c r="AQ75" i="2"/>
  <c r="AR75" i="2"/>
  <c r="AU75" i="2"/>
  <c r="AV75" i="2"/>
  <c r="AW75" i="2"/>
  <c r="AX75" i="2"/>
  <c r="AD76" i="2"/>
  <c r="AE76" i="2"/>
  <c r="AF76" i="2"/>
  <c r="AG76" i="2"/>
  <c r="AH76" i="2"/>
  <c r="AJ76" i="2"/>
  <c r="AK76" i="2"/>
  <c r="AL76" i="2"/>
  <c r="AM76" i="2"/>
  <c r="AN76" i="2"/>
  <c r="AO76" i="2"/>
  <c r="AP76" i="2"/>
  <c r="AQ76" i="2"/>
  <c r="AR76" i="2"/>
  <c r="AU76" i="2"/>
  <c r="AV76" i="2"/>
  <c r="AW76" i="2"/>
  <c r="AX76" i="2"/>
  <c r="AD77" i="2"/>
  <c r="AE77" i="2"/>
  <c r="AF77" i="2"/>
  <c r="AG77" i="2"/>
  <c r="AH77" i="2"/>
  <c r="AJ77" i="2"/>
  <c r="AK77" i="2"/>
  <c r="AL77" i="2"/>
  <c r="AM77" i="2"/>
  <c r="AN77" i="2"/>
  <c r="AO77" i="2"/>
  <c r="AP77" i="2"/>
  <c r="AQ77" i="2"/>
  <c r="AR77" i="2"/>
  <c r="AU77" i="2"/>
  <c r="AV77" i="2"/>
  <c r="AW77" i="2"/>
  <c r="AX77" i="2"/>
  <c r="AD78" i="2"/>
  <c r="AE78" i="2"/>
  <c r="AF78" i="2"/>
  <c r="AG78" i="2"/>
  <c r="AH78" i="2"/>
  <c r="AJ78" i="2"/>
  <c r="AK78" i="2"/>
  <c r="AL78" i="2"/>
  <c r="AM78" i="2"/>
  <c r="AN78" i="2"/>
  <c r="AO78" i="2"/>
  <c r="AP78" i="2"/>
  <c r="AQ78" i="2"/>
  <c r="AR78" i="2"/>
  <c r="AU78" i="2"/>
  <c r="AV78" i="2"/>
  <c r="AW78" i="2"/>
  <c r="AX78" i="2"/>
  <c r="AD79" i="2"/>
  <c r="AE79" i="2"/>
  <c r="AF79" i="2"/>
  <c r="AG79" i="2"/>
  <c r="AH79" i="2"/>
  <c r="AJ79" i="2"/>
  <c r="AK79" i="2"/>
  <c r="AL79" i="2"/>
  <c r="AM79" i="2"/>
  <c r="AN79" i="2"/>
  <c r="AO79" i="2"/>
  <c r="AP79" i="2"/>
  <c r="AQ79" i="2"/>
  <c r="AR79" i="2"/>
  <c r="AU79" i="2"/>
  <c r="AV79" i="2"/>
  <c r="AW79" i="2"/>
  <c r="AX79" i="2"/>
  <c r="AD80" i="2"/>
  <c r="AE80" i="2"/>
  <c r="AF80" i="2"/>
  <c r="AG80" i="2"/>
  <c r="AH80" i="2"/>
  <c r="AJ80" i="2"/>
  <c r="AK80" i="2"/>
  <c r="AL80" i="2"/>
  <c r="AM80" i="2"/>
  <c r="AN80" i="2"/>
  <c r="AO80" i="2"/>
  <c r="AP80" i="2"/>
  <c r="AQ80" i="2"/>
  <c r="AR80" i="2"/>
  <c r="AU80" i="2"/>
  <c r="AV80" i="2"/>
  <c r="AW80" i="2"/>
  <c r="AX80" i="2"/>
  <c r="AD81" i="2"/>
  <c r="AE81" i="2"/>
  <c r="AF81" i="2"/>
  <c r="AG81" i="2"/>
  <c r="AH81" i="2"/>
  <c r="AJ81" i="2"/>
  <c r="AK81" i="2"/>
  <c r="AL81" i="2"/>
  <c r="AM81" i="2"/>
  <c r="AN81" i="2"/>
  <c r="AO81" i="2"/>
  <c r="AP81" i="2"/>
  <c r="AQ81" i="2"/>
  <c r="AR81" i="2"/>
  <c r="AU81" i="2"/>
  <c r="AV81" i="2"/>
  <c r="AW81" i="2"/>
  <c r="AX81" i="2"/>
  <c r="AD82" i="2"/>
  <c r="AE82" i="2"/>
  <c r="AF82" i="2"/>
  <c r="AG82" i="2"/>
  <c r="AH82" i="2"/>
  <c r="AJ82" i="2"/>
  <c r="AK82" i="2"/>
  <c r="AL82" i="2"/>
  <c r="AM82" i="2"/>
  <c r="AN82" i="2"/>
  <c r="AO82" i="2"/>
  <c r="AP82" i="2"/>
  <c r="AQ82" i="2"/>
  <c r="AR82" i="2"/>
  <c r="AU82" i="2"/>
  <c r="AV82" i="2"/>
  <c r="AW82" i="2"/>
  <c r="AX82" i="2"/>
  <c r="AD83" i="2"/>
  <c r="AE83" i="2"/>
  <c r="AF83" i="2"/>
  <c r="AG83" i="2"/>
  <c r="AH83" i="2"/>
  <c r="AJ83" i="2"/>
  <c r="AK83" i="2"/>
  <c r="AL83" i="2"/>
  <c r="AM83" i="2"/>
  <c r="AN83" i="2"/>
  <c r="AO83" i="2"/>
  <c r="AP83" i="2"/>
  <c r="AQ83" i="2"/>
  <c r="AR83" i="2"/>
  <c r="AU83" i="2"/>
  <c r="AV83" i="2"/>
  <c r="AW83" i="2"/>
  <c r="AX83" i="2"/>
  <c r="AD84" i="2"/>
  <c r="AE84" i="2"/>
  <c r="AF84" i="2"/>
  <c r="AG84" i="2"/>
  <c r="AH84" i="2"/>
  <c r="AJ84" i="2"/>
  <c r="AK84" i="2"/>
  <c r="AL84" i="2"/>
  <c r="AM84" i="2"/>
  <c r="AN84" i="2"/>
  <c r="AO84" i="2"/>
  <c r="AP84" i="2"/>
  <c r="AQ84" i="2"/>
  <c r="AR84" i="2"/>
  <c r="AU84" i="2"/>
  <c r="AV84" i="2"/>
  <c r="AW84" i="2"/>
  <c r="AX84" i="2"/>
  <c r="AD85" i="2"/>
  <c r="AE85" i="2"/>
  <c r="AF85" i="2"/>
  <c r="AG85" i="2"/>
  <c r="AH85" i="2"/>
  <c r="AJ85" i="2"/>
  <c r="AK85" i="2"/>
  <c r="AL85" i="2"/>
  <c r="AM85" i="2"/>
  <c r="AN85" i="2"/>
  <c r="AO85" i="2"/>
  <c r="AP85" i="2"/>
  <c r="AQ85" i="2"/>
  <c r="AR85" i="2"/>
  <c r="AU85" i="2"/>
  <c r="AV85" i="2"/>
  <c r="AW85" i="2"/>
  <c r="AX85" i="2"/>
  <c r="AD86" i="2"/>
  <c r="AE86" i="2"/>
  <c r="AF86" i="2"/>
  <c r="AG86" i="2"/>
  <c r="AH86" i="2"/>
  <c r="AJ86" i="2"/>
  <c r="AK86" i="2"/>
  <c r="AL86" i="2"/>
  <c r="AM86" i="2"/>
  <c r="AN86" i="2"/>
  <c r="AO86" i="2"/>
  <c r="AP86" i="2"/>
  <c r="AQ86" i="2"/>
  <c r="AR86" i="2"/>
  <c r="AU86" i="2"/>
  <c r="AV86" i="2"/>
  <c r="AW86" i="2"/>
  <c r="AX86" i="2"/>
  <c r="AD87" i="2"/>
  <c r="AE87" i="2"/>
  <c r="AF87" i="2"/>
  <c r="AG87" i="2"/>
  <c r="AH87" i="2"/>
  <c r="AJ87" i="2"/>
  <c r="AK87" i="2"/>
  <c r="AL87" i="2"/>
  <c r="AM87" i="2"/>
  <c r="AN87" i="2"/>
  <c r="AO87" i="2"/>
  <c r="AP87" i="2"/>
  <c r="AQ87" i="2"/>
  <c r="AR87" i="2"/>
  <c r="AU87" i="2"/>
  <c r="AV87" i="2"/>
  <c r="AW87" i="2"/>
  <c r="AX87" i="2"/>
  <c r="AD88" i="2"/>
  <c r="AE88" i="2"/>
  <c r="AF88" i="2"/>
  <c r="AG88" i="2"/>
  <c r="AH88" i="2"/>
  <c r="AJ88" i="2"/>
  <c r="AK88" i="2"/>
  <c r="AL88" i="2"/>
  <c r="AM88" i="2"/>
  <c r="AN88" i="2"/>
  <c r="AO88" i="2"/>
  <c r="AP88" i="2"/>
  <c r="AQ88" i="2"/>
  <c r="AR88" i="2"/>
  <c r="AU88" i="2"/>
  <c r="AV88" i="2"/>
  <c r="AW88" i="2"/>
  <c r="AX88" i="2"/>
  <c r="AD89" i="2"/>
  <c r="AE89" i="2"/>
  <c r="AF89" i="2"/>
  <c r="AG89" i="2"/>
  <c r="AH89" i="2"/>
  <c r="AJ89" i="2"/>
  <c r="AK89" i="2"/>
  <c r="AL89" i="2"/>
  <c r="AM89" i="2"/>
  <c r="AN89" i="2"/>
  <c r="AO89" i="2"/>
  <c r="AP89" i="2"/>
  <c r="AQ89" i="2"/>
  <c r="AR89" i="2"/>
  <c r="AU89" i="2"/>
  <c r="AV89" i="2"/>
  <c r="AW89" i="2"/>
  <c r="AX89" i="2"/>
  <c r="AD90" i="2"/>
  <c r="AE90" i="2"/>
  <c r="AF90" i="2"/>
  <c r="AG90" i="2"/>
  <c r="AH90" i="2"/>
  <c r="AJ90" i="2"/>
  <c r="AK90" i="2"/>
  <c r="AL90" i="2"/>
  <c r="AM90" i="2"/>
  <c r="AN90" i="2"/>
  <c r="AO90" i="2"/>
  <c r="AP90" i="2"/>
  <c r="AQ90" i="2"/>
  <c r="AR90" i="2"/>
  <c r="AU90" i="2"/>
  <c r="AV90" i="2"/>
  <c r="AW90" i="2"/>
  <c r="AX90" i="2"/>
  <c r="AD91" i="2"/>
  <c r="AE91" i="2"/>
  <c r="AF91" i="2"/>
  <c r="AG91" i="2"/>
  <c r="AH91" i="2"/>
  <c r="AJ91" i="2"/>
  <c r="AK91" i="2"/>
  <c r="AL91" i="2"/>
  <c r="AM91" i="2"/>
  <c r="AN91" i="2"/>
  <c r="AO91" i="2"/>
  <c r="AP91" i="2"/>
  <c r="AQ91" i="2"/>
  <c r="AR91" i="2"/>
  <c r="AU91" i="2"/>
  <c r="AV91" i="2"/>
  <c r="AW91" i="2"/>
  <c r="AX91" i="2"/>
  <c r="AD92" i="2"/>
  <c r="AE92" i="2"/>
  <c r="AF92" i="2"/>
  <c r="AG92" i="2"/>
  <c r="AH92" i="2"/>
  <c r="AJ92" i="2"/>
  <c r="AK92" i="2"/>
  <c r="AL92" i="2"/>
  <c r="AM92" i="2"/>
  <c r="AN92" i="2"/>
  <c r="AO92" i="2"/>
  <c r="AP92" i="2"/>
  <c r="AQ92" i="2"/>
  <c r="AR92" i="2"/>
  <c r="AU92" i="2"/>
  <c r="AV92" i="2"/>
  <c r="AW92" i="2"/>
  <c r="AX92" i="2"/>
  <c r="AD93" i="2"/>
  <c r="AE93" i="2"/>
  <c r="AF93" i="2"/>
  <c r="AG93" i="2"/>
  <c r="AH93" i="2"/>
  <c r="AJ93" i="2"/>
  <c r="AK93" i="2"/>
  <c r="AL93" i="2"/>
  <c r="AM93" i="2"/>
  <c r="AN93" i="2"/>
  <c r="AO93" i="2"/>
  <c r="AP93" i="2"/>
  <c r="AQ93" i="2"/>
  <c r="AR93" i="2"/>
  <c r="AU93" i="2"/>
  <c r="AV93" i="2"/>
  <c r="AW93" i="2"/>
  <c r="AX93" i="2"/>
  <c r="AD94" i="2"/>
  <c r="AE94" i="2"/>
  <c r="AF94" i="2"/>
  <c r="AG94" i="2"/>
  <c r="AH94" i="2"/>
  <c r="AJ94" i="2"/>
  <c r="AK94" i="2"/>
  <c r="AL94" i="2"/>
  <c r="AM94" i="2"/>
  <c r="AN94" i="2"/>
  <c r="AO94" i="2"/>
  <c r="AP94" i="2"/>
  <c r="AQ94" i="2"/>
  <c r="AR94" i="2"/>
  <c r="AU94" i="2"/>
  <c r="AV94" i="2"/>
  <c r="AW94" i="2"/>
  <c r="AX94" i="2"/>
  <c r="AD95" i="2"/>
  <c r="AE95" i="2"/>
  <c r="AF95" i="2"/>
  <c r="AG95" i="2"/>
  <c r="AH95" i="2"/>
  <c r="AJ95" i="2"/>
  <c r="AK95" i="2"/>
  <c r="AL95" i="2"/>
  <c r="AM95" i="2"/>
  <c r="AN95" i="2"/>
  <c r="AO95" i="2"/>
  <c r="AP95" i="2"/>
  <c r="AQ95" i="2"/>
  <c r="AR95" i="2"/>
  <c r="AU95" i="2"/>
  <c r="AV95" i="2"/>
  <c r="AW95" i="2"/>
  <c r="AX95" i="2"/>
  <c r="AD96" i="2"/>
  <c r="AE96" i="2"/>
  <c r="AF96" i="2"/>
  <c r="AG96" i="2"/>
  <c r="AH96" i="2"/>
  <c r="AJ96" i="2"/>
  <c r="AK96" i="2"/>
  <c r="AL96" i="2"/>
  <c r="AM96" i="2"/>
  <c r="AN96" i="2"/>
  <c r="AO96" i="2"/>
  <c r="AP96" i="2"/>
  <c r="AQ96" i="2"/>
  <c r="AR96" i="2"/>
  <c r="AU96" i="2"/>
  <c r="AV96" i="2"/>
  <c r="AW96" i="2"/>
  <c r="AX96" i="2"/>
  <c r="AD97" i="2"/>
  <c r="AE97" i="2"/>
  <c r="AF97" i="2"/>
  <c r="AG97" i="2"/>
  <c r="AH97" i="2"/>
  <c r="AJ97" i="2"/>
  <c r="AK97" i="2"/>
  <c r="AL97" i="2"/>
  <c r="AM97" i="2"/>
  <c r="AN97" i="2"/>
  <c r="AO97" i="2"/>
  <c r="AP97" i="2"/>
  <c r="AQ97" i="2"/>
  <c r="AR97" i="2"/>
  <c r="AU97" i="2"/>
  <c r="AV97" i="2"/>
  <c r="AW97" i="2"/>
  <c r="AX97" i="2"/>
  <c r="AD98" i="2"/>
  <c r="AE98" i="2"/>
  <c r="AF98" i="2"/>
  <c r="AG98" i="2"/>
  <c r="AH98" i="2"/>
  <c r="AJ98" i="2"/>
  <c r="AK98" i="2"/>
  <c r="AL98" i="2"/>
  <c r="AM98" i="2"/>
  <c r="AN98" i="2"/>
  <c r="AO98" i="2"/>
  <c r="AP98" i="2"/>
  <c r="AQ98" i="2"/>
  <c r="AR98" i="2"/>
  <c r="AU98" i="2"/>
  <c r="AV98" i="2"/>
  <c r="AW98" i="2"/>
  <c r="AX98" i="2"/>
  <c r="AD99" i="2"/>
  <c r="AE99" i="2"/>
  <c r="AF99" i="2"/>
  <c r="AG99" i="2"/>
  <c r="AH99" i="2"/>
  <c r="AJ99" i="2"/>
  <c r="AK99" i="2"/>
  <c r="AL99" i="2"/>
  <c r="AM99" i="2"/>
  <c r="AN99" i="2"/>
  <c r="AO99" i="2"/>
  <c r="AP99" i="2"/>
  <c r="AQ99" i="2"/>
  <c r="AR99" i="2"/>
  <c r="AU99" i="2"/>
  <c r="AV99" i="2"/>
  <c r="AW99" i="2"/>
  <c r="AX99" i="2"/>
  <c r="AD100" i="2"/>
  <c r="AE100" i="2"/>
  <c r="AF100" i="2"/>
  <c r="AG100" i="2"/>
  <c r="AH100" i="2"/>
  <c r="AJ100" i="2"/>
  <c r="AK100" i="2"/>
  <c r="AL100" i="2"/>
  <c r="AM100" i="2"/>
  <c r="AN100" i="2"/>
  <c r="AO100" i="2"/>
  <c r="AP100" i="2"/>
  <c r="AQ100" i="2"/>
  <c r="AR100" i="2"/>
  <c r="AU100" i="2"/>
  <c r="AV100" i="2"/>
  <c r="AW100" i="2"/>
  <c r="AX100" i="2"/>
  <c r="AD101" i="2"/>
  <c r="AE101" i="2"/>
  <c r="AF101" i="2"/>
  <c r="AG101" i="2"/>
  <c r="AH101" i="2"/>
  <c r="AJ101" i="2"/>
  <c r="AK101" i="2"/>
  <c r="AL101" i="2"/>
  <c r="AM101" i="2"/>
  <c r="AN101" i="2"/>
  <c r="AO101" i="2"/>
  <c r="AP101" i="2"/>
  <c r="AQ101" i="2"/>
  <c r="AR101" i="2"/>
  <c r="AU101" i="2"/>
  <c r="AV101" i="2"/>
  <c r="AW101" i="2"/>
  <c r="AX101" i="2"/>
  <c r="AD102" i="2"/>
  <c r="AE102" i="2"/>
  <c r="AF102" i="2"/>
  <c r="AG102" i="2"/>
  <c r="AH102" i="2"/>
  <c r="AJ102" i="2"/>
  <c r="AK102" i="2"/>
  <c r="AL102" i="2"/>
  <c r="AM102" i="2"/>
  <c r="AN102" i="2"/>
  <c r="AO102" i="2"/>
  <c r="AP102" i="2"/>
  <c r="AQ102" i="2"/>
  <c r="AR102" i="2"/>
  <c r="AU102" i="2"/>
  <c r="AV102" i="2"/>
  <c r="AW102" i="2"/>
  <c r="AX102" i="2"/>
  <c r="AD103" i="2"/>
  <c r="AE103" i="2"/>
  <c r="AF103" i="2"/>
  <c r="AG103" i="2"/>
  <c r="AH103" i="2"/>
  <c r="AJ103" i="2"/>
  <c r="AK103" i="2"/>
  <c r="AL103" i="2"/>
  <c r="AM103" i="2"/>
  <c r="AN103" i="2"/>
  <c r="AO103" i="2"/>
  <c r="AP103" i="2"/>
  <c r="AQ103" i="2"/>
  <c r="AR103" i="2"/>
  <c r="AU103" i="2"/>
  <c r="AV103" i="2"/>
  <c r="AW103" i="2"/>
  <c r="AX103" i="2"/>
  <c r="AD104" i="2"/>
  <c r="AE104" i="2"/>
  <c r="AF104" i="2"/>
  <c r="AG104" i="2"/>
  <c r="AH104" i="2"/>
  <c r="AJ104" i="2"/>
  <c r="AK104" i="2"/>
  <c r="AL104" i="2"/>
  <c r="AM104" i="2"/>
  <c r="AN104" i="2"/>
  <c r="AO104" i="2"/>
  <c r="AP104" i="2"/>
  <c r="AQ104" i="2"/>
  <c r="AR104" i="2"/>
  <c r="AU104" i="2"/>
  <c r="AV104" i="2"/>
  <c r="AW104" i="2"/>
  <c r="AX104" i="2"/>
  <c r="AD105" i="2"/>
  <c r="AE105" i="2"/>
  <c r="AF105" i="2"/>
  <c r="AG105" i="2"/>
  <c r="AH105" i="2"/>
  <c r="AJ105" i="2"/>
  <c r="AK105" i="2"/>
  <c r="AL105" i="2"/>
  <c r="AM105" i="2"/>
  <c r="AN105" i="2"/>
  <c r="AO105" i="2"/>
  <c r="AP105" i="2"/>
  <c r="AQ105" i="2"/>
  <c r="AR105" i="2"/>
  <c r="AU105" i="2"/>
  <c r="AV105" i="2"/>
  <c r="AW105" i="2"/>
  <c r="AX105" i="2"/>
  <c r="AD106" i="2"/>
  <c r="AE106" i="2"/>
  <c r="AF106" i="2"/>
  <c r="AG106" i="2"/>
  <c r="AH106" i="2"/>
  <c r="AJ106" i="2"/>
  <c r="AK106" i="2"/>
  <c r="AL106" i="2"/>
  <c r="AM106" i="2"/>
  <c r="AN106" i="2"/>
  <c r="AO106" i="2"/>
  <c r="AP106" i="2"/>
  <c r="AQ106" i="2"/>
  <c r="AR106" i="2"/>
  <c r="AU106" i="2"/>
  <c r="AV106" i="2"/>
  <c r="AW106" i="2"/>
  <c r="AX106" i="2"/>
  <c r="AD107" i="2"/>
  <c r="AE107" i="2"/>
  <c r="AF107" i="2"/>
  <c r="AG107" i="2"/>
  <c r="AH107" i="2"/>
  <c r="AJ107" i="2"/>
  <c r="AK107" i="2"/>
  <c r="AL107" i="2"/>
  <c r="AM107" i="2"/>
  <c r="AN107" i="2"/>
  <c r="AO107" i="2"/>
  <c r="AP107" i="2"/>
  <c r="AQ107" i="2"/>
  <c r="AR107" i="2"/>
  <c r="AU107" i="2"/>
  <c r="AV107" i="2"/>
  <c r="AW107" i="2"/>
  <c r="AX107" i="2"/>
  <c r="AD108" i="2"/>
  <c r="AE108" i="2"/>
  <c r="AF108" i="2"/>
  <c r="AG108" i="2"/>
  <c r="AH108" i="2"/>
  <c r="AJ108" i="2"/>
  <c r="AK108" i="2"/>
  <c r="AL108" i="2"/>
  <c r="AM108" i="2"/>
  <c r="AN108" i="2"/>
  <c r="AO108" i="2"/>
  <c r="AP108" i="2"/>
  <c r="AQ108" i="2"/>
  <c r="AR108" i="2"/>
  <c r="AU108" i="2"/>
  <c r="AV108" i="2"/>
  <c r="AW108" i="2"/>
  <c r="AX108" i="2"/>
  <c r="AD109" i="2"/>
  <c r="AE109" i="2"/>
  <c r="AF109" i="2"/>
  <c r="AG109" i="2"/>
  <c r="AH109" i="2"/>
  <c r="AJ109" i="2"/>
  <c r="AK109" i="2"/>
  <c r="AL109" i="2"/>
  <c r="AM109" i="2"/>
  <c r="AN109" i="2"/>
  <c r="AO109" i="2"/>
  <c r="AP109" i="2"/>
  <c r="AQ109" i="2"/>
  <c r="AR109" i="2"/>
  <c r="AU109" i="2"/>
  <c r="AV109" i="2"/>
  <c r="AW109" i="2"/>
  <c r="AX109" i="2"/>
  <c r="AD110" i="2"/>
  <c r="AE110" i="2"/>
  <c r="AF110" i="2"/>
  <c r="AG110" i="2"/>
  <c r="AH110" i="2"/>
  <c r="AJ110" i="2"/>
  <c r="AK110" i="2"/>
  <c r="AL110" i="2"/>
  <c r="AM110" i="2"/>
  <c r="AN110" i="2"/>
  <c r="AO110" i="2"/>
  <c r="AP110" i="2"/>
  <c r="AQ110" i="2"/>
  <c r="AR110" i="2"/>
  <c r="AU110" i="2"/>
  <c r="AV110" i="2"/>
  <c r="AW110" i="2"/>
  <c r="AX110" i="2"/>
  <c r="AD111" i="2"/>
  <c r="AE111" i="2"/>
  <c r="AF111" i="2"/>
  <c r="AG111" i="2"/>
  <c r="AH111" i="2"/>
  <c r="AJ111" i="2"/>
  <c r="AK111" i="2"/>
  <c r="AL111" i="2"/>
  <c r="AM111" i="2"/>
  <c r="AN111" i="2"/>
  <c r="AO111" i="2"/>
  <c r="AP111" i="2"/>
  <c r="AQ111" i="2"/>
  <c r="AR111" i="2"/>
  <c r="AU111" i="2"/>
  <c r="AV111" i="2"/>
  <c r="AW111" i="2"/>
  <c r="AX111" i="2"/>
  <c r="AD112" i="2"/>
  <c r="AE112" i="2"/>
  <c r="AF112" i="2"/>
  <c r="AG112" i="2"/>
  <c r="AH112" i="2"/>
  <c r="AJ112" i="2"/>
  <c r="AK112" i="2"/>
  <c r="AL112" i="2"/>
  <c r="AM112" i="2"/>
  <c r="AN112" i="2"/>
  <c r="AO112" i="2"/>
  <c r="AP112" i="2"/>
  <c r="AQ112" i="2"/>
  <c r="AR112" i="2"/>
  <c r="AU112" i="2"/>
  <c r="AV112" i="2"/>
  <c r="AW112" i="2"/>
  <c r="AX112" i="2"/>
  <c r="AD113" i="2"/>
  <c r="AE113" i="2"/>
  <c r="AF113" i="2"/>
  <c r="AG113" i="2"/>
  <c r="AH113" i="2"/>
  <c r="AJ113" i="2"/>
  <c r="AK113" i="2"/>
  <c r="AL113" i="2"/>
  <c r="AM113" i="2"/>
  <c r="AN113" i="2"/>
  <c r="AO113" i="2"/>
  <c r="AP113" i="2"/>
  <c r="AQ113" i="2"/>
  <c r="AR113" i="2"/>
  <c r="AU113" i="2"/>
  <c r="AV113" i="2"/>
  <c r="AW113" i="2"/>
  <c r="AX113" i="2"/>
  <c r="AD114" i="2"/>
  <c r="AE114" i="2"/>
  <c r="AF114" i="2"/>
  <c r="AG114" i="2"/>
  <c r="AH114" i="2"/>
  <c r="AJ114" i="2"/>
  <c r="AK114" i="2"/>
  <c r="AL114" i="2"/>
  <c r="AM114" i="2"/>
  <c r="AN114" i="2"/>
  <c r="AO114" i="2"/>
  <c r="AP114" i="2"/>
  <c r="AQ114" i="2"/>
  <c r="AR114" i="2"/>
  <c r="AU114" i="2"/>
  <c r="AV114" i="2"/>
  <c r="AW114" i="2"/>
  <c r="AX114" i="2"/>
  <c r="AD115" i="2"/>
  <c r="AE115" i="2"/>
  <c r="AF115" i="2"/>
  <c r="AG115" i="2"/>
  <c r="AH115" i="2"/>
  <c r="AJ115" i="2"/>
  <c r="AK115" i="2"/>
  <c r="AL115" i="2"/>
  <c r="AM115" i="2"/>
  <c r="AN115" i="2"/>
  <c r="AO115" i="2"/>
  <c r="AP115" i="2"/>
  <c r="AQ115" i="2"/>
  <c r="AR115" i="2"/>
  <c r="AU115" i="2"/>
  <c r="AV115" i="2"/>
  <c r="AW115" i="2"/>
  <c r="AX115" i="2"/>
  <c r="AE116" i="2"/>
  <c r="AF116" i="2"/>
  <c r="AG116" i="2"/>
  <c r="AH116" i="2"/>
  <c r="AJ116" i="2"/>
  <c r="AK116" i="2"/>
  <c r="AL116" i="2"/>
  <c r="AM116" i="2"/>
  <c r="AN116" i="2"/>
  <c r="AO116" i="2"/>
  <c r="AP116" i="2"/>
  <c r="AQ116" i="2"/>
  <c r="AR116" i="2"/>
  <c r="AU116" i="2"/>
  <c r="AV116" i="2"/>
  <c r="AW116" i="2"/>
  <c r="AX116" i="2"/>
  <c r="AE5" i="2"/>
  <c r="AF5" i="2"/>
  <c r="AG5" i="2"/>
  <c r="AH5" i="2"/>
  <c r="AJ5" i="2"/>
  <c r="AK5" i="2"/>
  <c r="AL5" i="2"/>
  <c r="AM5" i="2"/>
  <c r="AN5" i="2"/>
  <c r="AO5" i="2"/>
  <c r="AP5" i="2"/>
  <c r="AQ5" i="2"/>
  <c r="AR5" i="2"/>
  <c r="AU5" i="2"/>
  <c r="AV5" i="2"/>
  <c r="AD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5" i="2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89" i="6"/>
  <c r="AL88" i="6"/>
  <c r="AK88" i="6"/>
  <c r="AJ88" i="6"/>
  <c r="AI88" i="6"/>
  <c r="AH88" i="6"/>
  <c r="AG88" i="6"/>
  <c r="AF88" i="6"/>
  <c r="AE88" i="6"/>
  <c r="AD88" i="6"/>
  <c r="AC88" i="6"/>
  <c r="AB88" i="6"/>
  <c r="AA88" i="6"/>
  <c r="Z88" i="6"/>
  <c r="Y88" i="6"/>
  <c r="X88" i="6"/>
  <c r="W88" i="6"/>
  <c r="AL87" i="6"/>
  <c r="AK87" i="6"/>
  <c r="AJ87" i="6"/>
  <c r="AI87" i="6"/>
  <c r="AH87" i="6"/>
  <c r="AG87" i="6"/>
  <c r="AF87" i="6"/>
  <c r="AE87" i="6"/>
  <c r="AD87" i="6"/>
  <c r="AC87" i="6"/>
  <c r="AB87" i="6"/>
  <c r="AA87" i="6"/>
  <c r="Z87" i="6"/>
  <c r="Y87" i="6"/>
  <c r="X87" i="6"/>
  <c r="W87" i="6"/>
  <c r="AL86" i="6"/>
  <c r="AK86" i="6"/>
  <c r="AJ86" i="6"/>
  <c r="AI86" i="6"/>
  <c r="AH86" i="6"/>
  <c r="AG86" i="6"/>
  <c r="AF86" i="6"/>
  <c r="AE86" i="6"/>
  <c r="AD86" i="6"/>
  <c r="AC86" i="6"/>
  <c r="AB86" i="6"/>
  <c r="AA86" i="6"/>
  <c r="Z86" i="6"/>
  <c r="Y86" i="6"/>
  <c r="X86" i="6"/>
  <c r="W86" i="6"/>
  <c r="AL85" i="6"/>
  <c r="AK85" i="6"/>
  <c r="AJ85" i="6"/>
  <c r="AI85" i="6"/>
  <c r="AH85" i="6"/>
  <c r="AG85" i="6"/>
  <c r="AF85" i="6"/>
  <c r="AE85" i="6"/>
  <c r="AD85" i="6"/>
  <c r="AC85" i="6"/>
  <c r="AB85" i="6"/>
  <c r="AA85" i="6"/>
  <c r="Z85" i="6"/>
  <c r="Y85" i="6"/>
  <c r="X85" i="6"/>
  <c r="W85" i="6"/>
  <c r="AL84" i="6"/>
  <c r="AK84" i="6"/>
  <c r="AJ84" i="6"/>
  <c r="AI84" i="6"/>
  <c r="AH84" i="6"/>
  <c r="AG84" i="6"/>
  <c r="AF84" i="6"/>
  <c r="AE84" i="6"/>
  <c r="AD84" i="6"/>
  <c r="AC84" i="6"/>
  <c r="AB84" i="6"/>
  <c r="AA84" i="6"/>
  <c r="Z84" i="6"/>
  <c r="Y84" i="6"/>
  <c r="X84" i="6"/>
  <c r="W84" i="6"/>
  <c r="AL83" i="6"/>
  <c r="AK83" i="6"/>
  <c r="AJ83" i="6"/>
  <c r="AI83" i="6"/>
  <c r="AH83" i="6"/>
  <c r="AG83" i="6"/>
  <c r="AF83" i="6"/>
  <c r="AE83" i="6"/>
  <c r="AD83" i="6"/>
  <c r="AC83" i="6"/>
  <c r="AB83" i="6"/>
  <c r="AA83" i="6"/>
  <c r="Z83" i="6"/>
  <c r="Y83" i="6"/>
  <c r="X83" i="6"/>
  <c r="W83" i="6"/>
  <c r="AL82" i="6"/>
  <c r="AK82" i="6"/>
  <c r="AJ82" i="6"/>
  <c r="AI82" i="6"/>
  <c r="AH82" i="6"/>
  <c r="AG82" i="6"/>
  <c r="AF82" i="6"/>
  <c r="AE82" i="6"/>
  <c r="AD82" i="6"/>
  <c r="AC82" i="6"/>
  <c r="AB82" i="6"/>
  <c r="AA82" i="6"/>
  <c r="Z82" i="6"/>
  <c r="Y82" i="6"/>
  <c r="X82" i="6"/>
  <c r="W82" i="6"/>
  <c r="AL81" i="6"/>
  <c r="AK81" i="6"/>
  <c r="AJ81" i="6"/>
  <c r="AI81" i="6"/>
  <c r="AH81" i="6"/>
  <c r="AG81" i="6"/>
  <c r="AF81" i="6"/>
  <c r="AE81" i="6"/>
  <c r="AD81" i="6"/>
  <c r="AC81" i="6"/>
  <c r="AB81" i="6"/>
  <c r="AA81" i="6"/>
  <c r="Z81" i="6"/>
  <c r="Y81" i="6"/>
  <c r="X81" i="6"/>
  <c r="W81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AL79" i="6"/>
  <c r="AK79" i="6"/>
  <c r="AJ79" i="6"/>
  <c r="AI79" i="6"/>
  <c r="AH79" i="6"/>
  <c r="AG79" i="6"/>
  <c r="AF79" i="6"/>
  <c r="AE79" i="6"/>
  <c r="AD79" i="6"/>
  <c r="AC79" i="6"/>
  <c r="AB79" i="6"/>
  <c r="AA79" i="6"/>
  <c r="Z79" i="6"/>
  <c r="Y79" i="6"/>
  <c r="X79" i="6"/>
  <c r="W79" i="6"/>
  <c r="AL78" i="6"/>
  <c r="AK78" i="6"/>
  <c r="AJ78" i="6"/>
  <c r="AI78" i="6"/>
  <c r="AH78" i="6"/>
  <c r="AG78" i="6"/>
  <c r="AF78" i="6"/>
  <c r="AE78" i="6"/>
  <c r="AD78" i="6"/>
  <c r="AC78" i="6"/>
  <c r="AB78" i="6"/>
  <c r="AA78" i="6"/>
  <c r="Z78" i="6"/>
  <c r="Y78" i="6"/>
  <c r="X78" i="6"/>
  <c r="W78" i="6"/>
  <c r="AL77" i="6"/>
  <c r="AK77" i="6"/>
  <c r="AJ77" i="6"/>
  <c r="AI77" i="6"/>
  <c r="AH77" i="6"/>
  <c r="AG77" i="6"/>
  <c r="AF77" i="6"/>
  <c r="AE77" i="6"/>
  <c r="AD77" i="6"/>
  <c r="AC77" i="6"/>
  <c r="AB77" i="6"/>
  <c r="AA77" i="6"/>
  <c r="Z77" i="6"/>
  <c r="Y77" i="6"/>
  <c r="X77" i="6"/>
  <c r="W77" i="6"/>
  <c r="AL76" i="6"/>
  <c r="AK76" i="6"/>
  <c r="AJ76" i="6"/>
  <c r="AI76" i="6"/>
  <c r="AH76" i="6"/>
  <c r="AG76" i="6"/>
  <c r="AF76" i="6"/>
  <c r="AE76" i="6"/>
  <c r="AD76" i="6"/>
  <c r="AC76" i="6"/>
  <c r="AB76" i="6"/>
  <c r="AA76" i="6"/>
  <c r="Z76" i="6"/>
  <c r="Y76" i="6"/>
  <c r="X76" i="6"/>
  <c r="W76" i="6"/>
  <c r="AL75" i="6"/>
  <c r="AK75" i="6"/>
  <c r="AJ75" i="6"/>
  <c r="AI75" i="6"/>
  <c r="AH75" i="6"/>
  <c r="AG75" i="6"/>
  <c r="AF75" i="6"/>
  <c r="AE75" i="6"/>
  <c r="AD75" i="6"/>
  <c r="AC75" i="6"/>
  <c r="AB75" i="6"/>
  <c r="AA75" i="6"/>
  <c r="Z75" i="6"/>
  <c r="Y75" i="6"/>
  <c r="X75" i="6"/>
  <c r="W75" i="6"/>
  <c r="AL74" i="6"/>
  <c r="AK74" i="6"/>
  <c r="AJ74" i="6"/>
  <c r="AI74" i="6"/>
  <c r="AH74" i="6"/>
  <c r="AG74" i="6"/>
  <c r="AF74" i="6"/>
  <c r="AE74" i="6"/>
  <c r="AD74" i="6"/>
  <c r="AC74" i="6"/>
  <c r="AB74" i="6"/>
  <c r="AA74" i="6"/>
  <c r="Z74" i="6"/>
  <c r="Y74" i="6"/>
  <c r="X74" i="6"/>
  <c r="W74" i="6"/>
  <c r="AL73" i="6"/>
  <c r="AK73" i="6"/>
  <c r="AJ73" i="6"/>
  <c r="AI73" i="6"/>
  <c r="AH73" i="6"/>
  <c r="AG73" i="6"/>
  <c r="AF73" i="6"/>
  <c r="AE73" i="6"/>
  <c r="AD73" i="6"/>
  <c r="AC73" i="6"/>
  <c r="AB73" i="6"/>
  <c r="AA73" i="6"/>
  <c r="Z73" i="6"/>
  <c r="Y73" i="6"/>
  <c r="X73" i="6"/>
  <c r="W73" i="6"/>
  <c r="AL72" i="6"/>
  <c r="AK72" i="6"/>
  <c r="AJ72" i="6"/>
  <c r="AI72" i="6"/>
  <c r="AH72" i="6"/>
  <c r="AG72" i="6"/>
  <c r="AF72" i="6"/>
  <c r="AE72" i="6"/>
  <c r="AD72" i="6"/>
  <c r="AC72" i="6"/>
  <c r="AB72" i="6"/>
  <c r="AA72" i="6"/>
  <c r="Z72" i="6"/>
  <c r="Y72" i="6"/>
  <c r="X72" i="6"/>
  <c r="W72" i="6"/>
  <c r="AL71" i="6"/>
  <c r="AK71" i="6"/>
  <c r="AJ71" i="6"/>
  <c r="AI71" i="6"/>
  <c r="AH71" i="6"/>
  <c r="AG71" i="6"/>
  <c r="AF71" i="6"/>
  <c r="AE71" i="6"/>
  <c r="AD71" i="6"/>
  <c r="AC71" i="6"/>
  <c r="AB71" i="6"/>
  <c r="AA71" i="6"/>
  <c r="Z71" i="6"/>
  <c r="Y71" i="6"/>
  <c r="X71" i="6"/>
  <c r="W71" i="6"/>
  <c r="AL70" i="6"/>
  <c r="AK70" i="6"/>
  <c r="AJ70" i="6"/>
  <c r="AI70" i="6"/>
  <c r="AH70" i="6"/>
  <c r="AG70" i="6"/>
  <c r="AF70" i="6"/>
  <c r="AE70" i="6"/>
  <c r="AD70" i="6"/>
  <c r="AC70" i="6"/>
  <c r="AB70" i="6"/>
  <c r="AA70" i="6"/>
  <c r="Z70" i="6"/>
  <c r="Y70" i="6"/>
  <c r="X70" i="6"/>
  <c r="W70" i="6"/>
  <c r="AL69" i="6"/>
  <c r="AK69" i="6"/>
  <c r="AJ69" i="6"/>
  <c r="AI69" i="6"/>
  <c r="AH69" i="6"/>
  <c r="AG69" i="6"/>
  <c r="AF69" i="6"/>
  <c r="AE69" i="6"/>
  <c r="AD69" i="6"/>
  <c r="AC69" i="6"/>
  <c r="AB69" i="6"/>
  <c r="AA69" i="6"/>
  <c r="Z69" i="6"/>
  <c r="Y69" i="6"/>
  <c r="X69" i="6"/>
  <c r="W69" i="6"/>
  <c r="AL68" i="6"/>
  <c r="AK68" i="6"/>
  <c r="AJ68" i="6"/>
  <c r="AI68" i="6"/>
  <c r="AH68" i="6"/>
  <c r="AG68" i="6"/>
  <c r="AF68" i="6"/>
  <c r="AE68" i="6"/>
  <c r="AD68" i="6"/>
  <c r="AC68" i="6"/>
  <c r="AB68" i="6"/>
  <c r="AA68" i="6"/>
  <c r="Z68" i="6"/>
  <c r="Y68" i="6"/>
  <c r="X68" i="6"/>
  <c r="W68" i="6"/>
  <c r="AL67" i="6"/>
  <c r="AK67" i="6"/>
  <c r="AJ67" i="6"/>
  <c r="AI67" i="6"/>
  <c r="AH67" i="6"/>
  <c r="AG67" i="6"/>
  <c r="AF67" i="6"/>
  <c r="AE67" i="6"/>
  <c r="AD67" i="6"/>
  <c r="AC67" i="6"/>
  <c r="AB67" i="6"/>
  <c r="AA67" i="6"/>
  <c r="Z67" i="6"/>
  <c r="Y67" i="6"/>
  <c r="X67" i="6"/>
  <c r="W67" i="6"/>
  <c r="AL66" i="6"/>
  <c r="AK66" i="6"/>
  <c r="AJ66" i="6"/>
  <c r="AI66" i="6"/>
  <c r="AH66" i="6"/>
  <c r="AG66" i="6"/>
  <c r="AF66" i="6"/>
  <c r="AE66" i="6"/>
  <c r="AD66" i="6"/>
  <c r="AC66" i="6"/>
  <c r="AB66" i="6"/>
  <c r="AA66" i="6"/>
  <c r="Z66" i="6"/>
  <c r="Y66" i="6"/>
  <c r="X66" i="6"/>
  <c r="W66" i="6"/>
  <c r="AL65" i="6"/>
  <c r="AK65" i="6"/>
  <c r="AJ65" i="6"/>
  <c r="AI65" i="6"/>
  <c r="AH65" i="6"/>
  <c r="AG65" i="6"/>
  <c r="AF65" i="6"/>
  <c r="AE65" i="6"/>
  <c r="AD65" i="6"/>
  <c r="AC65" i="6"/>
  <c r="AB65" i="6"/>
  <c r="AA65" i="6"/>
  <c r="Z65" i="6"/>
  <c r="Y65" i="6"/>
  <c r="X65" i="6"/>
  <c r="W65" i="6"/>
  <c r="AL64" i="6"/>
  <c r="AK64" i="6"/>
  <c r="AJ64" i="6"/>
  <c r="AI64" i="6"/>
  <c r="AH64" i="6"/>
  <c r="AG64" i="6"/>
  <c r="AF64" i="6"/>
  <c r="AE64" i="6"/>
  <c r="AD64" i="6"/>
  <c r="AC64" i="6"/>
  <c r="AB64" i="6"/>
  <c r="AA64" i="6"/>
  <c r="Z64" i="6"/>
  <c r="Y64" i="6"/>
  <c r="X64" i="6"/>
  <c r="W64" i="6"/>
  <c r="AL63" i="6"/>
  <c r="AK63" i="6"/>
  <c r="AJ63" i="6"/>
  <c r="AI63" i="6"/>
  <c r="AH63" i="6"/>
  <c r="AG63" i="6"/>
  <c r="AF63" i="6"/>
  <c r="AE63" i="6"/>
  <c r="AD63" i="6"/>
  <c r="AC63" i="6"/>
  <c r="AB63" i="6"/>
  <c r="AA63" i="6"/>
  <c r="Z63" i="6"/>
  <c r="Y63" i="6"/>
  <c r="X63" i="6"/>
  <c r="W63" i="6"/>
  <c r="AL62" i="6"/>
  <c r="AK62" i="6"/>
  <c r="AJ62" i="6"/>
  <c r="AI62" i="6"/>
  <c r="AH62" i="6"/>
  <c r="AG62" i="6"/>
  <c r="AF62" i="6"/>
  <c r="AE62" i="6"/>
  <c r="AD62" i="6"/>
  <c r="AC62" i="6"/>
  <c r="AB62" i="6"/>
  <c r="AA62" i="6"/>
  <c r="Z62" i="6"/>
  <c r="Y62" i="6"/>
  <c r="X62" i="6"/>
  <c r="W62" i="6"/>
  <c r="AL61" i="6"/>
  <c r="AK61" i="6"/>
  <c r="AJ61" i="6"/>
  <c r="AI61" i="6"/>
  <c r="AH61" i="6"/>
  <c r="AG61" i="6"/>
  <c r="AF61" i="6"/>
  <c r="AE61" i="6"/>
  <c r="AD61" i="6"/>
  <c r="AC61" i="6"/>
  <c r="AB61" i="6"/>
  <c r="AA61" i="6"/>
  <c r="Z61" i="6"/>
  <c r="Y61" i="6"/>
  <c r="X61" i="6"/>
  <c r="W61" i="6"/>
  <c r="AL60" i="6"/>
  <c r="AK60" i="6"/>
  <c r="AJ60" i="6"/>
  <c r="AI60" i="6"/>
  <c r="AH60" i="6"/>
  <c r="AG60" i="6"/>
  <c r="AF60" i="6"/>
  <c r="AE60" i="6"/>
  <c r="AD60" i="6"/>
  <c r="AC60" i="6"/>
  <c r="AB60" i="6"/>
  <c r="AA60" i="6"/>
  <c r="Z60" i="6"/>
  <c r="Y60" i="6"/>
  <c r="X60" i="6"/>
  <c r="W60" i="6"/>
  <c r="AL59" i="6"/>
  <c r="AK59" i="6"/>
  <c r="AJ59" i="6"/>
  <c r="AI59" i="6"/>
  <c r="AH59" i="6"/>
  <c r="AG59" i="6"/>
  <c r="AF59" i="6"/>
  <c r="AE59" i="6"/>
  <c r="AD59" i="6"/>
  <c r="AC59" i="6"/>
  <c r="AB59" i="6"/>
  <c r="AA59" i="6"/>
  <c r="Z59" i="6"/>
  <c r="Y59" i="6"/>
  <c r="X59" i="6"/>
  <c r="W59" i="6"/>
  <c r="AL58" i="6"/>
  <c r="AK58" i="6"/>
  <c r="AJ58" i="6"/>
  <c r="AI58" i="6"/>
  <c r="AH58" i="6"/>
  <c r="AG58" i="6"/>
  <c r="AF58" i="6"/>
  <c r="AE58" i="6"/>
  <c r="AD58" i="6"/>
  <c r="AC58" i="6"/>
  <c r="AB58" i="6"/>
  <c r="AA58" i="6"/>
  <c r="Z58" i="6"/>
  <c r="Y58" i="6"/>
  <c r="X58" i="6"/>
  <c r="W58" i="6"/>
  <c r="AL57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X57" i="6"/>
  <c r="W57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AL55" i="6"/>
  <c r="AK55" i="6"/>
  <c r="AJ55" i="6"/>
  <c r="AI55" i="6"/>
  <c r="AH55" i="6"/>
  <c r="AG55" i="6"/>
  <c r="AF55" i="6"/>
  <c r="AE55" i="6"/>
  <c r="AD55" i="6"/>
  <c r="AC55" i="6"/>
  <c r="AB55" i="6"/>
  <c r="AA55" i="6"/>
  <c r="Z55" i="6"/>
  <c r="Y55" i="6"/>
  <c r="X55" i="6"/>
  <c r="W55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AL50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AL48" i="6"/>
  <c r="AK48" i="6"/>
  <c r="AJ48" i="6"/>
  <c r="AI48" i="6"/>
  <c r="AH48" i="6"/>
  <c r="AG48" i="6"/>
  <c r="AF48" i="6"/>
  <c r="AE48" i="6"/>
  <c r="AD48" i="6"/>
  <c r="AC48" i="6"/>
  <c r="AB48" i="6"/>
  <c r="AA48" i="6"/>
  <c r="Z48" i="6"/>
  <c r="Y48" i="6"/>
  <c r="X48" i="6"/>
  <c r="W48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AL82" i="7"/>
  <c r="AK82" i="7"/>
  <c r="AJ82" i="7"/>
  <c r="AI82" i="7"/>
  <c r="AH82" i="7"/>
  <c r="AG82" i="7"/>
  <c r="AF82" i="7"/>
  <c r="AE82" i="7"/>
  <c r="AD82" i="7"/>
  <c r="AC82" i="7"/>
  <c r="AB82" i="7"/>
  <c r="AA82" i="7"/>
  <c r="Z82" i="7"/>
  <c r="Y82" i="7"/>
  <c r="X82" i="7"/>
  <c r="W82" i="7"/>
  <c r="AL81" i="7"/>
  <c r="AK81" i="7"/>
  <c r="AJ81" i="7"/>
  <c r="AI81" i="7"/>
  <c r="AH81" i="7"/>
  <c r="AG81" i="7"/>
  <c r="AF81" i="7"/>
  <c r="AE81" i="7"/>
  <c r="AD81" i="7"/>
  <c r="AC81" i="7"/>
  <c r="AB81" i="7"/>
  <c r="AA81" i="7"/>
  <c r="Z81" i="7"/>
  <c r="Y81" i="7"/>
  <c r="X81" i="7"/>
  <c r="W81" i="7"/>
  <c r="AL80" i="7"/>
  <c r="AK80" i="7"/>
  <c r="AJ80" i="7"/>
  <c r="AI80" i="7"/>
  <c r="AH80" i="7"/>
  <c r="AG80" i="7"/>
  <c r="AF80" i="7"/>
  <c r="AE80" i="7"/>
  <c r="AD80" i="7"/>
  <c r="AC80" i="7"/>
  <c r="AB80" i="7"/>
  <c r="AA80" i="7"/>
  <c r="Z80" i="7"/>
  <c r="Y80" i="7"/>
  <c r="X80" i="7"/>
  <c r="W80" i="7"/>
  <c r="AL79" i="7"/>
  <c r="AK79" i="7"/>
  <c r="AJ79" i="7"/>
  <c r="AI79" i="7"/>
  <c r="AH79" i="7"/>
  <c r="AG79" i="7"/>
  <c r="AF79" i="7"/>
  <c r="AE79" i="7"/>
  <c r="AD79" i="7"/>
  <c r="AC79" i="7"/>
  <c r="AB79" i="7"/>
  <c r="AA79" i="7"/>
  <c r="Z79" i="7"/>
  <c r="Y79" i="7"/>
  <c r="X79" i="7"/>
  <c r="W79" i="7"/>
  <c r="AL78" i="7"/>
  <c r="AK78" i="7"/>
  <c r="AJ78" i="7"/>
  <c r="AI78" i="7"/>
  <c r="AH78" i="7"/>
  <c r="AG78" i="7"/>
  <c r="AF78" i="7"/>
  <c r="AE78" i="7"/>
  <c r="AD78" i="7"/>
  <c r="AC78" i="7"/>
  <c r="AB78" i="7"/>
  <c r="AA78" i="7"/>
  <c r="Z78" i="7"/>
  <c r="Y78" i="7"/>
  <c r="X78" i="7"/>
  <c r="W78" i="7"/>
  <c r="AL77" i="7"/>
  <c r="AK77" i="7"/>
  <c r="AJ77" i="7"/>
  <c r="AI77" i="7"/>
  <c r="AH77" i="7"/>
  <c r="AG77" i="7"/>
  <c r="AF77" i="7"/>
  <c r="AE77" i="7"/>
  <c r="AD77" i="7"/>
  <c r="AC77" i="7"/>
  <c r="AB77" i="7"/>
  <c r="AA77" i="7"/>
  <c r="Z77" i="7"/>
  <c r="Y77" i="7"/>
  <c r="X77" i="7"/>
  <c r="W77" i="7"/>
  <c r="AL76" i="7"/>
  <c r="AK76" i="7"/>
  <c r="AJ76" i="7"/>
  <c r="AI76" i="7"/>
  <c r="AH76" i="7"/>
  <c r="AG76" i="7"/>
  <c r="AF76" i="7"/>
  <c r="AE76" i="7"/>
  <c r="AD76" i="7"/>
  <c r="AC76" i="7"/>
  <c r="AB76" i="7"/>
  <c r="AA76" i="7"/>
  <c r="Z76" i="7"/>
  <c r="Y76" i="7"/>
  <c r="X76" i="7"/>
  <c r="W76" i="7"/>
  <c r="AL75" i="7"/>
  <c r="AK75" i="7"/>
  <c r="AJ75" i="7"/>
  <c r="AI75" i="7"/>
  <c r="AH75" i="7"/>
  <c r="AG75" i="7"/>
  <c r="AF75" i="7"/>
  <c r="AE75" i="7"/>
  <c r="AD75" i="7"/>
  <c r="AC75" i="7"/>
  <c r="AB75" i="7"/>
  <c r="AA75" i="7"/>
  <c r="Z75" i="7"/>
  <c r="Y75" i="7"/>
  <c r="X75" i="7"/>
  <c r="W75" i="7"/>
  <c r="AL74" i="7"/>
  <c r="AK74" i="7"/>
  <c r="AJ74" i="7"/>
  <c r="AI74" i="7"/>
  <c r="AH74" i="7"/>
  <c r="AG74" i="7"/>
  <c r="AF74" i="7"/>
  <c r="AE74" i="7"/>
  <c r="AD74" i="7"/>
  <c r="AC74" i="7"/>
  <c r="AB74" i="7"/>
  <c r="AA74" i="7"/>
  <c r="Z74" i="7"/>
  <c r="Y74" i="7"/>
  <c r="X74" i="7"/>
  <c r="W74" i="7"/>
  <c r="AL73" i="7"/>
  <c r="AK73" i="7"/>
  <c r="AJ73" i="7"/>
  <c r="AI73" i="7"/>
  <c r="AH73" i="7"/>
  <c r="AG73" i="7"/>
  <c r="AF73" i="7"/>
  <c r="AE73" i="7"/>
  <c r="AD73" i="7"/>
  <c r="AC73" i="7"/>
  <c r="AB73" i="7"/>
  <c r="AA73" i="7"/>
  <c r="Z73" i="7"/>
  <c r="Y73" i="7"/>
  <c r="X73" i="7"/>
  <c r="W73" i="7"/>
  <c r="AL72" i="7"/>
  <c r="AK72" i="7"/>
  <c r="AJ72" i="7"/>
  <c r="AI72" i="7"/>
  <c r="AH72" i="7"/>
  <c r="AG72" i="7"/>
  <c r="AF72" i="7"/>
  <c r="AE72" i="7"/>
  <c r="AD72" i="7"/>
  <c r="AC72" i="7"/>
  <c r="AB72" i="7"/>
  <c r="AA72" i="7"/>
  <c r="Z72" i="7"/>
  <c r="Y72" i="7"/>
  <c r="X72" i="7"/>
  <c r="W72" i="7"/>
  <c r="AL71" i="7"/>
  <c r="AK71" i="7"/>
  <c r="AJ71" i="7"/>
  <c r="AI71" i="7"/>
  <c r="AH71" i="7"/>
  <c r="AG71" i="7"/>
  <c r="AF71" i="7"/>
  <c r="AE71" i="7"/>
  <c r="AD71" i="7"/>
  <c r="AC71" i="7"/>
  <c r="AB71" i="7"/>
  <c r="AA71" i="7"/>
  <c r="Z71" i="7"/>
  <c r="Y71" i="7"/>
  <c r="X71" i="7"/>
  <c r="W71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X70" i="7"/>
  <c r="W70" i="7"/>
  <c r="AL69" i="7"/>
  <c r="AK69" i="7"/>
  <c r="AJ69" i="7"/>
  <c r="AI69" i="7"/>
  <c r="AH69" i="7"/>
  <c r="AG69" i="7"/>
  <c r="AF69" i="7"/>
  <c r="AE69" i="7"/>
  <c r="AD69" i="7"/>
  <c r="AC69" i="7"/>
  <c r="AB69" i="7"/>
  <c r="AA69" i="7"/>
  <c r="Z69" i="7"/>
  <c r="Y69" i="7"/>
  <c r="X69" i="7"/>
  <c r="W69" i="7"/>
  <c r="AL68" i="7"/>
  <c r="AK68" i="7"/>
  <c r="AJ68" i="7"/>
  <c r="AI68" i="7"/>
  <c r="AH68" i="7"/>
  <c r="AG68" i="7"/>
  <c r="AF68" i="7"/>
  <c r="AE68" i="7"/>
  <c r="AD68" i="7"/>
  <c r="AC68" i="7"/>
  <c r="AB68" i="7"/>
  <c r="AA68" i="7"/>
  <c r="Z68" i="7"/>
  <c r="Y68" i="7"/>
  <c r="X68" i="7"/>
  <c r="W68" i="7"/>
  <c r="AL67" i="7"/>
  <c r="AK67" i="7"/>
  <c r="AJ67" i="7"/>
  <c r="AI67" i="7"/>
  <c r="AH67" i="7"/>
  <c r="AG67" i="7"/>
  <c r="AF67" i="7"/>
  <c r="AE67" i="7"/>
  <c r="AD67" i="7"/>
  <c r="AC67" i="7"/>
  <c r="AB67" i="7"/>
  <c r="AA67" i="7"/>
  <c r="Z67" i="7"/>
  <c r="Y67" i="7"/>
  <c r="X67" i="7"/>
  <c r="W67" i="7"/>
  <c r="AL66" i="7"/>
  <c r="AK66" i="7"/>
  <c r="AJ66" i="7"/>
  <c r="AI66" i="7"/>
  <c r="AH66" i="7"/>
  <c r="AG66" i="7"/>
  <c r="AF66" i="7"/>
  <c r="AE66" i="7"/>
  <c r="AD66" i="7"/>
  <c r="AC66" i="7"/>
  <c r="AB66" i="7"/>
  <c r="AA66" i="7"/>
  <c r="Z66" i="7"/>
  <c r="Y66" i="7"/>
  <c r="X66" i="7"/>
  <c r="W66" i="7"/>
  <c r="AL65" i="7"/>
  <c r="AK65" i="7"/>
  <c r="AJ65" i="7"/>
  <c r="AI65" i="7"/>
  <c r="AH65" i="7"/>
  <c r="AG65" i="7"/>
  <c r="AF65" i="7"/>
  <c r="AE65" i="7"/>
  <c r="AD65" i="7"/>
  <c r="AC65" i="7"/>
  <c r="AB65" i="7"/>
  <c r="AA65" i="7"/>
  <c r="Z65" i="7"/>
  <c r="Y65" i="7"/>
  <c r="X65" i="7"/>
  <c r="W65" i="7"/>
  <c r="AL64" i="7"/>
  <c r="AK64" i="7"/>
  <c r="AJ64" i="7"/>
  <c r="AI64" i="7"/>
  <c r="AH64" i="7"/>
  <c r="AG64" i="7"/>
  <c r="AF64" i="7"/>
  <c r="AE64" i="7"/>
  <c r="AD64" i="7"/>
  <c r="AC64" i="7"/>
  <c r="AB64" i="7"/>
  <c r="AA64" i="7"/>
  <c r="Z64" i="7"/>
  <c r="Y64" i="7"/>
  <c r="X64" i="7"/>
  <c r="W64" i="7"/>
  <c r="AL63" i="7"/>
  <c r="AK63" i="7"/>
  <c r="AJ63" i="7"/>
  <c r="AI63" i="7"/>
  <c r="AH63" i="7"/>
  <c r="AG63" i="7"/>
  <c r="AF63" i="7"/>
  <c r="AE63" i="7"/>
  <c r="AD63" i="7"/>
  <c r="AC63" i="7"/>
  <c r="AB63" i="7"/>
  <c r="AA63" i="7"/>
  <c r="Z63" i="7"/>
  <c r="Y63" i="7"/>
  <c r="X63" i="7"/>
  <c r="W63" i="7"/>
  <c r="AL62" i="7"/>
  <c r="AK62" i="7"/>
  <c r="AJ62" i="7"/>
  <c r="AI62" i="7"/>
  <c r="AH62" i="7"/>
  <c r="AG62" i="7"/>
  <c r="AF62" i="7"/>
  <c r="AE62" i="7"/>
  <c r="AD62" i="7"/>
  <c r="AC62" i="7"/>
  <c r="AB62" i="7"/>
  <c r="AA62" i="7"/>
  <c r="Z62" i="7"/>
  <c r="Y62" i="7"/>
  <c r="X62" i="7"/>
  <c r="W62" i="7"/>
  <c r="AL61" i="7"/>
  <c r="AK61" i="7"/>
  <c r="AJ61" i="7"/>
  <c r="AI61" i="7"/>
  <c r="AH61" i="7"/>
  <c r="AG61" i="7"/>
  <c r="AF61" i="7"/>
  <c r="AE61" i="7"/>
  <c r="AD61" i="7"/>
  <c r="AC61" i="7"/>
  <c r="AB61" i="7"/>
  <c r="AA61" i="7"/>
  <c r="Z61" i="7"/>
  <c r="Y61" i="7"/>
  <c r="X61" i="7"/>
  <c r="W61" i="7"/>
  <c r="AL60" i="7"/>
  <c r="AK60" i="7"/>
  <c r="AJ60" i="7"/>
  <c r="AI60" i="7"/>
  <c r="AH60" i="7"/>
  <c r="AG60" i="7"/>
  <c r="AF60" i="7"/>
  <c r="AE60" i="7"/>
  <c r="AD60" i="7"/>
  <c r="AC60" i="7"/>
  <c r="AB60" i="7"/>
  <c r="AA60" i="7"/>
  <c r="Z60" i="7"/>
  <c r="Y60" i="7"/>
  <c r="X60" i="7"/>
  <c r="W60" i="7"/>
  <c r="AL59" i="7"/>
  <c r="AK59" i="7"/>
  <c r="AJ59" i="7"/>
  <c r="AI59" i="7"/>
  <c r="AH59" i="7"/>
  <c r="AG59" i="7"/>
  <c r="AF59" i="7"/>
  <c r="AE59" i="7"/>
  <c r="AD59" i="7"/>
  <c r="AC59" i="7"/>
  <c r="AB59" i="7"/>
  <c r="AA59" i="7"/>
  <c r="Z59" i="7"/>
  <c r="Y59" i="7"/>
  <c r="X59" i="7"/>
  <c r="W59" i="7"/>
  <c r="AL58" i="7"/>
  <c r="AK58" i="7"/>
  <c r="AJ58" i="7"/>
  <c r="AI58" i="7"/>
  <c r="AH58" i="7"/>
  <c r="AG58" i="7"/>
  <c r="AF58" i="7"/>
  <c r="AE58" i="7"/>
  <c r="AD58" i="7"/>
  <c r="AC58" i="7"/>
  <c r="AB58" i="7"/>
  <c r="AA58" i="7"/>
  <c r="Z58" i="7"/>
  <c r="Y58" i="7"/>
  <c r="X58" i="7"/>
  <c r="W58" i="7"/>
  <c r="AL57" i="7"/>
  <c r="AK57" i="7"/>
  <c r="AJ57" i="7"/>
  <c r="AI57" i="7"/>
  <c r="AH57" i="7"/>
  <c r="AG57" i="7"/>
  <c r="AF57" i="7"/>
  <c r="AE57" i="7"/>
  <c r="AD57" i="7"/>
  <c r="AC57" i="7"/>
  <c r="AB57" i="7"/>
  <c r="AA57" i="7"/>
  <c r="Z57" i="7"/>
  <c r="Y57" i="7"/>
  <c r="X57" i="7"/>
  <c r="W57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AL54" i="7"/>
  <c r="AK54" i="7"/>
  <c r="AJ54" i="7"/>
  <c r="AI54" i="7"/>
  <c r="AH54" i="7"/>
  <c r="AG54" i="7"/>
  <c r="AF54" i="7"/>
  <c r="AE54" i="7"/>
  <c r="AD54" i="7"/>
  <c r="AC54" i="7"/>
  <c r="AB54" i="7"/>
  <c r="AA54" i="7"/>
  <c r="Z54" i="7"/>
  <c r="Y54" i="7"/>
  <c r="X54" i="7"/>
  <c r="W54" i="7"/>
  <c r="AL53" i="7"/>
  <c r="AK53" i="7"/>
  <c r="AJ53" i="7"/>
  <c r="AI53" i="7"/>
  <c r="AH53" i="7"/>
  <c r="AG53" i="7"/>
  <c r="AF53" i="7"/>
  <c r="AE53" i="7"/>
  <c r="AD53" i="7"/>
  <c r="AC53" i="7"/>
  <c r="AB53" i="7"/>
  <c r="AA53" i="7"/>
  <c r="Z53" i="7"/>
  <c r="Y53" i="7"/>
  <c r="X53" i="7"/>
  <c r="W53" i="7"/>
  <c r="AL52" i="7"/>
  <c r="AK52" i="7"/>
  <c r="AJ52" i="7"/>
  <c r="AI52" i="7"/>
  <c r="AH52" i="7"/>
  <c r="AG52" i="7"/>
  <c r="AF52" i="7"/>
  <c r="AE52" i="7"/>
  <c r="AD52" i="7"/>
  <c r="AC52" i="7"/>
  <c r="AB52" i="7"/>
  <c r="AA52" i="7"/>
  <c r="Z52" i="7"/>
  <c r="Y52" i="7"/>
  <c r="X52" i="7"/>
  <c r="W52" i="7"/>
  <c r="AL51" i="7"/>
  <c r="AK51" i="7"/>
  <c r="AJ51" i="7"/>
  <c r="AI51" i="7"/>
  <c r="AH51" i="7"/>
  <c r="AG51" i="7"/>
  <c r="AF51" i="7"/>
  <c r="AE51" i="7"/>
  <c r="AD51" i="7"/>
  <c r="AC51" i="7"/>
  <c r="AB51" i="7"/>
  <c r="AA51" i="7"/>
  <c r="Z51" i="7"/>
  <c r="Y51" i="7"/>
  <c r="X51" i="7"/>
  <c r="W51" i="7"/>
  <c r="AL50" i="7"/>
  <c r="AK50" i="7"/>
  <c r="AJ50" i="7"/>
  <c r="AI50" i="7"/>
  <c r="AH50" i="7"/>
  <c r="AG50" i="7"/>
  <c r="AF50" i="7"/>
  <c r="AE50" i="7"/>
  <c r="AD50" i="7"/>
  <c r="AC50" i="7"/>
  <c r="AB50" i="7"/>
  <c r="AA50" i="7"/>
  <c r="Z50" i="7"/>
  <c r="Y50" i="7"/>
  <c r="X50" i="7"/>
  <c r="W50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Z48" i="7"/>
  <c r="Y48" i="7"/>
  <c r="X48" i="7"/>
  <c r="W48" i="7"/>
  <c r="AL47" i="7"/>
  <c r="AK47" i="7"/>
  <c r="AJ47" i="7"/>
  <c r="AI47" i="7"/>
  <c r="AH47" i="7"/>
  <c r="AG47" i="7"/>
  <c r="AF47" i="7"/>
  <c r="AE47" i="7"/>
  <c r="AD47" i="7"/>
  <c r="AC47" i="7"/>
  <c r="AB47" i="7"/>
  <c r="AA47" i="7"/>
  <c r="Z47" i="7"/>
  <c r="Y47" i="7"/>
  <c r="X47" i="7"/>
  <c r="W47" i="7"/>
  <c r="AL46" i="7"/>
  <c r="AK46" i="7"/>
  <c r="AJ46" i="7"/>
  <c r="AI46" i="7"/>
  <c r="AH46" i="7"/>
  <c r="AG46" i="7"/>
  <c r="AF46" i="7"/>
  <c r="AE46" i="7"/>
  <c r="AD46" i="7"/>
  <c r="AC46" i="7"/>
  <c r="AB46" i="7"/>
  <c r="AA46" i="7"/>
  <c r="Z46" i="7"/>
  <c r="Y46" i="7"/>
  <c r="X46" i="7"/>
  <c r="W46" i="7"/>
  <c r="AL45" i="7"/>
  <c r="AK45" i="7"/>
  <c r="AJ45" i="7"/>
  <c r="AI45" i="7"/>
  <c r="AH45" i="7"/>
  <c r="AG45" i="7"/>
  <c r="AF45" i="7"/>
  <c r="AE45" i="7"/>
  <c r="AD45" i="7"/>
  <c r="AC45" i="7"/>
  <c r="AB45" i="7"/>
  <c r="AA45" i="7"/>
  <c r="Z45" i="7"/>
  <c r="Y45" i="7"/>
  <c r="X45" i="7"/>
  <c r="W45" i="7"/>
  <c r="AL44" i="7"/>
  <c r="AK44" i="7"/>
  <c r="AJ44" i="7"/>
  <c r="AI44" i="7"/>
  <c r="AH44" i="7"/>
  <c r="AG44" i="7"/>
  <c r="AF44" i="7"/>
  <c r="AE44" i="7"/>
  <c r="AD44" i="7"/>
  <c r="AC44" i="7"/>
  <c r="AB44" i="7"/>
  <c r="AA44" i="7"/>
  <c r="Z44" i="7"/>
  <c r="Y44" i="7"/>
  <c r="X44" i="7"/>
  <c r="W44" i="7"/>
  <c r="AL43" i="7"/>
  <c r="AK43" i="7"/>
  <c r="AJ43" i="7"/>
  <c r="AI43" i="7"/>
  <c r="AH43" i="7"/>
  <c r="AG43" i="7"/>
  <c r="AF43" i="7"/>
  <c r="AE43" i="7"/>
  <c r="AD43" i="7"/>
  <c r="AC43" i="7"/>
  <c r="AB43" i="7"/>
  <c r="AA43" i="7"/>
  <c r="Z43" i="7"/>
  <c r="Y43" i="7"/>
  <c r="X43" i="7"/>
  <c r="W43" i="7"/>
  <c r="AL42" i="7"/>
  <c r="AK42" i="7"/>
  <c r="AJ42" i="7"/>
  <c r="AI42" i="7"/>
  <c r="AH42" i="7"/>
  <c r="AG42" i="7"/>
  <c r="AF42" i="7"/>
  <c r="AE42" i="7"/>
  <c r="AD42" i="7"/>
  <c r="AC42" i="7"/>
  <c r="AB42" i="7"/>
  <c r="AA42" i="7"/>
  <c r="Z42" i="7"/>
  <c r="Y42" i="7"/>
  <c r="X42" i="7"/>
  <c r="W42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X34" i="7"/>
  <c r="W34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AL5" i="7"/>
  <c r="AK5" i="7"/>
  <c r="AJ5" i="7"/>
  <c r="AI5" i="7"/>
  <c r="AH5" i="7"/>
  <c r="AG5" i="7"/>
  <c r="AF5" i="7"/>
  <c r="AE5" i="7"/>
  <c r="AD5" i="7"/>
  <c r="AC5" i="7"/>
  <c r="AB5" i="7"/>
  <c r="AA5" i="7"/>
  <c r="Z5" i="7"/>
  <c r="Y5" i="7"/>
  <c r="X5" i="7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AL86" i="8"/>
  <c r="AK86" i="8"/>
  <c r="AJ86" i="8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Z85" i="8"/>
  <c r="Y85" i="8"/>
  <c r="X85" i="8"/>
  <c r="W85" i="8"/>
  <c r="AL84" i="8"/>
  <c r="AK84" i="8"/>
  <c r="AJ84" i="8"/>
  <c r="AI84" i="8"/>
  <c r="AH84" i="8"/>
  <c r="AG84" i="8"/>
  <c r="AF84" i="8"/>
  <c r="AE84" i="8"/>
  <c r="AD84" i="8"/>
  <c r="AC84" i="8"/>
  <c r="AB84" i="8"/>
  <c r="AA84" i="8"/>
  <c r="Z84" i="8"/>
  <c r="Y84" i="8"/>
  <c r="X84" i="8"/>
  <c r="W84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AL82" i="8"/>
  <c r="AK82" i="8"/>
  <c r="AJ82" i="8"/>
  <c r="AI82" i="8"/>
  <c r="AH82" i="8"/>
  <c r="AG82" i="8"/>
  <c r="AF82" i="8"/>
  <c r="AE82" i="8"/>
  <c r="AD82" i="8"/>
  <c r="AC82" i="8"/>
  <c r="AB82" i="8"/>
  <c r="AA82" i="8"/>
  <c r="Z82" i="8"/>
  <c r="Y82" i="8"/>
  <c r="X82" i="8"/>
  <c r="W82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AL79" i="8"/>
  <c r="AK79" i="8"/>
  <c r="AJ79" i="8"/>
  <c r="AI79" i="8"/>
  <c r="AH79" i="8"/>
  <c r="AG79" i="8"/>
  <c r="AF79" i="8"/>
  <c r="AE79" i="8"/>
  <c r="AD79" i="8"/>
  <c r="AC79" i="8"/>
  <c r="AB79" i="8"/>
  <c r="AA79" i="8"/>
  <c r="Z79" i="8"/>
  <c r="Y79" i="8"/>
  <c r="X79" i="8"/>
  <c r="W79" i="8"/>
  <c r="AL78" i="8"/>
  <c r="AK78" i="8"/>
  <c r="AJ78" i="8"/>
  <c r="AI78" i="8"/>
  <c r="AH78" i="8"/>
  <c r="AG78" i="8"/>
  <c r="AF78" i="8"/>
  <c r="AE78" i="8"/>
  <c r="AD78" i="8"/>
  <c r="AC78" i="8"/>
  <c r="AB78" i="8"/>
  <c r="AA78" i="8"/>
  <c r="Z78" i="8"/>
  <c r="Y78" i="8"/>
  <c r="X78" i="8"/>
  <c r="W78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Z76" i="8"/>
  <c r="Y76" i="8"/>
  <c r="X76" i="8"/>
  <c r="W76" i="8"/>
  <c r="AL75" i="8"/>
  <c r="AK75" i="8"/>
  <c r="AJ75" i="8"/>
  <c r="AI75" i="8"/>
  <c r="AH75" i="8"/>
  <c r="AG75" i="8"/>
  <c r="AF75" i="8"/>
  <c r="AE75" i="8"/>
  <c r="AD75" i="8"/>
  <c r="AC75" i="8"/>
  <c r="AB75" i="8"/>
  <c r="AA75" i="8"/>
  <c r="Z75" i="8"/>
  <c r="Y75" i="8"/>
  <c r="X75" i="8"/>
  <c r="W75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AL72" i="8"/>
  <c r="AK72" i="8"/>
  <c r="AJ72" i="8"/>
  <c r="AI72" i="8"/>
  <c r="AH72" i="8"/>
  <c r="AG72" i="8"/>
  <c r="AF72" i="8"/>
  <c r="AE72" i="8"/>
  <c r="AD72" i="8"/>
  <c r="AC72" i="8"/>
  <c r="AB72" i="8"/>
  <c r="AA72" i="8"/>
  <c r="Z72" i="8"/>
  <c r="Y72" i="8"/>
  <c r="X72" i="8"/>
  <c r="W72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AL66" i="8"/>
  <c r="AK66" i="8"/>
  <c r="AJ66" i="8"/>
  <c r="AI66" i="8"/>
  <c r="AH66" i="8"/>
  <c r="AG66" i="8"/>
  <c r="AF66" i="8"/>
  <c r="AE66" i="8"/>
  <c r="AD66" i="8"/>
  <c r="AC66" i="8"/>
  <c r="AB66" i="8"/>
  <c r="AA66" i="8"/>
  <c r="Z66" i="8"/>
  <c r="Y66" i="8"/>
  <c r="X66" i="8"/>
  <c r="W66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AL64" i="8"/>
  <c r="AK64" i="8"/>
  <c r="AJ64" i="8"/>
  <c r="AI64" i="8"/>
  <c r="AH64" i="8"/>
  <c r="AG64" i="8"/>
  <c r="AF64" i="8"/>
  <c r="AE64" i="8"/>
  <c r="AD64" i="8"/>
  <c r="AC64" i="8"/>
  <c r="AB64" i="8"/>
  <c r="AA64" i="8"/>
  <c r="Z64" i="8"/>
  <c r="Y64" i="8"/>
  <c r="X64" i="8"/>
  <c r="W64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AL62" i="8"/>
  <c r="AK62" i="8"/>
  <c r="AJ62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AL60" i="8"/>
  <c r="AK60" i="8"/>
  <c r="AJ60" i="8"/>
  <c r="AI60" i="8"/>
  <c r="AH60" i="8"/>
  <c r="AG60" i="8"/>
  <c r="AF60" i="8"/>
  <c r="AE60" i="8"/>
  <c r="AD60" i="8"/>
  <c r="AC60" i="8"/>
  <c r="AB60" i="8"/>
  <c r="AA60" i="8"/>
  <c r="Z60" i="8"/>
  <c r="Y60" i="8"/>
  <c r="X60" i="8"/>
  <c r="W60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AL58" i="8"/>
  <c r="AK58" i="8"/>
  <c r="AJ58" i="8"/>
  <c r="AI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AL39" i="8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W8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AL88" i="9"/>
  <c r="AK88" i="9"/>
  <c r="AJ88" i="9"/>
  <c r="AI88" i="9"/>
  <c r="AH88" i="9"/>
  <c r="AG88" i="9"/>
  <c r="AF88" i="9"/>
  <c r="AE88" i="9"/>
  <c r="AD88" i="9"/>
  <c r="AC88" i="9"/>
  <c r="AB88" i="9"/>
  <c r="AA88" i="9"/>
  <c r="Z88" i="9"/>
  <c r="Y88" i="9"/>
  <c r="X88" i="9"/>
  <c r="W88" i="9"/>
  <c r="AL87" i="9"/>
  <c r="AK87" i="9"/>
  <c r="AJ87" i="9"/>
  <c r="AI87" i="9"/>
  <c r="AH87" i="9"/>
  <c r="AG87" i="9"/>
  <c r="AF87" i="9"/>
  <c r="AE87" i="9"/>
  <c r="AD87" i="9"/>
  <c r="AC87" i="9"/>
  <c r="AB87" i="9"/>
  <c r="AA87" i="9"/>
  <c r="Z87" i="9"/>
  <c r="Y87" i="9"/>
  <c r="X87" i="9"/>
  <c r="W87" i="9"/>
  <c r="AL86" i="9"/>
  <c r="AK86" i="9"/>
  <c r="AJ86" i="9"/>
  <c r="AI86" i="9"/>
  <c r="AH86" i="9"/>
  <c r="AG86" i="9"/>
  <c r="AF86" i="9"/>
  <c r="AE86" i="9"/>
  <c r="AD86" i="9"/>
  <c r="AC86" i="9"/>
  <c r="AB86" i="9"/>
  <c r="AA86" i="9"/>
  <c r="Z86" i="9"/>
  <c r="Y86" i="9"/>
  <c r="X86" i="9"/>
  <c r="W86" i="9"/>
  <c r="AL85" i="9"/>
  <c r="AK85" i="9"/>
  <c r="AJ85" i="9"/>
  <c r="AI85" i="9"/>
  <c r="AH85" i="9"/>
  <c r="AG85" i="9"/>
  <c r="AF85" i="9"/>
  <c r="AE85" i="9"/>
  <c r="AD85" i="9"/>
  <c r="AC85" i="9"/>
  <c r="AB85" i="9"/>
  <c r="AA85" i="9"/>
  <c r="Z85" i="9"/>
  <c r="Y85" i="9"/>
  <c r="X85" i="9"/>
  <c r="W85" i="9"/>
  <c r="AL84" i="9"/>
  <c r="AK84" i="9"/>
  <c r="AJ84" i="9"/>
  <c r="AI84" i="9"/>
  <c r="AH84" i="9"/>
  <c r="AG84" i="9"/>
  <c r="AF84" i="9"/>
  <c r="AE84" i="9"/>
  <c r="AD84" i="9"/>
  <c r="AC84" i="9"/>
  <c r="AB84" i="9"/>
  <c r="AA84" i="9"/>
  <c r="Z84" i="9"/>
  <c r="Y84" i="9"/>
  <c r="X84" i="9"/>
  <c r="W84" i="9"/>
  <c r="AL83" i="9"/>
  <c r="AK83" i="9"/>
  <c r="AJ83" i="9"/>
  <c r="AI83" i="9"/>
  <c r="AH83" i="9"/>
  <c r="AG83" i="9"/>
  <c r="AF83" i="9"/>
  <c r="AE83" i="9"/>
  <c r="AD83" i="9"/>
  <c r="AC83" i="9"/>
  <c r="AB83" i="9"/>
  <c r="AA83" i="9"/>
  <c r="Z83" i="9"/>
  <c r="Y83" i="9"/>
  <c r="X83" i="9"/>
  <c r="W83" i="9"/>
  <c r="AL82" i="9"/>
  <c r="AK82" i="9"/>
  <c r="AJ82" i="9"/>
  <c r="AI82" i="9"/>
  <c r="AH82" i="9"/>
  <c r="AG82" i="9"/>
  <c r="AF82" i="9"/>
  <c r="AE82" i="9"/>
  <c r="AD82" i="9"/>
  <c r="AC82" i="9"/>
  <c r="AB82" i="9"/>
  <c r="AA82" i="9"/>
  <c r="Z82" i="9"/>
  <c r="Y82" i="9"/>
  <c r="X82" i="9"/>
  <c r="W82" i="9"/>
  <c r="AL81" i="9"/>
  <c r="AK81" i="9"/>
  <c r="AJ81" i="9"/>
  <c r="AI81" i="9"/>
  <c r="AH81" i="9"/>
  <c r="AG81" i="9"/>
  <c r="AF81" i="9"/>
  <c r="AE81" i="9"/>
  <c r="AD81" i="9"/>
  <c r="AC81" i="9"/>
  <c r="AB81" i="9"/>
  <c r="AA81" i="9"/>
  <c r="Z81" i="9"/>
  <c r="Y81" i="9"/>
  <c r="X81" i="9"/>
  <c r="W81" i="9"/>
  <c r="AL80" i="9"/>
  <c r="AK80" i="9"/>
  <c r="AJ80" i="9"/>
  <c r="AI80" i="9"/>
  <c r="AH80" i="9"/>
  <c r="AG80" i="9"/>
  <c r="AF80" i="9"/>
  <c r="AE80" i="9"/>
  <c r="AD80" i="9"/>
  <c r="AC80" i="9"/>
  <c r="AB80" i="9"/>
  <c r="AA80" i="9"/>
  <c r="Z80" i="9"/>
  <c r="Y80" i="9"/>
  <c r="X80" i="9"/>
  <c r="W80" i="9"/>
  <c r="AL79" i="9"/>
  <c r="AK79" i="9"/>
  <c r="AJ79" i="9"/>
  <c r="AI79" i="9"/>
  <c r="AH79" i="9"/>
  <c r="AG79" i="9"/>
  <c r="AF79" i="9"/>
  <c r="AE79" i="9"/>
  <c r="AD79" i="9"/>
  <c r="AC79" i="9"/>
  <c r="AB79" i="9"/>
  <c r="AA79" i="9"/>
  <c r="Z79" i="9"/>
  <c r="Y79" i="9"/>
  <c r="X79" i="9"/>
  <c r="W79" i="9"/>
  <c r="AL78" i="9"/>
  <c r="AK78" i="9"/>
  <c r="AJ78" i="9"/>
  <c r="AI78" i="9"/>
  <c r="AH78" i="9"/>
  <c r="AG78" i="9"/>
  <c r="AF78" i="9"/>
  <c r="AE78" i="9"/>
  <c r="AD78" i="9"/>
  <c r="AC78" i="9"/>
  <c r="AB78" i="9"/>
  <c r="AA78" i="9"/>
  <c r="Z78" i="9"/>
  <c r="Y78" i="9"/>
  <c r="X78" i="9"/>
  <c r="W78" i="9"/>
  <c r="AL77" i="9"/>
  <c r="AK77" i="9"/>
  <c r="AJ77" i="9"/>
  <c r="AI77" i="9"/>
  <c r="AH77" i="9"/>
  <c r="AG77" i="9"/>
  <c r="AF77" i="9"/>
  <c r="AE77" i="9"/>
  <c r="AD77" i="9"/>
  <c r="AC77" i="9"/>
  <c r="AB77" i="9"/>
  <c r="AA77" i="9"/>
  <c r="Z77" i="9"/>
  <c r="Y77" i="9"/>
  <c r="X77" i="9"/>
  <c r="W77" i="9"/>
  <c r="AL76" i="9"/>
  <c r="AK76" i="9"/>
  <c r="AJ76" i="9"/>
  <c r="AI76" i="9"/>
  <c r="AH76" i="9"/>
  <c r="AG76" i="9"/>
  <c r="AF76" i="9"/>
  <c r="AE76" i="9"/>
  <c r="AD76" i="9"/>
  <c r="AC76" i="9"/>
  <c r="AB76" i="9"/>
  <c r="AA76" i="9"/>
  <c r="Z76" i="9"/>
  <c r="Y76" i="9"/>
  <c r="X76" i="9"/>
  <c r="W76" i="9"/>
  <c r="AL75" i="9"/>
  <c r="AK75" i="9"/>
  <c r="AJ75" i="9"/>
  <c r="AI75" i="9"/>
  <c r="AH75" i="9"/>
  <c r="AG75" i="9"/>
  <c r="AF75" i="9"/>
  <c r="AE75" i="9"/>
  <c r="AD75" i="9"/>
  <c r="AC75" i="9"/>
  <c r="AB75" i="9"/>
  <c r="AA75" i="9"/>
  <c r="Z75" i="9"/>
  <c r="Y75" i="9"/>
  <c r="X75" i="9"/>
  <c r="W75" i="9"/>
  <c r="AL74" i="9"/>
  <c r="AK74" i="9"/>
  <c r="AJ74" i="9"/>
  <c r="AI74" i="9"/>
  <c r="AH74" i="9"/>
  <c r="AG74" i="9"/>
  <c r="AF74" i="9"/>
  <c r="AE74" i="9"/>
  <c r="AD74" i="9"/>
  <c r="AC74" i="9"/>
  <c r="AB74" i="9"/>
  <c r="AA74" i="9"/>
  <c r="Z74" i="9"/>
  <c r="Y74" i="9"/>
  <c r="X74" i="9"/>
  <c r="W74" i="9"/>
  <c r="AL73" i="9"/>
  <c r="AK73" i="9"/>
  <c r="AJ73" i="9"/>
  <c r="AI73" i="9"/>
  <c r="AH73" i="9"/>
  <c r="AG73" i="9"/>
  <c r="AF73" i="9"/>
  <c r="AE73" i="9"/>
  <c r="AD73" i="9"/>
  <c r="AC73" i="9"/>
  <c r="AB73" i="9"/>
  <c r="AA73" i="9"/>
  <c r="Z73" i="9"/>
  <c r="Y73" i="9"/>
  <c r="X73" i="9"/>
  <c r="W73" i="9"/>
  <c r="AL72" i="9"/>
  <c r="AK72" i="9"/>
  <c r="AJ72" i="9"/>
  <c r="AI72" i="9"/>
  <c r="AH72" i="9"/>
  <c r="AG72" i="9"/>
  <c r="AF72" i="9"/>
  <c r="AE72" i="9"/>
  <c r="AD72" i="9"/>
  <c r="AC72" i="9"/>
  <c r="AB72" i="9"/>
  <c r="AA72" i="9"/>
  <c r="Z72" i="9"/>
  <c r="Y72" i="9"/>
  <c r="X72" i="9"/>
  <c r="W72" i="9"/>
  <c r="AL71" i="9"/>
  <c r="AK71" i="9"/>
  <c r="AJ71" i="9"/>
  <c r="AI71" i="9"/>
  <c r="AH71" i="9"/>
  <c r="AG71" i="9"/>
  <c r="AF71" i="9"/>
  <c r="AE71" i="9"/>
  <c r="AD71" i="9"/>
  <c r="AC71" i="9"/>
  <c r="AB71" i="9"/>
  <c r="AA71" i="9"/>
  <c r="Z71" i="9"/>
  <c r="Y71" i="9"/>
  <c r="X71" i="9"/>
  <c r="W71" i="9"/>
  <c r="AL70" i="9"/>
  <c r="AK70" i="9"/>
  <c r="AJ70" i="9"/>
  <c r="AI70" i="9"/>
  <c r="AH70" i="9"/>
  <c r="AG70" i="9"/>
  <c r="AF70" i="9"/>
  <c r="AE70" i="9"/>
  <c r="AD70" i="9"/>
  <c r="AC70" i="9"/>
  <c r="AB70" i="9"/>
  <c r="AA70" i="9"/>
  <c r="Z70" i="9"/>
  <c r="Y70" i="9"/>
  <c r="X70" i="9"/>
  <c r="W70" i="9"/>
  <c r="AL69" i="9"/>
  <c r="AK69" i="9"/>
  <c r="AJ69" i="9"/>
  <c r="AI69" i="9"/>
  <c r="AH69" i="9"/>
  <c r="AG69" i="9"/>
  <c r="AF69" i="9"/>
  <c r="AE69" i="9"/>
  <c r="AD69" i="9"/>
  <c r="AC69" i="9"/>
  <c r="AB69" i="9"/>
  <c r="AA69" i="9"/>
  <c r="Z69" i="9"/>
  <c r="Y69" i="9"/>
  <c r="X69" i="9"/>
  <c r="W69" i="9"/>
  <c r="AL68" i="9"/>
  <c r="AK68" i="9"/>
  <c r="AJ68" i="9"/>
  <c r="AI68" i="9"/>
  <c r="AH68" i="9"/>
  <c r="AG68" i="9"/>
  <c r="AF68" i="9"/>
  <c r="AE68" i="9"/>
  <c r="AD68" i="9"/>
  <c r="AC68" i="9"/>
  <c r="AB68" i="9"/>
  <c r="AA68" i="9"/>
  <c r="Z68" i="9"/>
  <c r="Y68" i="9"/>
  <c r="X68" i="9"/>
  <c r="W68" i="9"/>
  <c r="AL67" i="9"/>
  <c r="AK67" i="9"/>
  <c r="AJ67" i="9"/>
  <c r="AI67" i="9"/>
  <c r="AH67" i="9"/>
  <c r="AG67" i="9"/>
  <c r="AF67" i="9"/>
  <c r="AE67" i="9"/>
  <c r="AD67" i="9"/>
  <c r="AC67" i="9"/>
  <c r="AB67" i="9"/>
  <c r="AA67" i="9"/>
  <c r="Z67" i="9"/>
  <c r="Y67" i="9"/>
  <c r="X67" i="9"/>
  <c r="W67" i="9"/>
  <c r="AL66" i="9"/>
  <c r="AK66" i="9"/>
  <c r="AJ66" i="9"/>
  <c r="AI66" i="9"/>
  <c r="AH66" i="9"/>
  <c r="AG66" i="9"/>
  <c r="AF66" i="9"/>
  <c r="AE66" i="9"/>
  <c r="AD66" i="9"/>
  <c r="AC66" i="9"/>
  <c r="AB66" i="9"/>
  <c r="AA66" i="9"/>
  <c r="Z66" i="9"/>
  <c r="Y66" i="9"/>
  <c r="X66" i="9"/>
  <c r="W66" i="9"/>
  <c r="AL65" i="9"/>
  <c r="AK65" i="9"/>
  <c r="AJ65" i="9"/>
  <c r="AI65" i="9"/>
  <c r="AH65" i="9"/>
  <c r="AG65" i="9"/>
  <c r="AF65" i="9"/>
  <c r="AE65" i="9"/>
  <c r="AD65" i="9"/>
  <c r="AC65" i="9"/>
  <c r="AB65" i="9"/>
  <c r="AA65" i="9"/>
  <c r="Z65" i="9"/>
  <c r="Y65" i="9"/>
  <c r="X65" i="9"/>
  <c r="W65" i="9"/>
  <c r="AL64" i="9"/>
  <c r="AK64" i="9"/>
  <c r="AJ64" i="9"/>
  <c r="AI64" i="9"/>
  <c r="AH64" i="9"/>
  <c r="AG64" i="9"/>
  <c r="AF64" i="9"/>
  <c r="AE64" i="9"/>
  <c r="AD64" i="9"/>
  <c r="AC64" i="9"/>
  <c r="AB64" i="9"/>
  <c r="AA64" i="9"/>
  <c r="Z64" i="9"/>
  <c r="Y64" i="9"/>
  <c r="X64" i="9"/>
  <c r="W64" i="9"/>
  <c r="AL63" i="9"/>
  <c r="AK63" i="9"/>
  <c r="AJ63" i="9"/>
  <c r="AI63" i="9"/>
  <c r="AH63" i="9"/>
  <c r="AG63" i="9"/>
  <c r="AF63" i="9"/>
  <c r="AE63" i="9"/>
  <c r="AD63" i="9"/>
  <c r="AC63" i="9"/>
  <c r="AB63" i="9"/>
  <c r="AA63" i="9"/>
  <c r="Z63" i="9"/>
  <c r="Y63" i="9"/>
  <c r="X63" i="9"/>
  <c r="W63" i="9"/>
  <c r="AL62" i="9"/>
  <c r="AK62" i="9"/>
  <c r="AJ62" i="9"/>
  <c r="AI62" i="9"/>
  <c r="AH62" i="9"/>
  <c r="AG62" i="9"/>
  <c r="AF62" i="9"/>
  <c r="AE62" i="9"/>
  <c r="AD62" i="9"/>
  <c r="AC62" i="9"/>
  <c r="AB62" i="9"/>
  <c r="AA62" i="9"/>
  <c r="Z62" i="9"/>
  <c r="Y62" i="9"/>
  <c r="X62" i="9"/>
  <c r="W62" i="9"/>
  <c r="AL61" i="9"/>
  <c r="AK61" i="9"/>
  <c r="AJ61" i="9"/>
  <c r="AI61" i="9"/>
  <c r="AH61" i="9"/>
  <c r="AG61" i="9"/>
  <c r="AF61" i="9"/>
  <c r="AE61" i="9"/>
  <c r="AD61" i="9"/>
  <c r="AC61" i="9"/>
  <c r="AB61" i="9"/>
  <c r="AA61" i="9"/>
  <c r="Z61" i="9"/>
  <c r="Y61" i="9"/>
  <c r="X61" i="9"/>
  <c r="W61" i="9"/>
  <c r="AL60" i="9"/>
  <c r="AK60" i="9"/>
  <c r="AJ60" i="9"/>
  <c r="AI60" i="9"/>
  <c r="AH60" i="9"/>
  <c r="AG60" i="9"/>
  <c r="AF60" i="9"/>
  <c r="AE60" i="9"/>
  <c r="AD60" i="9"/>
  <c r="AC60" i="9"/>
  <c r="AB60" i="9"/>
  <c r="AA60" i="9"/>
  <c r="Z60" i="9"/>
  <c r="Y60" i="9"/>
  <c r="X60" i="9"/>
  <c r="W60" i="9"/>
  <c r="AL59" i="9"/>
  <c r="AK59" i="9"/>
  <c r="AJ59" i="9"/>
  <c r="AI59" i="9"/>
  <c r="AH59" i="9"/>
  <c r="AG59" i="9"/>
  <c r="AF59" i="9"/>
  <c r="AE59" i="9"/>
  <c r="AD59" i="9"/>
  <c r="AC59" i="9"/>
  <c r="AB59" i="9"/>
  <c r="AA59" i="9"/>
  <c r="Z59" i="9"/>
  <c r="Y59" i="9"/>
  <c r="X59" i="9"/>
  <c r="W59" i="9"/>
  <c r="AL58" i="9"/>
  <c r="AK58" i="9"/>
  <c r="AJ58" i="9"/>
  <c r="AI58" i="9"/>
  <c r="AH58" i="9"/>
  <c r="AG58" i="9"/>
  <c r="AF58" i="9"/>
  <c r="AE58" i="9"/>
  <c r="AD58" i="9"/>
  <c r="AC58" i="9"/>
  <c r="AB58" i="9"/>
  <c r="AA58" i="9"/>
  <c r="Z58" i="9"/>
  <c r="Y58" i="9"/>
  <c r="X58" i="9"/>
  <c r="W58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AL56" i="9"/>
  <c r="AK56" i="9"/>
  <c r="AJ56" i="9"/>
  <c r="AI56" i="9"/>
  <c r="AH56" i="9"/>
  <c r="AG56" i="9"/>
  <c r="AF56" i="9"/>
  <c r="AE56" i="9"/>
  <c r="AD56" i="9"/>
  <c r="AC56" i="9"/>
  <c r="AB56" i="9"/>
  <c r="AA56" i="9"/>
  <c r="Z56" i="9"/>
  <c r="Y56" i="9"/>
  <c r="X56" i="9"/>
  <c r="W56" i="9"/>
  <c r="AL55" i="9"/>
  <c r="AK55" i="9"/>
  <c r="AJ55" i="9"/>
  <c r="AI55" i="9"/>
  <c r="AH55" i="9"/>
  <c r="AG55" i="9"/>
  <c r="AF55" i="9"/>
  <c r="AE55" i="9"/>
  <c r="AD55" i="9"/>
  <c r="AC55" i="9"/>
  <c r="AB55" i="9"/>
  <c r="AA55" i="9"/>
  <c r="Z55" i="9"/>
  <c r="Y55" i="9"/>
  <c r="X55" i="9"/>
  <c r="W55" i="9"/>
  <c r="AL54" i="9"/>
  <c r="AK54" i="9"/>
  <c r="AJ54" i="9"/>
  <c r="AI54" i="9"/>
  <c r="AH54" i="9"/>
  <c r="AG54" i="9"/>
  <c r="AF54" i="9"/>
  <c r="AE54" i="9"/>
  <c r="AD54" i="9"/>
  <c r="AC54" i="9"/>
  <c r="AB54" i="9"/>
  <c r="AA54" i="9"/>
  <c r="Z54" i="9"/>
  <c r="Y54" i="9"/>
  <c r="X54" i="9"/>
  <c r="W54" i="9"/>
  <c r="AL53" i="9"/>
  <c r="AK53" i="9"/>
  <c r="AJ53" i="9"/>
  <c r="AI53" i="9"/>
  <c r="AH53" i="9"/>
  <c r="AG53" i="9"/>
  <c r="AF53" i="9"/>
  <c r="AE53" i="9"/>
  <c r="AD53" i="9"/>
  <c r="AC53" i="9"/>
  <c r="AB53" i="9"/>
  <c r="AA53" i="9"/>
  <c r="Z53" i="9"/>
  <c r="Y53" i="9"/>
  <c r="X53" i="9"/>
  <c r="W53" i="9"/>
  <c r="AL52" i="9"/>
  <c r="AK52" i="9"/>
  <c r="AJ52" i="9"/>
  <c r="AI52" i="9"/>
  <c r="AH52" i="9"/>
  <c r="AG52" i="9"/>
  <c r="AF52" i="9"/>
  <c r="AE52" i="9"/>
  <c r="AD52" i="9"/>
  <c r="AC52" i="9"/>
  <c r="AB52" i="9"/>
  <c r="AA52" i="9"/>
  <c r="Z52" i="9"/>
  <c r="Y52" i="9"/>
  <c r="X52" i="9"/>
  <c r="W52" i="9"/>
  <c r="AL51" i="9"/>
  <c r="AK51" i="9"/>
  <c r="AJ51" i="9"/>
  <c r="AI51" i="9"/>
  <c r="AH51" i="9"/>
  <c r="AG51" i="9"/>
  <c r="AF51" i="9"/>
  <c r="AE51" i="9"/>
  <c r="AD51" i="9"/>
  <c r="AC51" i="9"/>
  <c r="AB51" i="9"/>
  <c r="AA51" i="9"/>
  <c r="Z51" i="9"/>
  <c r="Y51" i="9"/>
  <c r="X51" i="9"/>
  <c r="W51" i="9"/>
  <c r="AL50" i="9"/>
  <c r="AK50" i="9"/>
  <c r="AJ50" i="9"/>
  <c r="AI50" i="9"/>
  <c r="AH50" i="9"/>
  <c r="AG50" i="9"/>
  <c r="AF50" i="9"/>
  <c r="AE50" i="9"/>
  <c r="AD50" i="9"/>
  <c r="AC50" i="9"/>
  <c r="AB50" i="9"/>
  <c r="AA50" i="9"/>
  <c r="Z50" i="9"/>
  <c r="Y50" i="9"/>
  <c r="X50" i="9"/>
  <c r="W50" i="9"/>
  <c r="AL49" i="9"/>
  <c r="AK49" i="9"/>
  <c r="AJ49" i="9"/>
  <c r="AI49" i="9"/>
  <c r="AH49" i="9"/>
  <c r="AG49" i="9"/>
  <c r="AF49" i="9"/>
  <c r="AE49" i="9"/>
  <c r="AD49" i="9"/>
  <c r="AC49" i="9"/>
  <c r="AB49" i="9"/>
  <c r="AA49" i="9"/>
  <c r="Z49" i="9"/>
  <c r="Y49" i="9"/>
  <c r="X49" i="9"/>
  <c r="W49" i="9"/>
  <c r="AL48" i="9"/>
  <c r="AK48" i="9"/>
  <c r="AJ48" i="9"/>
  <c r="AI48" i="9"/>
  <c r="AH48" i="9"/>
  <c r="AG48" i="9"/>
  <c r="AF48" i="9"/>
  <c r="AE48" i="9"/>
  <c r="AD48" i="9"/>
  <c r="AC48" i="9"/>
  <c r="AB48" i="9"/>
  <c r="AA48" i="9"/>
  <c r="Z48" i="9"/>
  <c r="Y48" i="9"/>
  <c r="X48" i="9"/>
  <c r="W48" i="9"/>
  <c r="AL47" i="9"/>
  <c r="AK47" i="9"/>
  <c r="AJ47" i="9"/>
  <c r="AI47" i="9"/>
  <c r="AH47" i="9"/>
  <c r="AG47" i="9"/>
  <c r="AF47" i="9"/>
  <c r="AE47" i="9"/>
  <c r="AD47" i="9"/>
  <c r="AC47" i="9"/>
  <c r="AB47" i="9"/>
  <c r="AA47" i="9"/>
  <c r="Z47" i="9"/>
  <c r="Y47" i="9"/>
  <c r="X47" i="9"/>
  <c r="W47" i="9"/>
  <c r="AL46" i="9"/>
  <c r="AK46" i="9"/>
  <c r="AJ46" i="9"/>
  <c r="AI46" i="9"/>
  <c r="AH46" i="9"/>
  <c r="AG46" i="9"/>
  <c r="AF46" i="9"/>
  <c r="AE46" i="9"/>
  <c r="AD46" i="9"/>
  <c r="AC46" i="9"/>
  <c r="AB46" i="9"/>
  <c r="AA46" i="9"/>
  <c r="Z46" i="9"/>
  <c r="Y46" i="9"/>
  <c r="X46" i="9"/>
  <c r="W46" i="9"/>
  <c r="AL45" i="9"/>
  <c r="AK45" i="9"/>
  <c r="AJ45" i="9"/>
  <c r="AI45" i="9"/>
  <c r="AH45" i="9"/>
  <c r="AG45" i="9"/>
  <c r="AF45" i="9"/>
  <c r="AE45" i="9"/>
  <c r="AD45" i="9"/>
  <c r="AC45" i="9"/>
  <c r="AB45" i="9"/>
  <c r="AA45" i="9"/>
  <c r="Z45" i="9"/>
  <c r="Y45" i="9"/>
  <c r="X45" i="9"/>
  <c r="W45" i="9"/>
  <c r="AL44" i="9"/>
  <c r="AK44" i="9"/>
  <c r="AJ44" i="9"/>
  <c r="AI44" i="9"/>
  <c r="AH44" i="9"/>
  <c r="AG44" i="9"/>
  <c r="AF44" i="9"/>
  <c r="AE44" i="9"/>
  <c r="AD44" i="9"/>
  <c r="AC44" i="9"/>
  <c r="AB44" i="9"/>
  <c r="AA44" i="9"/>
  <c r="Z44" i="9"/>
  <c r="Y44" i="9"/>
  <c r="X44" i="9"/>
  <c r="W44" i="9"/>
  <c r="AL43" i="9"/>
  <c r="AK43" i="9"/>
  <c r="AJ43" i="9"/>
  <c r="AI43" i="9"/>
  <c r="AH43" i="9"/>
  <c r="AG43" i="9"/>
  <c r="AF43" i="9"/>
  <c r="AE43" i="9"/>
  <c r="AD43" i="9"/>
  <c r="AC43" i="9"/>
  <c r="AB43" i="9"/>
  <c r="AA43" i="9"/>
  <c r="Z43" i="9"/>
  <c r="Y43" i="9"/>
  <c r="X43" i="9"/>
  <c r="W43" i="9"/>
  <c r="AL42" i="9"/>
  <c r="AK42" i="9"/>
  <c r="AJ42" i="9"/>
  <c r="AI42" i="9"/>
  <c r="AH42" i="9"/>
  <c r="AG42" i="9"/>
  <c r="AF42" i="9"/>
  <c r="AE42" i="9"/>
  <c r="AD42" i="9"/>
  <c r="AC42" i="9"/>
  <c r="AB42" i="9"/>
  <c r="AA42" i="9"/>
  <c r="Z42" i="9"/>
  <c r="Y42" i="9"/>
  <c r="X42" i="9"/>
  <c r="W42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X39" i="9"/>
  <c r="W39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Y37" i="9"/>
  <c r="X37" i="9"/>
  <c r="W37" i="9"/>
  <c r="AL36" i="9"/>
  <c r="AK36" i="9"/>
  <c r="AJ36" i="9"/>
  <c r="AI36" i="9"/>
  <c r="AH36" i="9"/>
  <c r="AG36" i="9"/>
  <c r="AF36" i="9"/>
  <c r="AE36" i="9"/>
  <c r="AD36" i="9"/>
  <c r="AC36" i="9"/>
  <c r="AB36" i="9"/>
  <c r="AA36" i="9"/>
  <c r="Z36" i="9"/>
  <c r="Y36" i="9"/>
  <c r="X36" i="9"/>
  <c r="W36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AL34" i="9"/>
  <c r="AK34" i="9"/>
  <c r="AJ34" i="9"/>
  <c r="AI34" i="9"/>
  <c r="AH34" i="9"/>
  <c r="AG34" i="9"/>
  <c r="AF34" i="9"/>
  <c r="AE34" i="9"/>
  <c r="AD34" i="9"/>
  <c r="AC34" i="9"/>
  <c r="AB34" i="9"/>
  <c r="AA34" i="9"/>
  <c r="Z34" i="9"/>
  <c r="Y34" i="9"/>
  <c r="X34" i="9"/>
  <c r="W34" i="9"/>
  <c r="AL33" i="9"/>
  <c r="AK33" i="9"/>
  <c r="AJ33" i="9"/>
  <c r="AI33" i="9"/>
  <c r="AH33" i="9"/>
  <c r="AG33" i="9"/>
  <c r="AF33" i="9"/>
  <c r="AE33" i="9"/>
  <c r="AD33" i="9"/>
  <c r="AC33" i="9"/>
  <c r="AB33" i="9"/>
  <c r="AA33" i="9"/>
  <c r="Z33" i="9"/>
  <c r="Y33" i="9"/>
  <c r="X33" i="9"/>
  <c r="W33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Z32" i="9"/>
  <c r="Y32" i="9"/>
  <c r="X32" i="9"/>
  <c r="W32" i="9"/>
  <c r="AL31" i="9"/>
  <c r="AK31" i="9"/>
  <c r="AJ31" i="9"/>
  <c r="AI31" i="9"/>
  <c r="AH31" i="9"/>
  <c r="AG31" i="9"/>
  <c r="AF31" i="9"/>
  <c r="AE31" i="9"/>
  <c r="AD31" i="9"/>
  <c r="AC31" i="9"/>
  <c r="AB31" i="9"/>
  <c r="AA31" i="9"/>
  <c r="Z31" i="9"/>
  <c r="Y31" i="9"/>
  <c r="X31" i="9"/>
  <c r="W31" i="9"/>
  <c r="AL30" i="9"/>
  <c r="AK30" i="9"/>
  <c r="AJ30" i="9"/>
  <c r="AI30" i="9"/>
  <c r="AH30" i="9"/>
  <c r="AG30" i="9"/>
  <c r="AF30" i="9"/>
  <c r="AE30" i="9"/>
  <c r="AD30" i="9"/>
  <c r="AC30" i="9"/>
  <c r="AB30" i="9"/>
  <c r="AA30" i="9"/>
  <c r="Z30" i="9"/>
  <c r="Y30" i="9"/>
  <c r="X30" i="9"/>
  <c r="W30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AL28" i="9"/>
  <c r="AK28" i="9"/>
  <c r="AJ28" i="9"/>
  <c r="AI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AL5" i="9"/>
  <c r="AK5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AL89" i="10"/>
  <c r="AK89" i="10"/>
  <c r="AJ89" i="10"/>
  <c r="AI89" i="10"/>
  <c r="AH89" i="10"/>
  <c r="AG89" i="10"/>
  <c r="AF89" i="10"/>
  <c r="AE89" i="10"/>
  <c r="AD89" i="10"/>
  <c r="AC89" i="10"/>
  <c r="AB89" i="10"/>
  <c r="AA89" i="10"/>
  <c r="Z89" i="10"/>
  <c r="Y89" i="10"/>
  <c r="X89" i="10"/>
  <c r="W89" i="10"/>
  <c r="AL88" i="10"/>
  <c r="AK88" i="10"/>
  <c r="AJ88" i="10"/>
  <c r="AI88" i="10"/>
  <c r="AH88" i="10"/>
  <c r="AG88" i="10"/>
  <c r="AF88" i="10"/>
  <c r="AE88" i="10"/>
  <c r="AD88" i="10"/>
  <c r="AC88" i="10"/>
  <c r="AB88" i="10"/>
  <c r="AA88" i="10"/>
  <c r="Z88" i="10"/>
  <c r="Y88" i="10"/>
  <c r="X88" i="10"/>
  <c r="W88" i="10"/>
  <c r="AL87" i="10"/>
  <c r="AK87" i="10"/>
  <c r="AJ87" i="10"/>
  <c r="AI87" i="10"/>
  <c r="AH87" i="10"/>
  <c r="AG87" i="10"/>
  <c r="AF87" i="10"/>
  <c r="AE87" i="10"/>
  <c r="AD87" i="10"/>
  <c r="AC87" i="10"/>
  <c r="AB87" i="10"/>
  <c r="AA87" i="10"/>
  <c r="Z87" i="10"/>
  <c r="Y87" i="10"/>
  <c r="X87" i="10"/>
  <c r="W87" i="10"/>
  <c r="AL86" i="10"/>
  <c r="AK86" i="10"/>
  <c r="AJ86" i="10"/>
  <c r="AI86" i="10"/>
  <c r="AH86" i="10"/>
  <c r="AG86" i="10"/>
  <c r="AF86" i="10"/>
  <c r="AE86" i="10"/>
  <c r="AD86" i="10"/>
  <c r="AC86" i="10"/>
  <c r="AB86" i="10"/>
  <c r="AA86" i="10"/>
  <c r="Z86" i="10"/>
  <c r="Y86" i="10"/>
  <c r="X86" i="10"/>
  <c r="W86" i="10"/>
  <c r="AL85" i="10"/>
  <c r="AK85" i="10"/>
  <c r="AJ85" i="10"/>
  <c r="AI85" i="10"/>
  <c r="AH85" i="10"/>
  <c r="AG85" i="10"/>
  <c r="AF85" i="10"/>
  <c r="AE85" i="10"/>
  <c r="AD85" i="10"/>
  <c r="AC85" i="10"/>
  <c r="AB85" i="10"/>
  <c r="AA85" i="10"/>
  <c r="Z85" i="10"/>
  <c r="Y85" i="10"/>
  <c r="X85" i="10"/>
  <c r="W85" i="10"/>
  <c r="AL84" i="10"/>
  <c r="AK84" i="10"/>
  <c r="AJ84" i="10"/>
  <c r="AI84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AL83" i="10"/>
  <c r="AK83" i="10"/>
  <c r="AJ83" i="10"/>
  <c r="AI83" i="10"/>
  <c r="AH83" i="10"/>
  <c r="AG83" i="10"/>
  <c r="AF83" i="10"/>
  <c r="AE83" i="10"/>
  <c r="AD83" i="10"/>
  <c r="AC83" i="10"/>
  <c r="AB83" i="10"/>
  <c r="AA83" i="10"/>
  <c r="Z83" i="10"/>
  <c r="Y83" i="10"/>
  <c r="X83" i="10"/>
  <c r="W83" i="10"/>
  <c r="AL82" i="10"/>
  <c r="AK82" i="10"/>
  <c r="AJ82" i="10"/>
  <c r="AI82" i="10"/>
  <c r="AH82" i="10"/>
  <c r="AG82" i="10"/>
  <c r="AF82" i="10"/>
  <c r="AE82" i="10"/>
  <c r="AD82" i="10"/>
  <c r="AC82" i="10"/>
  <c r="AB82" i="10"/>
  <c r="AA82" i="10"/>
  <c r="Z82" i="10"/>
  <c r="Y82" i="10"/>
  <c r="X82" i="10"/>
  <c r="W82" i="10"/>
  <c r="AL81" i="10"/>
  <c r="AK81" i="10"/>
  <c r="AJ81" i="10"/>
  <c r="AI81" i="10"/>
  <c r="AH81" i="10"/>
  <c r="AG81" i="10"/>
  <c r="AF81" i="10"/>
  <c r="AE81" i="10"/>
  <c r="AD81" i="10"/>
  <c r="AC81" i="10"/>
  <c r="AB81" i="10"/>
  <c r="AA81" i="10"/>
  <c r="Z81" i="10"/>
  <c r="Y81" i="10"/>
  <c r="X81" i="10"/>
  <c r="W81" i="10"/>
  <c r="AL80" i="10"/>
  <c r="AK80" i="10"/>
  <c r="AJ80" i="10"/>
  <c r="AI80" i="10"/>
  <c r="AH80" i="10"/>
  <c r="AG80" i="10"/>
  <c r="AF80" i="10"/>
  <c r="AE80" i="10"/>
  <c r="AD80" i="10"/>
  <c r="AC80" i="10"/>
  <c r="AB80" i="10"/>
  <c r="AA80" i="10"/>
  <c r="Z80" i="10"/>
  <c r="Y80" i="10"/>
  <c r="X80" i="10"/>
  <c r="W80" i="10"/>
  <c r="AL79" i="10"/>
  <c r="AK79" i="10"/>
  <c r="AJ79" i="10"/>
  <c r="AI79" i="10"/>
  <c r="AH79" i="10"/>
  <c r="AG79" i="10"/>
  <c r="AF79" i="10"/>
  <c r="AE79" i="10"/>
  <c r="AD79" i="10"/>
  <c r="AC79" i="10"/>
  <c r="AB79" i="10"/>
  <c r="AA79" i="10"/>
  <c r="Z79" i="10"/>
  <c r="Y79" i="10"/>
  <c r="X79" i="10"/>
  <c r="W79" i="10"/>
  <c r="AL78" i="10"/>
  <c r="AK78" i="10"/>
  <c r="AJ78" i="10"/>
  <c r="AI78" i="10"/>
  <c r="AH78" i="10"/>
  <c r="AG78" i="10"/>
  <c r="AF78" i="10"/>
  <c r="AE78" i="10"/>
  <c r="AD78" i="10"/>
  <c r="AC78" i="10"/>
  <c r="AB78" i="10"/>
  <c r="AA78" i="10"/>
  <c r="Z78" i="10"/>
  <c r="Y78" i="10"/>
  <c r="X78" i="10"/>
  <c r="W78" i="10"/>
  <c r="AL77" i="10"/>
  <c r="AK77" i="10"/>
  <c r="AJ77" i="10"/>
  <c r="AI77" i="10"/>
  <c r="AH77" i="10"/>
  <c r="AG77" i="10"/>
  <c r="AF77" i="10"/>
  <c r="AE77" i="10"/>
  <c r="AD77" i="10"/>
  <c r="AC77" i="10"/>
  <c r="AB77" i="10"/>
  <c r="AA77" i="10"/>
  <c r="Z77" i="10"/>
  <c r="Y77" i="10"/>
  <c r="X77" i="10"/>
  <c r="W77" i="10"/>
  <c r="AL76" i="10"/>
  <c r="AK76" i="10"/>
  <c r="AJ76" i="10"/>
  <c r="AI76" i="10"/>
  <c r="AH76" i="10"/>
  <c r="AG76" i="10"/>
  <c r="AF76" i="10"/>
  <c r="AE76" i="10"/>
  <c r="AD76" i="10"/>
  <c r="AC76" i="10"/>
  <c r="AB76" i="10"/>
  <c r="AA76" i="10"/>
  <c r="Z76" i="10"/>
  <c r="Y76" i="10"/>
  <c r="X76" i="10"/>
  <c r="W76" i="10"/>
  <c r="AL75" i="10"/>
  <c r="AK75" i="10"/>
  <c r="AJ75" i="10"/>
  <c r="AI75" i="10"/>
  <c r="AH75" i="10"/>
  <c r="AG75" i="10"/>
  <c r="AF75" i="10"/>
  <c r="AE75" i="10"/>
  <c r="AD75" i="10"/>
  <c r="AC75" i="10"/>
  <c r="AB75" i="10"/>
  <c r="AA75" i="10"/>
  <c r="Z75" i="10"/>
  <c r="Y75" i="10"/>
  <c r="X75" i="10"/>
  <c r="W75" i="10"/>
  <c r="AL74" i="10"/>
  <c r="AK74" i="10"/>
  <c r="AJ74" i="10"/>
  <c r="AI74" i="10"/>
  <c r="AH74" i="10"/>
  <c r="AG74" i="10"/>
  <c r="AF74" i="10"/>
  <c r="AE74" i="10"/>
  <c r="AD74" i="10"/>
  <c r="AC74" i="10"/>
  <c r="AB74" i="10"/>
  <c r="AA74" i="10"/>
  <c r="Z74" i="10"/>
  <c r="Y74" i="10"/>
  <c r="X74" i="10"/>
  <c r="W74" i="10"/>
  <c r="AL73" i="10"/>
  <c r="AK73" i="10"/>
  <c r="AJ73" i="10"/>
  <c r="AI73" i="10"/>
  <c r="AH73" i="10"/>
  <c r="AG73" i="10"/>
  <c r="AF73" i="10"/>
  <c r="AE73" i="10"/>
  <c r="AD73" i="10"/>
  <c r="AC73" i="10"/>
  <c r="AB73" i="10"/>
  <c r="AA73" i="10"/>
  <c r="Z73" i="10"/>
  <c r="Y73" i="10"/>
  <c r="X73" i="10"/>
  <c r="W73" i="10"/>
  <c r="AL72" i="10"/>
  <c r="AK72" i="10"/>
  <c r="AJ72" i="10"/>
  <c r="AI72" i="10"/>
  <c r="AH72" i="10"/>
  <c r="AG72" i="10"/>
  <c r="AF72" i="10"/>
  <c r="AE72" i="10"/>
  <c r="AD72" i="10"/>
  <c r="AC72" i="10"/>
  <c r="AB72" i="10"/>
  <c r="AA72" i="10"/>
  <c r="Z72" i="10"/>
  <c r="Y72" i="10"/>
  <c r="X72" i="10"/>
  <c r="W72" i="10"/>
  <c r="AL71" i="10"/>
  <c r="AK71" i="10"/>
  <c r="AJ71" i="10"/>
  <c r="AI71" i="10"/>
  <c r="AH71" i="10"/>
  <c r="AG71" i="10"/>
  <c r="AF71" i="10"/>
  <c r="AE71" i="10"/>
  <c r="AD71" i="10"/>
  <c r="AC71" i="10"/>
  <c r="AB71" i="10"/>
  <c r="AA71" i="10"/>
  <c r="Z71" i="10"/>
  <c r="Y71" i="10"/>
  <c r="X71" i="10"/>
  <c r="W71" i="10"/>
  <c r="AL70" i="10"/>
  <c r="AK70" i="10"/>
  <c r="AJ70" i="10"/>
  <c r="AI70" i="10"/>
  <c r="AH70" i="10"/>
  <c r="AG70" i="10"/>
  <c r="AF70" i="10"/>
  <c r="AE70" i="10"/>
  <c r="AD70" i="10"/>
  <c r="AC70" i="10"/>
  <c r="AB70" i="10"/>
  <c r="AA70" i="10"/>
  <c r="Z70" i="10"/>
  <c r="Y70" i="10"/>
  <c r="X70" i="10"/>
  <c r="W70" i="10"/>
  <c r="AL69" i="10"/>
  <c r="AK69" i="10"/>
  <c r="AJ69" i="10"/>
  <c r="AI69" i="10"/>
  <c r="AH69" i="10"/>
  <c r="AG69" i="10"/>
  <c r="AF69" i="10"/>
  <c r="AE69" i="10"/>
  <c r="AD69" i="10"/>
  <c r="AC69" i="10"/>
  <c r="AB69" i="10"/>
  <c r="AA69" i="10"/>
  <c r="Z69" i="10"/>
  <c r="Y69" i="10"/>
  <c r="X69" i="10"/>
  <c r="W69" i="10"/>
  <c r="AL68" i="10"/>
  <c r="AK68" i="10"/>
  <c r="AJ68" i="10"/>
  <c r="AI68" i="10"/>
  <c r="AH68" i="10"/>
  <c r="AG68" i="10"/>
  <c r="AF68" i="10"/>
  <c r="AE68" i="10"/>
  <c r="AD68" i="10"/>
  <c r="AC68" i="10"/>
  <c r="AB68" i="10"/>
  <c r="AA68" i="10"/>
  <c r="Z68" i="10"/>
  <c r="Y68" i="10"/>
  <c r="X68" i="10"/>
  <c r="W68" i="10"/>
  <c r="AL67" i="10"/>
  <c r="AK67" i="10"/>
  <c r="AJ67" i="10"/>
  <c r="AI67" i="10"/>
  <c r="AH67" i="10"/>
  <c r="AG67" i="10"/>
  <c r="AF67" i="10"/>
  <c r="AE67" i="10"/>
  <c r="AD67" i="10"/>
  <c r="AC67" i="10"/>
  <c r="AB67" i="10"/>
  <c r="AA67" i="10"/>
  <c r="Z67" i="10"/>
  <c r="Y67" i="10"/>
  <c r="X67" i="10"/>
  <c r="W67" i="10"/>
  <c r="AL66" i="10"/>
  <c r="AK66" i="10"/>
  <c r="AJ66" i="10"/>
  <c r="AI66" i="10"/>
  <c r="AH66" i="10"/>
  <c r="AG66" i="10"/>
  <c r="AF66" i="10"/>
  <c r="AE66" i="10"/>
  <c r="AD66" i="10"/>
  <c r="AC66" i="10"/>
  <c r="AB66" i="10"/>
  <c r="AA66" i="10"/>
  <c r="Z66" i="10"/>
  <c r="Y66" i="10"/>
  <c r="X66" i="10"/>
  <c r="W66" i="10"/>
  <c r="AL65" i="10"/>
  <c r="AK65" i="10"/>
  <c r="AJ65" i="10"/>
  <c r="AI65" i="10"/>
  <c r="AH65" i="10"/>
  <c r="AG65" i="10"/>
  <c r="AF65" i="10"/>
  <c r="AE65" i="10"/>
  <c r="AD65" i="10"/>
  <c r="AC65" i="10"/>
  <c r="AB65" i="10"/>
  <c r="AA65" i="10"/>
  <c r="Z65" i="10"/>
  <c r="Y65" i="10"/>
  <c r="X65" i="10"/>
  <c r="W65" i="10"/>
  <c r="AL64" i="10"/>
  <c r="AK64" i="10"/>
  <c r="AJ64" i="10"/>
  <c r="AI64" i="10"/>
  <c r="AH64" i="10"/>
  <c r="AG64" i="10"/>
  <c r="AF64" i="10"/>
  <c r="AE64" i="10"/>
  <c r="AD64" i="10"/>
  <c r="AC64" i="10"/>
  <c r="AB64" i="10"/>
  <c r="AA64" i="10"/>
  <c r="Z64" i="10"/>
  <c r="Y64" i="10"/>
  <c r="X64" i="10"/>
  <c r="W64" i="10"/>
  <c r="AL63" i="10"/>
  <c r="AK63" i="10"/>
  <c r="AJ63" i="10"/>
  <c r="AI63" i="10"/>
  <c r="AH63" i="10"/>
  <c r="AG63" i="10"/>
  <c r="AF63" i="10"/>
  <c r="AE63" i="10"/>
  <c r="AD63" i="10"/>
  <c r="AC63" i="10"/>
  <c r="AB63" i="10"/>
  <c r="AA63" i="10"/>
  <c r="Z63" i="10"/>
  <c r="Y63" i="10"/>
  <c r="X63" i="10"/>
  <c r="W63" i="10"/>
  <c r="AL62" i="10"/>
  <c r="AK62" i="10"/>
  <c r="AJ62" i="10"/>
  <c r="AI62" i="10"/>
  <c r="AH62" i="10"/>
  <c r="AG62" i="10"/>
  <c r="AF62" i="10"/>
  <c r="AE62" i="10"/>
  <c r="AD62" i="10"/>
  <c r="AC62" i="10"/>
  <c r="AB62" i="10"/>
  <c r="AA62" i="10"/>
  <c r="Z62" i="10"/>
  <c r="Y62" i="10"/>
  <c r="X62" i="10"/>
  <c r="W62" i="10"/>
  <c r="AL61" i="10"/>
  <c r="AK61" i="10"/>
  <c r="AJ61" i="10"/>
  <c r="AI61" i="10"/>
  <c r="AH61" i="10"/>
  <c r="AG61" i="10"/>
  <c r="AF61" i="10"/>
  <c r="AE61" i="10"/>
  <c r="AD61" i="10"/>
  <c r="AC61" i="10"/>
  <c r="AB61" i="10"/>
  <c r="AA61" i="10"/>
  <c r="Z61" i="10"/>
  <c r="Y61" i="10"/>
  <c r="X61" i="10"/>
  <c r="W61" i="10"/>
  <c r="AL60" i="10"/>
  <c r="AK60" i="10"/>
  <c r="AJ60" i="10"/>
  <c r="AI60" i="10"/>
  <c r="AH60" i="10"/>
  <c r="AG60" i="10"/>
  <c r="AF60" i="10"/>
  <c r="AE60" i="10"/>
  <c r="AD60" i="10"/>
  <c r="AC60" i="10"/>
  <c r="AB60" i="10"/>
  <c r="AA60" i="10"/>
  <c r="Z60" i="10"/>
  <c r="Y60" i="10"/>
  <c r="X60" i="10"/>
  <c r="W60" i="10"/>
  <c r="AL59" i="10"/>
  <c r="AK59" i="10"/>
  <c r="AJ59" i="10"/>
  <c r="AI59" i="10"/>
  <c r="AH59" i="10"/>
  <c r="AG59" i="10"/>
  <c r="AF59" i="10"/>
  <c r="AE59" i="10"/>
  <c r="AD59" i="10"/>
  <c r="AC59" i="10"/>
  <c r="AB59" i="10"/>
  <c r="AA59" i="10"/>
  <c r="Z59" i="10"/>
  <c r="Y59" i="10"/>
  <c r="X59" i="10"/>
  <c r="W59" i="10"/>
  <c r="AL58" i="10"/>
  <c r="AK58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AL57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AL56" i="10"/>
  <c r="AK56" i="10"/>
  <c r="AJ56" i="10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AL55" i="10"/>
  <c r="AK55" i="10"/>
  <c r="AJ55" i="10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AL54" i="10"/>
  <c r="AK54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AL53" i="10"/>
  <c r="AK53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AL52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AL51" i="10"/>
  <c r="AK51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AL50" i="10"/>
  <c r="AK50" i="10"/>
  <c r="AJ50" i="10"/>
  <c r="AI50" i="10"/>
  <c r="AH50" i="10"/>
  <c r="AG50" i="10"/>
  <c r="AF50" i="10"/>
  <c r="AE50" i="10"/>
  <c r="AD50" i="10"/>
  <c r="AC50" i="10"/>
  <c r="AB50" i="10"/>
  <c r="AA50" i="10"/>
  <c r="Z50" i="10"/>
  <c r="Y50" i="10"/>
  <c r="X50" i="10"/>
  <c r="W50" i="10"/>
  <c r="AL49" i="10"/>
  <c r="AK49" i="10"/>
  <c r="AJ49" i="10"/>
  <c r="AI49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AL48" i="10"/>
  <c r="AK48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AL47" i="10"/>
  <c r="AK47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AL46" i="10"/>
  <c r="AK46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AL45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AL44" i="10"/>
  <c r="AK44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AL43" i="10"/>
  <c r="AK43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AL42" i="10"/>
  <c r="AK42" i="10"/>
  <c r="AJ42" i="10"/>
  <c r="AI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AL41" i="10"/>
  <c r="AK41" i="10"/>
  <c r="AJ41" i="10"/>
  <c r="AI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AL40" i="10"/>
  <c r="AK40" i="10"/>
  <c r="AJ40" i="10"/>
  <c r="AI40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AL39" i="10"/>
  <c r="AK39" i="10"/>
  <c r="AJ39" i="10"/>
  <c r="AI39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AL37" i="10"/>
  <c r="AK37" i="10"/>
  <c r="AJ37" i="10"/>
  <c r="AI37" i="10"/>
  <c r="AH37" i="10"/>
  <c r="AG37" i="10"/>
  <c r="AF37" i="10"/>
  <c r="AE37" i="10"/>
  <c r="AD37" i="10"/>
  <c r="AC37" i="10"/>
  <c r="AB37" i="10"/>
  <c r="AA37" i="10"/>
  <c r="Z37" i="10"/>
  <c r="Y37" i="10"/>
  <c r="X37" i="10"/>
  <c r="W37" i="10"/>
  <c r="AL36" i="10"/>
  <c r="AK36" i="10"/>
  <c r="AJ36" i="10"/>
  <c r="AI36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AL31" i="10"/>
  <c r="AK31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W31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AL25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AL17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AL16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AL5" i="10"/>
  <c r="AK5" i="10"/>
  <c r="AJ5" i="10"/>
  <c r="AI5" i="10"/>
  <c r="AH5" i="10"/>
  <c r="AG5" i="10"/>
  <c r="AF5" i="10"/>
  <c r="AE5" i="10"/>
  <c r="AD5" i="10"/>
  <c r="AC5" i="10"/>
  <c r="AB5" i="10"/>
  <c r="AA5" i="10"/>
  <c r="Z5" i="10"/>
  <c r="Y5" i="10"/>
  <c r="X5" i="10"/>
  <c r="AL89" i="11"/>
  <c r="AK89" i="11"/>
  <c r="AJ89" i="11"/>
  <c r="AI89" i="11"/>
  <c r="AH89" i="11"/>
  <c r="AG89" i="11"/>
  <c r="AF89" i="11"/>
  <c r="AE89" i="11"/>
  <c r="AD89" i="11"/>
  <c r="AC89" i="11"/>
  <c r="AB89" i="11"/>
  <c r="AA89" i="11"/>
  <c r="Z89" i="11"/>
  <c r="Y89" i="11"/>
  <c r="X89" i="11"/>
  <c r="W89" i="11"/>
  <c r="AL88" i="11"/>
  <c r="AK88" i="11"/>
  <c r="AJ88" i="11"/>
  <c r="AI88" i="11"/>
  <c r="AH88" i="11"/>
  <c r="AG88" i="11"/>
  <c r="AF88" i="11"/>
  <c r="AE88" i="11"/>
  <c r="AD88" i="11"/>
  <c r="AC88" i="11"/>
  <c r="AB88" i="11"/>
  <c r="AA88" i="11"/>
  <c r="Z88" i="11"/>
  <c r="Y88" i="11"/>
  <c r="X88" i="11"/>
  <c r="W88" i="11"/>
  <c r="AL87" i="11"/>
  <c r="AK87" i="11"/>
  <c r="AJ87" i="11"/>
  <c r="AI87" i="11"/>
  <c r="AH87" i="11"/>
  <c r="AG87" i="11"/>
  <c r="AF87" i="11"/>
  <c r="AE87" i="11"/>
  <c r="AD87" i="11"/>
  <c r="AC87" i="11"/>
  <c r="AB87" i="11"/>
  <c r="AA87" i="11"/>
  <c r="Z87" i="11"/>
  <c r="Y87" i="11"/>
  <c r="X87" i="11"/>
  <c r="W87" i="11"/>
  <c r="AL86" i="11"/>
  <c r="AK86" i="11"/>
  <c r="AJ86" i="11"/>
  <c r="AI86" i="11"/>
  <c r="AH86" i="11"/>
  <c r="AG86" i="11"/>
  <c r="AF86" i="11"/>
  <c r="AE86" i="11"/>
  <c r="AD86" i="11"/>
  <c r="AC86" i="11"/>
  <c r="AB86" i="11"/>
  <c r="AA86" i="11"/>
  <c r="Z86" i="11"/>
  <c r="Y86" i="11"/>
  <c r="X86" i="11"/>
  <c r="W86" i="11"/>
  <c r="AL85" i="11"/>
  <c r="AK85" i="11"/>
  <c r="AJ85" i="11"/>
  <c r="AI85" i="11"/>
  <c r="AH85" i="11"/>
  <c r="AG85" i="11"/>
  <c r="AF85" i="11"/>
  <c r="AE85" i="11"/>
  <c r="AD85" i="11"/>
  <c r="AC85" i="11"/>
  <c r="AB85" i="11"/>
  <c r="AA85" i="11"/>
  <c r="Z85" i="11"/>
  <c r="Y85" i="11"/>
  <c r="X85" i="11"/>
  <c r="W85" i="11"/>
  <c r="AL84" i="11"/>
  <c r="AK84" i="11"/>
  <c r="AJ84" i="11"/>
  <c r="AI84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AL83" i="11"/>
  <c r="AK83" i="11"/>
  <c r="AJ83" i="11"/>
  <c r="AI83" i="11"/>
  <c r="AH83" i="11"/>
  <c r="AG83" i="11"/>
  <c r="AF83" i="11"/>
  <c r="AE83" i="11"/>
  <c r="AD83" i="11"/>
  <c r="AC83" i="11"/>
  <c r="AB83" i="11"/>
  <c r="AA83" i="11"/>
  <c r="Z83" i="11"/>
  <c r="Y83" i="11"/>
  <c r="X83" i="11"/>
  <c r="W83" i="11"/>
  <c r="AL82" i="11"/>
  <c r="AK82" i="11"/>
  <c r="AJ82" i="11"/>
  <c r="AI82" i="11"/>
  <c r="AH82" i="11"/>
  <c r="AG82" i="11"/>
  <c r="AF82" i="11"/>
  <c r="AE82" i="11"/>
  <c r="AD82" i="11"/>
  <c r="AC82" i="11"/>
  <c r="AB82" i="11"/>
  <c r="AA82" i="11"/>
  <c r="Z82" i="11"/>
  <c r="Y82" i="11"/>
  <c r="X82" i="11"/>
  <c r="W82" i="11"/>
  <c r="AL81" i="11"/>
  <c r="AK81" i="11"/>
  <c r="AJ81" i="11"/>
  <c r="AI81" i="11"/>
  <c r="AH81" i="11"/>
  <c r="AG81" i="11"/>
  <c r="AF81" i="11"/>
  <c r="AE81" i="11"/>
  <c r="AD81" i="11"/>
  <c r="AC81" i="11"/>
  <c r="AB81" i="11"/>
  <c r="AA81" i="11"/>
  <c r="Z81" i="11"/>
  <c r="Y81" i="11"/>
  <c r="X81" i="11"/>
  <c r="W81" i="11"/>
  <c r="AL80" i="11"/>
  <c r="AK80" i="11"/>
  <c r="AJ80" i="11"/>
  <c r="AI80" i="11"/>
  <c r="AH80" i="11"/>
  <c r="AG80" i="11"/>
  <c r="AF80" i="11"/>
  <c r="AE80" i="11"/>
  <c r="AD80" i="11"/>
  <c r="AC80" i="11"/>
  <c r="AB80" i="11"/>
  <c r="AA80" i="11"/>
  <c r="Z80" i="11"/>
  <c r="Y80" i="11"/>
  <c r="X80" i="11"/>
  <c r="W80" i="11"/>
  <c r="AL79" i="11"/>
  <c r="AK79" i="11"/>
  <c r="AJ79" i="11"/>
  <c r="AI79" i="11"/>
  <c r="AH79" i="11"/>
  <c r="AG79" i="11"/>
  <c r="AF79" i="11"/>
  <c r="AE79" i="11"/>
  <c r="AD79" i="11"/>
  <c r="AC79" i="11"/>
  <c r="AB79" i="11"/>
  <c r="AA79" i="11"/>
  <c r="Z79" i="11"/>
  <c r="Y79" i="11"/>
  <c r="X79" i="11"/>
  <c r="W79" i="11"/>
  <c r="AL78" i="11"/>
  <c r="AK78" i="11"/>
  <c r="AJ78" i="11"/>
  <c r="AI78" i="11"/>
  <c r="AH78" i="11"/>
  <c r="AG78" i="11"/>
  <c r="AF78" i="11"/>
  <c r="AE78" i="11"/>
  <c r="AD78" i="11"/>
  <c r="AC78" i="11"/>
  <c r="AB78" i="11"/>
  <c r="AA78" i="11"/>
  <c r="Z78" i="11"/>
  <c r="Y78" i="11"/>
  <c r="X78" i="11"/>
  <c r="W78" i="11"/>
  <c r="AL77" i="11"/>
  <c r="AK77" i="11"/>
  <c r="AJ77" i="11"/>
  <c r="AI77" i="11"/>
  <c r="AH77" i="11"/>
  <c r="AG77" i="11"/>
  <c r="AF77" i="11"/>
  <c r="AE77" i="11"/>
  <c r="AD77" i="11"/>
  <c r="AC77" i="11"/>
  <c r="AB77" i="11"/>
  <c r="AA77" i="11"/>
  <c r="Z77" i="11"/>
  <c r="Y77" i="11"/>
  <c r="X77" i="11"/>
  <c r="W77" i="11"/>
  <c r="AL76" i="11"/>
  <c r="AK76" i="11"/>
  <c r="AJ76" i="11"/>
  <c r="AI76" i="11"/>
  <c r="AH76" i="11"/>
  <c r="AG76" i="11"/>
  <c r="AF76" i="11"/>
  <c r="AE76" i="11"/>
  <c r="AD76" i="11"/>
  <c r="AC76" i="11"/>
  <c r="AB76" i="11"/>
  <c r="AA76" i="11"/>
  <c r="Z76" i="11"/>
  <c r="Y76" i="11"/>
  <c r="X76" i="11"/>
  <c r="W76" i="11"/>
  <c r="AL75" i="11"/>
  <c r="AK75" i="11"/>
  <c r="AJ75" i="11"/>
  <c r="AI75" i="11"/>
  <c r="AH75" i="11"/>
  <c r="AG75" i="11"/>
  <c r="AF75" i="11"/>
  <c r="AE75" i="11"/>
  <c r="AD75" i="11"/>
  <c r="AC75" i="11"/>
  <c r="AB75" i="11"/>
  <c r="AA75" i="11"/>
  <c r="Z75" i="11"/>
  <c r="Y75" i="11"/>
  <c r="X75" i="11"/>
  <c r="W75" i="11"/>
  <c r="AL74" i="11"/>
  <c r="AK74" i="11"/>
  <c r="AJ74" i="11"/>
  <c r="AI74" i="11"/>
  <c r="AH74" i="11"/>
  <c r="AG74" i="11"/>
  <c r="AF74" i="11"/>
  <c r="AE74" i="11"/>
  <c r="AD74" i="11"/>
  <c r="AC74" i="11"/>
  <c r="AB74" i="11"/>
  <c r="AA74" i="11"/>
  <c r="Z74" i="11"/>
  <c r="Y74" i="11"/>
  <c r="X74" i="11"/>
  <c r="W74" i="11"/>
  <c r="AL73" i="11"/>
  <c r="AK73" i="11"/>
  <c r="AJ73" i="11"/>
  <c r="AI73" i="11"/>
  <c r="AH73" i="11"/>
  <c r="AG73" i="11"/>
  <c r="AF73" i="11"/>
  <c r="AE73" i="11"/>
  <c r="AD73" i="11"/>
  <c r="AC73" i="11"/>
  <c r="AB73" i="11"/>
  <c r="AA73" i="11"/>
  <c r="Z73" i="11"/>
  <c r="Y73" i="11"/>
  <c r="X73" i="11"/>
  <c r="W73" i="11"/>
  <c r="AL72" i="11"/>
  <c r="AK72" i="11"/>
  <c r="AJ72" i="11"/>
  <c r="AI72" i="11"/>
  <c r="AH72" i="11"/>
  <c r="AG72" i="11"/>
  <c r="AF72" i="11"/>
  <c r="AE72" i="11"/>
  <c r="AD72" i="11"/>
  <c r="AC72" i="11"/>
  <c r="AB72" i="11"/>
  <c r="AA72" i="11"/>
  <c r="Z72" i="11"/>
  <c r="Y72" i="11"/>
  <c r="X72" i="11"/>
  <c r="W72" i="11"/>
  <c r="AL71" i="11"/>
  <c r="AK71" i="11"/>
  <c r="AJ71" i="11"/>
  <c r="AI71" i="11"/>
  <c r="AH71" i="11"/>
  <c r="AG71" i="11"/>
  <c r="AF71" i="11"/>
  <c r="AE71" i="11"/>
  <c r="AD71" i="11"/>
  <c r="AC71" i="11"/>
  <c r="AB71" i="11"/>
  <c r="AA71" i="11"/>
  <c r="Z71" i="11"/>
  <c r="Y71" i="11"/>
  <c r="X71" i="11"/>
  <c r="W71" i="11"/>
  <c r="AL70" i="11"/>
  <c r="AK70" i="11"/>
  <c r="AJ70" i="11"/>
  <c r="AI70" i="11"/>
  <c r="AH70" i="11"/>
  <c r="AG70" i="11"/>
  <c r="AF70" i="11"/>
  <c r="AE70" i="11"/>
  <c r="AD70" i="11"/>
  <c r="AC70" i="11"/>
  <c r="AB70" i="11"/>
  <c r="AA70" i="11"/>
  <c r="Z70" i="11"/>
  <c r="Y70" i="11"/>
  <c r="X70" i="11"/>
  <c r="W70" i="11"/>
  <c r="AL69" i="11"/>
  <c r="AK69" i="11"/>
  <c r="AJ69" i="11"/>
  <c r="AI69" i="11"/>
  <c r="AH69" i="11"/>
  <c r="AG69" i="11"/>
  <c r="AF69" i="11"/>
  <c r="AE69" i="11"/>
  <c r="AD69" i="11"/>
  <c r="AC69" i="11"/>
  <c r="AB69" i="11"/>
  <c r="AA69" i="11"/>
  <c r="Z69" i="11"/>
  <c r="Y69" i="11"/>
  <c r="X69" i="11"/>
  <c r="W69" i="11"/>
  <c r="AL68" i="11"/>
  <c r="AK68" i="11"/>
  <c r="AJ68" i="11"/>
  <c r="AI68" i="11"/>
  <c r="AH68" i="11"/>
  <c r="AG68" i="11"/>
  <c r="AF68" i="11"/>
  <c r="AE68" i="11"/>
  <c r="AD68" i="11"/>
  <c r="AC68" i="11"/>
  <c r="AB68" i="11"/>
  <c r="AA68" i="11"/>
  <c r="Z68" i="11"/>
  <c r="Y68" i="11"/>
  <c r="X68" i="11"/>
  <c r="W68" i="11"/>
  <c r="AL67" i="11"/>
  <c r="AK67" i="11"/>
  <c r="AJ67" i="11"/>
  <c r="AI67" i="11"/>
  <c r="AH67" i="11"/>
  <c r="AG67" i="11"/>
  <c r="AF67" i="11"/>
  <c r="AE67" i="11"/>
  <c r="AD67" i="11"/>
  <c r="AC67" i="11"/>
  <c r="AB67" i="11"/>
  <c r="AA67" i="11"/>
  <c r="Z67" i="11"/>
  <c r="Y67" i="11"/>
  <c r="X67" i="11"/>
  <c r="W67" i="11"/>
  <c r="AL66" i="11"/>
  <c r="AK66" i="11"/>
  <c r="AJ66" i="11"/>
  <c r="AI66" i="11"/>
  <c r="AH66" i="11"/>
  <c r="AG66" i="11"/>
  <c r="AF66" i="11"/>
  <c r="AE66" i="11"/>
  <c r="AD66" i="11"/>
  <c r="AC66" i="11"/>
  <c r="AB66" i="11"/>
  <c r="AA66" i="11"/>
  <c r="Z66" i="11"/>
  <c r="Y66" i="11"/>
  <c r="X66" i="11"/>
  <c r="W66" i="11"/>
  <c r="AL65" i="11"/>
  <c r="AK65" i="11"/>
  <c r="AJ65" i="11"/>
  <c r="AI65" i="11"/>
  <c r="AH65" i="11"/>
  <c r="AG65" i="11"/>
  <c r="AF65" i="11"/>
  <c r="AE65" i="11"/>
  <c r="AD65" i="11"/>
  <c r="AC65" i="11"/>
  <c r="AB65" i="11"/>
  <c r="AA65" i="11"/>
  <c r="Z65" i="11"/>
  <c r="Y65" i="11"/>
  <c r="X65" i="11"/>
  <c r="W65" i="11"/>
  <c r="AL64" i="11"/>
  <c r="AK64" i="11"/>
  <c r="AJ64" i="11"/>
  <c r="AI64" i="11"/>
  <c r="AH64" i="11"/>
  <c r="AG64" i="11"/>
  <c r="AF64" i="11"/>
  <c r="AE64" i="11"/>
  <c r="AD64" i="11"/>
  <c r="AC64" i="11"/>
  <c r="AB64" i="11"/>
  <c r="AA64" i="11"/>
  <c r="Z64" i="11"/>
  <c r="Y64" i="11"/>
  <c r="X64" i="11"/>
  <c r="W64" i="11"/>
  <c r="AL63" i="11"/>
  <c r="AK63" i="11"/>
  <c r="AJ63" i="11"/>
  <c r="AI63" i="11"/>
  <c r="AH63" i="11"/>
  <c r="AG63" i="11"/>
  <c r="AF63" i="11"/>
  <c r="AE63" i="11"/>
  <c r="AD63" i="11"/>
  <c r="AC63" i="11"/>
  <c r="AB63" i="11"/>
  <c r="AA63" i="11"/>
  <c r="Z63" i="11"/>
  <c r="Y63" i="11"/>
  <c r="X63" i="11"/>
  <c r="W63" i="11"/>
  <c r="AL62" i="11"/>
  <c r="AK62" i="11"/>
  <c r="AJ62" i="11"/>
  <c r="AI62" i="11"/>
  <c r="AH62" i="11"/>
  <c r="AG62" i="11"/>
  <c r="AF62" i="11"/>
  <c r="AE62" i="11"/>
  <c r="AD62" i="11"/>
  <c r="AC62" i="11"/>
  <c r="AB62" i="11"/>
  <c r="AA62" i="11"/>
  <c r="Z62" i="11"/>
  <c r="Y62" i="11"/>
  <c r="X62" i="11"/>
  <c r="W62" i="11"/>
  <c r="AL61" i="11"/>
  <c r="AK61" i="11"/>
  <c r="AJ61" i="11"/>
  <c r="AI61" i="11"/>
  <c r="AH61" i="11"/>
  <c r="AG61" i="11"/>
  <c r="AF61" i="11"/>
  <c r="AE61" i="11"/>
  <c r="AD61" i="11"/>
  <c r="AC61" i="11"/>
  <c r="AB61" i="11"/>
  <c r="AA61" i="11"/>
  <c r="Z61" i="11"/>
  <c r="Y61" i="11"/>
  <c r="X61" i="11"/>
  <c r="W61" i="11"/>
  <c r="AL60" i="11"/>
  <c r="AK60" i="11"/>
  <c r="AJ60" i="11"/>
  <c r="AI60" i="11"/>
  <c r="AH60" i="11"/>
  <c r="AG60" i="11"/>
  <c r="AF60" i="11"/>
  <c r="AE60" i="11"/>
  <c r="AD60" i="11"/>
  <c r="AC60" i="11"/>
  <c r="AB60" i="11"/>
  <c r="AA60" i="11"/>
  <c r="Z60" i="11"/>
  <c r="Y60" i="11"/>
  <c r="X60" i="11"/>
  <c r="W60" i="11"/>
  <c r="AL59" i="11"/>
  <c r="AK59" i="11"/>
  <c r="AJ59" i="11"/>
  <c r="AI59" i="11"/>
  <c r="AH59" i="11"/>
  <c r="AG59" i="11"/>
  <c r="AF59" i="11"/>
  <c r="AE59" i="11"/>
  <c r="AD59" i="11"/>
  <c r="AC59" i="11"/>
  <c r="AB59" i="11"/>
  <c r="AA59" i="11"/>
  <c r="Z59" i="11"/>
  <c r="Y59" i="11"/>
  <c r="X59" i="11"/>
  <c r="W59" i="11"/>
  <c r="AL58" i="11"/>
  <c r="AK58" i="11"/>
  <c r="AJ58" i="11"/>
  <c r="AI58" i="11"/>
  <c r="AH58" i="11"/>
  <c r="AG58" i="11"/>
  <c r="AF58" i="11"/>
  <c r="AE58" i="11"/>
  <c r="AD58" i="11"/>
  <c r="AC58" i="11"/>
  <c r="AB58" i="11"/>
  <c r="AA58" i="11"/>
  <c r="Z58" i="11"/>
  <c r="Y58" i="11"/>
  <c r="X58" i="11"/>
  <c r="W58" i="11"/>
  <c r="AL57" i="11"/>
  <c r="AK57" i="11"/>
  <c r="AJ57" i="11"/>
  <c r="AI57" i="11"/>
  <c r="AH57" i="11"/>
  <c r="AG57" i="11"/>
  <c r="AF57" i="11"/>
  <c r="AE57" i="11"/>
  <c r="AD57" i="11"/>
  <c r="AC57" i="11"/>
  <c r="AB57" i="11"/>
  <c r="AA57" i="11"/>
  <c r="Z57" i="11"/>
  <c r="Y57" i="11"/>
  <c r="X57" i="11"/>
  <c r="W57" i="11"/>
  <c r="AL56" i="11"/>
  <c r="AK56" i="11"/>
  <c r="AJ56" i="11"/>
  <c r="AI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AL55" i="11"/>
  <c r="AK55" i="11"/>
  <c r="AJ55" i="11"/>
  <c r="AI55" i="11"/>
  <c r="AH55" i="11"/>
  <c r="AG55" i="11"/>
  <c r="AF55" i="11"/>
  <c r="AE55" i="11"/>
  <c r="AD55" i="11"/>
  <c r="AC55" i="11"/>
  <c r="AB55" i="11"/>
  <c r="AA55" i="11"/>
  <c r="Z55" i="11"/>
  <c r="Y55" i="11"/>
  <c r="X55" i="11"/>
  <c r="W55" i="11"/>
  <c r="AL54" i="11"/>
  <c r="AK54" i="11"/>
  <c r="AJ54" i="11"/>
  <c r="AI54" i="11"/>
  <c r="AH54" i="11"/>
  <c r="AG54" i="11"/>
  <c r="AF54" i="11"/>
  <c r="AE54" i="11"/>
  <c r="AD54" i="11"/>
  <c r="AC54" i="11"/>
  <c r="AB54" i="11"/>
  <c r="AA54" i="11"/>
  <c r="Z54" i="11"/>
  <c r="Y54" i="11"/>
  <c r="X54" i="11"/>
  <c r="W54" i="11"/>
  <c r="AL53" i="11"/>
  <c r="AK53" i="11"/>
  <c r="AJ53" i="11"/>
  <c r="AI53" i="11"/>
  <c r="AH53" i="11"/>
  <c r="AG53" i="11"/>
  <c r="AF53" i="11"/>
  <c r="AE53" i="11"/>
  <c r="AD53" i="11"/>
  <c r="AC53" i="11"/>
  <c r="AB53" i="11"/>
  <c r="AA53" i="11"/>
  <c r="Z53" i="11"/>
  <c r="Y53" i="11"/>
  <c r="X53" i="11"/>
  <c r="W53" i="11"/>
  <c r="AL52" i="11"/>
  <c r="AK52" i="11"/>
  <c r="AJ52" i="11"/>
  <c r="AI52" i="11"/>
  <c r="AH52" i="11"/>
  <c r="AG52" i="11"/>
  <c r="AF52" i="11"/>
  <c r="AE52" i="11"/>
  <c r="AD52" i="11"/>
  <c r="AC52" i="11"/>
  <c r="AB52" i="11"/>
  <c r="AA52" i="11"/>
  <c r="Z52" i="11"/>
  <c r="Y52" i="11"/>
  <c r="X52" i="11"/>
  <c r="W52" i="11"/>
  <c r="AL51" i="11"/>
  <c r="AK51" i="11"/>
  <c r="AJ51" i="11"/>
  <c r="AI51" i="11"/>
  <c r="AH51" i="11"/>
  <c r="AG51" i="11"/>
  <c r="AF51" i="11"/>
  <c r="AE51" i="11"/>
  <c r="AD51" i="11"/>
  <c r="AC51" i="11"/>
  <c r="AB51" i="11"/>
  <c r="AA51" i="11"/>
  <c r="Z51" i="11"/>
  <c r="Y51" i="11"/>
  <c r="X51" i="11"/>
  <c r="W51" i="11"/>
  <c r="AL50" i="11"/>
  <c r="AK50" i="11"/>
  <c r="AJ50" i="11"/>
  <c r="AI50" i="11"/>
  <c r="AH50" i="11"/>
  <c r="AG50" i="11"/>
  <c r="AF50" i="11"/>
  <c r="AE50" i="11"/>
  <c r="AD50" i="11"/>
  <c r="AC50" i="11"/>
  <c r="AB50" i="11"/>
  <c r="AA50" i="11"/>
  <c r="Z50" i="11"/>
  <c r="Y50" i="11"/>
  <c r="X50" i="11"/>
  <c r="W50" i="11"/>
  <c r="AL49" i="11"/>
  <c r="AK49" i="11"/>
  <c r="AJ49" i="11"/>
  <c r="AI49" i="11"/>
  <c r="AH49" i="11"/>
  <c r="AG49" i="11"/>
  <c r="AF49" i="11"/>
  <c r="AE49" i="11"/>
  <c r="AD49" i="11"/>
  <c r="AC49" i="11"/>
  <c r="AB49" i="11"/>
  <c r="AA49" i="11"/>
  <c r="Z49" i="11"/>
  <c r="Y49" i="11"/>
  <c r="X49" i="11"/>
  <c r="W49" i="11"/>
  <c r="AL48" i="11"/>
  <c r="AK48" i="11"/>
  <c r="AJ48" i="11"/>
  <c r="AI48" i="11"/>
  <c r="AH48" i="11"/>
  <c r="AG48" i="11"/>
  <c r="AF48" i="11"/>
  <c r="AE48" i="11"/>
  <c r="AD48" i="11"/>
  <c r="AC48" i="11"/>
  <c r="AB48" i="11"/>
  <c r="AA48" i="11"/>
  <c r="Z48" i="11"/>
  <c r="Y48" i="11"/>
  <c r="X48" i="11"/>
  <c r="W48" i="11"/>
  <c r="AL47" i="11"/>
  <c r="AK47" i="11"/>
  <c r="AJ47" i="11"/>
  <c r="AI47" i="11"/>
  <c r="AH47" i="11"/>
  <c r="AG47" i="11"/>
  <c r="AF47" i="11"/>
  <c r="AE47" i="11"/>
  <c r="AD47" i="11"/>
  <c r="AC47" i="11"/>
  <c r="AB47" i="11"/>
  <c r="AA47" i="11"/>
  <c r="Z47" i="11"/>
  <c r="Y47" i="11"/>
  <c r="X47" i="11"/>
  <c r="W47" i="11"/>
  <c r="AL46" i="11"/>
  <c r="AK46" i="11"/>
  <c r="AJ46" i="11"/>
  <c r="AI46" i="11"/>
  <c r="AH46" i="11"/>
  <c r="AG46" i="11"/>
  <c r="AF46" i="11"/>
  <c r="AE46" i="11"/>
  <c r="AD46" i="11"/>
  <c r="AC46" i="11"/>
  <c r="AB46" i="11"/>
  <c r="AA46" i="11"/>
  <c r="Z46" i="11"/>
  <c r="Y46" i="11"/>
  <c r="X46" i="11"/>
  <c r="W46" i="11"/>
  <c r="AL45" i="11"/>
  <c r="AK45" i="11"/>
  <c r="AJ45" i="11"/>
  <c r="AI45" i="11"/>
  <c r="AH45" i="11"/>
  <c r="AG45" i="11"/>
  <c r="AF45" i="11"/>
  <c r="AE45" i="11"/>
  <c r="AD45" i="11"/>
  <c r="AC45" i="11"/>
  <c r="AB45" i="11"/>
  <c r="AA45" i="11"/>
  <c r="Z45" i="11"/>
  <c r="Y45" i="11"/>
  <c r="X45" i="11"/>
  <c r="W45" i="11"/>
  <c r="AL44" i="11"/>
  <c r="AK44" i="11"/>
  <c r="AJ44" i="11"/>
  <c r="AI44" i="11"/>
  <c r="AH44" i="11"/>
  <c r="AG44" i="11"/>
  <c r="AF44" i="11"/>
  <c r="AE44" i="11"/>
  <c r="AD44" i="11"/>
  <c r="AC44" i="11"/>
  <c r="AB44" i="11"/>
  <c r="AA44" i="11"/>
  <c r="Z44" i="11"/>
  <c r="Y44" i="11"/>
  <c r="X44" i="11"/>
  <c r="W44" i="11"/>
  <c r="AL43" i="11"/>
  <c r="AK43" i="11"/>
  <c r="AJ43" i="11"/>
  <c r="AI43" i="11"/>
  <c r="AH43" i="11"/>
  <c r="AG43" i="11"/>
  <c r="AF43" i="11"/>
  <c r="AE43" i="11"/>
  <c r="AD43" i="11"/>
  <c r="AC43" i="11"/>
  <c r="AB43" i="11"/>
  <c r="AA43" i="11"/>
  <c r="Z43" i="11"/>
  <c r="Y43" i="11"/>
  <c r="X43" i="11"/>
  <c r="W43" i="11"/>
  <c r="AL42" i="11"/>
  <c r="AK42" i="11"/>
  <c r="AJ42" i="11"/>
  <c r="AI42" i="11"/>
  <c r="AH42" i="11"/>
  <c r="AG42" i="11"/>
  <c r="AF42" i="11"/>
  <c r="AE42" i="11"/>
  <c r="AD42" i="11"/>
  <c r="AC42" i="11"/>
  <c r="AB42" i="11"/>
  <c r="AA42" i="11"/>
  <c r="Z42" i="11"/>
  <c r="Y42" i="11"/>
  <c r="X42" i="11"/>
  <c r="W42" i="11"/>
  <c r="AL41" i="11"/>
  <c r="AK41" i="11"/>
  <c r="AJ41" i="11"/>
  <c r="AI41" i="11"/>
  <c r="AH41" i="11"/>
  <c r="AG41" i="11"/>
  <c r="AF41" i="11"/>
  <c r="AE41" i="11"/>
  <c r="AD41" i="11"/>
  <c r="AC41" i="11"/>
  <c r="AB41" i="11"/>
  <c r="AA41" i="11"/>
  <c r="Z41" i="11"/>
  <c r="Y41" i="11"/>
  <c r="X41" i="11"/>
  <c r="W41" i="11"/>
  <c r="AL40" i="11"/>
  <c r="AK40" i="11"/>
  <c r="AJ40" i="11"/>
  <c r="AI40" i="11"/>
  <c r="AH40" i="11"/>
  <c r="AG40" i="11"/>
  <c r="AF40" i="11"/>
  <c r="AE40" i="11"/>
  <c r="AD40" i="11"/>
  <c r="AC40" i="11"/>
  <c r="AB40" i="11"/>
  <c r="AA40" i="11"/>
  <c r="Z40" i="11"/>
  <c r="Y40" i="11"/>
  <c r="X40" i="11"/>
  <c r="W40" i="11"/>
  <c r="AL39" i="11"/>
  <c r="AK39" i="11"/>
  <c r="AJ39" i="11"/>
  <c r="AI39" i="11"/>
  <c r="AH39" i="11"/>
  <c r="AG39" i="11"/>
  <c r="AF39" i="11"/>
  <c r="AE39" i="11"/>
  <c r="AD39" i="11"/>
  <c r="AC39" i="11"/>
  <c r="AB39" i="11"/>
  <c r="AA39" i="11"/>
  <c r="Z39" i="11"/>
  <c r="Y39" i="11"/>
  <c r="X39" i="11"/>
  <c r="W39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AL37" i="11"/>
  <c r="AK37" i="11"/>
  <c r="AJ37" i="11"/>
  <c r="AI37" i="11"/>
  <c r="AH37" i="11"/>
  <c r="AG37" i="11"/>
  <c r="AF37" i="11"/>
  <c r="AE37" i="11"/>
  <c r="AD37" i="11"/>
  <c r="AC37" i="11"/>
  <c r="AB37" i="11"/>
  <c r="AA37" i="11"/>
  <c r="Z37" i="11"/>
  <c r="Y37" i="11"/>
  <c r="X37" i="11"/>
  <c r="W37" i="11"/>
  <c r="AL36" i="11"/>
  <c r="AK36" i="11"/>
  <c r="AJ36" i="11"/>
  <c r="AI36" i="11"/>
  <c r="AH36" i="11"/>
  <c r="AG36" i="11"/>
  <c r="AF36" i="11"/>
  <c r="AE36" i="11"/>
  <c r="AD36" i="11"/>
  <c r="AC36" i="11"/>
  <c r="AB36" i="11"/>
  <c r="AA36" i="11"/>
  <c r="Z36" i="11"/>
  <c r="Y36" i="11"/>
  <c r="X36" i="11"/>
  <c r="W36" i="11"/>
  <c r="AL35" i="11"/>
  <c r="AK35" i="11"/>
  <c r="AJ35" i="11"/>
  <c r="AI35" i="11"/>
  <c r="AH35" i="11"/>
  <c r="AG35" i="11"/>
  <c r="AF35" i="11"/>
  <c r="AE35" i="11"/>
  <c r="AD35" i="11"/>
  <c r="AC35" i="11"/>
  <c r="AB35" i="11"/>
  <c r="AA35" i="11"/>
  <c r="Z35" i="11"/>
  <c r="Y35" i="11"/>
  <c r="X35" i="11"/>
  <c r="W35" i="11"/>
  <c r="AL34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AL33" i="11"/>
  <c r="AK33" i="11"/>
  <c r="AJ33" i="11"/>
  <c r="AI33" i="11"/>
  <c r="AH33" i="11"/>
  <c r="AG33" i="11"/>
  <c r="AF33" i="11"/>
  <c r="AE33" i="11"/>
  <c r="AD33" i="11"/>
  <c r="AC33" i="11"/>
  <c r="AB33" i="11"/>
  <c r="AA33" i="11"/>
  <c r="Z33" i="11"/>
  <c r="Y33" i="11"/>
  <c r="X33" i="11"/>
  <c r="W33" i="11"/>
  <c r="AL32" i="11"/>
  <c r="AK32" i="11"/>
  <c r="AJ32" i="11"/>
  <c r="AI32" i="11"/>
  <c r="AH32" i="11"/>
  <c r="AG32" i="11"/>
  <c r="AF32" i="11"/>
  <c r="AE32" i="11"/>
  <c r="AD32" i="11"/>
  <c r="AC32" i="11"/>
  <c r="AB32" i="11"/>
  <c r="AA32" i="11"/>
  <c r="Z32" i="11"/>
  <c r="Y32" i="11"/>
  <c r="X32" i="11"/>
  <c r="W32" i="11"/>
  <c r="AL31" i="11"/>
  <c r="AK31" i="11"/>
  <c r="AJ31" i="11"/>
  <c r="AI31" i="11"/>
  <c r="AH31" i="11"/>
  <c r="AG31" i="11"/>
  <c r="AF31" i="11"/>
  <c r="AE31" i="11"/>
  <c r="AD31" i="11"/>
  <c r="AC31" i="11"/>
  <c r="AB31" i="11"/>
  <c r="AA31" i="11"/>
  <c r="Z31" i="11"/>
  <c r="Y31" i="11"/>
  <c r="X31" i="11"/>
  <c r="W31" i="11"/>
  <c r="AL30" i="11"/>
  <c r="AK30" i="11"/>
  <c r="AJ30" i="11"/>
  <c r="AI30" i="11"/>
  <c r="AH30" i="11"/>
  <c r="AG30" i="11"/>
  <c r="AF30" i="11"/>
  <c r="AE30" i="11"/>
  <c r="AD30" i="11"/>
  <c r="AC30" i="11"/>
  <c r="AB30" i="11"/>
  <c r="AA30" i="11"/>
  <c r="Z30" i="11"/>
  <c r="Y30" i="11"/>
  <c r="X30" i="11"/>
  <c r="W30" i="11"/>
  <c r="AL29" i="11"/>
  <c r="AK29" i="11"/>
  <c r="AJ29" i="11"/>
  <c r="AI29" i="11"/>
  <c r="AH29" i="11"/>
  <c r="AG29" i="11"/>
  <c r="AF29" i="11"/>
  <c r="AE29" i="11"/>
  <c r="AD29" i="11"/>
  <c r="AC29" i="11"/>
  <c r="AB29" i="11"/>
  <c r="AA29" i="11"/>
  <c r="Z29" i="11"/>
  <c r="Y29" i="11"/>
  <c r="X29" i="11"/>
  <c r="W29" i="11"/>
  <c r="AL28" i="11"/>
  <c r="AK28" i="11"/>
  <c r="AJ28" i="11"/>
  <c r="AI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AL27" i="11"/>
  <c r="AK27" i="11"/>
  <c r="AJ27" i="11"/>
  <c r="AI27" i="11"/>
  <c r="AH27" i="11"/>
  <c r="AG27" i="11"/>
  <c r="AF27" i="11"/>
  <c r="AE27" i="11"/>
  <c r="AD27" i="11"/>
  <c r="AC27" i="11"/>
  <c r="AB27" i="11"/>
  <c r="AA27" i="11"/>
  <c r="Z27" i="11"/>
  <c r="Y27" i="11"/>
  <c r="X27" i="11"/>
  <c r="W27" i="11"/>
  <c r="AL26" i="11"/>
  <c r="AK26" i="11"/>
  <c r="AJ26" i="11"/>
  <c r="AI26" i="11"/>
  <c r="AH26" i="11"/>
  <c r="AG26" i="11"/>
  <c r="AF26" i="11"/>
  <c r="AE26" i="11"/>
  <c r="AD26" i="11"/>
  <c r="AC26" i="11"/>
  <c r="AB26" i="11"/>
  <c r="AA26" i="11"/>
  <c r="Z26" i="11"/>
  <c r="Y26" i="11"/>
  <c r="X26" i="11"/>
  <c r="W26" i="11"/>
  <c r="AL25" i="11"/>
  <c r="AK25" i="11"/>
  <c r="AJ25" i="11"/>
  <c r="AI25" i="11"/>
  <c r="AH25" i="11"/>
  <c r="AG25" i="11"/>
  <c r="AF25" i="11"/>
  <c r="AE25" i="11"/>
  <c r="AD25" i="11"/>
  <c r="AC25" i="11"/>
  <c r="AB25" i="11"/>
  <c r="AA25" i="11"/>
  <c r="Z25" i="11"/>
  <c r="Y25" i="11"/>
  <c r="X25" i="11"/>
  <c r="W25" i="11"/>
  <c r="AL24" i="11"/>
  <c r="AK24" i="11"/>
  <c r="AJ24" i="11"/>
  <c r="AI24" i="11"/>
  <c r="AH24" i="11"/>
  <c r="AG24" i="11"/>
  <c r="AF24" i="11"/>
  <c r="AE24" i="11"/>
  <c r="AD24" i="11"/>
  <c r="AC24" i="11"/>
  <c r="AB24" i="11"/>
  <c r="AA24" i="11"/>
  <c r="Z24" i="11"/>
  <c r="Y24" i="11"/>
  <c r="X24" i="11"/>
  <c r="W24" i="11"/>
  <c r="AL23" i="11"/>
  <c r="AK23" i="11"/>
  <c r="AJ23" i="11"/>
  <c r="AI23" i="11"/>
  <c r="AH23" i="11"/>
  <c r="AG23" i="11"/>
  <c r="AF23" i="11"/>
  <c r="AE23" i="11"/>
  <c r="AD23" i="11"/>
  <c r="AC23" i="11"/>
  <c r="AB23" i="11"/>
  <c r="AA23" i="11"/>
  <c r="Z23" i="11"/>
  <c r="Y23" i="11"/>
  <c r="X23" i="11"/>
  <c r="W23" i="11"/>
  <c r="AL22" i="11"/>
  <c r="AK22" i="11"/>
  <c r="AJ22" i="11"/>
  <c r="AI22" i="11"/>
  <c r="AH22" i="11"/>
  <c r="AG22" i="11"/>
  <c r="AF22" i="11"/>
  <c r="AE22" i="11"/>
  <c r="AD22" i="11"/>
  <c r="AC22" i="11"/>
  <c r="AB22" i="11"/>
  <c r="AA22" i="11"/>
  <c r="Z22" i="11"/>
  <c r="Y22" i="11"/>
  <c r="X22" i="11"/>
  <c r="W22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AL19" i="11"/>
  <c r="AK19" i="11"/>
  <c r="AJ19" i="11"/>
  <c r="AI19" i="11"/>
  <c r="AH19" i="11"/>
  <c r="AG19" i="11"/>
  <c r="AF19" i="11"/>
  <c r="AE19" i="11"/>
  <c r="AD19" i="11"/>
  <c r="AC19" i="11"/>
  <c r="AB19" i="11"/>
  <c r="AA19" i="11"/>
  <c r="Z19" i="11"/>
  <c r="Y19" i="11"/>
  <c r="X19" i="11"/>
  <c r="W19" i="11"/>
  <c r="AL18" i="1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AL17" i="11"/>
  <c r="AK17" i="11"/>
  <c r="AJ17" i="11"/>
  <c r="AI17" i="11"/>
  <c r="AH17" i="11"/>
  <c r="AG17" i="11"/>
  <c r="AF17" i="11"/>
  <c r="AE17" i="11"/>
  <c r="AD17" i="11"/>
  <c r="AC17" i="11"/>
  <c r="AB17" i="11"/>
  <c r="AA17" i="11"/>
  <c r="Z17" i="11"/>
  <c r="Y17" i="11"/>
  <c r="X17" i="11"/>
  <c r="W17" i="11"/>
  <c r="AL16" i="11"/>
  <c r="AK16" i="11"/>
  <c r="AJ16" i="11"/>
  <c r="AI16" i="11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AL15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AL14" i="11"/>
  <c r="AK14" i="11"/>
  <c r="AJ14" i="11"/>
  <c r="AI14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AL13" i="1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AL12" i="11"/>
  <c r="AK12" i="11"/>
  <c r="AJ12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AL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AL9" i="11"/>
  <c r="AK9" i="11"/>
  <c r="AJ9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AL8" i="11"/>
  <c r="AK8" i="11"/>
  <c r="AJ8" i="11"/>
  <c r="AI8" i="11"/>
  <c r="AH8" i="11"/>
  <c r="AG8" i="11"/>
  <c r="AF8" i="11"/>
  <c r="AE8" i="11"/>
  <c r="AD8" i="11"/>
  <c r="AC8" i="11"/>
  <c r="AB8" i="11"/>
  <c r="AA8" i="11"/>
  <c r="Z8" i="11"/>
  <c r="Y8" i="11"/>
  <c r="X8" i="11"/>
  <c r="W8" i="11"/>
  <c r="AL7" i="11"/>
  <c r="AK7" i="11"/>
  <c r="AJ7" i="11"/>
  <c r="AI7" i="11"/>
  <c r="AH7" i="11"/>
  <c r="AG7" i="11"/>
  <c r="AF7" i="11"/>
  <c r="AE7" i="11"/>
  <c r="AD7" i="11"/>
  <c r="AC7" i="11"/>
  <c r="AB7" i="11"/>
  <c r="AA7" i="11"/>
  <c r="Z7" i="11"/>
  <c r="Y7" i="11"/>
  <c r="X7" i="11"/>
  <c r="W7" i="11"/>
  <c r="AL6" i="11"/>
  <c r="AK6" i="11"/>
  <c r="AJ6" i="11"/>
  <c r="AI6" i="11"/>
  <c r="AH6" i="11"/>
  <c r="AG6" i="11"/>
  <c r="AF6" i="11"/>
  <c r="AE6" i="11"/>
  <c r="AD6" i="11"/>
  <c r="AC6" i="11"/>
  <c r="AB6" i="11"/>
  <c r="AA6" i="11"/>
  <c r="Z6" i="11"/>
  <c r="Y6" i="11"/>
  <c r="X6" i="11"/>
  <c r="AL5" i="11"/>
  <c r="AK5" i="11"/>
  <c r="AJ5" i="11"/>
  <c r="AI5" i="11"/>
  <c r="AH5" i="11"/>
  <c r="AG5" i="11"/>
  <c r="AF5" i="11"/>
  <c r="AE5" i="11"/>
  <c r="AD5" i="11"/>
  <c r="AC5" i="11"/>
  <c r="AB5" i="11"/>
  <c r="AA5" i="11"/>
  <c r="Z5" i="11"/>
  <c r="Y5" i="11"/>
  <c r="X5" i="11"/>
  <c r="X6" i="12"/>
  <c r="Y6" i="12"/>
  <c r="Z6" i="12"/>
  <c r="AA6" i="12"/>
  <c r="AB6" i="12"/>
  <c r="AC6" i="12"/>
  <c r="AD6" i="12"/>
  <c r="AE6" i="12"/>
  <c r="AF6" i="12"/>
  <c r="AG6" i="12"/>
  <c r="AH6" i="12"/>
  <c r="AI6" i="12"/>
  <c r="AJ6" i="12"/>
  <c r="AK6" i="12"/>
  <c r="AL6" i="12"/>
  <c r="X7" i="12"/>
  <c r="Y7" i="12"/>
  <c r="Z7" i="12"/>
  <c r="AA7" i="12"/>
  <c r="AB7" i="12"/>
  <c r="AC7" i="12"/>
  <c r="AD7" i="12"/>
  <c r="AE7" i="12"/>
  <c r="AF7" i="12"/>
  <c r="AG7" i="12"/>
  <c r="AH7" i="12"/>
  <c r="AI7" i="12"/>
  <c r="AJ7" i="12"/>
  <c r="AK7" i="12"/>
  <c r="AL7" i="12"/>
  <c r="X8" i="12"/>
  <c r="Y8" i="12"/>
  <c r="Z8" i="12"/>
  <c r="AA8" i="12"/>
  <c r="AB8" i="12"/>
  <c r="AC8" i="12"/>
  <c r="AD8" i="12"/>
  <c r="AE8" i="12"/>
  <c r="AF8" i="12"/>
  <c r="AG8" i="12"/>
  <c r="AH8" i="12"/>
  <c r="AI8" i="12"/>
  <c r="AJ8" i="12"/>
  <c r="AK8" i="12"/>
  <c r="AL8" i="12"/>
  <c r="X9" i="12"/>
  <c r="Y9" i="12"/>
  <c r="Z9" i="12"/>
  <c r="AA9" i="12"/>
  <c r="AB9" i="12"/>
  <c r="AC9" i="12"/>
  <c r="AD9" i="12"/>
  <c r="AE9" i="12"/>
  <c r="AF9" i="12"/>
  <c r="AG9" i="12"/>
  <c r="AH9" i="12"/>
  <c r="AI9" i="12"/>
  <c r="AJ9" i="12"/>
  <c r="AK9" i="12"/>
  <c r="AL9" i="12"/>
  <c r="X10" i="12"/>
  <c r="Y10" i="12"/>
  <c r="Z10" i="12"/>
  <c r="AA10" i="12"/>
  <c r="AB10" i="12"/>
  <c r="AC10" i="12"/>
  <c r="AD10" i="12"/>
  <c r="AE10" i="12"/>
  <c r="AF10" i="12"/>
  <c r="AG10" i="12"/>
  <c r="AH10" i="12"/>
  <c r="AI10" i="12"/>
  <c r="AJ10" i="12"/>
  <c r="AK10" i="12"/>
  <c r="AL10" i="12"/>
  <c r="X11" i="12"/>
  <c r="Y11" i="12"/>
  <c r="Z11" i="12"/>
  <c r="AA11" i="12"/>
  <c r="AB11" i="12"/>
  <c r="AC11" i="12"/>
  <c r="AD11" i="12"/>
  <c r="AE11" i="12"/>
  <c r="AF11" i="12"/>
  <c r="AG11" i="12"/>
  <c r="AH11" i="12"/>
  <c r="AI11" i="12"/>
  <c r="AJ11" i="12"/>
  <c r="AK11" i="12"/>
  <c r="AL11" i="12"/>
  <c r="X12" i="12"/>
  <c r="Y12" i="12"/>
  <c r="Z12" i="12"/>
  <c r="AA12" i="12"/>
  <c r="AB12" i="12"/>
  <c r="AC12" i="12"/>
  <c r="AD12" i="12"/>
  <c r="AE12" i="12"/>
  <c r="AF12" i="12"/>
  <c r="AG12" i="12"/>
  <c r="AH12" i="12"/>
  <c r="AI12" i="12"/>
  <c r="AJ12" i="12"/>
  <c r="AK12" i="12"/>
  <c r="AL12" i="12"/>
  <c r="X13" i="12"/>
  <c r="Y13" i="12"/>
  <c r="Z13" i="12"/>
  <c r="AA13" i="12"/>
  <c r="AB13" i="12"/>
  <c r="AC13" i="12"/>
  <c r="AD13" i="12"/>
  <c r="AE13" i="12"/>
  <c r="AF13" i="12"/>
  <c r="AG13" i="12"/>
  <c r="AH13" i="12"/>
  <c r="AI13" i="12"/>
  <c r="AJ13" i="12"/>
  <c r="AK13" i="12"/>
  <c r="AL13" i="12"/>
  <c r="X14" i="12"/>
  <c r="Y14" i="12"/>
  <c r="Z14" i="12"/>
  <c r="AA14" i="12"/>
  <c r="AB14" i="12"/>
  <c r="AC14" i="12"/>
  <c r="AD14" i="12"/>
  <c r="AE14" i="12"/>
  <c r="AF14" i="12"/>
  <c r="AG14" i="12"/>
  <c r="AH14" i="12"/>
  <c r="AI14" i="12"/>
  <c r="AJ14" i="12"/>
  <c r="AK14" i="12"/>
  <c r="AL14" i="12"/>
  <c r="X15" i="12"/>
  <c r="Y15" i="12"/>
  <c r="Z15" i="12"/>
  <c r="AA15" i="12"/>
  <c r="AB15" i="12"/>
  <c r="AC15" i="12"/>
  <c r="AD15" i="12"/>
  <c r="AE15" i="12"/>
  <c r="AF15" i="12"/>
  <c r="AG15" i="12"/>
  <c r="AH15" i="12"/>
  <c r="AI15" i="12"/>
  <c r="AJ15" i="12"/>
  <c r="AK15" i="12"/>
  <c r="AL15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AK16" i="12"/>
  <c r="AL16" i="12"/>
  <c r="X17" i="12"/>
  <c r="Y17" i="12"/>
  <c r="Z17" i="12"/>
  <c r="AA17" i="12"/>
  <c r="AB17" i="12"/>
  <c r="AC17" i="12"/>
  <c r="AD17" i="12"/>
  <c r="AE17" i="12"/>
  <c r="AF17" i="12"/>
  <c r="AG17" i="12"/>
  <c r="AH17" i="12"/>
  <c r="AI17" i="12"/>
  <c r="AJ17" i="12"/>
  <c r="AK17" i="12"/>
  <c r="AL17" i="12"/>
  <c r="X18" i="12"/>
  <c r="Y18" i="12"/>
  <c r="Z18" i="12"/>
  <c r="AA18" i="12"/>
  <c r="AB18" i="12"/>
  <c r="AC18" i="12"/>
  <c r="AD18" i="12"/>
  <c r="AE18" i="12"/>
  <c r="AF18" i="12"/>
  <c r="AG18" i="12"/>
  <c r="AH18" i="12"/>
  <c r="AI18" i="12"/>
  <c r="AJ18" i="12"/>
  <c r="AK18" i="12"/>
  <c r="AL18" i="12"/>
  <c r="X19" i="12"/>
  <c r="Y19" i="12"/>
  <c r="Z19" i="12"/>
  <c r="AA19" i="12"/>
  <c r="AB19" i="12"/>
  <c r="AC19" i="12"/>
  <c r="AD19" i="12"/>
  <c r="AE19" i="12"/>
  <c r="AF19" i="12"/>
  <c r="AG19" i="12"/>
  <c r="AH19" i="12"/>
  <c r="AI19" i="12"/>
  <c r="AJ19" i="12"/>
  <c r="AK19" i="12"/>
  <c r="AL19" i="12"/>
  <c r="X20" i="12"/>
  <c r="Y20" i="12"/>
  <c r="Z20" i="12"/>
  <c r="AA20" i="12"/>
  <c r="AB20" i="12"/>
  <c r="AC20" i="12"/>
  <c r="AD20" i="12"/>
  <c r="AE20" i="12"/>
  <c r="AF20" i="12"/>
  <c r="AG20" i="12"/>
  <c r="AH20" i="12"/>
  <c r="AI20" i="12"/>
  <c r="AJ20" i="12"/>
  <c r="AK20" i="12"/>
  <c r="AL20" i="12"/>
  <c r="X21" i="12"/>
  <c r="Y21" i="12"/>
  <c r="Z21" i="12"/>
  <c r="AA21" i="12"/>
  <c r="AB21" i="12"/>
  <c r="AC21" i="12"/>
  <c r="AD21" i="12"/>
  <c r="AE21" i="12"/>
  <c r="AF21" i="12"/>
  <c r="AG21" i="12"/>
  <c r="AH21" i="12"/>
  <c r="AI21" i="12"/>
  <c r="AJ21" i="12"/>
  <c r="AK21" i="12"/>
  <c r="AL21" i="12"/>
  <c r="X22" i="12"/>
  <c r="Y22" i="12"/>
  <c r="Z22" i="12"/>
  <c r="AA22" i="12"/>
  <c r="AB22" i="12"/>
  <c r="AC22" i="12"/>
  <c r="AD22" i="12"/>
  <c r="AE22" i="12"/>
  <c r="AF22" i="12"/>
  <c r="AG22" i="12"/>
  <c r="AH22" i="12"/>
  <c r="AI22" i="12"/>
  <c r="AJ22" i="12"/>
  <c r="AK22" i="12"/>
  <c r="AL22" i="12"/>
  <c r="X23" i="12"/>
  <c r="Y23" i="12"/>
  <c r="Z23" i="12"/>
  <c r="AA23" i="12"/>
  <c r="AB23" i="12"/>
  <c r="AC23" i="12"/>
  <c r="AD23" i="12"/>
  <c r="AE23" i="12"/>
  <c r="AF23" i="12"/>
  <c r="AG23" i="12"/>
  <c r="AH23" i="12"/>
  <c r="AI23" i="12"/>
  <c r="AJ23" i="12"/>
  <c r="AK23" i="12"/>
  <c r="AL23" i="12"/>
  <c r="X24" i="12"/>
  <c r="Y24" i="12"/>
  <c r="Z24" i="12"/>
  <c r="AA24" i="12"/>
  <c r="AB24" i="12"/>
  <c r="AC24" i="12"/>
  <c r="AD24" i="12"/>
  <c r="AE24" i="12"/>
  <c r="AF24" i="12"/>
  <c r="AG24" i="12"/>
  <c r="AH24" i="12"/>
  <c r="AI24" i="12"/>
  <c r="AJ24" i="12"/>
  <c r="AK24" i="12"/>
  <c r="AL24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X26" i="12"/>
  <c r="Y26" i="12"/>
  <c r="Z26" i="12"/>
  <c r="AA26" i="12"/>
  <c r="AB26" i="12"/>
  <c r="AC26" i="12"/>
  <c r="AD26" i="12"/>
  <c r="AE26" i="12"/>
  <c r="AF26" i="12"/>
  <c r="AG26" i="12"/>
  <c r="AH26" i="12"/>
  <c r="AI26" i="12"/>
  <c r="AJ26" i="12"/>
  <c r="AK26" i="12"/>
  <c r="AL26" i="12"/>
  <c r="X27" i="12"/>
  <c r="Y27" i="12"/>
  <c r="Z27" i="12"/>
  <c r="AA27" i="12"/>
  <c r="AB27" i="12"/>
  <c r="AC27" i="12"/>
  <c r="AD27" i="12"/>
  <c r="AE27" i="12"/>
  <c r="AF27" i="12"/>
  <c r="AG27" i="12"/>
  <c r="AH27" i="12"/>
  <c r="AI27" i="12"/>
  <c r="AJ27" i="12"/>
  <c r="AK27" i="12"/>
  <c r="AL27" i="12"/>
  <c r="X28" i="12"/>
  <c r="Y28" i="12"/>
  <c r="Z28" i="12"/>
  <c r="AA28" i="12"/>
  <c r="AB28" i="12"/>
  <c r="AC28" i="12"/>
  <c r="AD28" i="12"/>
  <c r="AE28" i="12"/>
  <c r="AF28" i="12"/>
  <c r="AG28" i="12"/>
  <c r="AH28" i="12"/>
  <c r="AI28" i="12"/>
  <c r="AJ28" i="12"/>
  <c r="AK28" i="12"/>
  <c r="AL28" i="12"/>
  <c r="X29" i="12"/>
  <c r="Y29" i="12"/>
  <c r="Z29" i="12"/>
  <c r="AA29" i="12"/>
  <c r="AB29" i="12"/>
  <c r="AC29" i="12"/>
  <c r="AD29" i="12"/>
  <c r="AE29" i="12"/>
  <c r="AF29" i="12"/>
  <c r="AG29" i="12"/>
  <c r="AH29" i="12"/>
  <c r="AI29" i="12"/>
  <c r="AJ29" i="12"/>
  <c r="AK29" i="12"/>
  <c r="AL29" i="12"/>
  <c r="X30" i="12"/>
  <c r="Y30" i="12"/>
  <c r="Z30" i="12"/>
  <c r="AA30" i="12"/>
  <c r="AB30" i="12"/>
  <c r="AC30" i="12"/>
  <c r="AD30" i="12"/>
  <c r="AE30" i="12"/>
  <c r="AF30" i="12"/>
  <c r="AG30" i="12"/>
  <c r="AH30" i="12"/>
  <c r="AI30" i="12"/>
  <c r="AJ30" i="12"/>
  <c r="AK30" i="12"/>
  <c r="AL30" i="12"/>
  <c r="X31" i="12"/>
  <c r="Y31" i="12"/>
  <c r="Z31" i="12"/>
  <c r="AA31" i="12"/>
  <c r="AB31" i="12"/>
  <c r="AC31" i="12"/>
  <c r="AD31" i="12"/>
  <c r="AE31" i="12"/>
  <c r="AF31" i="12"/>
  <c r="AG31" i="12"/>
  <c r="AH31" i="12"/>
  <c r="AI31" i="12"/>
  <c r="AJ31" i="12"/>
  <c r="AK31" i="12"/>
  <c r="AL31" i="12"/>
  <c r="X32" i="12"/>
  <c r="Y32" i="12"/>
  <c r="Z32" i="12"/>
  <c r="AA32" i="12"/>
  <c r="AB32" i="12"/>
  <c r="AC32" i="12"/>
  <c r="AD32" i="12"/>
  <c r="AE32" i="12"/>
  <c r="AF32" i="12"/>
  <c r="AG32" i="12"/>
  <c r="AH32" i="12"/>
  <c r="AI32" i="12"/>
  <c r="AJ32" i="12"/>
  <c r="AK32" i="12"/>
  <c r="AL32" i="12"/>
  <c r="X33" i="12"/>
  <c r="Y33" i="12"/>
  <c r="Z33" i="12"/>
  <c r="AA33" i="12"/>
  <c r="AB33" i="12"/>
  <c r="AC33" i="12"/>
  <c r="AD33" i="12"/>
  <c r="AE33" i="12"/>
  <c r="AF33" i="12"/>
  <c r="AG33" i="12"/>
  <c r="AH33" i="12"/>
  <c r="AI33" i="12"/>
  <c r="AJ33" i="12"/>
  <c r="AK33" i="12"/>
  <c r="AL33" i="12"/>
  <c r="X34" i="12"/>
  <c r="Y34" i="12"/>
  <c r="Z34" i="12"/>
  <c r="AA34" i="12"/>
  <c r="AB34" i="12"/>
  <c r="AC34" i="12"/>
  <c r="AD34" i="12"/>
  <c r="AE34" i="12"/>
  <c r="AF34" i="12"/>
  <c r="AG34" i="12"/>
  <c r="AH34" i="12"/>
  <c r="AI34" i="12"/>
  <c r="AJ34" i="12"/>
  <c r="AK34" i="12"/>
  <c r="AL34" i="12"/>
  <c r="X35" i="12"/>
  <c r="Y35" i="12"/>
  <c r="Z35" i="12"/>
  <c r="AA35" i="12"/>
  <c r="AB35" i="12"/>
  <c r="AC35" i="12"/>
  <c r="AD35" i="12"/>
  <c r="AE35" i="12"/>
  <c r="AF35" i="12"/>
  <c r="AG35" i="12"/>
  <c r="AH35" i="12"/>
  <c r="AI35" i="12"/>
  <c r="AJ35" i="12"/>
  <c r="AK35" i="12"/>
  <c r="AL35" i="12"/>
  <c r="X36" i="12"/>
  <c r="Y36" i="12"/>
  <c r="Z36" i="12"/>
  <c r="AA36" i="12"/>
  <c r="AB36" i="12"/>
  <c r="AC36" i="12"/>
  <c r="AD36" i="12"/>
  <c r="AE36" i="12"/>
  <c r="AF36" i="12"/>
  <c r="AG36" i="12"/>
  <c r="AH36" i="12"/>
  <c r="AI36" i="12"/>
  <c r="AJ36" i="12"/>
  <c r="AK36" i="12"/>
  <c r="AL36" i="12"/>
  <c r="X37" i="12"/>
  <c r="Y37" i="12"/>
  <c r="Z37" i="12"/>
  <c r="AA37" i="12"/>
  <c r="AB37" i="12"/>
  <c r="AC37" i="12"/>
  <c r="AD37" i="12"/>
  <c r="AE37" i="12"/>
  <c r="AF37" i="12"/>
  <c r="AG37" i="12"/>
  <c r="AH37" i="12"/>
  <c r="AI37" i="12"/>
  <c r="AJ37" i="12"/>
  <c r="AK37" i="12"/>
  <c r="AL37" i="12"/>
  <c r="X38" i="12"/>
  <c r="Y38" i="12"/>
  <c r="Z38" i="12"/>
  <c r="AA38" i="12"/>
  <c r="AB38" i="12"/>
  <c r="AC38" i="12"/>
  <c r="AD38" i="12"/>
  <c r="AE38" i="12"/>
  <c r="AF38" i="12"/>
  <c r="AG38" i="12"/>
  <c r="AH38" i="12"/>
  <c r="AI38" i="12"/>
  <c r="AJ38" i="12"/>
  <c r="AK38" i="12"/>
  <c r="AL38" i="12"/>
  <c r="X39" i="12"/>
  <c r="Y39" i="12"/>
  <c r="Z39" i="12"/>
  <c r="AA39" i="12"/>
  <c r="AB39" i="12"/>
  <c r="AC39" i="12"/>
  <c r="AD39" i="12"/>
  <c r="AE39" i="12"/>
  <c r="AF39" i="12"/>
  <c r="AG39" i="12"/>
  <c r="AH39" i="12"/>
  <c r="AI39" i="12"/>
  <c r="AJ39" i="12"/>
  <c r="AK39" i="12"/>
  <c r="AL39" i="12"/>
  <c r="X40" i="12"/>
  <c r="Y40" i="12"/>
  <c r="Z40" i="12"/>
  <c r="AA40" i="12"/>
  <c r="AB40" i="12"/>
  <c r="AC40" i="12"/>
  <c r="AD40" i="12"/>
  <c r="AE40" i="12"/>
  <c r="AF40" i="12"/>
  <c r="AG40" i="12"/>
  <c r="AH40" i="12"/>
  <c r="AI40" i="12"/>
  <c r="AJ40" i="12"/>
  <c r="AK40" i="12"/>
  <c r="AL40" i="12"/>
  <c r="X41" i="12"/>
  <c r="Y41" i="12"/>
  <c r="Z41" i="12"/>
  <c r="AA41" i="12"/>
  <c r="AB41" i="12"/>
  <c r="AC41" i="12"/>
  <c r="AD41" i="12"/>
  <c r="AE41" i="12"/>
  <c r="AF41" i="12"/>
  <c r="AG41" i="12"/>
  <c r="AH41" i="12"/>
  <c r="AI41" i="12"/>
  <c r="AJ41" i="12"/>
  <c r="AK41" i="12"/>
  <c r="AL41" i="12"/>
  <c r="X42" i="12"/>
  <c r="Y42" i="12"/>
  <c r="Z42" i="12"/>
  <c r="AA42" i="12"/>
  <c r="AB42" i="12"/>
  <c r="AC42" i="12"/>
  <c r="AD42" i="12"/>
  <c r="AE42" i="12"/>
  <c r="AF42" i="12"/>
  <c r="AG42" i="12"/>
  <c r="AH42" i="12"/>
  <c r="AI42" i="12"/>
  <c r="AJ42" i="12"/>
  <c r="AK42" i="12"/>
  <c r="AL42" i="12"/>
  <c r="X43" i="12"/>
  <c r="Y43" i="12"/>
  <c r="Z43" i="12"/>
  <c r="AA43" i="12"/>
  <c r="AB43" i="12"/>
  <c r="AC43" i="12"/>
  <c r="AD43" i="12"/>
  <c r="AE43" i="12"/>
  <c r="AF43" i="12"/>
  <c r="AG43" i="12"/>
  <c r="AH43" i="12"/>
  <c r="AI43" i="12"/>
  <c r="AJ43" i="12"/>
  <c r="AK43" i="12"/>
  <c r="AL43" i="12"/>
  <c r="X44" i="12"/>
  <c r="Y44" i="12"/>
  <c r="Z44" i="12"/>
  <c r="AA44" i="12"/>
  <c r="AB44" i="12"/>
  <c r="AC44" i="12"/>
  <c r="AD44" i="12"/>
  <c r="AE44" i="12"/>
  <c r="AF44" i="12"/>
  <c r="AG44" i="12"/>
  <c r="AH44" i="12"/>
  <c r="AI44" i="12"/>
  <c r="AJ44" i="12"/>
  <c r="AK44" i="12"/>
  <c r="AL44" i="12"/>
  <c r="X45" i="12"/>
  <c r="Y45" i="12"/>
  <c r="Z45" i="12"/>
  <c r="AA45" i="12"/>
  <c r="AB45" i="12"/>
  <c r="AC45" i="12"/>
  <c r="AD45" i="12"/>
  <c r="AE45" i="12"/>
  <c r="AF45" i="12"/>
  <c r="AG45" i="12"/>
  <c r="AH45" i="12"/>
  <c r="AI45" i="12"/>
  <c r="AJ45" i="12"/>
  <c r="AK45" i="12"/>
  <c r="AL45" i="12"/>
  <c r="X46" i="12"/>
  <c r="Y46" i="12"/>
  <c r="Z46" i="12"/>
  <c r="AA46" i="12"/>
  <c r="AB46" i="12"/>
  <c r="AC46" i="12"/>
  <c r="AD46" i="12"/>
  <c r="AE46" i="12"/>
  <c r="AF46" i="12"/>
  <c r="AG46" i="12"/>
  <c r="AH46" i="12"/>
  <c r="AI46" i="12"/>
  <c r="AJ46" i="12"/>
  <c r="AK46" i="12"/>
  <c r="AL46" i="12"/>
  <c r="X47" i="12"/>
  <c r="Y47" i="12"/>
  <c r="Z47" i="12"/>
  <c r="AA47" i="12"/>
  <c r="AB47" i="12"/>
  <c r="AC47" i="12"/>
  <c r="AD47" i="12"/>
  <c r="AE47" i="12"/>
  <c r="AF47" i="12"/>
  <c r="AG47" i="12"/>
  <c r="AH47" i="12"/>
  <c r="AI47" i="12"/>
  <c r="AJ47" i="12"/>
  <c r="AK47" i="12"/>
  <c r="AL47" i="12"/>
  <c r="X48" i="12"/>
  <c r="Y48" i="12"/>
  <c r="Z48" i="12"/>
  <c r="AA48" i="12"/>
  <c r="AB48" i="12"/>
  <c r="AC48" i="12"/>
  <c r="AD48" i="12"/>
  <c r="AE48" i="12"/>
  <c r="AF48" i="12"/>
  <c r="AG48" i="12"/>
  <c r="AH48" i="12"/>
  <c r="AI48" i="12"/>
  <c r="AJ48" i="12"/>
  <c r="AK48" i="12"/>
  <c r="AL48" i="12"/>
  <c r="X49" i="12"/>
  <c r="Y49" i="12"/>
  <c r="Z49" i="12"/>
  <c r="AA49" i="12"/>
  <c r="AB49" i="12"/>
  <c r="AC49" i="12"/>
  <c r="AD49" i="12"/>
  <c r="AE49" i="12"/>
  <c r="AF49" i="12"/>
  <c r="AG49" i="12"/>
  <c r="AH49" i="12"/>
  <c r="AI49" i="12"/>
  <c r="AJ49" i="12"/>
  <c r="AK49" i="12"/>
  <c r="AL49" i="12"/>
  <c r="X50" i="12"/>
  <c r="Y50" i="12"/>
  <c r="Z50" i="12"/>
  <c r="AA50" i="12"/>
  <c r="AB50" i="12"/>
  <c r="AC50" i="12"/>
  <c r="AD50" i="12"/>
  <c r="AE50" i="12"/>
  <c r="AF50" i="12"/>
  <c r="AG50" i="12"/>
  <c r="AH50" i="12"/>
  <c r="AI50" i="12"/>
  <c r="AJ50" i="12"/>
  <c r="AK50" i="12"/>
  <c r="AL50" i="12"/>
  <c r="X51" i="12"/>
  <c r="Y51" i="12"/>
  <c r="Z51" i="12"/>
  <c r="AA51" i="12"/>
  <c r="AB51" i="12"/>
  <c r="AC51" i="12"/>
  <c r="AD51" i="12"/>
  <c r="AE51" i="12"/>
  <c r="AF51" i="12"/>
  <c r="AG51" i="12"/>
  <c r="AH51" i="12"/>
  <c r="AI51" i="12"/>
  <c r="AJ51" i="12"/>
  <c r="AK51" i="12"/>
  <c r="AL51" i="12"/>
  <c r="X52" i="12"/>
  <c r="Y52" i="12"/>
  <c r="Z52" i="12"/>
  <c r="AA52" i="12"/>
  <c r="AB52" i="12"/>
  <c r="AC52" i="12"/>
  <c r="AD52" i="12"/>
  <c r="AE52" i="12"/>
  <c r="AF52" i="12"/>
  <c r="AG52" i="12"/>
  <c r="AH52" i="12"/>
  <c r="AI52" i="12"/>
  <c r="AJ52" i="12"/>
  <c r="AK52" i="12"/>
  <c r="AL52" i="12"/>
  <c r="X53" i="12"/>
  <c r="Y53" i="12"/>
  <c r="Z53" i="12"/>
  <c r="AA53" i="12"/>
  <c r="AB53" i="12"/>
  <c r="AC53" i="12"/>
  <c r="AD53" i="12"/>
  <c r="AE53" i="12"/>
  <c r="AF53" i="12"/>
  <c r="AG53" i="12"/>
  <c r="AH53" i="12"/>
  <c r="AI53" i="12"/>
  <c r="AJ53" i="12"/>
  <c r="AK53" i="12"/>
  <c r="AL53" i="12"/>
  <c r="X54" i="12"/>
  <c r="Y54" i="12"/>
  <c r="Z54" i="12"/>
  <c r="AA54" i="12"/>
  <c r="AB54" i="12"/>
  <c r="AC54" i="12"/>
  <c r="AD54" i="12"/>
  <c r="AE54" i="12"/>
  <c r="AF54" i="12"/>
  <c r="AG54" i="12"/>
  <c r="AH54" i="12"/>
  <c r="AI54" i="12"/>
  <c r="AJ54" i="12"/>
  <c r="AK54" i="12"/>
  <c r="AL54" i="12"/>
  <c r="X55" i="12"/>
  <c r="Y55" i="12"/>
  <c r="Z55" i="12"/>
  <c r="AA55" i="12"/>
  <c r="AB55" i="12"/>
  <c r="AC55" i="12"/>
  <c r="AD55" i="12"/>
  <c r="AE55" i="12"/>
  <c r="AF55" i="12"/>
  <c r="AG55" i="12"/>
  <c r="AH55" i="12"/>
  <c r="AI55" i="12"/>
  <c r="AJ55" i="12"/>
  <c r="AK55" i="12"/>
  <c r="AL55" i="12"/>
  <c r="X56" i="12"/>
  <c r="Y56" i="12"/>
  <c r="Z56" i="12"/>
  <c r="AA56" i="12"/>
  <c r="AB56" i="12"/>
  <c r="AC56" i="12"/>
  <c r="AD56" i="12"/>
  <c r="AE56" i="12"/>
  <c r="AF56" i="12"/>
  <c r="AG56" i="12"/>
  <c r="AH56" i="12"/>
  <c r="AI56" i="12"/>
  <c r="AJ56" i="12"/>
  <c r="AK56" i="12"/>
  <c r="AL56" i="12"/>
  <c r="X57" i="12"/>
  <c r="Y57" i="12"/>
  <c r="Z57" i="12"/>
  <c r="AA57" i="12"/>
  <c r="AB57" i="12"/>
  <c r="AC57" i="12"/>
  <c r="AD57" i="12"/>
  <c r="AE57" i="12"/>
  <c r="AF57" i="12"/>
  <c r="AG57" i="12"/>
  <c r="AH57" i="12"/>
  <c r="AI57" i="12"/>
  <c r="AJ57" i="12"/>
  <c r="AK57" i="12"/>
  <c r="AL57" i="12"/>
  <c r="X58" i="12"/>
  <c r="Y58" i="12"/>
  <c r="Z58" i="12"/>
  <c r="AA58" i="12"/>
  <c r="AB58" i="12"/>
  <c r="AC58" i="12"/>
  <c r="AD58" i="12"/>
  <c r="AE58" i="12"/>
  <c r="AF58" i="12"/>
  <c r="AG58" i="12"/>
  <c r="AH58" i="12"/>
  <c r="AI58" i="12"/>
  <c r="AJ58" i="12"/>
  <c r="AK58" i="12"/>
  <c r="AL58" i="12"/>
  <c r="X59" i="12"/>
  <c r="Y59" i="12"/>
  <c r="Z59" i="12"/>
  <c r="AA59" i="12"/>
  <c r="AB59" i="12"/>
  <c r="AC59" i="12"/>
  <c r="AD59" i="12"/>
  <c r="AE59" i="12"/>
  <c r="AF59" i="12"/>
  <c r="AG59" i="12"/>
  <c r="AH59" i="12"/>
  <c r="AI59" i="12"/>
  <c r="AJ59" i="12"/>
  <c r="AK59" i="12"/>
  <c r="AL59" i="12"/>
  <c r="X60" i="12"/>
  <c r="Y60" i="12"/>
  <c r="Z60" i="12"/>
  <c r="AA60" i="12"/>
  <c r="AB60" i="12"/>
  <c r="AC60" i="12"/>
  <c r="AD60" i="12"/>
  <c r="AE60" i="12"/>
  <c r="AF60" i="12"/>
  <c r="AG60" i="12"/>
  <c r="AH60" i="12"/>
  <c r="AI60" i="12"/>
  <c r="AJ60" i="12"/>
  <c r="AK60" i="12"/>
  <c r="AL60" i="12"/>
  <c r="X61" i="12"/>
  <c r="Y61" i="12"/>
  <c r="Z61" i="12"/>
  <c r="AA61" i="12"/>
  <c r="AB61" i="12"/>
  <c r="AC61" i="12"/>
  <c r="AD61" i="12"/>
  <c r="AE61" i="12"/>
  <c r="AF61" i="12"/>
  <c r="AG61" i="12"/>
  <c r="AH61" i="12"/>
  <c r="AI61" i="12"/>
  <c r="AJ61" i="12"/>
  <c r="AK61" i="12"/>
  <c r="AL61" i="12"/>
  <c r="X62" i="12"/>
  <c r="Y62" i="12"/>
  <c r="Z62" i="12"/>
  <c r="AA62" i="12"/>
  <c r="AB62" i="12"/>
  <c r="AC62" i="12"/>
  <c r="AD62" i="12"/>
  <c r="AE62" i="12"/>
  <c r="AF62" i="12"/>
  <c r="AG62" i="12"/>
  <c r="AH62" i="12"/>
  <c r="AI62" i="12"/>
  <c r="AJ62" i="12"/>
  <c r="AK62" i="12"/>
  <c r="AL62" i="12"/>
  <c r="X63" i="12"/>
  <c r="Y63" i="12"/>
  <c r="Z63" i="12"/>
  <c r="AA63" i="12"/>
  <c r="AB63" i="12"/>
  <c r="AC63" i="12"/>
  <c r="AD63" i="12"/>
  <c r="AE63" i="12"/>
  <c r="AF63" i="12"/>
  <c r="AG63" i="12"/>
  <c r="AH63" i="12"/>
  <c r="AI63" i="12"/>
  <c r="AJ63" i="12"/>
  <c r="AK63" i="12"/>
  <c r="AL63" i="12"/>
  <c r="X64" i="12"/>
  <c r="Y64" i="12"/>
  <c r="Z64" i="12"/>
  <c r="AA64" i="12"/>
  <c r="AB64" i="12"/>
  <c r="AC64" i="12"/>
  <c r="AD64" i="12"/>
  <c r="AE64" i="12"/>
  <c r="AF64" i="12"/>
  <c r="AG64" i="12"/>
  <c r="AH64" i="12"/>
  <c r="AI64" i="12"/>
  <c r="AJ64" i="12"/>
  <c r="AK64" i="12"/>
  <c r="AL64" i="12"/>
  <c r="X65" i="12"/>
  <c r="Y65" i="12"/>
  <c r="Z65" i="12"/>
  <c r="AA65" i="12"/>
  <c r="AB65" i="12"/>
  <c r="AC65" i="12"/>
  <c r="AD65" i="12"/>
  <c r="AE65" i="12"/>
  <c r="AF65" i="12"/>
  <c r="AG65" i="12"/>
  <c r="AH65" i="12"/>
  <c r="AI65" i="12"/>
  <c r="AJ65" i="12"/>
  <c r="AK65" i="12"/>
  <c r="AL65" i="12"/>
  <c r="X66" i="12"/>
  <c r="Y66" i="12"/>
  <c r="Z66" i="12"/>
  <c r="AA66" i="12"/>
  <c r="AB66" i="12"/>
  <c r="AC66" i="12"/>
  <c r="AD66" i="12"/>
  <c r="AE66" i="12"/>
  <c r="AF66" i="12"/>
  <c r="AG66" i="12"/>
  <c r="AH66" i="12"/>
  <c r="AI66" i="12"/>
  <c r="AJ66" i="12"/>
  <c r="AK66" i="12"/>
  <c r="AL66" i="12"/>
  <c r="X67" i="12"/>
  <c r="Y67" i="12"/>
  <c r="Z67" i="12"/>
  <c r="AA67" i="12"/>
  <c r="AB67" i="12"/>
  <c r="AC67" i="12"/>
  <c r="AD67" i="12"/>
  <c r="AE67" i="12"/>
  <c r="AF67" i="12"/>
  <c r="AG67" i="12"/>
  <c r="AH67" i="12"/>
  <c r="AI67" i="12"/>
  <c r="AJ67" i="12"/>
  <c r="AK67" i="12"/>
  <c r="AL67" i="12"/>
  <c r="X68" i="12"/>
  <c r="Y68" i="12"/>
  <c r="Z68" i="12"/>
  <c r="AA68" i="12"/>
  <c r="AB68" i="12"/>
  <c r="AC68" i="12"/>
  <c r="AD68" i="12"/>
  <c r="AE68" i="12"/>
  <c r="AF68" i="12"/>
  <c r="AG68" i="12"/>
  <c r="AH68" i="12"/>
  <c r="AI68" i="12"/>
  <c r="AJ68" i="12"/>
  <c r="AK68" i="12"/>
  <c r="AL68" i="12"/>
  <c r="X69" i="12"/>
  <c r="Y69" i="12"/>
  <c r="Z69" i="12"/>
  <c r="AA69" i="12"/>
  <c r="AB69" i="12"/>
  <c r="AC69" i="12"/>
  <c r="AD69" i="12"/>
  <c r="AE69" i="12"/>
  <c r="AF69" i="12"/>
  <c r="AG69" i="12"/>
  <c r="AH69" i="12"/>
  <c r="AI69" i="12"/>
  <c r="AJ69" i="12"/>
  <c r="AK69" i="12"/>
  <c r="AL69" i="12"/>
  <c r="X70" i="12"/>
  <c r="Y70" i="12"/>
  <c r="Z70" i="12"/>
  <c r="AA70" i="12"/>
  <c r="AB70" i="12"/>
  <c r="AC70" i="12"/>
  <c r="AD70" i="12"/>
  <c r="AE70" i="12"/>
  <c r="AF70" i="12"/>
  <c r="AG70" i="12"/>
  <c r="AH70" i="12"/>
  <c r="AI70" i="12"/>
  <c r="AJ70" i="12"/>
  <c r="AK70" i="12"/>
  <c r="AL70" i="12"/>
  <c r="X71" i="12"/>
  <c r="Y71" i="12"/>
  <c r="Z71" i="12"/>
  <c r="AA71" i="12"/>
  <c r="AB71" i="12"/>
  <c r="AC71" i="12"/>
  <c r="AD71" i="12"/>
  <c r="AE71" i="12"/>
  <c r="AF71" i="12"/>
  <c r="AG71" i="12"/>
  <c r="AH71" i="12"/>
  <c r="AI71" i="12"/>
  <c r="AJ71" i="12"/>
  <c r="AK71" i="12"/>
  <c r="AL71" i="12"/>
  <c r="X72" i="12"/>
  <c r="Y72" i="12"/>
  <c r="Z72" i="12"/>
  <c r="AA72" i="12"/>
  <c r="AB72" i="12"/>
  <c r="AC72" i="12"/>
  <c r="AD72" i="12"/>
  <c r="AE72" i="12"/>
  <c r="AF72" i="12"/>
  <c r="AG72" i="12"/>
  <c r="AH72" i="12"/>
  <c r="AI72" i="12"/>
  <c r="AJ72" i="12"/>
  <c r="AK72" i="12"/>
  <c r="AL72" i="12"/>
  <c r="X73" i="12"/>
  <c r="Y73" i="12"/>
  <c r="Z73" i="12"/>
  <c r="AA73" i="12"/>
  <c r="AB73" i="12"/>
  <c r="AC73" i="12"/>
  <c r="AD73" i="12"/>
  <c r="AE73" i="12"/>
  <c r="AF73" i="12"/>
  <c r="AG73" i="12"/>
  <c r="AH73" i="12"/>
  <c r="AI73" i="12"/>
  <c r="AJ73" i="12"/>
  <c r="AK73" i="12"/>
  <c r="AL73" i="12"/>
  <c r="X74" i="12"/>
  <c r="Y74" i="12"/>
  <c r="Z74" i="12"/>
  <c r="AA74" i="12"/>
  <c r="AB74" i="12"/>
  <c r="AC74" i="12"/>
  <c r="AD74" i="12"/>
  <c r="AE74" i="12"/>
  <c r="AF74" i="12"/>
  <c r="AG74" i="12"/>
  <c r="AH74" i="12"/>
  <c r="AI74" i="12"/>
  <c r="AJ74" i="12"/>
  <c r="AK74" i="12"/>
  <c r="AL74" i="12"/>
  <c r="X75" i="12"/>
  <c r="Y75" i="12"/>
  <c r="Z75" i="12"/>
  <c r="AA75" i="12"/>
  <c r="AB75" i="12"/>
  <c r="AC75" i="12"/>
  <c r="AD75" i="12"/>
  <c r="AE75" i="12"/>
  <c r="AF75" i="12"/>
  <c r="AG75" i="12"/>
  <c r="AH75" i="12"/>
  <c r="AI75" i="12"/>
  <c r="AJ75" i="12"/>
  <c r="AK75" i="12"/>
  <c r="AL75" i="12"/>
  <c r="X76" i="12"/>
  <c r="Y76" i="12"/>
  <c r="Z76" i="12"/>
  <c r="AA76" i="12"/>
  <c r="AB76" i="12"/>
  <c r="AC76" i="12"/>
  <c r="AD76" i="12"/>
  <c r="AE76" i="12"/>
  <c r="AF76" i="12"/>
  <c r="AG76" i="12"/>
  <c r="AH76" i="12"/>
  <c r="AI76" i="12"/>
  <c r="AJ76" i="12"/>
  <c r="AK76" i="12"/>
  <c r="AL76" i="12"/>
  <c r="X77" i="12"/>
  <c r="Y77" i="12"/>
  <c r="Z77" i="12"/>
  <c r="AA77" i="12"/>
  <c r="AB77" i="12"/>
  <c r="AC77" i="12"/>
  <c r="AD77" i="12"/>
  <c r="AE77" i="12"/>
  <c r="AF77" i="12"/>
  <c r="AG77" i="12"/>
  <c r="AH77" i="12"/>
  <c r="AI77" i="12"/>
  <c r="AJ77" i="12"/>
  <c r="AK77" i="12"/>
  <c r="AL77" i="12"/>
  <c r="X78" i="12"/>
  <c r="Y78" i="12"/>
  <c r="Z78" i="12"/>
  <c r="AA78" i="12"/>
  <c r="AB78" i="12"/>
  <c r="AC78" i="12"/>
  <c r="AD78" i="12"/>
  <c r="AE78" i="12"/>
  <c r="AF78" i="12"/>
  <c r="AG78" i="12"/>
  <c r="AH78" i="12"/>
  <c r="AI78" i="12"/>
  <c r="AJ78" i="12"/>
  <c r="AK78" i="12"/>
  <c r="AL78" i="12"/>
  <c r="X79" i="12"/>
  <c r="Y79" i="12"/>
  <c r="Z79" i="12"/>
  <c r="AA79" i="12"/>
  <c r="AB79" i="12"/>
  <c r="AC79" i="12"/>
  <c r="AD79" i="12"/>
  <c r="AE79" i="12"/>
  <c r="AF79" i="12"/>
  <c r="AG79" i="12"/>
  <c r="AH79" i="12"/>
  <c r="AI79" i="12"/>
  <c r="AJ79" i="12"/>
  <c r="AK79" i="12"/>
  <c r="AL79" i="12"/>
  <c r="X80" i="12"/>
  <c r="Y80" i="12"/>
  <c r="Z80" i="12"/>
  <c r="AA80" i="12"/>
  <c r="AB80" i="12"/>
  <c r="AC80" i="12"/>
  <c r="AD80" i="12"/>
  <c r="AE80" i="12"/>
  <c r="AF80" i="12"/>
  <c r="AG80" i="12"/>
  <c r="AH80" i="12"/>
  <c r="AI80" i="12"/>
  <c r="AJ80" i="12"/>
  <c r="AK80" i="12"/>
  <c r="AL80" i="12"/>
  <c r="X81" i="12"/>
  <c r="Y81" i="12"/>
  <c r="Z81" i="12"/>
  <c r="AA81" i="12"/>
  <c r="AB81" i="12"/>
  <c r="AC81" i="12"/>
  <c r="AD81" i="12"/>
  <c r="AE81" i="12"/>
  <c r="AF81" i="12"/>
  <c r="AG81" i="12"/>
  <c r="AH81" i="12"/>
  <c r="AI81" i="12"/>
  <c r="AJ81" i="12"/>
  <c r="AK81" i="12"/>
  <c r="AL81" i="12"/>
  <c r="X82" i="12"/>
  <c r="Y82" i="12"/>
  <c r="Z82" i="12"/>
  <c r="AA82" i="12"/>
  <c r="AB82" i="12"/>
  <c r="AC82" i="12"/>
  <c r="AD82" i="12"/>
  <c r="AE82" i="12"/>
  <c r="AF82" i="12"/>
  <c r="AG82" i="12"/>
  <c r="AH82" i="12"/>
  <c r="AI82" i="12"/>
  <c r="AJ82" i="12"/>
  <c r="AK82" i="12"/>
  <c r="AL82" i="12"/>
  <c r="X83" i="12"/>
  <c r="Y83" i="12"/>
  <c r="Z83" i="12"/>
  <c r="AA83" i="12"/>
  <c r="AB83" i="12"/>
  <c r="AC83" i="12"/>
  <c r="AD83" i="12"/>
  <c r="AE83" i="12"/>
  <c r="AF83" i="12"/>
  <c r="AG83" i="12"/>
  <c r="AH83" i="12"/>
  <c r="AI83" i="12"/>
  <c r="AJ83" i="12"/>
  <c r="AK83" i="12"/>
  <c r="AL83" i="12"/>
  <c r="X84" i="12"/>
  <c r="Y84" i="12"/>
  <c r="Z84" i="12"/>
  <c r="AA84" i="12"/>
  <c r="AB84" i="12"/>
  <c r="AC84" i="12"/>
  <c r="AD84" i="12"/>
  <c r="AE84" i="12"/>
  <c r="AF84" i="12"/>
  <c r="AG84" i="12"/>
  <c r="AH84" i="12"/>
  <c r="AI84" i="12"/>
  <c r="AJ84" i="12"/>
  <c r="AK84" i="12"/>
  <c r="AL84" i="12"/>
  <c r="X85" i="12"/>
  <c r="Y85" i="12"/>
  <c r="Z85" i="12"/>
  <c r="AA85" i="12"/>
  <c r="AB85" i="12"/>
  <c r="AC85" i="12"/>
  <c r="AD85" i="12"/>
  <c r="AE85" i="12"/>
  <c r="AF85" i="12"/>
  <c r="AG85" i="12"/>
  <c r="AH85" i="12"/>
  <c r="AI85" i="12"/>
  <c r="AJ85" i="12"/>
  <c r="AK85" i="12"/>
  <c r="AL85" i="12"/>
  <c r="X86" i="12"/>
  <c r="Y86" i="12"/>
  <c r="Z86" i="12"/>
  <c r="AA86" i="12"/>
  <c r="AB86" i="12"/>
  <c r="AC86" i="12"/>
  <c r="AD86" i="12"/>
  <c r="AE86" i="12"/>
  <c r="AF86" i="12"/>
  <c r="AG86" i="12"/>
  <c r="AH86" i="12"/>
  <c r="AI86" i="12"/>
  <c r="AJ86" i="12"/>
  <c r="AK86" i="12"/>
  <c r="AL86" i="12"/>
  <c r="X87" i="12"/>
  <c r="Y87" i="12"/>
  <c r="Z87" i="12"/>
  <c r="AA87" i="12"/>
  <c r="AB87" i="12"/>
  <c r="AC87" i="12"/>
  <c r="AD87" i="12"/>
  <c r="AE87" i="12"/>
  <c r="AF87" i="12"/>
  <c r="AG87" i="12"/>
  <c r="AH87" i="12"/>
  <c r="AI87" i="12"/>
  <c r="AJ87" i="12"/>
  <c r="AK87" i="12"/>
  <c r="AL87" i="12"/>
  <c r="X88" i="12"/>
  <c r="Y88" i="12"/>
  <c r="Z88" i="12"/>
  <c r="AA88" i="12"/>
  <c r="AB88" i="12"/>
  <c r="AC88" i="12"/>
  <c r="AD88" i="12"/>
  <c r="AE88" i="12"/>
  <c r="AF88" i="12"/>
  <c r="AG88" i="12"/>
  <c r="AH88" i="12"/>
  <c r="AI88" i="12"/>
  <c r="AJ88" i="12"/>
  <c r="AK88" i="12"/>
  <c r="AL88" i="12"/>
  <c r="X89" i="12"/>
  <c r="Y89" i="12"/>
  <c r="Z89" i="12"/>
  <c r="AA89" i="12"/>
  <c r="AB89" i="12"/>
  <c r="AC89" i="12"/>
  <c r="AD89" i="12"/>
  <c r="AE89" i="12"/>
  <c r="AF89" i="12"/>
  <c r="AG89" i="12"/>
  <c r="AH89" i="12"/>
  <c r="AI89" i="12"/>
  <c r="AJ89" i="12"/>
  <c r="AK89" i="12"/>
  <c r="AL89" i="12"/>
  <c r="Y5" i="12"/>
  <c r="Z5" i="12"/>
  <c r="AA5" i="12"/>
  <c r="AB5" i="12"/>
  <c r="AC5" i="12"/>
  <c r="AD5" i="12"/>
  <c r="AE5" i="12"/>
  <c r="AF5" i="12"/>
  <c r="AG5" i="12"/>
  <c r="AH5" i="12"/>
  <c r="AI5" i="12"/>
  <c r="AJ5" i="12"/>
  <c r="AK5" i="12"/>
  <c r="AL5" i="12"/>
  <c r="X5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49" i="12"/>
  <c r="W50" i="12"/>
  <c r="W51" i="12"/>
  <c r="W52" i="12"/>
  <c r="W53" i="12"/>
  <c r="W54" i="12"/>
  <c r="W55" i="12"/>
  <c r="W56" i="12"/>
  <c r="W57" i="12"/>
  <c r="W58" i="12"/>
  <c r="W59" i="12"/>
  <c r="W60" i="12"/>
  <c r="W61" i="12"/>
  <c r="W62" i="12"/>
  <c r="W63" i="12"/>
  <c r="W64" i="12"/>
  <c r="W65" i="12"/>
  <c r="W66" i="12"/>
  <c r="W67" i="12"/>
  <c r="W68" i="12"/>
  <c r="W69" i="12"/>
  <c r="W70" i="12"/>
  <c r="W71" i="12"/>
  <c r="W72" i="12"/>
  <c r="W73" i="12"/>
  <c r="W74" i="12"/>
  <c r="W75" i="12"/>
  <c r="W76" i="12"/>
  <c r="W77" i="12"/>
  <c r="W78" i="12"/>
  <c r="W79" i="12"/>
  <c r="W80" i="12"/>
  <c r="W81" i="12"/>
  <c r="W82" i="12"/>
  <c r="W83" i="12"/>
  <c r="W84" i="12"/>
  <c r="W85" i="12"/>
  <c r="W86" i="12"/>
  <c r="W87" i="12"/>
  <c r="W88" i="12"/>
  <c r="W89" i="12"/>
  <c r="W6" i="12"/>
  <c r="F9" i="17"/>
  <c r="F21" i="17"/>
  <c r="F25" i="17"/>
  <c r="F37" i="17"/>
  <c r="F41" i="17"/>
  <c r="F53" i="17"/>
  <c r="F57" i="17"/>
  <c r="F69" i="17"/>
  <c r="F73" i="17"/>
  <c r="F85" i="17"/>
  <c r="F89" i="17"/>
  <c r="F8" i="17"/>
  <c r="F12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E18" i="23" l="1"/>
  <c r="I18" i="23" s="1"/>
  <c r="D18" i="23"/>
  <c r="H18" i="23" s="1"/>
  <c r="D17" i="23"/>
  <c r="H17" i="23" s="1"/>
  <c r="D16" i="23"/>
  <c r="H16" i="23" s="1"/>
  <c r="X6" i="17"/>
  <c r="AF68" i="17"/>
  <c r="AG38" i="17"/>
  <c r="AM90" i="17"/>
  <c r="AK63" i="17"/>
  <c r="AE79" i="17"/>
  <c r="AC55" i="17"/>
  <c r="AE59" i="17"/>
  <c r="AB42" i="17"/>
  <c r="AM66" i="17"/>
  <c r="AM58" i="17"/>
  <c r="AJ88" i="17"/>
  <c r="AB78" i="17"/>
  <c r="AB74" i="17"/>
  <c r="AB10" i="17"/>
  <c r="AC51" i="17"/>
  <c r="AK43" i="17"/>
  <c r="AK39" i="17"/>
  <c r="AK72" i="17"/>
  <c r="AB60" i="17"/>
  <c r="AB80" i="17"/>
  <c r="AB76" i="17"/>
  <c r="AG84" i="17"/>
  <c r="AG52" i="17"/>
  <c r="AG32" i="17"/>
  <c r="AG61" i="17"/>
  <c r="AG37" i="17"/>
  <c r="AB88" i="17"/>
  <c r="AK84" i="17"/>
  <c r="AG80" i="17"/>
  <c r="AG76" i="17"/>
  <c r="AB68" i="17"/>
  <c r="AG64" i="17"/>
  <c r="AK60" i="17"/>
  <c r="AB56" i="17"/>
  <c r="AG48" i="17"/>
  <c r="AB44" i="17"/>
  <c r="AK40" i="17"/>
  <c r="AG36" i="17"/>
  <c r="AL52" i="17"/>
  <c r="AK79" i="17"/>
  <c r="AL57" i="17"/>
  <c r="AL49" i="17"/>
  <c r="AL45" i="17"/>
  <c r="AC43" i="17"/>
  <c r="D15" i="23"/>
  <c r="H15" i="23" s="1"/>
  <c r="AB87" i="17"/>
  <c r="AB91" i="17"/>
  <c r="AJ87" i="17"/>
  <c r="AD83" i="17"/>
  <c r="AJ71" i="17"/>
  <c r="AB67" i="17"/>
  <c r="AF47" i="17"/>
  <c r="AB35" i="17"/>
  <c r="AF7" i="17"/>
  <c r="AB84" i="17"/>
  <c r="AA88" i="17"/>
  <c r="AA84" i="17"/>
  <c r="AA72" i="17"/>
  <c r="AA60" i="17"/>
  <c r="AA48" i="17"/>
  <c r="AB39" i="17"/>
  <c r="AF88" i="17"/>
  <c r="AJ84" i="17"/>
  <c r="AF84" i="17"/>
  <c r="AJ79" i="17"/>
  <c r="AF79" i="17"/>
  <c r="AJ76" i="17"/>
  <c r="AF76" i="17"/>
  <c r="AF69" i="17"/>
  <c r="AJ68" i="17"/>
  <c r="AF64" i="17"/>
  <c r="AJ63" i="17"/>
  <c r="AJ60" i="17"/>
  <c r="AF56" i="17"/>
  <c r="AJ51" i="17"/>
  <c r="AF51" i="17"/>
  <c r="AF40" i="17"/>
  <c r="AF39" i="17"/>
  <c r="AB79" i="17"/>
  <c r="AJ83" i="17"/>
  <c r="AJ43" i="17"/>
  <c r="AJ91" i="17"/>
  <c r="AJ67" i="17"/>
  <c r="AD87" i="17"/>
  <c r="AC79" i="17"/>
  <c r="AB83" i="17"/>
  <c r="AF91" i="17"/>
  <c r="AF83" i="17"/>
  <c r="AF43" i="17"/>
  <c r="AJ39" i="17"/>
  <c r="AG51" i="17"/>
  <c r="AK51" i="17"/>
  <c r="AG39" i="17"/>
  <c r="AE39" i="17"/>
  <c r="Y39" i="17"/>
  <c r="Y55" i="17"/>
  <c r="AE43" i="17"/>
  <c r="AE55" i="17"/>
  <c r="AG56" i="17"/>
  <c r="Y79" i="17"/>
  <c r="AK76" i="17"/>
  <c r="AG60" i="17"/>
  <c r="AG83" i="17"/>
  <c r="AD79" i="17"/>
  <c r="Y87" i="17"/>
  <c r="AE83" i="17"/>
  <c r="AF70" i="17"/>
  <c r="AE46" i="17"/>
  <c r="AK35" i="17"/>
  <c r="AG55" i="17"/>
  <c r="Y71" i="17"/>
  <c r="AG91" i="17"/>
  <c r="AK83" i="17"/>
  <c r="Z55" i="17"/>
  <c r="AJ81" i="17"/>
  <c r="AJ73" i="17"/>
  <c r="Z65" i="17"/>
  <c r="AJ53" i="17"/>
  <c r="AF41" i="17"/>
  <c r="AJ29" i="17"/>
  <c r="AE35" i="17"/>
  <c r="AG35" i="17"/>
  <c r="AK55" i="17"/>
  <c r="AJ35" i="17"/>
  <c r="AG59" i="17"/>
  <c r="AC87" i="17"/>
  <c r="AC91" i="17"/>
  <c r="AF80" i="17"/>
  <c r="AF32" i="17"/>
  <c r="AJ28" i="17"/>
  <c r="Y91" i="17"/>
  <c r="Y72" i="17"/>
  <c r="X73" i="17"/>
  <c r="AF73" i="17"/>
  <c r="Z75" i="17"/>
  <c r="AK82" i="17"/>
  <c r="AG89" i="17"/>
  <c r="AG77" i="17"/>
  <c r="AD55" i="17"/>
  <c r="X66" i="17"/>
  <c r="AD68" i="17"/>
  <c r="AC60" i="17"/>
  <c r="AH60" i="17"/>
  <c r="AF53" i="17"/>
  <c r="AE62" i="17"/>
  <c r="AL89" i="17"/>
  <c r="AL39" i="17"/>
  <c r="AJ34" i="17"/>
  <c r="AJ33" i="17"/>
  <c r="AJ40" i="17"/>
  <c r="AD59" i="17"/>
  <c r="AK59" i="17"/>
  <c r="AF55" i="17"/>
  <c r="AF67" i="17"/>
  <c r="AJ59" i="17"/>
  <c r="AB55" i="17"/>
  <c r="Z59" i="17"/>
  <c r="AL72" i="17"/>
  <c r="X70" i="17"/>
  <c r="AL55" i="17"/>
  <c r="AE51" i="17"/>
  <c r="AF57" i="17"/>
  <c r="AF61" i="17"/>
  <c r="Z57" i="17"/>
  <c r="AK73" i="17"/>
  <c r="AG63" i="17"/>
  <c r="AJ65" i="17"/>
  <c r="AF72" i="17"/>
  <c r="AF60" i="17"/>
  <c r="AL88" i="17"/>
  <c r="AL80" i="17"/>
  <c r="AH76" i="17"/>
  <c r="AG81" i="17"/>
  <c r="AD91" i="17"/>
  <c r="Y83" i="17"/>
  <c r="AE87" i="17"/>
  <c r="AK91" i="17"/>
  <c r="AK88" i="17"/>
  <c r="AG88" i="17"/>
  <c r="AK87" i="17"/>
  <c r="AG87" i="17"/>
  <c r="AK80" i="17"/>
  <c r="AA30" i="17"/>
  <c r="AJ80" i="17"/>
  <c r="AA80" i="17"/>
  <c r="AA76" i="17"/>
  <c r="AE91" i="17"/>
  <c r="AC83" i="17"/>
  <c r="AG79" i="17"/>
  <c r="AA32" i="17"/>
  <c r="AK48" i="17"/>
  <c r="AF36" i="17"/>
  <c r="Y32" i="17"/>
  <c r="AL33" i="17"/>
  <c r="AD48" i="17"/>
  <c r="AD36" i="17"/>
  <c r="Z31" i="17"/>
  <c r="X46" i="17"/>
  <c r="AH35" i="17"/>
  <c r="AB15" i="17"/>
  <c r="AB7" i="17"/>
  <c r="AJ15" i="17"/>
  <c r="AJ7" i="17"/>
  <c r="AJ22" i="17"/>
  <c r="AA5" i="17"/>
  <c r="AJ25" i="17"/>
  <c r="AF21" i="17"/>
  <c r="AF17" i="17"/>
  <c r="Z13" i="17"/>
  <c r="Z9" i="17"/>
  <c r="Y6" i="17"/>
  <c r="AF24" i="17"/>
  <c r="AA20" i="17"/>
  <c r="AA16" i="17"/>
  <c r="AA12" i="17"/>
  <c r="X86" i="17"/>
  <c r="AD80" i="17"/>
  <c r="AC84" i="17"/>
  <c r="AL83" i="17"/>
  <c r="AL91" i="17"/>
  <c r="AB81" i="17"/>
  <c r="AL81" i="17"/>
  <c r="AH81" i="17"/>
  <c r="AH77" i="17"/>
  <c r="AL76" i="17"/>
  <c r="Z39" i="17"/>
  <c r="AC48" i="17"/>
  <c r="AL51" i="17"/>
  <c r="AH29" i="17"/>
  <c r="Z45" i="17"/>
  <c r="AJ45" i="17"/>
  <c r="AG29" i="17"/>
  <c r="AD26" i="17"/>
  <c r="Y18" i="17"/>
  <c r="AD32" i="17"/>
  <c r="Y40" i="17"/>
  <c r="Y36" i="17"/>
  <c r="Z47" i="17"/>
  <c r="Z35" i="17"/>
  <c r="AC40" i="17"/>
  <c r="AC32" i="17"/>
  <c r="AH40" i="17"/>
  <c r="AH32" i="17"/>
  <c r="Y43" i="17"/>
  <c r="AH20" i="17"/>
  <c r="AK7" i="17"/>
  <c r="AL37" i="17"/>
  <c r="AJ32" i="17"/>
  <c r="AK32" i="17"/>
  <c r="AK36" i="17"/>
  <c r="AF48" i="17"/>
  <c r="AJ36" i="17"/>
  <c r="AG43" i="17"/>
  <c r="AC31" i="17"/>
  <c r="AE86" i="17"/>
  <c r="Z85" i="17"/>
  <c r="AD14" i="17"/>
  <c r="Z69" i="17"/>
  <c r="AA68" i="17"/>
  <c r="X83" i="17"/>
  <c r="AD76" i="17"/>
  <c r="Y88" i="17"/>
  <c r="Z91" i="17"/>
  <c r="Z83" i="17"/>
  <c r="Z79" i="17"/>
  <c r="AH91" i="17"/>
  <c r="AL87" i="17"/>
  <c r="AH80" i="17"/>
  <c r="X78" i="17"/>
  <c r="AL77" i="17"/>
  <c r="AK85" i="17"/>
  <c r="AA77" i="17"/>
  <c r="AJ85" i="17"/>
  <c r="AK81" i="17"/>
  <c r="AF89" i="17"/>
  <c r="AF81" i="17"/>
  <c r="AK8" i="17"/>
  <c r="AB73" i="17"/>
  <c r="AC72" i="17"/>
  <c r="AC68" i="17"/>
  <c r="AK65" i="17"/>
  <c r="Y54" i="17"/>
  <c r="AH69" i="17"/>
  <c r="AG53" i="17"/>
  <c r="AL65" i="17"/>
  <c r="AB17" i="17"/>
  <c r="AL25" i="17"/>
  <c r="AH21" i="17"/>
  <c r="AK9" i="17"/>
  <c r="Z25" i="17"/>
  <c r="Z17" i="17"/>
  <c r="AL19" i="17"/>
  <c r="AA85" i="17"/>
  <c r="Z51" i="17"/>
  <c r="AB49" i="17"/>
  <c r="AB45" i="17"/>
  <c r="AB33" i="17"/>
  <c r="AB29" i="17"/>
  <c r="AC36" i="17"/>
  <c r="AE40" i="17"/>
  <c r="AE36" i="17"/>
  <c r="AE32" i="17"/>
  <c r="AH51" i="17"/>
  <c r="AH45" i="17"/>
  <c r="AL43" i="17"/>
  <c r="AH43" i="17"/>
  <c r="AL40" i="17"/>
  <c r="AH39" i="17"/>
  <c r="AL35" i="17"/>
  <c r="AL32" i="17"/>
  <c r="AL31" i="17"/>
  <c r="AL29" i="17"/>
  <c r="X52" i="17"/>
  <c r="AF49" i="17"/>
  <c r="AK29" i="17"/>
  <c r="AH48" i="17"/>
  <c r="AH44" i="17"/>
  <c r="AH28" i="17"/>
  <c r="AK45" i="17"/>
  <c r="AA41" i="17"/>
  <c r="AK49" i="17"/>
  <c r="Z37" i="17"/>
  <c r="AJ49" i="17"/>
  <c r="AG49" i="17"/>
  <c r="AK33" i="17"/>
  <c r="AD50" i="17"/>
  <c r="Z29" i="17"/>
  <c r="AK37" i="17"/>
  <c r="AF37" i="17"/>
  <c r="AA49" i="17"/>
  <c r="AG45" i="17"/>
  <c r="Z49" i="17"/>
  <c r="AH33" i="17"/>
  <c r="AB37" i="17"/>
  <c r="Z48" i="17"/>
  <c r="AM79" i="17"/>
  <c r="AL86" i="17"/>
  <c r="AJ86" i="17"/>
  <c r="AG90" i="17"/>
  <c r="AD73" i="17"/>
  <c r="AD69" i="17"/>
  <c r="AD65" i="17"/>
  <c r="AD57" i="17"/>
  <c r="Y69" i="17"/>
  <c r="Y65" i="17"/>
  <c r="Y57" i="17"/>
  <c r="Y53" i="17"/>
  <c r="Z72" i="17"/>
  <c r="Z68" i="17"/>
  <c r="Z60" i="17"/>
  <c r="Z56" i="17"/>
  <c r="AA67" i="17"/>
  <c r="AA59" i="17"/>
  <c r="AC65" i="17"/>
  <c r="AC57" i="17"/>
  <c r="AE73" i="17"/>
  <c r="AE69" i="17"/>
  <c r="AE65" i="17"/>
  <c r="AI72" i="17"/>
  <c r="AI69" i="17"/>
  <c r="AM68" i="17"/>
  <c r="AI68" i="17"/>
  <c r="AI67" i="17"/>
  <c r="AI65" i="17"/>
  <c r="AM64" i="17"/>
  <c r="AI64" i="17"/>
  <c r="AM63" i="17"/>
  <c r="AM61" i="17"/>
  <c r="AI61" i="17"/>
  <c r="AM60" i="17"/>
  <c r="AI60" i="17"/>
  <c r="AM57" i="17"/>
  <c r="AI57" i="17"/>
  <c r="AM56" i="17"/>
  <c r="AI56" i="17"/>
  <c r="AI55" i="17"/>
  <c r="AM52" i="17"/>
  <c r="AD49" i="17"/>
  <c r="AD41" i="17"/>
  <c r="AD37" i="17"/>
  <c r="AD33" i="17"/>
  <c r="AD29" i="17"/>
  <c r="Y45" i="17"/>
  <c r="AA35" i="17"/>
  <c r="AC37" i="17"/>
  <c r="AI43" i="17"/>
  <c r="AI41" i="17"/>
  <c r="AI40" i="17"/>
  <c r="AI37" i="17"/>
  <c r="AM36" i="17"/>
  <c r="AM14" i="17"/>
  <c r="AM38" i="17"/>
  <c r="AD30" i="17"/>
  <c r="AK42" i="17"/>
  <c r="AH34" i="17"/>
  <c r="X28" i="17"/>
  <c r="AI42" i="17"/>
  <c r="AE42" i="17"/>
  <c r="Z11" i="17"/>
  <c r="Z7" i="17"/>
  <c r="AH27" i="17"/>
  <c r="AL15" i="17"/>
  <c r="AH7" i="17"/>
  <c r="Z6" i="17"/>
  <c r="AE11" i="17"/>
  <c r="AG7" i="17"/>
  <c r="Y89" i="17"/>
  <c r="Y77" i="17"/>
  <c r="Z88" i="17"/>
  <c r="AC85" i="17"/>
  <c r="AE77" i="17"/>
  <c r="AM88" i="17"/>
  <c r="AI76" i="17"/>
  <c r="AB70" i="17"/>
  <c r="AH62" i="17"/>
  <c r="AM62" i="17"/>
  <c r="AM54" i="17"/>
  <c r="AE70" i="17"/>
  <c r="AC62" i="17"/>
  <c r="AJ46" i="17"/>
  <c r="Y42" i="17"/>
  <c r="AL34" i="17"/>
  <c r="AK46" i="17"/>
  <c r="AJ42" i="17"/>
  <c r="AF20" i="17"/>
  <c r="AJ16" i="17"/>
  <c r="AJ20" i="17"/>
  <c r="AD24" i="17"/>
  <c r="AB25" i="17"/>
  <c r="AB21" i="17"/>
  <c r="AB9" i="17"/>
  <c r="AC12" i="17"/>
  <c r="AE5" i="17"/>
  <c r="AM5" i="17"/>
  <c r="AH25" i="17"/>
  <c r="AL24" i="17"/>
  <c r="AL21" i="17"/>
  <c r="AL13" i="17"/>
  <c r="AH13" i="17"/>
  <c r="AK11" i="17"/>
  <c r="AI78" i="17"/>
  <c r="AB82" i="17"/>
  <c r="AA82" i="17"/>
  <c r="AH86" i="17"/>
  <c r="AK90" i="17"/>
  <c r="AB66" i="17"/>
  <c r="AM70" i="17"/>
  <c r="AD56" i="17"/>
  <c r="Y68" i="17"/>
  <c r="Y60" i="17"/>
  <c r="Y52" i="17"/>
  <c r="AB69" i="17"/>
  <c r="AB61" i="17"/>
  <c r="AB57" i="17"/>
  <c r="AB53" i="17"/>
  <c r="AL73" i="17"/>
  <c r="AH73" i="17"/>
  <c r="AH72" i="17"/>
  <c r="AH70" i="17"/>
  <c r="AL69" i="17"/>
  <c r="AL68" i="17"/>
  <c r="AH68" i="17"/>
  <c r="AH66" i="17"/>
  <c r="AH65" i="17"/>
  <c r="AL62" i="17"/>
  <c r="AL59" i="17"/>
  <c r="AL58" i="17"/>
  <c r="AH57" i="17"/>
  <c r="X56" i="17"/>
  <c r="AE58" i="17"/>
  <c r="AA66" i="17"/>
  <c r="AK66" i="17"/>
  <c r="AG70" i="17"/>
  <c r="AB62" i="17"/>
  <c r="AI62" i="17"/>
  <c r="AA70" i="17"/>
  <c r="X14" i="17"/>
  <c r="AJ17" i="17"/>
  <c r="Y25" i="17"/>
  <c r="Z24" i="17"/>
  <c r="AE21" i="17"/>
  <c r="AI24" i="17"/>
  <c r="AI21" i="17"/>
  <c r="AI9" i="17"/>
  <c r="AL12" i="17"/>
  <c r="AE8" i="17"/>
  <c r="AC90" i="17"/>
  <c r="AA90" i="17"/>
  <c r="AH82" i="17"/>
  <c r="AL82" i="17"/>
  <c r="AC86" i="17"/>
  <c r="AH78" i="17"/>
  <c r="AA86" i="17"/>
  <c r="AE66" i="17"/>
  <c r="Z62" i="17"/>
  <c r="AG73" i="17"/>
  <c r="AK69" i="17"/>
  <c r="AG65" i="17"/>
  <c r="AJ66" i="17"/>
  <c r="AK70" i="17"/>
  <c r="AD66" i="17"/>
  <c r="AK53" i="17"/>
  <c r="X72" i="17"/>
  <c r="X71" i="17"/>
  <c r="X69" i="17"/>
  <c r="X68" i="17"/>
  <c r="X67" i="17"/>
  <c r="X65" i="17"/>
  <c r="X64" i="17"/>
  <c r="X63" i="17"/>
  <c r="X62" i="17"/>
  <c r="X60" i="17"/>
  <c r="X58" i="17"/>
  <c r="X57" i="17"/>
  <c r="X55" i="17"/>
  <c r="AE54" i="17"/>
  <c r="AG66" i="17"/>
  <c r="AK62" i="17"/>
  <c r="AA74" i="17"/>
  <c r="AF66" i="17"/>
  <c r="Z73" i="17"/>
  <c r="AA57" i="17"/>
  <c r="AJ57" i="17"/>
  <c r="AD70" i="17"/>
  <c r="AG74" i="17"/>
  <c r="AD62" i="17"/>
  <c r="AF58" i="17"/>
  <c r="AM75" i="17"/>
  <c r="AA14" i="17"/>
  <c r="AC10" i="17"/>
  <c r="AI71" i="17"/>
  <c r="Y67" i="17"/>
  <c r="AG67" i="17"/>
  <c r="AC67" i="17"/>
  <c r="AD71" i="17"/>
  <c r="AL75" i="17"/>
  <c r="AK71" i="17"/>
  <c r="Z71" i="17"/>
  <c r="AH75" i="17"/>
  <c r="AC75" i="17"/>
  <c r="AD63" i="17"/>
  <c r="AF63" i="17"/>
  <c r="AG71" i="17"/>
  <c r="AE75" i="17"/>
  <c r="AA71" i="17"/>
  <c r="AE71" i="17"/>
  <c r="AL67" i="17"/>
  <c r="Y63" i="17"/>
  <c r="Y75" i="17"/>
  <c r="AM73" i="17"/>
  <c r="AD61" i="17"/>
  <c r="AI53" i="17"/>
  <c r="AF71" i="17"/>
  <c r="AM71" i="17"/>
  <c r="AC71" i="17"/>
  <c r="AE63" i="17"/>
  <c r="AJ75" i="17"/>
  <c r="AB75" i="17"/>
  <c r="AB63" i="17"/>
  <c r="AM67" i="17"/>
  <c r="AA75" i="17"/>
  <c r="AD67" i="17"/>
  <c r="AK67" i="17"/>
  <c r="AH63" i="17"/>
  <c r="AA63" i="17"/>
  <c r="AF75" i="17"/>
  <c r="AL71" i="17"/>
  <c r="AD75" i="17"/>
  <c r="Z52" i="17"/>
  <c r="AI59" i="17"/>
  <c r="X51" i="17"/>
  <c r="X50" i="17"/>
  <c r="X49" i="17"/>
  <c r="X48" i="17"/>
  <c r="X47" i="17"/>
  <c r="X45" i="17"/>
  <c r="X44" i="17"/>
  <c r="X43" i="17"/>
  <c r="X42" i="17"/>
  <c r="X41" i="17"/>
  <c r="X40" i="17"/>
  <c r="X39" i="17"/>
  <c r="X38" i="17"/>
  <c r="X37" i="17"/>
  <c r="X36" i="17"/>
  <c r="X35" i="17"/>
  <c r="X34" i="17"/>
  <c r="X33" i="17"/>
  <c r="X32" i="17"/>
  <c r="X31" i="17"/>
  <c r="X30" i="17"/>
  <c r="X29" i="17"/>
  <c r="AD9" i="17"/>
  <c r="Y17" i="17"/>
  <c r="Y9" i="17"/>
  <c r="Z5" i="17"/>
  <c r="AA23" i="17"/>
  <c r="AC21" i="17"/>
  <c r="AC13" i="17"/>
  <c r="AE17" i="17"/>
  <c r="AF5" i="17"/>
  <c r="AJ5" i="17"/>
  <c r="AI25" i="17"/>
  <c r="AM20" i="17"/>
  <c r="AM18" i="17"/>
  <c r="AM17" i="17"/>
  <c r="AI13" i="17"/>
  <c r="AM12" i="17"/>
  <c r="AI10" i="17"/>
  <c r="AM9" i="17"/>
  <c r="AM7" i="17"/>
  <c r="AD10" i="17"/>
  <c r="AC25" i="17"/>
  <c r="Y21" i="17"/>
  <c r="AE18" i="17"/>
  <c r="AL14" i="17"/>
  <c r="AF22" i="17"/>
  <c r="AJ18" i="17"/>
  <c r="AB6" i="17"/>
  <c r="Y10" i="17"/>
  <c r="AG10" i="17"/>
  <c r="AM15" i="17"/>
  <c r="AD89" i="17"/>
  <c r="AD85" i="17"/>
  <c r="Y85" i="17"/>
  <c r="Z84" i="17"/>
  <c r="AA91" i="17"/>
  <c r="AA87" i="17"/>
  <c r="AA83" i="17"/>
  <c r="AB90" i="17"/>
  <c r="AB86" i="17"/>
  <c r="AC89" i="17"/>
  <c r="AE89" i="17"/>
  <c r="AE85" i="17"/>
  <c r="AM91" i="17"/>
  <c r="AI91" i="17"/>
  <c r="AI90" i="17"/>
  <c r="AI89" i="17"/>
  <c r="AI88" i="17"/>
  <c r="AM87" i="17"/>
  <c r="AM86" i="17"/>
  <c r="AI86" i="17"/>
  <c r="AM85" i="17"/>
  <c r="AM84" i="17"/>
  <c r="AI84" i="17"/>
  <c r="AM83" i="17"/>
  <c r="AI83" i="17"/>
  <c r="AM82" i="17"/>
  <c r="AI82" i="17"/>
  <c r="AD88" i="17"/>
  <c r="AD84" i="17"/>
  <c r="Y84" i="17"/>
  <c r="Z87" i="17"/>
  <c r="AB85" i="17"/>
  <c r="AC88" i="17"/>
  <c r="AE88" i="17"/>
  <c r="AE84" i="17"/>
  <c r="AH90" i="17"/>
  <c r="AH89" i="17"/>
  <c r="X87" i="17"/>
  <c r="AL85" i="17"/>
  <c r="AH85" i="17"/>
  <c r="AH84" i="17"/>
  <c r="AH83" i="17"/>
  <c r="X82" i="17"/>
  <c r="AD81" i="17"/>
  <c r="AD77" i="17"/>
  <c r="Y81" i="17"/>
  <c r="Z80" i="17"/>
  <c r="Z76" i="17"/>
  <c r="AA79" i="17"/>
  <c r="AC81" i="17"/>
  <c r="AC77" i="17"/>
  <c r="AE81" i="17"/>
  <c r="AM81" i="17"/>
  <c r="AM80" i="17"/>
  <c r="AI80" i="17"/>
  <c r="AI79" i="17"/>
  <c r="AM78" i="17"/>
  <c r="AM77" i="17"/>
  <c r="AI77" i="17"/>
  <c r="AM76" i="17"/>
  <c r="Y80" i="17"/>
  <c r="Y76" i="17"/>
  <c r="AA78" i="17"/>
  <c r="AB77" i="17"/>
  <c r="AC80" i="17"/>
  <c r="AC76" i="17"/>
  <c r="AE80" i="17"/>
  <c r="AE76" i="17"/>
  <c r="AL79" i="17"/>
  <c r="AH79" i="17"/>
  <c r="AD45" i="17"/>
  <c r="Y49" i="17"/>
  <c r="Y37" i="17"/>
  <c r="Y33" i="17"/>
  <c r="AA43" i="17"/>
  <c r="AB30" i="17"/>
  <c r="AC33" i="17"/>
  <c r="AE45" i="17"/>
  <c r="AI51" i="17"/>
  <c r="AM49" i="17"/>
  <c r="AI48" i="17"/>
  <c r="AM46" i="17"/>
  <c r="AI46" i="17"/>
  <c r="AI44" i="17"/>
  <c r="AM43" i="17"/>
  <c r="AM42" i="17"/>
  <c r="AM40" i="17"/>
  <c r="AM39" i="17"/>
  <c r="AI39" i="17"/>
  <c r="AM37" i="17"/>
  <c r="AM35" i="17"/>
  <c r="AI35" i="17"/>
  <c r="AM32" i="17"/>
  <c r="AI32" i="17"/>
  <c r="AM31" i="17"/>
  <c r="AI31" i="17"/>
  <c r="AI30" i="17"/>
  <c r="Y29" i="17"/>
  <c r="AC29" i="17"/>
  <c r="AE29" i="17"/>
  <c r="AM29" i="17"/>
  <c r="AI29" i="17"/>
  <c r="Z78" i="17"/>
  <c r="AF78" i="17"/>
  <c r="AL90" i="17"/>
  <c r="Z77" i="17"/>
  <c r="AD86" i="17"/>
  <c r="Z89" i="17"/>
  <c r="Z81" i="17"/>
  <c r="Y82" i="17"/>
  <c r="AJ90" i="17"/>
  <c r="AK86" i="17"/>
  <c r="AK89" i="17"/>
  <c r="Z82" i="17"/>
  <c r="AA81" i="17"/>
  <c r="Y90" i="17"/>
  <c r="AF82" i="17"/>
  <c r="AJ82" i="17"/>
  <c r="AG82" i="17"/>
  <c r="AG86" i="17"/>
  <c r="AE82" i="17"/>
  <c r="AD90" i="17"/>
  <c r="AH88" i="17"/>
  <c r="AL84" i="17"/>
  <c r="Z86" i="17"/>
  <c r="AE78" i="17"/>
  <c r="AC78" i="17"/>
  <c r="Z90" i="17"/>
  <c r="AF86" i="17"/>
  <c r="AG78" i="17"/>
  <c r="AL78" i="17"/>
  <c r="AC82" i="17"/>
  <c r="AI85" i="17"/>
  <c r="AI81" i="17"/>
  <c r="AF90" i="17"/>
  <c r="AG85" i="17"/>
  <c r="Y86" i="17"/>
  <c r="AF85" i="17"/>
  <c r="AJ78" i="17"/>
  <c r="AK78" i="17"/>
  <c r="AF77" i="17"/>
  <c r="AD78" i="17"/>
  <c r="AJ89" i="17"/>
  <c r="AA89" i="17"/>
  <c r="AE90" i="17"/>
  <c r="AK77" i="17"/>
  <c r="Y78" i="17"/>
  <c r="AJ77" i="17"/>
  <c r="AH87" i="17"/>
  <c r="AH30" i="17"/>
  <c r="AK30" i="17"/>
  <c r="AF42" i="17"/>
  <c r="AL42" i="17"/>
  <c r="Y46" i="17"/>
  <c r="AA34" i="17"/>
  <c r="AG46" i="17"/>
  <c r="AA46" i="17"/>
  <c r="AL46" i="17"/>
  <c r="AC49" i="17"/>
  <c r="AL30" i="17"/>
  <c r="AC46" i="17"/>
  <c r="AA42" i="17"/>
  <c r="AH46" i="17"/>
  <c r="AD42" i="17"/>
  <c r="AA38" i="17"/>
  <c r="AC38" i="17"/>
  <c r="AF30" i="17"/>
  <c r="AD46" i="17"/>
  <c r="AA50" i="17"/>
  <c r="Z34" i="17"/>
  <c r="AA51" i="17"/>
  <c r="AA39" i="17"/>
  <c r="AA18" i="17"/>
  <c r="Z27" i="17"/>
  <c r="Z23" i="17"/>
  <c r="X77" i="17"/>
  <c r="X53" i="17"/>
  <c r="X12" i="17"/>
  <c r="X7" i="17"/>
  <c r="Z40" i="17"/>
  <c r="AH9" i="17"/>
  <c r="AA19" i="17"/>
  <c r="Y27" i="17"/>
  <c r="Z22" i="17"/>
  <c r="AB5" i="17"/>
  <c r="AB24" i="17"/>
  <c r="X27" i="17"/>
  <c r="X26" i="17"/>
  <c r="X25" i="17"/>
  <c r="X23" i="17"/>
  <c r="X22" i="17"/>
  <c r="AG22" i="17"/>
  <c r="X21" i="17"/>
  <c r="X18" i="17"/>
  <c r="X17" i="17"/>
  <c r="X15" i="17"/>
  <c r="AG14" i="17"/>
  <c r="Z66" i="17"/>
  <c r="AB32" i="17"/>
  <c r="AK15" i="17"/>
  <c r="AF11" i="17"/>
  <c r="AK6" i="17"/>
  <c r="Y8" i="17"/>
  <c r="AH15" i="17"/>
  <c r="Z15" i="17"/>
  <c r="AJ8" i="17"/>
  <c r="AA8" i="17"/>
  <c r="AE7" i="17"/>
  <c r="AG11" i="17"/>
  <c r="AD8" i="17"/>
  <c r="AC26" i="17"/>
  <c r="AB11" i="17"/>
  <c r="AJ11" i="17"/>
  <c r="AE22" i="17"/>
  <c r="AE6" i="17"/>
  <c r="AD22" i="17"/>
  <c r="AF6" i="17"/>
  <c r="AF15" i="17"/>
  <c r="AM11" i="17"/>
  <c r="AG8" i="17"/>
  <c r="AA11" i="17"/>
  <c r="AC8" i="17"/>
  <c r="AC22" i="17"/>
  <c r="Y22" i="17"/>
  <c r="AK22" i="17"/>
  <c r="X76" i="17"/>
  <c r="AI75" i="17"/>
  <c r="AG42" i="17"/>
  <c r="AD51" i="17"/>
  <c r="AD47" i="17"/>
  <c r="AD43" i="17"/>
  <c r="AD39" i="17"/>
  <c r="AD35" i="17"/>
  <c r="Y47" i="17"/>
  <c r="Z38" i="17"/>
  <c r="Z30" i="17"/>
  <c r="AA37" i="17"/>
  <c r="AB48" i="17"/>
  <c r="AB40" i="17"/>
  <c r="AB36" i="17"/>
  <c r="AG25" i="17"/>
  <c r="AK17" i="17"/>
  <c r="AG17" i="17"/>
  <c r="AG15" i="17"/>
  <c r="AH11" i="17"/>
  <c r="AH10" i="17"/>
  <c r="AL9" i="17"/>
  <c r="AI7" i="17"/>
  <c r="AE25" i="17"/>
  <c r="AD19" i="17"/>
  <c r="AD15" i="17"/>
  <c r="AD11" i="17"/>
  <c r="AD7" i="17"/>
  <c r="Y15" i="17"/>
  <c r="Z18" i="17"/>
  <c r="AA21" i="17"/>
  <c r="AA13" i="17"/>
  <c r="AA9" i="17"/>
  <c r="AC15" i="17"/>
  <c r="AC11" i="17"/>
  <c r="AE19" i="17"/>
  <c r="AE15" i="17"/>
  <c r="AD82" i="17"/>
  <c r="X91" i="17"/>
  <c r="X88" i="17"/>
  <c r="X85" i="17"/>
  <c r="X84" i="17"/>
  <c r="X81" i="17"/>
  <c r="X80" i="17"/>
  <c r="X79" i="17"/>
  <c r="AE60" i="17"/>
  <c r="AG62" i="17"/>
  <c r="Y62" i="17"/>
  <c r="AC66" i="17"/>
  <c r="AJ72" i="17"/>
  <c r="X59" i="17"/>
  <c r="AF65" i="17"/>
  <c r="AG57" i="17"/>
  <c r="AG28" i="17"/>
  <c r="AA28" i="17"/>
  <c r="AL28" i="17"/>
  <c r="AI28" i="17"/>
  <c r="AE47" i="17"/>
  <c r="AB28" i="17"/>
  <c r="AL44" i="17"/>
  <c r="AK50" i="17"/>
  <c r="AC41" i="17"/>
  <c r="AE34" i="17"/>
  <c r="AM28" i="17"/>
  <c r="AI38" i="17"/>
  <c r="AJ31" i="17"/>
  <c r="AJ41" i="17"/>
  <c r="AH50" i="17"/>
  <c r="AE50" i="17"/>
  <c r="AA44" i="17"/>
  <c r="AD38" i="17"/>
  <c r="AK28" i="17"/>
  <c r="AD44" i="17"/>
  <c r="AH47" i="17"/>
  <c r="AC50" i="17"/>
  <c r="Z28" i="17"/>
  <c r="AD28" i="17"/>
  <c r="AF44" i="17"/>
  <c r="AL41" i="17"/>
  <c r="AG34" i="17"/>
  <c r="Z44" i="17"/>
  <c r="AL38" i="17"/>
  <c r="AL50" i="17"/>
  <c r="AF50" i="17"/>
  <c r="AK34" i="17"/>
  <c r="AJ38" i="17"/>
  <c r="AF38" i="17"/>
  <c r="AE49" i="17"/>
  <c r="Y30" i="17"/>
  <c r="AF28" i="17"/>
  <c r="AC34" i="17"/>
  <c r="AK47" i="17"/>
  <c r="Y28" i="17"/>
  <c r="AJ47" i="17"/>
  <c r="AB47" i="17"/>
  <c r="AK31" i="17"/>
  <c r="AK38" i="17"/>
  <c r="AE28" i="17"/>
  <c r="AK44" i="17"/>
  <c r="AC44" i="17"/>
  <c r="AG44" i="17"/>
  <c r="Z41" i="17"/>
  <c r="AB41" i="17"/>
  <c r="AK41" i="17"/>
  <c r="AE41" i="17"/>
  <c r="AF31" i="17"/>
  <c r="Y38" i="17"/>
  <c r="AG41" i="17"/>
  <c r="AH38" i="17"/>
  <c r="AI50" i="17"/>
  <c r="AB34" i="17"/>
  <c r="AF23" i="17"/>
  <c r="AF16" i="17"/>
  <c r="AH19" i="17"/>
  <c r="AF12" i="17"/>
  <c r="AF19" i="17"/>
  <c r="AL5" i="17"/>
  <c r="AH16" i="17"/>
  <c r="AK23" i="17"/>
  <c r="AA24" i="17"/>
  <c r="X11" i="17"/>
  <c r="X9" i="17"/>
  <c r="X8" i="17"/>
  <c r="AC19" i="17"/>
  <c r="Z19" i="17"/>
  <c r="AK25" i="17"/>
  <c r="AM26" i="17"/>
  <c r="AG12" i="17"/>
  <c r="AG18" i="17"/>
  <c r="Z14" i="17"/>
  <c r="AI19" i="17"/>
  <c r="AI16" i="17"/>
  <c r="Y12" i="17"/>
  <c r="AB20" i="17"/>
  <c r="AL10" i="17"/>
  <c r="AL8" i="17"/>
  <c r="AE16" i="17"/>
  <c r="AH23" i="17"/>
  <c r="AF87" i="17"/>
  <c r="AI87" i="17"/>
  <c r="X90" i="17"/>
  <c r="X89" i="17"/>
  <c r="Z67" i="17"/>
  <c r="Z63" i="17"/>
  <c r="AA62" i="17"/>
  <c r="AA58" i="17"/>
  <c r="AB65" i="17"/>
  <c r="AL74" i="17"/>
  <c r="AH74" i="17"/>
  <c r="X74" i="17"/>
  <c r="AI70" i="17"/>
  <c r="AM69" i="17"/>
  <c r="AJ69" i="17"/>
  <c r="AJ62" i="17"/>
  <c r="AF62" i="17"/>
  <c r="AJ61" i="17"/>
  <c r="AM55" i="17"/>
  <c r="AI54" i="17"/>
  <c r="AM53" i="17"/>
  <c r="AI52" i="17"/>
  <c r="AG75" i="17"/>
  <c r="AC73" i="17"/>
  <c r="AB71" i="17"/>
  <c r="AC69" i="17"/>
  <c r="AE67" i="17"/>
  <c r="Y59" i="17"/>
  <c r="Y70" i="17"/>
  <c r="Y66" i="17"/>
  <c r="Z74" i="17"/>
  <c r="Z70" i="17"/>
  <c r="Z54" i="17"/>
  <c r="AA73" i="17"/>
  <c r="AA69" i="17"/>
  <c r="AA65" i="17"/>
  <c r="AA53" i="17"/>
  <c r="AB72" i="17"/>
  <c r="AC53" i="17"/>
  <c r="AE61" i="17"/>
  <c r="AE57" i="17"/>
  <c r="AE53" i="17"/>
  <c r="AK75" i="17"/>
  <c r="AH71" i="17"/>
  <c r="AL70" i="17"/>
  <c r="AH64" i="17"/>
  <c r="AL63" i="17"/>
  <c r="AI63" i="17"/>
  <c r="AL56" i="17"/>
  <c r="AH55" i="17"/>
  <c r="AH54" i="17"/>
  <c r="AH53" i="17"/>
  <c r="AF59" i="17"/>
  <c r="AD53" i="17"/>
  <c r="Y73" i="17"/>
  <c r="Z61" i="17"/>
  <c r="Z53" i="17"/>
  <c r="AA56" i="17"/>
  <c r="AA52" i="17"/>
  <c r="AB59" i="17"/>
  <c r="AC74" i="17"/>
  <c r="AC70" i="17"/>
  <c r="AC63" i="17"/>
  <c r="AC59" i="17"/>
  <c r="AE72" i="17"/>
  <c r="AE68" i="17"/>
  <c r="AE64" i="17"/>
  <c r="AG72" i="17"/>
  <c r="AI66" i="17"/>
  <c r="AM65" i="17"/>
  <c r="AH61" i="17"/>
  <c r="AL60" i="17"/>
  <c r="AM59" i="17"/>
  <c r="AJ58" i="17"/>
  <c r="AK54" i="17"/>
  <c r="AD72" i="17"/>
  <c r="AD64" i="17"/>
  <c r="AD60" i="17"/>
  <c r="AA55" i="17"/>
  <c r="AB58" i="17"/>
  <c r="AB54" i="17"/>
  <c r="AM74" i="17"/>
  <c r="AI73" i="17"/>
  <c r="AM72" i="17"/>
  <c r="AJ70" i="17"/>
  <c r="AG69" i="17"/>
  <c r="AG68" i="17"/>
  <c r="AH67" i="17"/>
  <c r="AL66" i="17"/>
  <c r="AH59" i="17"/>
  <c r="AJ55" i="17"/>
  <c r="AF54" i="17"/>
  <c r="AJ52" i="17"/>
  <c r="AM51" i="17"/>
  <c r="AI49" i="17"/>
  <c r="AC47" i="17"/>
  <c r="AF45" i="17"/>
  <c r="AD34" i="17"/>
  <c r="Y31" i="17"/>
  <c r="Z50" i="17"/>
  <c r="Z46" i="17"/>
  <c r="Z42" i="17"/>
  <c r="AA29" i="17"/>
  <c r="AC45" i="17"/>
  <c r="AE37" i="17"/>
  <c r="AM50" i="17"/>
  <c r="AG47" i="17"/>
  <c r="AH37" i="17"/>
  <c r="AL36" i="17"/>
  <c r="AH36" i="17"/>
  <c r="AJ30" i="17"/>
  <c r="AG40" i="17"/>
  <c r="Y50" i="17"/>
  <c r="Y34" i="17"/>
  <c r="Z33" i="17"/>
  <c r="AA40" i="17"/>
  <c r="AA36" i="17"/>
  <c r="AB31" i="17"/>
  <c r="AE48" i="17"/>
  <c r="AE44" i="17"/>
  <c r="AH49" i="17"/>
  <c r="AF46" i="17"/>
  <c r="AJ44" i="17"/>
  <c r="AD40" i="17"/>
  <c r="Y41" i="17"/>
  <c r="Z36" i="17"/>
  <c r="Z32" i="17"/>
  <c r="AA31" i="17"/>
  <c r="AB50" i="17"/>
  <c r="AB46" i="17"/>
  <c r="AC39" i="17"/>
  <c r="AC35" i="17"/>
  <c r="AE31" i="17"/>
  <c r="AL47" i="17"/>
  <c r="AI47" i="17"/>
  <c r="AI45" i="17"/>
  <c r="AM44" i="17"/>
  <c r="AJ37" i="17"/>
  <c r="AF35" i="17"/>
  <c r="AG33" i="17"/>
  <c r="AH31" i="17"/>
  <c r="AM45" i="17"/>
  <c r="AI34" i="17"/>
  <c r="AF29" i="17"/>
  <c r="Y44" i="17"/>
  <c r="Z43" i="17"/>
  <c r="AC42" i="17"/>
  <c r="AC30" i="17"/>
  <c r="AE38" i="17"/>
  <c r="AE30" i="17"/>
  <c r="AH42" i="17"/>
  <c r="AH41" i="17"/>
  <c r="AF34" i="17"/>
  <c r="AF33" i="17"/>
  <c r="AG31" i="17"/>
  <c r="AG30" i="17"/>
  <c r="AB27" i="17"/>
  <c r="AB23" i="17"/>
  <c r="AB19" i="17"/>
  <c r="AC24" i="17"/>
  <c r="AC20" i="17"/>
  <c r="AC17" i="17"/>
  <c r="AC9" i="17"/>
  <c r="AK5" i="17"/>
  <c r="AG5" i="17"/>
  <c r="AG27" i="17"/>
  <c r="AG21" i="17"/>
  <c r="AL20" i="17"/>
  <c r="AL18" i="17"/>
  <c r="AI18" i="17"/>
  <c r="AI17" i="17"/>
  <c r="AM16" i="17"/>
  <c r="AK14" i="17"/>
  <c r="AG13" i="17"/>
  <c r="AH12" i="17"/>
  <c r="AL11" i="17"/>
  <c r="AI11" i="17"/>
  <c r="AM10" i="17"/>
  <c r="AJ10" i="17"/>
  <c r="AF10" i="17"/>
  <c r="AJ9" i="17"/>
  <c r="AF9" i="17"/>
  <c r="AM6" i="17"/>
  <c r="AI6" i="17"/>
  <c r="AG20" i="17"/>
  <c r="Y13" i="17"/>
  <c r="Y19" i="17"/>
  <c r="Y11" i="17"/>
  <c r="Y7" i="17"/>
  <c r="AA15" i="17"/>
  <c r="AA7" i="17"/>
  <c r="AB22" i="17"/>
  <c r="AB14" i="17"/>
  <c r="AC27" i="17"/>
  <c r="AC23" i="17"/>
  <c r="AC16" i="17"/>
  <c r="AE24" i="17"/>
  <c r="AE20" i="17"/>
  <c r="AE13" i="17"/>
  <c r="AE9" i="17"/>
  <c r="AJ27" i="17"/>
  <c r="AF27" i="17"/>
  <c r="AH24" i="17"/>
  <c r="AL23" i="17"/>
  <c r="AM22" i="17"/>
  <c r="AI22" i="17"/>
  <c r="AJ21" i="17"/>
  <c r="AK20" i="17"/>
  <c r="AG19" i="17"/>
  <c r="AH18" i="17"/>
  <c r="AL17" i="17"/>
  <c r="AH17" i="17"/>
  <c r="AJ14" i="17"/>
  <c r="AF14" i="17"/>
  <c r="AJ13" i="17"/>
  <c r="AF13" i="17"/>
  <c r="AK12" i="17"/>
  <c r="Y24" i="17"/>
  <c r="AD25" i="17"/>
  <c r="AD21" i="17"/>
  <c r="AD17" i="17"/>
  <c r="AD13" i="17"/>
  <c r="Y14" i="17"/>
  <c r="Z21" i="17"/>
  <c r="Z10" i="17"/>
  <c r="AA25" i="17"/>
  <c r="AA22" i="17"/>
  <c r="AA10" i="17"/>
  <c r="AB13" i="17"/>
  <c r="AC5" i="17"/>
  <c r="AC7" i="17"/>
  <c r="AE27" i="17"/>
  <c r="AE12" i="17"/>
  <c r="AI5" i="17"/>
  <c r="AF25" i="17"/>
  <c r="AJ24" i="17"/>
  <c r="AG24" i="17"/>
  <c r="AL22" i="17"/>
  <c r="AH22" i="17"/>
  <c r="AM21" i="17"/>
  <c r="AJ19" i="17"/>
  <c r="AI15" i="17"/>
  <c r="AM13" i="17"/>
  <c r="AA6" i="17"/>
  <c r="AB16" i="17"/>
  <c r="AI14" i="17"/>
  <c r="AI12" i="17"/>
  <c r="AD5" i="17"/>
  <c r="AD20" i="17"/>
  <c r="AD16" i="17"/>
  <c r="AD12" i="17"/>
  <c r="Y5" i="17"/>
  <c r="Z20" i="17"/>
  <c r="Z16" i="17"/>
  <c r="AA17" i="17"/>
  <c r="AB12" i="17"/>
  <c r="AB8" i="17"/>
  <c r="AC6" i="17"/>
  <c r="AH5" i="17"/>
  <c r="AM25" i="17"/>
  <c r="AM24" i="17"/>
  <c r="AI20" i="17"/>
  <c r="AM19" i="17"/>
  <c r="AG16" i="17"/>
  <c r="AG9" i="17"/>
  <c r="AH8" i="17"/>
  <c r="AL7" i="17"/>
  <c r="AJ6" i="17"/>
  <c r="AB89" i="17"/>
  <c r="AM89" i="17"/>
  <c r="AA64" i="17"/>
  <c r="AC52" i="17"/>
  <c r="AE74" i="17"/>
  <c r="AE52" i="17"/>
  <c r="AK56" i="17"/>
  <c r="AL53" i="17"/>
  <c r="AA54" i="17"/>
  <c r="AK74" i="17"/>
  <c r="Z64" i="17"/>
  <c r="X75" i="17"/>
  <c r="Y56" i="17"/>
  <c r="AD58" i="17"/>
  <c r="AK64" i="17"/>
  <c r="AL64" i="17"/>
  <c r="AF52" i="17"/>
  <c r="AD52" i="17"/>
  <c r="AA61" i="17"/>
  <c r="AC61" i="17"/>
  <c r="AK68" i="17"/>
  <c r="AH52" i="17"/>
  <c r="AF74" i="17"/>
  <c r="AK58" i="17"/>
  <c r="AD74" i="17"/>
  <c r="AJ74" i="17"/>
  <c r="AJ56" i="17"/>
  <c r="AK57" i="17"/>
  <c r="Y74" i="17"/>
  <c r="AE56" i="17"/>
  <c r="AH58" i="17"/>
  <c r="Y64" i="17"/>
  <c r="AB64" i="17"/>
  <c r="AL61" i="17"/>
  <c r="AC54" i="17"/>
  <c r="AB52" i="17"/>
  <c r="AC58" i="17"/>
  <c r="AG58" i="17"/>
  <c r="AK52" i="17"/>
  <c r="AD54" i="17"/>
  <c r="AC64" i="17"/>
  <c r="AJ54" i="17"/>
  <c r="AG54" i="17"/>
  <c r="AL54" i="17"/>
  <c r="Y58" i="17"/>
  <c r="AK61" i="17"/>
  <c r="X54" i="17"/>
  <c r="Y61" i="17"/>
  <c r="AH56" i="17"/>
  <c r="X61" i="17"/>
  <c r="AC56" i="17"/>
  <c r="AI74" i="17"/>
  <c r="AI58" i="17"/>
  <c r="AJ64" i="17"/>
  <c r="Z58" i="17"/>
  <c r="AC28" i="17"/>
  <c r="Y48" i="17"/>
  <c r="AA47" i="17"/>
  <c r="AJ48" i="17"/>
  <c r="AM34" i="17"/>
  <c r="AL48" i="17"/>
  <c r="AB43" i="17"/>
  <c r="AM41" i="17"/>
  <c r="Y35" i="17"/>
  <c r="AM33" i="17"/>
  <c r="AD31" i="17"/>
  <c r="AI33" i="17"/>
  <c r="AM30" i="17"/>
  <c r="AA33" i="17"/>
  <c r="AB51" i="17"/>
  <c r="AE33" i="17"/>
  <c r="AJ50" i="17"/>
  <c r="AG50" i="17"/>
  <c r="Y51" i="17"/>
  <c r="AA45" i="17"/>
  <c r="AB38" i="17"/>
  <c r="AM48" i="17"/>
  <c r="AM47" i="17"/>
  <c r="AI36" i="17"/>
  <c r="AK26" i="17"/>
  <c r="X24" i="17"/>
  <c r="AK24" i="17"/>
  <c r="X19" i="17"/>
  <c r="AK27" i="17"/>
  <c r="AD23" i="17"/>
  <c r="AM23" i="17"/>
  <c r="AJ23" i="17"/>
  <c r="AG23" i="17"/>
  <c r="AI23" i="17"/>
  <c r="Y23" i="17"/>
  <c r="AF26" i="17"/>
  <c r="AL26" i="17"/>
  <c r="AJ26" i="17"/>
  <c r="AE26" i="17"/>
  <c r="AG26" i="17"/>
  <c r="AH26" i="17"/>
  <c r="X13" i="17"/>
  <c r="AK13" i="17"/>
  <c r="AB26" i="17"/>
  <c r="Z26" i="17"/>
  <c r="AA26" i="17"/>
  <c r="AK21" i="17"/>
  <c r="AK19" i="17"/>
  <c r="Y26" i="17"/>
  <c r="AE23" i="17"/>
  <c r="AI26" i="17"/>
  <c r="X16" i="17"/>
  <c r="AK16" i="17"/>
  <c r="X10" i="17"/>
  <c r="AK10" i="17"/>
  <c r="AB18" i="17"/>
  <c r="X20" i="17"/>
  <c r="AD27" i="17"/>
  <c r="AI8" i="17"/>
  <c r="AL16" i="17"/>
  <c r="AC14" i="17"/>
  <c r="AE14" i="17"/>
  <c r="Z8" i="17"/>
  <c r="AJ12" i="17"/>
  <c r="Z12" i="17"/>
  <c r="AI27" i="17"/>
  <c r="AL27" i="17"/>
  <c r="AH6" i="17"/>
  <c r="AL6" i="17"/>
  <c r="AD6" i="17"/>
  <c r="AK18" i="17"/>
  <c r="AE10" i="17"/>
  <c r="Y16" i="17"/>
  <c r="AA27" i="17"/>
  <c r="Y20" i="17"/>
  <c r="AC18" i="17"/>
  <c r="AD18" i="17"/>
  <c r="AF8" i="17"/>
  <c r="AH14" i="17"/>
  <c r="AM27" i="17"/>
  <c r="AG6" i="17"/>
  <c r="AM8" i="17"/>
  <c r="AF18" i="17"/>
  <c r="B3" i="23" l="1"/>
  <c r="H3" i="23" s="1"/>
</calcChain>
</file>

<file path=xl/sharedStrings.xml><?xml version="1.0" encoding="utf-8"?>
<sst xmlns="http://schemas.openxmlformats.org/spreadsheetml/2006/main" count="1340" uniqueCount="318">
  <si>
    <t>Federal government / Gouvernement fédéral</t>
  </si>
  <si>
    <t>Nominal GDP / PIB nominal</t>
  </si>
  <si>
    <t>Real GDP / PIB réel</t>
  </si>
  <si>
    <t>Population projection / Projection de la population</t>
  </si>
  <si>
    <t>Labour force productivity / Productivité du travail 
Productivité de la population</t>
  </si>
  <si>
    <t>Employment / Niveau d'emploi</t>
  </si>
  <si>
    <t>Total revenue / Revenus totaux</t>
  </si>
  <si>
    <t>Program spending / Dépenses de programme</t>
  </si>
  <si>
    <t>Elderly benefits / Sécurité de la vieillesse</t>
  </si>
  <si>
    <t>Childrens benefits / Prestations pour enfants</t>
  </si>
  <si>
    <t>Employment Insurance benefits / Prestations d'assurance-emploi</t>
  </si>
  <si>
    <t>Canada Emergency Response Benefit / Prestation canadienne d’urgence</t>
  </si>
  <si>
    <t>Transfers to subnational government / Transferts au niveau infranational</t>
  </si>
  <si>
    <t>Canada Health Transfer / Transfert canadien en matière de santé</t>
  </si>
  <si>
    <t>Canada Social Transfer / Transfert canadien en matière de programmes sociaux</t>
  </si>
  <si>
    <t>Equalization / Paiements de péréquation</t>
  </si>
  <si>
    <t>Territorial Financing Formula / Transferts aux gouvernements  territoriaux</t>
  </si>
  <si>
    <t xml:space="preserve">Other transfers / Autres transferts </t>
  </si>
  <si>
    <t>Other transfers, DPE / Autres transferts, DDP</t>
  </si>
  <si>
    <t>Direct program expenses (DPE) / Dépenses directes de programme (DDP)</t>
  </si>
  <si>
    <t>Direct program expenses, net other transfers / Dépenses directes de programme (DDP), net</t>
  </si>
  <si>
    <t>Canada Emergency Wage Subsidy / Subvention salariale d'urgence du Canada</t>
  </si>
  <si>
    <t>Canada-Wide Early Learning and Child Care / Un plan d’apprentissage et de garde des jeunes enfants pancanadien</t>
  </si>
  <si>
    <t>Primary balance / Solde primaire</t>
  </si>
  <si>
    <t>Public debt charges / Frais de la dette publique</t>
  </si>
  <si>
    <t>Interest-bearing debt / Passif productif</t>
  </si>
  <si>
    <t>Net financial liabilities / Passif financier net</t>
  </si>
  <si>
    <t>Interest rate (effective) / Taux d'intérêt réel</t>
  </si>
  <si>
    <t>$ 000,000</t>
  </si>
  <si>
    <t>000,000 of persons / 000,000 du personnes</t>
  </si>
  <si>
    <t>persons (000s) / personnes (000s)</t>
  </si>
  <si>
    <t>%</t>
  </si>
  <si>
    <t>% of GDP / % du PIB</t>
  </si>
  <si>
    <t>_date_</t>
  </si>
  <si>
    <t>ygdp</t>
  </si>
  <si>
    <t>pop</t>
  </si>
  <si>
    <t>lprod</t>
  </si>
  <si>
    <t>lfe</t>
  </si>
  <si>
    <t>f_rev_0</t>
  </si>
  <si>
    <t>f_ps_0</t>
  </si>
  <si>
    <t>f_eld_0</t>
  </si>
  <si>
    <t>f_cb_0</t>
  </si>
  <si>
    <t>f_eix_0</t>
  </si>
  <si>
    <t>f_cerb</t>
  </si>
  <si>
    <t>f_mtg_0</t>
  </si>
  <si>
    <t>f_cht_0</t>
  </si>
  <si>
    <t>f_cst_0</t>
  </si>
  <si>
    <t>f_eq_0</t>
  </si>
  <si>
    <t>f_tff_0</t>
  </si>
  <si>
    <t>f_otr_0</t>
  </si>
  <si>
    <t>f_otr_dpe_0</t>
  </si>
  <si>
    <t>f_dpe_0</t>
  </si>
  <si>
    <t>f_dpe_netotr_0</t>
  </si>
  <si>
    <t>f_cews</t>
  </si>
  <si>
    <t>f_child_0</t>
  </si>
  <si>
    <t>f_pb_0</t>
  </si>
  <si>
    <t>f_pdc_0</t>
  </si>
  <si>
    <t>f_l_ibd_0</t>
  </si>
  <si>
    <t>f_nfl_0</t>
  </si>
  <si>
    <t>Subnational governments / administrations infranationales</t>
  </si>
  <si>
    <t>Own source revenue / Source de revenus propre</t>
  </si>
  <si>
    <t>Transfers from federal government / Transferts du gouvernement fédéral</t>
  </si>
  <si>
    <t>Territorial Financing Formula / la formule de financement territorial</t>
  </si>
  <si>
    <t>Health / Santé</t>
  </si>
  <si>
    <t>Education / Éducation</t>
  </si>
  <si>
    <t>Social</t>
  </si>
  <si>
    <t>Other spending / autre dépenses</t>
  </si>
  <si>
    <t>Interest bearing debt / Passif productif</t>
  </si>
  <si>
    <t>000,000 of persons / 000,000 de personnes</t>
  </si>
  <si>
    <t>index / 
indice</t>
  </si>
  <si>
    <t>Newfoundland &amp; Labrador / Terre-Neuve-et-Labrador</t>
  </si>
  <si>
    <t>nl_ngdp</t>
  </si>
  <si>
    <t>nl_rgdp</t>
  </si>
  <si>
    <t>nl_pop</t>
  </si>
  <si>
    <t>nl_lprod</t>
  </si>
  <si>
    <t>nl_lfe</t>
  </si>
  <si>
    <t>nl_ptla_rev_0</t>
  </si>
  <si>
    <t>nl_ptla_osr_0</t>
  </si>
  <si>
    <t>nl_ptla_r_tr_0</t>
  </si>
  <si>
    <t>nl_ptla_r_cht_0</t>
  </si>
  <si>
    <t>nl_ptla_r_cst_0</t>
  </si>
  <si>
    <t>nl_ptla_r_eq_0</t>
  </si>
  <si>
    <t>nl_ptla_ps_0</t>
  </si>
  <si>
    <t>nl_ptla_ps_h_0</t>
  </si>
  <si>
    <t>nl_ptla_ps_ed_0</t>
  </si>
  <si>
    <t>nl_ptla_ps_s_0</t>
  </si>
  <si>
    <t>nl_ptla_ps_oth_0</t>
  </si>
  <si>
    <t>nl_ptla_pb_0</t>
  </si>
  <si>
    <t>nl_ptla_pdc_0</t>
  </si>
  <si>
    <t>nl_ptla_l_ibd_0</t>
  </si>
  <si>
    <t>nl_ptla_l_nfl_0</t>
  </si>
  <si>
    <t>Prince Edward Island / Île-du-Prince-Édouard</t>
  </si>
  <si>
    <t>pe_ngdp</t>
  </si>
  <si>
    <t>pe_rgdp</t>
  </si>
  <si>
    <t>pe_pop</t>
  </si>
  <si>
    <t>pe_lprod</t>
  </si>
  <si>
    <t>pe_lfe</t>
  </si>
  <si>
    <t>pe_ptla_rev_0</t>
  </si>
  <si>
    <t>pe_ptla_osr_0</t>
  </si>
  <si>
    <t>pe_ptla_r_tr_0</t>
  </si>
  <si>
    <t>pe_ptla_r_cht_0</t>
  </si>
  <si>
    <t>pe_ptla_r_cst_0</t>
  </si>
  <si>
    <t>pe_ptla_r_eq_0</t>
  </si>
  <si>
    <t>pe_ptla_ps_0</t>
  </si>
  <si>
    <t>pe_ptla_ps_h_0</t>
  </si>
  <si>
    <t>pe_ptla_ps_ed_0</t>
  </si>
  <si>
    <t>pe_ptla_ps_s_0</t>
  </si>
  <si>
    <t>pe_ptla_ps_oth_0</t>
  </si>
  <si>
    <t>pe_ptla_pb_0</t>
  </si>
  <si>
    <t>pe_ptla_pdc_0</t>
  </si>
  <si>
    <t>pe_ptla_l_ibd_0</t>
  </si>
  <si>
    <t>pe_ptla_l_nfl_0</t>
  </si>
  <si>
    <t>Nova Scotia / Nouvelle-Écosse</t>
  </si>
  <si>
    <t>ns_ngdp</t>
  </si>
  <si>
    <t>ns_rgdp</t>
  </si>
  <si>
    <t>ns_pop</t>
  </si>
  <si>
    <t>ns_lprod</t>
  </si>
  <si>
    <t>ns_lfe</t>
  </si>
  <si>
    <t>ns_ptla_rev_0</t>
  </si>
  <si>
    <t>ns_ptla_osr_0</t>
  </si>
  <si>
    <t>ns_ptla_r_tr_0</t>
  </si>
  <si>
    <t>ns_ptla_r_cht_0</t>
  </si>
  <si>
    <t>ns_ptla_r_cst_0</t>
  </si>
  <si>
    <t>ns_ptla_r_eq_0</t>
  </si>
  <si>
    <t>ns_ptla_ps_0</t>
  </si>
  <si>
    <t>ns_ptla_ps_h_0</t>
  </si>
  <si>
    <t>ns_ptla_ps_ed_0</t>
  </si>
  <si>
    <t>ns_ptla_ps_s_0</t>
  </si>
  <si>
    <t>ns_ptla_ps_oth_0</t>
  </si>
  <si>
    <t>ns_ptla_pb_0</t>
  </si>
  <si>
    <t>ns_ptla_pdc_0</t>
  </si>
  <si>
    <t>ns_ptla_l_ibd_0</t>
  </si>
  <si>
    <t>ns_ptla_l_nfl_0</t>
  </si>
  <si>
    <t>New Brunswick /  Nouvelle brunswick</t>
  </si>
  <si>
    <t>nb_ngdp</t>
  </si>
  <si>
    <t>nb_rgdp</t>
  </si>
  <si>
    <t>nb_pop</t>
  </si>
  <si>
    <t>nb_lprod</t>
  </si>
  <si>
    <t>nb_lfe</t>
  </si>
  <si>
    <t>nb_ptla_rev_0</t>
  </si>
  <si>
    <t>nb_ptla_osr_0</t>
  </si>
  <si>
    <t>nb_ptla_r_tr_0</t>
  </si>
  <si>
    <t>nb_ptla_r_cht_0</t>
  </si>
  <si>
    <t>nb_ptla_r_cst_0</t>
  </si>
  <si>
    <t>nb_ptla_r_eq_0</t>
  </si>
  <si>
    <t>nb_ptla_ps_0</t>
  </si>
  <si>
    <t>nb_ptla_ps_h_0</t>
  </si>
  <si>
    <t>nb_ptla_ps_ed_0</t>
  </si>
  <si>
    <t>nb_ptla_ps_s_0</t>
  </si>
  <si>
    <t>nb_ptla_ps_oth_0</t>
  </si>
  <si>
    <t>nb_ptla_pb_0</t>
  </si>
  <si>
    <t>nb_ptla_pdc_0</t>
  </si>
  <si>
    <t>nb_ptla_l_ibd_0</t>
  </si>
  <si>
    <t>nb_ptla_l_nfl_0</t>
  </si>
  <si>
    <t>qc_ngdp</t>
  </si>
  <si>
    <t>qc_rgdp</t>
  </si>
  <si>
    <t>qc_pop</t>
  </si>
  <si>
    <t>qc_lprod</t>
  </si>
  <si>
    <t>qc_lfe</t>
  </si>
  <si>
    <t>qc_ptla_rev_0</t>
  </si>
  <si>
    <t>qc_ptla_osr_0</t>
  </si>
  <si>
    <t>qc_ptla_r_tr_0</t>
  </si>
  <si>
    <t>qc_ptla_r_cht_0</t>
  </si>
  <si>
    <t>qc_ptla_r_cst_0</t>
  </si>
  <si>
    <t>qc_ptla_r_eq_0</t>
  </si>
  <si>
    <t>qc_ptla_ps_0</t>
  </si>
  <si>
    <t>qc_ptla_ps_h_0</t>
  </si>
  <si>
    <t>qc_ptla_ps_ed_0</t>
  </si>
  <si>
    <t>qc_ptla_ps_s_0</t>
  </si>
  <si>
    <t>qc_ptla_ps_oth_0</t>
  </si>
  <si>
    <t>qc_ptla_pb_0</t>
  </si>
  <si>
    <t>qc_ptla_pdc_0</t>
  </si>
  <si>
    <t>qc_ptla_l_ibd_0</t>
  </si>
  <si>
    <t>qc_ptla_l_nfl_0</t>
  </si>
  <si>
    <t>on_ngdp</t>
  </si>
  <si>
    <t>on_rgdp</t>
  </si>
  <si>
    <t>on_pop</t>
  </si>
  <si>
    <t>on_lprod</t>
  </si>
  <si>
    <t>on_lfe</t>
  </si>
  <si>
    <t>on_ptla_rev_0</t>
  </si>
  <si>
    <t>on_ptla_osr_0</t>
  </si>
  <si>
    <t>on_ptla_r_tr_0</t>
  </si>
  <si>
    <t>on_ptla_r_cht_0</t>
  </si>
  <si>
    <t>on_ptla_r_cst_0</t>
  </si>
  <si>
    <t>on_ptla_r_eq_0</t>
  </si>
  <si>
    <t>on_ptla_ps_0</t>
  </si>
  <si>
    <t>on_ptla_ps_h_0</t>
  </si>
  <si>
    <t>on_ptla_ps_ed_0</t>
  </si>
  <si>
    <t>on_ptla_ps_s_0</t>
  </si>
  <si>
    <t>on_ptla_ps_oth_0</t>
  </si>
  <si>
    <t>on_ptla_pb_0</t>
  </si>
  <si>
    <t>on_ptla_pdc_0</t>
  </si>
  <si>
    <t>on_ptla_l_ibd_0</t>
  </si>
  <si>
    <t>on_ptla_l_nfl_0</t>
  </si>
  <si>
    <t>Manitoba</t>
  </si>
  <si>
    <t>mb_ngdp</t>
  </si>
  <si>
    <t>mb_rgdp</t>
  </si>
  <si>
    <t>mb_pop</t>
  </si>
  <si>
    <t>mb_lprod</t>
  </si>
  <si>
    <t>mb_lfe</t>
  </si>
  <si>
    <t>mb_ptla_rev_0</t>
  </si>
  <si>
    <t>mb_ptla_osr_0</t>
  </si>
  <si>
    <t>mb_ptla_r_tr_0</t>
  </si>
  <si>
    <t>mb_ptla_r_cht_0</t>
  </si>
  <si>
    <t>mb_ptla_r_cst_0</t>
  </si>
  <si>
    <t>mb_ptla_r_eq_0</t>
  </si>
  <si>
    <t>mb_ptla_ps_0</t>
  </si>
  <si>
    <t>mb_ptla_ps_h_0</t>
  </si>
  <si>
    <t>mb_ptla_ps_ed_0</t>
  </si>
  <si>
    <t>mb_ptla_ps_s_0</t>
  </si>
  <si>
    <t>mb_ptla_ps_oth_0</t>
  </si>
  <si>
    <t>mb_ptla_pb_0</t>
  </si>
  <si>
    <t>mb_ptla_pdc_0</t>
  </si>
  <si>
    <t>mb_ptla_l_ibd_0</t>
  </si>
  <si>
    <t>mb_ptla_l_nfl_0</t>
  </si>
  <si>
    <t>sk_ngdp</t>
  </si>
  <si>
    <t>sk_rgdp</t>
  </si>
  <si>
    <t>sk_pop</t>
  </si>
  <si>
    <t>sk_lprod</t>
  </si>
  <si>
    <t>sk_lfe</t>
  </si>
  <si>
    <t>sk_ptla_rev_0</t>
  </si>
  <si>
    <t>sk_ptla_osr_0</t>
  </si>
  <si>
    <t>sk_ptla_r_tr_0</t>
  </si>
  <si>
    <t>sk_ptla_r_cht_0</t>
  </si>
  <si>
    <t>sk_ptla_r_cst_0</t>
  </si>
  <si>
    <t>sk_ptla_r_eq_0</t>
  </si>
  <si>
    <t>sk_ptla_ps_0</t>
  </si>
  <si>
    <t>sk_ptla_ps_h_0</t>
  </si>
  <si>
    <t>sk_ptla_ps_ed_0</t>
  </si>
  <si>
    <t>sk_ptla_ps_s_0</t>
  </si>
  <si>
    <t>sk_ptla_ps_oth_0</t>
  </si>
  <si>
    <t>sk_ptla_pb_0</t>
  </si>
  <si>
    <t>sk_ptla_pdc_0</t>
  </si>
  <si>
    <t>sk_ptla_l_ibd_0</t>
  </si>
  <si>
    <t>sk_ptla_l_nfl_0</t>
  </si>
  <si>
    <t>ab_ngdp</t>
  </si>
  <si>
    <t>ab_rgdp</t>
  </si>
  <si>
    <t>ab_pop</t>
  </si>
  <si>
    <t>ab_lprod</t>
  </si>
  <si>
    <t>ab_lfe</t>
  </si>
  <si>
    <t>ab_ptla_rev_0</t>
  </si>
  <si>
    <t>ab_ptla_osr_0</t>
  </si>
  <si>
    <t>ab_ptla_r_tr_0</t>
  </si>
  <si>
    <t>ab_ptla_r_cht_0</t>
  </si>
  <si>
    <t>ab_ptla_r_cst_0</t>
  </si>
  <si>
    <t>ab_ptla_r_eq_0</t>
  </si>
  <si>
    <t>ab_ptla_ps_0</t>
  </si>
  <si>
    <t>ab_ptla_ps_h_0</t>
  </si>
  <si>
    <t>ab_ptla_ps_ed_0</t>
  </si>
  <si>
    <t>ab_ptla_ps_s_0</t>
  </si>
  <si>
    <t>ab_ptla_ps_oth_0</t>
  </si>
  <si>
    <t>ab_ptla_pb_0</t>
  </si>
  <si>
    <t>ab_ptla_pdc_0</t>
  </si>
  <si>
    <t>ab_ptla_l_ibd_0</t>
  </si>
  <si>
    <t>ab_ptla_l_nfl_0</t>
  </si>
  <si>
    <t>bc_ngdp</t>
  </si>
  <si>
    <t>bc_rgdp</t>
  </si>
  <si>
    <t>bc_pop</t>
  </si>
  <si>
    <t>bc_lprod</t>
  </si>
  <si>
    <t>bc_lfe</t>
  </si>
  <si>
    <t>bc_ptla_rev_0</t>
  </si>
  <si>
    <t>bc_ptla_osr_0</t>
  </si>
  <si>
    <t>bc_ptla_r_tr_0</t>
  </si>
  <si>
    <t>bc_ptla_r_cht_0</t>
  </si>
  <si>
    <t>bc_ptla_r_cst_0</t>
  </si>
  <si>
    <t>bc_ptla_r_eq_0</t>
  </si>
  <si>
    <t>bc_ptla_ps_0</t>
  </si>
  <si>
    <t>bc_ptla_ps_h_0</t>
  </si>
  <si>
    <t>bc_ptla_ps_ed_0</t>
  </si>
  <si>
    <t>bc_ptla_ps_s_0</t>
  </si>
  <si>
    <t>bc_ptla_ps_oth_0</t>
  </si>
  <si>
    <t>bc_ptla_pb_0</t>
  </si>
  <si>
    <t>bc_ptla_pdc_0</t>
  </si>
  <si>
    <t>bc_ptla_l_ibd_0</t>
  </si>
  <si>
    <t>bc_ptla_l_nfl_0</t>
  </si>
  <si>
    <t>Year</t>
  </si>
  <si>
    <t>tr_ngdp</t>
  </si>
  <si>
    <t>tr_rgdp</t>
  </si>
  <si>
    <t>tr_pop</t>
  </si>
  <si>
    <t>tr_ptla_rev_0</t>
  </si>
  <si>
    <t>tr_ptla_osr_0</t>
  </si>
  <si>
    <t>tr_ptla_r_tr_0</t>
  </si>
  <si>
    <t>tr_ptla_r_cht_0</t>
  </si>
  <si>
    <t>tr_ptla_r_cst_0</t>
  </si>
  <si>
    <t>tr_ptla_ps_0</t>
  </si>
  <si>
    <t>tr_ptla_ps_h_0</t>
  </si>
  <si>
    <t>tr_ptla_ps_ed_0</t>
  </si>
  <si>
    <t>tr_ptla_ps_s_0</t>
  </si>
  <si>
    <t>tr_ptla_ps_oth_0</t>
  </si>
  <si>
    <t>tr_ptla_pb_0</t>
  </si>
  <si>
    <t>tr_ptla_pdc_0</t>
  </si>
  <si>
    <t>tr_ptla_l_ibd_0</t>
  </si>
  <si>
    <t>tr_ptla_l_nfl_0</t>
  </si>
  <si>
    <t>Canada Pension Plan / Le Régime de pensions du Canada</t>
  </si>
  <si>
    <t>Base Canada Pension Plan / Le Régime de pensions du Canada de base</t>
  </si>
  <si>
    <t>Additional Canada Pension Plan / Le Régime de pensions du Canada de supplémentaire</t>
  </si>
  <si>
    <t xml:space="preserve">Net cash flow / Flux net de trésorerie </t>
  </si>
  <si>
    <t xml:space="preserve">Net financial assets / Situation nette </t>
  </si>
  <si>
    <t>Contributions / Cotisations</t>
  </si>
  <si>
    <t>Expenditures / Dépenses</t>
  </si>
  <si>
    <t>Quebec Pension Plan / Le Régime de rentes du Québec</t>
  </si>
  <si>
    <t>Base Quebec Pension Plan / Le Régime de rentes du Québec de base</t>
  </si>
  <si>
    <t>Additional Quebec Pension Plan / Le Régime de rentes du Québec de supplémentaire</t>
  </si>
  <si>
    <t>Subnational governments / Administrations infranationales</t>
  </si>
  <si>
    <t>Public pension plans / Régimes de retraite généraux</t>
  </si>
  <si>
    <t>Total: general government / Total : administrations publiques</t>
  </si>
  <si>
    <t>Nominal GDP</t>
  </si>
  <si>
    <t>Canada Pension Plan /  Régime de pensions du Canada</t>
  </si>
  <si>
    <t>Quebec / Québec</t>
  </si>
  <si>
    <t>Manitoba / Manitoba</t>
  </si>
  <si>
    <t>Sasktachewan / Sasktachewan</t>
  </si>
  <si>
    <t>Alberta / Alberta</t>
  </si>
  <si>
    <t>British Columbia / Colombie-Britannique</t>
  </si>
  <si>
    <t>Territories / Territoires</t>
  </si>
  <si>
    <t>ygdp17</t>
  </si>
  <si>
    <t>Parliamentary Budget Officer - Directeur parlementaire du budget (pbo-dpb.ca)</t>
  </si>
  <si>
    <t>Source: Statistics Canada and Office of the Parliamentary Budget Officer / Statistiques Canada et le bureau du directeur parliamentaire du budget</t>
  </si>
  <si>
    <t>index / indice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</si>
</sst>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2" fontId="3" fillId="0" borderId="0" xfId="0" applyNumberFormat="1" applyFont="1" applyFill="1"/>
    <xf numFmtId="0" fontId="3" fillId="0" borderId="0" xfId="0" applyFont="1" applyFill="1"/>
    <xf numFmtId="166" fontId="3" fillId="0" borderId="0" xfId="1" applyNumberFormat="1" applyFont="1" applyFill="1"/>
    <xf numFmtId="164" fontId="3" fillId="0" borderId="0" xfId="0" applyNumberFormat="1" applyFont="1" applyFill="1"/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4" fontId="3" fillId="0" borderId="0" xfId="0" applyNumberFormat="1" applyFont="1" applyFill="1"/>
    <xf numFmtId="0" fontId="3" fillId="0" borderId="0" xfId="0" applyFont="1" applyFill="1" applyBorder="1"/>
    <xf numFmtId="2" fontId="3" fillId="0" borderId="0" xfId="0" applyNumberFormat="1" applyFont="1" applyFill="1" applyBorder="1"/>
    <xf numFmtId="165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64" fontId="3" fillId="0" borderId="0" xfId="0" applyNumberFormat="1" applyFont="1" applyFill="1" applyBorder="1"/>
    <xf numFmtId="3" fontId="3" fillId="0" borderId="0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3" fontId="3" fillId="0" borderId="1" xfId="0" applyNumberFormat="1" applyFont="1" applyFill="1" applyBorder="1"/>
    <xf numFmtId="10" fontId="3" fillId="0" borderId="0" xfId="3" applyNumberFormat="1" applyFont="1" applyFill="1"/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166" fontId="3" fillId="0" borderId="0" xfId="1" applyNumberFormat="1" applyFont="1" applyFill="1" applyBorder="1"/>
    <xf numFmtId="0" fontId="6" fillId="0" borderId="0" xfId="2" applyFont="1"/>
    <xf numFmtId="166" fontId="3" fillId="0" borderId="1" xfId="1" applyNumberFormat="1" applyFont="1" applyFill="1" applyBorder="1"/>
    <xf numFmtId="0" fontId="6" fillId="0" borderId="0" xfId="2" applyFont="1" applyFill="1"/>
    <xf numFmtId="3" fontId="3" fillId="0" borderId="0" xfId="1" applyNumberFormat="1" applyFont="1" applyFill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Divergent Palett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23050"/>
      </a:accent1>
      <a:accent2>
        <a:srgbClr val="546B90"/>
      </a:accent2>
      <a:accent3>
        <a:srgbClr val="98AED6"/>
      </a:accent3>
      <a:accent4>
        <a:srgbClr val="E39F5A"/>
      </a:accent4>
      <a:accent5>
        <a:srgbClr val="9A5C1F"/>
      </a:accent5>
      <a:accent6>
        <a:srgbClr val="532000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bo-dpb.ca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pbo-dpb.ca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pbo-dpb.ca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pbo-dpb.ca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pbo-dpb.ca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pbo-dpb.ca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pbo-dpb.ca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pbo-dpb.ca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pbo-dpb.ca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pbo-dpb.ca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pbo-dpb.ca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pbo-dpb.ca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pbo-dpb.ca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pbo-dpb.ca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pbo-dpb.ca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pbo-dpb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25"/>
  <sheetViews>
    <sheetView tabSelected="1" topLeftCell="AA32" zoomScale="85" zoomScaleNormal="85" workbookViewId="0">
      <selection activeCell="AP32" sqref="AP1:AP1048576"/>
    </sheetView>
  </sheetViews>
  <sheetFormatPr defaultColWidth="9.140625" defaultRowHeight="15.75" x14ac:dyDescent="0.25"/>
  <cols>
    <col min="1" max="1" width="9.140625" style="6" customWidth="1"/>
    <col min="2" max="2" width="25.7109375" style="6" hidden="1" customWidth="1"/>
    <col min="3" max="50" width="15.7109375" style="6" customWidth="1"/>
    <col min="51" max="16384" width="9.140625" style="6"/>
  </cols>
  <sheetData>
    <row r="1" spans="1:51" x14ac:dyDescent="0.25">
      <c r="C1" s="31" t="s">
        <v>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</row>
    <row r="2" spans="1:51" s="10" customFormat="1" ht="141.7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1" t="s">
        <v>27</v>
      </c>
      <c r="AD2" s="1" t="s">
        <v>6</v>
      </c>
      <c r="AE2" s="1" t="s">
        <v>7</v>
      </c>
      <c r="AF2" s="1" t="s">
        <v>8</v>
      </c>
      <c r="AG2" s="1" t="s">
        <v>9</v>
      </c>
      <c r="AH2" s="1" t="s">
        <v>10</v>
      </c>
      <c r="AI2" s="1" t="s">
        <v>11</v>
      </c>
      <c r="AJ2" s="1" t="s">
        <v>12</v>
      </c>
      <c r="AK2" s="1" t="s">
        <v>13</v>
      </c>
      <c r="AL2" s="1" t="s">
        <v>14</v>
      </c>
      <c r="AM2" s="1" t="s">
        <v>15</v>
      </c>
      <c r="AN2" s="1" t="s">
        <v>16</v>
      </c>
      <c r="AO2" s="1" t="s">
        <v>17</v>
      </c>
      <c r="AP2" s="1" t="s">
        <v>18</v>
      </c>
      <c r="AQ2" s="1" t="s">
        <v>19</v>
      </c>
      <c r="AR2" s="1" t="s">
        <v>20</v>
      </c>
      <c r="AS2" s="1" t="s">
        <v>21</v>
      </c>
      <c r="AT2" s="1" t="s">
        <v>22</v>
      </c>
      <c r="AU2" s="1" t="s">
        <v>23</v>
      </c>
      <c r="AV2" s="1" t="s">
        <v>24</v>
      </c>
      <c r="AW2" s="1" t="s">
        <v>25</v>
      </c>
      <c r="AX2" s="1" t="s">
        <v>26</v>
      </c>
    </row>
    <row r="3" spans="1:51" x14ac:dyDescent="0.25">
      <c r="C3" s="2" t="s">
        <v>28</v>
      </c>
      <c r="D3" s="2" t="s">
        <v>28</v>
      </c>
      <c r="E3" s="2" t="s">
        <v>29</v>
      </c>
      <c r="F3" s="2" t="s">
        <v>317</v>
      </c>
      <c r="G3" s="2" t="s">
        <v>30</v>
      </c>
      <c r="H3" s="2" t="s">
        <v>28</v>
      </c>
      <c r="I3" s="2" t="s">
        <v>28</v>
      </c>
      <c r="J3" s="2" t="s">
        <v>28</v>
      </c>
      <c r="K3" s="2" t="s">
        <v>28</v>
      </c>
      <c r="L3" s="2" t="s">
        <v>28</v>
      </c>
      <c r="M3" s="2" t="s">
        <v>28</v>
      </c>
      <c r="N3" s="2" t="s">
        <v>28</v>
      </c>
      <c r="O3" s="2" t="s">
        <v>28</v>
      </c>
      <c r="P3" s="2" t="s">
        <v>28</v>
      </c>
      <c r="Q3" s="2" t="s">
        <v>28</v>
      </c>
      <c r="R3" s="2" t="s">
        <v>28</v>
      </c>
      <c r="S3" s="2" t="s">
        <v>28</v>
      </c>
      <c r="T3" s="2" t="s">
        <v>28</v>
      </c>
      <c r="U3" s="2" t="s">
        <v>28</v>
      </c>
      <c r="V3" s="2" t="s">
        <v>28</v>
      </c>
      <c r="W3" s="2" t="s">
        <v>28</v>
      </c>
      <c r="X3" s="2" t="s">
        <v>28</v>
      </c>
      <c r="Y3" s="2" t="s">
        <v>28</v>
      </c>
      <c r="Z3" s="2" t="s">
        <v>28</v>
      </c>
      <c r="AA3" s="2" t="s">
        <v>28</v>
      </c>
      <c r="AB3" s="2" t="s">
        <v>28</v>
      </c>
      <c r="AC3" s="2" t="s">
        <v>31</v>
      </c>
      <c r="AD3" s="2" t="s">
        <v>32</v>
      </c>
      <c r="AE3" s="2" t="s">
        <v>32</v>
      </c>
      <c r="AF3" s="2" t="s">
        <v>32</v>
      </c>
      <c r="AG3" s="2" t="s">
        <v>32</v>
      </c>
      <c r="AH3" s="2" t="s">
        <v>32</v>
      </c>
      <c r="AI3" s="2" t="s">
        <v>32</v>
      </c>
      <c r="AJ3" s="2" t="s">
        <v>32</v>
      </c>
      <c r="AK3" s="2" t="s">
        <v>32</v>
      </c>
      <c r="AL3" s="2" t="s">
        <v>32</v>
      </c>
      <c r="AM3" s="2" t="s">
        <v>32</v>
      </c>
      <c r="AN3" s="2" t="s">
        <v>32</v>
      </c>
      <c r="AO3" s="2" t="s">
        <v>32</v>
      </c>
      <c r="AP3" s="2" t="s">
        <v>32</v>
      </c>
      <c r="AQ3" s="2" t="s">
        <v>32</v>
      </c>
      <c r="AR3" s="2" t="s">
        <v>32</v>
      </c>
      <c r="AS3" s="2" t="s">
        <v>32</v>
      </c>
      <c r="AT3" s="2" t="s">
        <v>32</v>
      </c>
      <c r="AU3" s="2" t="s">
        <v>32</v>
      </c>
      <c r="AV3" s="2" t="s">
        <v>32</v>
      </c>
      <c r="AW3" s="2" t="s">
        <v>32</v>
      </c>
      <c r="AX3" s="2" t="s">
        <v>32</v>
      </c>
    </row>
    <row r="4" spans="1:51" x14ac:dyDescent="0.25">
      <c r="B4" s="6" t="s">
        <v>33</v>
      </c>
      <c r="C4" s="6" t="s">
        <v>34</v>
      </c>
      <c r="D4" s="6" t="s">
        <v>314</v>
      </c>
      <c r="E4" s="6" t="s">
        <v>35</v>
      </c>
      <c r="F4" s="6" t="s">
        <v>36</v>
      </c>
      <c r="G4" s="6" t="s">
        <v>37</v>
      </c>
      <c r="H4" s="6" t="s">
        <v>38</v>
      </c>
      <c r="I4" s="6" t="s">
        <v>39</v>
      </c>
      <c r="J4" s="6" t="s">
        <v>40</v>
      </c>
      <c r="K4" s="6" t="s">
        <v>41</v>
      </c>
      <c r="L4" s="6" t="s">
        <v>42</v>
      </c>
      <c r="M4" s="6" t="s">
        <v>43</v>
      </c>
      <c r="N4" s="6" t="s">
        <v>44</v>
      </c>
      <c r="O4" s="6" t="s">
        <v>45</v>
      </c>
      <c r="P4" s="6" t="s">
        <v>46</v>
      </c>
      <c r="Q4" s="6" t="s">
        <v>47</v>
      </c>
      <c r="R4" s="6" t="s">
        <v>48</v>
      </c>
      <c r="S4" s="6" t="s">
        <v>49</v>
      </c>
      <c r="T4" s="6" t="s">
        <v>50</v>
      </c>
      <c r="U4" s="6" t="s">
        <v>51</v>
      </c>
      <c r="V4" s="6" t="s">
        <v>52</v>
      </c>
      <c r="W4" s="6" t="s">
        <v>53</v>
      </c>
      <c r="X4" s="6" t="s">
        <v>54</v>
      </c>
      <c r="Y4" s="6" t="s">
        <v>55</v>
      </c>
      <c r="Z4" s="6" t="s">
        <v>56</v>
      </c>
      <c r="AA4" s="6" t="s">
        <v>57</v>
      </c>
      <c r="AB4" s="6" t="s">
        <v>58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12"/>
    </row>
    <row r="5" spans="1:51" x14ac:dyDescent="0.25">
      <c r="A5" s="6">
        <f>YEAR(B5)</f>
        <v>1981</v>
      </c>
      <c r="B5" s="6">
        <v>29587</v>
      </c>
      <c r="C5" s="4">
        <v>368358</v>
      </c>
      <c r="D5" s="4">
        <v>925153.5</v>
      </c>
      <c r="E5" s="11">
        <v>24.819915000000002</v>
      </c>
      <c r="F5" s="4">
        <v>44.11359912628842</v>
      </c>
      <c r="G5" s="4">
        <v>11304.366666666667</v>
      </c>
      <c r="H5" s="4">
        <v>63529</v>
      </c>
      <c r="I5" s="4">
        <v>59661</v>
      </c>
      <c r="J5" s="4">
        <v>8213</v>
      </c>
      <c r="K5" s="4">
        <v>1958</v>
      </c>
      <c r="L5" s="4">
        <v>4757</v>
      </c>
      <c r="M5" s="4">
        <v>0</v>
      </c>
      <c r="N5" s="4">
        <v>15120</v>
      </c>
      <c r="O5" s="4">
        <v>0</v>
      </c>
      <c r="P5" s="4">
        <v>0</v>
      </c>
      <c r="Q5" s="4">
        <v>4338</v>
      </c>
      <c r="R5" s="4">
        <v>372</v>
      </c>
      <c r="S5" s="4">
        <v>10410</v>
      </c>
      <c r="T5" s="4">
        <v>10312</v>
      </c>
      <c r="U5" s="4">
        <v>39925</v>
      </c>
      <c r="V5" s="4">
        <v>29613</v>
      </c>
      <c r="W5" s="4">
        <v>0</v>
      </c>
      <c r="X5" s="4">
        <v>0</v>
      </c>
      <c r="Y5" s="4">
        <v>3868</v>
      </c>
      <c r="Z5" s="4">
        <v>13739</v>
      </c>
      <c r="AA5" s="4" t="e">
        <v>#N/A</v>
      </c>
      <c r="AB5" s="4" t="e">
        <v>#N/A</v>
      </c>
      <c r="AC5" s="5"/>
      <c r="AD5" s="13">
        <f t="shared" ref="AD5:AD36" si="0">100*H5/$C5</f>
        <v>17.246537335961211</v>
      </c>
      <c r="AE5" s="13">
        <f t="shared" ref="AE5:AE36" si="1">100*I5/$C5</f>
        <v>16.196471910478394</v>
      </c>
      <c r="AF5" s="13">
        <f t="shared" ref="AF5:AF36" si="2">100*J5/$C5</f>
        <v>2.2296244414401207</v>
      </c>
      <c r="AG5" s="13">
        <f t="shared" ref="AG5:AG36" si="3">100*K5/$C5</f>
        <v>0.53154811351999953</v>
      </c>
      <c r="AH5" s="13">
        <f t="shared" ref="AH5:AH36" si="4">100*L5/$C5</f>
        <v>1.2914067293231042</v>
      </c>
      <c r="AI5" s="13"/>
      <c r="AJ5" s="13">
        <f t="shared" ref="AJ5:AJ36" si="5">100*N5/$C5</f>
        <v>4.104702490511948</v>
      </c>
      <c r="AK5" s="13">
        <f t="shared" ref="AK5:AK36" si="6">100*O5/$C5</f>
        <v>0</v>
      </c>
      <c r="AL5" s="13">
        <f t="shared" ref="AL5:AL36" si="7">100*P5/$C5</f>
        <v>0</v>
      </c>
      <c r="AM5" s="13">
        <f t="shared" ref="AM5:AM36" si="8">100*Q5/$C5</f>
        <v>1.1776586907302136</v>
      </c>
      <c r="AN5" s="13">
        <f t="shared" ref="AN5:AN36" si="9">100*R5/$C5</f>
        <v>0.10098871206815109</v>
      </c>
      <c r="AO5" s="13">
        <f t="shared" ref="AO5:AO36" si="10">100*S5/$C5</f>
        <v>2.8260550877135828</v>
      </c>
      <c r="AP5" s="13">
        <f t="shared" ref="AP5:AR5" si="11">100*T5/$C5</f>
        <v>2.7994505345343388</v>
      </c>
      <c r="AQ5" s="13">
        <f t="shared" si="11"/>
        <v>10.83864067021756</v>
      </c>
      <c r="AR5" s="13">
        <f t="shared" si="11"/>
        <v>8.0391901356832207</v>
      </c>
      <c r="AS5" s="13"/>
      <c r="AT5" s="13"/>
      <c r="AU5" s="13">
        <f>100*Y5/$C5</f>
        <v>1.0500654254828183</v>
      </c>
      <c r="AV5" s="13">
        <f>100*Z5/$C5</f>
        <v>3.7297954707105587</v>
      </c>
      <c r="AW5" s="13"/>
      <c r="AX5" s="13"/>
      <c r="AY5" s="12"/>
    </row>
    <row r="6" spans="1:51" x14ac:dyDescent="0.25">
      <c r="A6" s="6">
        <f t="shared" ref="A6:A69" si="12">YEAR(B6)</f>
        <v>1982</v>
      </c>
      <c r="B6" s="6">
        <v>29952</v>
      </c>
      <c r="C6" s="4">
        <v>388181</v>
      </c>
      <c r="D6" s="4">
        <v>895861.75</v>
      </c>
      <c r="E6" s="11">
        <v>25.116942000000002</v>
      </c>
      <c r="F6" s="4">
        <v>44.793815334830271</v>
      </c>
      <c r="G6" s="4">
        <v>10951.141666666668</v>
      </c>
      <c r="H6" s="4">
        <v>65236</v>
      </c>
      <c r="I6" s="4">
        <v>69902</v>
      </c>
      <c r="J6" s="4">
        <v>9304</v>
      </c>
      <c r="K6" s="4">
        <v>2204</v>
      </c>
      <c r="L6" s="4">
        <v>8454</v>
      </c>
      <c r="M6" s="4">
        <v>0</v>
      </c>
      <c r="N6" s="4">
        <v>17151</v>
      </c>
      <c r="O6" s="4">
        <v>0</v>
      </c>
      <c r="P6" s="4">
        <v>0</v>
      </c>
      <c r="Q6" s="4">
        <v>5573</v>
      </c>
      <c r="R6" s="4">
        <v>343</v>
      </c>
      <c r="S6" s="4">
        <v>11235</v>
      </c>
      <c r="T6" s="4">
        <v>11144</v>
      </c>
      <c r="U6" s="4">
        <v>43933</v>
      </c>
      <c r="V6" s="4">
        <v>32789</v>
      </c>
      <c r="W6" s="4">
        <v>0</v>
      </c>
      <c r="X6" s="4">
        <v>0</v>
      </c>
      <c r="Y6" s="4">
        <v>-4666</v>
      </c>
      <c r="Z6" s="4">
        <v>16675</v>
      </c>
      <c r="AA6" s="4" t="e">
        <v>#N/A</v>
      </c>
      <c r="AB6" s="4" t="e">
        <v>#N/A</v>
      </c>
      <c r="AC6" s="5"/>
      <c r="AD6" s="13">
        <f t="shared" si="0"/>
        <v>16.805562353644305</v>
      </c>
      <c r="AE6" s="13">
        <f t="shared" si="1"/>
        <v>18.007578938690973</v>
      </c>
      <c r="AF6" s="13">
        <f t="shared" si="2"/>
        <v>2.3968200401359159</v>
      </c>
      <c r="AG6" s="13">
        <f t="shared" si="3"/>
        <v>0.56777637236237732</v>
      </c>
      <c r="AH6" s="13">
        <f t="shared" si="4"/>
        <v>2.1778500235714784</v>
      </c>
      <c r="AI6" s="13"/>
      <c r="AJ6" s="13">
        <f t="shared" si="5"/>
        <v>4.4182997107019659</v>
      </c>
      <c r="AK6" s="13">
        <f t="shared" si="6"/>
        <v>0</v>
      </c>
      <c r="AL6" s="13">
        <f t="shared" si="7"/>
        <v>0</v>
      </c>
      <c r="AM6" s="13">
        <f t="shared" si="8"/>
        <v>1.4356704733101311</v>
      </c>
      <c r="AN6" s="13">
        <f t="shared" si="9"/>
        <v>8.8360841978355462E-2</v>
      </c>
      <c r="AO6" s="13">
        <f t="shared" si="10"/>
        <v>2.8942683954134796</v>
      </c>
      <c r="AP6" s="13">
        <f t="shared" ref="AP6:AP69" si="13">100*T6/$C6</f>
        <v>2.8708257230518752</v>
      </c>
      <c r="AQ6" s="13">
        <f t="shared" ref="AQ6:AQ69" si="14">100*U6/$C6</f>
        <v>11.317658514971109</v>
      </c>
      <c r="AR6" s="13">
        <f t="shared" ref="AR6:AR37" si="15">100*V6/$C6</f>
        <v>8.446832791919233</v>
      </c>
      <c r="AS6" s="13"/>
      <c r="AT6" s="13"/>
      <c r="AU6" s="13">
        <f t="shared" ref="AU6:AU69" si="16">100*Y6/$C6</f>
        <v>-1.2020165850466664</v>
      </c>
      <c r="AV6" s="13">
        <f t="shared" ref="AV6:AV69" si="17">100*Z6/$C6</f>
        <v>4.2956765014258815</v>
      </c>
      <c r="AW6" s="13"/>
      <c r="AX6" s="13"/>
      <c r="AY6" s="12"/>
    </row>
    <row r="7" spans="1:51" x14ac:dyDescent="0.25">
      <c r="A7" s="6">
        <f t="shared" si="12"/>
        <v>1983</v>
      </c>
      <c r="B7" s="6">
        <v>30317</v>
      </c>
      <c r="C7" s="4">
        <v>421316</v>
      </c>
      <c r="D7" s="4">
        <v>918816</v>
      </c>
      <c r="E7" s="11">
        <v>25.366451000000001</v>
      </c>
      <c r="F7" s="4">
        <v>45.747825471334487</v>
      </c>
      <c r="G7" s="4">
        <v>11023.974999999999</v>
      </c>
      <c r="H7" s="4">
        <v>67511</v>
      </c>
      <c r="I7" s="4">
        <v>77959</v>
      </c>
      <c r="J7" s="4">
        <v>10137</v>
      </c>
      <c r="K7" s="4">
        <v>2303</v>
      </c>
      <c r="L7" s="4">
        <v>10062</v>
      </c>
      <c r="M7" s="4">
        <v>0</v>
      </c>
      <c r="N7" s="4">
        <v>19080</v>
      </c>
      <c r="O7" s="4">
        <v>0</v>
      </c>
      <c r="P7" s="4">
        <v>0</v>
      </c>
      <c r="Q7" s="4">
        <v>5708</v>
      </c>
      <c r="R7" s="4">
        <v>451</v>
      </c>
      <c r="S7" s="4">
        <v>12921</v>
      </c>
      <c r="T7" s="4">
        <v>12807</v>
      </c>
      <c r="U7" s="4">
        <v>49184</v>
      </c>
      <c r="V7" s="4">
        <v>36377</v>
      </c>
      <c r="W7" s="4">
        <v>0</v>
      </c>
      <c r="X7" s="4">
        <v>0</v>
      </c>
      <c r="Y7" s="4">
        <v>-10448</v>
      </c>
      <c r="Z7" s="4">
        <v>17463</v>
      </c>
      <c r="AA7" s="4" t="e">
        <v>#N/A</v>
      </c>
      <c r="AB7" s="4" t="e">
        <v>#N/A</v>
      </c>
      <c r="AC7" s="5"/>
      <c r="AD7" s="13">
        <f t="shared" si="0"/>
        <v>16.023839588337495</v>
      </c>
      <c r="AE7" s="13">
        <f t="shared" si="1"/>
        <v>18.503688442878978</v>
      </c>
      <c r="AF7" s="13">
        <f t="shared" si="2"/>
        <v>2.4060325266545775</v>
      </c>
      <c r="AG7" s="13">
        <f t="shared" si="3"/>
        <v>0.54662058882169207</v>
      </c>
      <c r="AH7" s="13">
        <f t="shared" si="4"/>
        <v>2.3882311614085387</v>
      </c>
      <c r="AI7" s="13"/>
      <c r="AJ7" s="13">
        <f t="shared" si="5"/>
        <v>4.5286673185922206</v>
      </c>
      <c r="AK7" s="13">
        <f t="shared" si="6"/>
        <v>0</v>
      </c>
      <c r="AL7" s="13">
        <f t="shared" si="7"/>
        <v>0</v>
      </c>
      <c r="AM7" s="13">
        <f t="shared" si="8"/>
        <v>1.3548025709918445</v>
      </c>
      <c r="AN7" s="13">
        <f t="shared" si="9"/>
        <v>0.10704554301284547</v>
      </c>
      <c r="AO7" s="13">
        <f t="shared" si="10"/>
        <v>3.0668192045875307</v>
      </c>
      <c r="AP7" s="13">
        <f t="shared" si="13"/>
        <v>3.0397611294135518</v>
      </c>
      <c r="AQ7" s="13">
        <f t="shared" si="14"/>
        <v>11.673897976815502</v>
      </c>
      <c r="AR7" s="13">
        <f t="shared" si="15"/>
        <v>8.6341368474019493</v>
      </c>
      <c r="AS7" s="13"/>
      <c r="AT7" s="13"/>
      <c r="AU7" s="13">
        <f t="shared" si="16"/>
        <v>-2.4798488545414843</v>
      </c>
      <c r="AV7" s="13">
        <f t="shared" si="17"/>
        <v>4.1448698838876279</v>
      </c>
      <c r="AW7" s="13"/>
      <c r="AX7" s="13"/>
      <c r="AY7" s="12"/>
    </row>
    <row r="8" spans="1:51" x14ac:dyDescent="0.25">
      <c r="A8" s="6">
        <f t="shared" si="12"/>
        <v>1984</v>
      </c>
      <c r="B8" s="6">
        <v>30682</v>
      </c>
      <c r="C8" s="4">
        <v>461986</v>
      </c>
      <c r="D8" s="4">
        <v>973013</v>
      </c>
      <c r="E8" s="11">
        <v>25.607053000000001</v>
      </c>
      <c r="F8" s="4">
        <v>47.049478664994631</v>
      </c>
      <c r="G8" s="4">
        <v>11302.141666666668</v>
      </c>
      <c r="H8" s="4">
        <v>73630</v>
      </c>
      <c r="I8" s="4">
        <v>86272</v>
      </c>
      <c r="J8" s="4">
        <v>10999</v>
      </c>
      <c r="K8" s="4">
        <v>2393</v>
      </c>
      <c r="L8" s="4">
        <v>9859</v>
      </c>
      <c r="M8" s="4">
        <v>0</v>
      </c>
      <c r="N8" s="4">
        <v>21867</v>
      </c>
      <c r="O8" s="4">
        <v>0</v>
      </c>
      <c r="P8" s="4">
        <v>0</v>
      </c>
      <c r="Q8" s="4">
        <v>5786</v>
      </c>
      <c r="R8" s="4">
        <v>504</v>
      </c>
      <c r="S8" s="4">
        <v>15577</v>
      </c>
      <c r="T8" s="4">
        <v>15441</v>
      </c>
      <c r="U8" s="4">
        <v>56595</v>
      </c>
      <c r="V8" s="4">
        <v>41154</v>
      </c>
      <c r="W8" s="4">
        <v>0</v>
      </c>
      <c r="X8" s="4">
        <v>0</v>
      </c>
      <c r="Y8" s="4">
        <v>-12642</v>
      </c>
      <c r="Z8" s="4">
        <v>21006</v>
      </c>
      <c r="AA8" s="4" t="e">
        <v>#N/A</v>
      </c>
      <c r="AB8" s="4" t="e">
        <v>#N/A</v>
      </c>
      <c r="AC8" s="5"/>
      <c r="AD8" s="13">
        <f t="shared" si="0"/>
        <v>15.9377123982112</v>
      </c>
      <c r="AE8" s="13">
        <f t="shared" si="1"/>
        <v>18.674158957197836</v>
      </c>
      <c r="AF8" s="13">
        <f t="shared" si="2"/>
        <v>2.3808080764352169</v>
      </c>
      <c r="AG8" s="13">
        <f t="shared" si="3"/>
        <v>0.51798106436125768</v>
      </c>
      <c r="AH8" s="13">
        <f t="shared" si="4"/>
        <v>2.1340473520842624</v>
      </c>
      <c r="AI8" s="13"/>
      <c r="AJ8" s="13">
        <f t="shared" si="5"/>
        <v>4.733260315247648</v>
      </c>
      <c r="AK8" s="13">
        <f t="shared" si="6"/>
        <v>0</v>
      </c>
      <c r="AL8" s="13">
        <f t="shared" si="7"/>
        <v>0</v>
      </c>
      <c r="AM8" s="13">
        <f t="shared" si="8"/>
        <v>1.2524189044689666</v>
      </c>
      <c r="AN8" s="13">
        <f t="shared" si="9"/>
        <v>0.1090942149762114</v>
      </c>
      <c r="AO8" s="13">
        <f t="shared" si="10"/>
        <v>3.3717471958024703</v>
      </c>
      <c r="AP8" s="13">
        <f t="shared" si="13"/>
        <v>3.3423090743009527</v>
      </c>
      <c r="AQ8" s="13">
        <f t="shared" si="14"/>
        <v>12.250371223370404</v>
      </c>
      <c r="AR8" s="13">
        <f t="shared" si="15"/>
        <v>8.9080621490694529</v>
      </c>
      <c r="AS8" s="13"/>
      <c r="AT8" s="13"/>
      <c r="AU8" s="13">
        <f t="shared" si="16"/>
        <v>-2.736446558986636</v>
      </c>
      <c r="AV8" s="13">
        <f t="shared" si="17"/>
        <v>4.5468910313299533</v>
      </c>
      <c r="AW8" s="13"/>
      <c r="AX8" s="13"/>
      <c r="AY8" s="12"/>
    </row>
    <row r="9" spans="1:51" x14ac:dyDescent="0.25">
      <c r="A9" s="6">
        <f t="shared" si="12"/>
        <v>1985</v>
      </c>
      <c r="B9" s="6">
        <v>31048</v>
      </c>
      <c r="C9" s="4">
        <v>500027</v>
      </c>
      <c r="D9" s="4">
        <v>1019111.25</v>
      </c>
      <c r="E9" s="11">
        <v>25.842116000000001</v>
      </c>
      <c r="F9" s="4">
        <v>47.458151989040253</v>
      </c>
      <c r="G9" s="4">
        <v>11656.816666666664</v>
      </c>
      <c r="H9" s="4">
        <v>80264</v>
      </c>
      <c r="I9" s="4">
        <v>93434</v>
      </c>
      <c r="J9" s="4">
        <v>12150</v>
      </c>
      <c r="K9" s="4">
        <v>2492</v>
      </c>
      <c r="L9" s="4">
        <v>10118</v>
      </c>
      <c r="M9" s="4">
        <v>0</v>
      </c>
      <c r="N9" s="4">
        <v>23830</v>
      </c>
      <c r="O9" s="4">
        <v>0</v>
      </c>
      <c r="P9" s="4">
        <v>0</v>
      </c>
      <c r="Q9" s="4">
        <v>5951</v>
      </c>
      <c r="R9" s="4">
        <v>624</v>
      </c>
      <c r="S9" s="4">
        <v>17255</v>
      </c>
      <c r="T9" s="4">
        <v>17137</v>
      </c>
      <c r="U9" s="4">
        <v>61981</v>
      </c>
      <c r="V9" s="4">
        <v>44844</v>
      </c>
      <c r="W9" s="4">
        <v>0</v>
      </c>
      <c r="X9" s="4">
        <v>0</v>
      </c>
      <c r="Y9" s="4">
        <v>-13170</v>
      </c>
      <c r="Z9" s="4">
        <v>24738</v>
      </c>
      <c r="AA9" s="4" t="e">
        <v>#N/A</v>
      </c>
      <c r="AB9" s="4" t="e">
        <v>#N/A</v>
      </c>
      <c r="AC9" s="5"/>
      <c r="AD9" s="13">
        <f t="shared" si="0"/>
        <v>16.051933195607436</v>
      </c>
      <c r="AE9" s="13">
        <f t="shared" si="1"/>
        <v>18.685790967287765</v>
      </c>
      <c r="AF9" s="13">
        <f t="shared" si="2"/>
        <v>2.4298687870854976</v>
      </c>
      <c r="AG9" s="13">
        <f t="shared" si="3"/>
        <v>0.4983730878532559</v>
      </c>
      <c r="AH9" s="13">
        <f t="shared" si="4"/>
        <v>2.0234907315004991</v>
      </c>
      <c r="AI9" s="13"/>
      <c r="AJ9" s="13">
        <f t="shared" si="5"/>
        <v>4.7657426498969055</v>
      </c>
      <c r="AK9" s="13">
        <f t="shared" si="6"/>
        <v>0</v>
      </c>
      <c r="AL9" s="13">
        <f t="shared" si="7"/>
        <v>0</v>
      </c>
      <c r="AM9" s="13">
        <f t="shared" si="8"/>
        <v>1.1901357326704358</v>
      </c>
      <c r="AN9" s="13">
        <f t="shared" si="9"/>
        <v>0.12479326116389715</v>
      </c>
      <c r="AO9" s="13">
        <f t="shared" si="10"/>
        <v>3.4508136560625728</v>
      </c>
      <c r="AP9" s="13">
        <f t="shared" si="13"/>
        <v>3.4272149303937587</v>
      </c>
      <c r="AQ9" s="13">
        <f t="shared" si="14"/>
        <v>12.395530641345367</v>
      </c>
      <c r="AR9" s="13">
        <f t="shared" si="15"/>
        <v>8.9683157109516092</v>
      </c>
      <c r="AS9" s="13"/>
      <c r="AT9" s="13"/>
      <c r="AU9" s="13">
        <f t="shared" si="16"/>
        <v>-2.6338577716803293</v>
      </c>
      <c r="AV9" s="13">
        <f t="shared" si="17"/>
        <v>4.9473328440264224</v>
      </c>
      <c r="AW9" s="13"/>
      <c r="AX9" s="13"/>
      <c r="AY9" s="12"/>
    </row>
    <row r="10" spans="1:51" x14ac:dyDescent="0.25">
      <c r="A10" s="6">
        <f t="shared" si="12"/>
        <v>1986</v>
      </c>
      <c r="B10" s="6">
        <v>31413</v>
      </c>
      <c r="C10" s="4">
        <v>526630</v>
      </c>
      <c r="D10" s="4">
        <v>1040731.5</v>
      </c>
      <c r="E10" s="11">
        <v>26.100277999999999</v>
      </c>
      <c r="F10" s="4">
        <v>47.033713712886815</v>
      </c>
      <c r="G10" s="4">
        <v>12004.016666666668</v>
      </c>
      <c r="H10" s="4">
        <v>88641</v>
      </c>
      <c r="I10" s="4">
        <v>91185</v>
      </c>
      <c r="J10" s="4">
        <v>13148</v>
      </c>
      <c r="K10" s="4">
        <v>2919</v>
      </c>
      <c r="L10" s="4">
        <v>10394</v>
      </c>
      <c r="M10" s="4">
        <v>0</v>
      </c>
      <c r="N10" s="4">
        <v>23584</v>
      </c>
      <c r="O10" s="4">
        <v>0</v>
      </c>
      <c r="P10" s="4">
        <v>0</v>
      </c>
      <c r="Q10" s="4">
        <v>5930</v>
      </c>
      <c r="R10" s="4">
        <v>843</v>
      </c>
      <c r="S10" s="4">
        <v>16811</v>
      </c>
      <c r="T10" s="4">
        <v>16677</v>
      </c>
      <c r="U10" s="4">
        <v>57817</v>
      </c>
      <c r="V10" s="4">
        <v>41140</v>
      </c>
      <c r="W10" s="4">
        <v>0</v>
      </c>
      <c r="X10" s="4">
        <v>0</v>
      </c>
      <c r="Y10" s="4">
        <v>-2544</v>
      </c>
      <c r="Z10" s="4">
        <v>26216</v>
      </c>
      <c r="AA10" s="4" t="e">
        <v>#N/A</v>
      </c>
      <c r="AB10" s="4" t="e">
        <v>#N/A</v>
      </c>
      <c r="AC10" s="5"/>
      <c r="AD10" s="13">
        <f t="shared" si="0"/>
        <v>16.831741450354137</v>
      </c>
      <c r="AE10" s="13">
        <f t="shared" si="1"/>
        <v>17.314813056605207</v>
      </c>
      <c r="AF10" s="13">
        <f t="shared" si="2"/>
        <v>2.4966295121812276</v>
      </c>
      <c r="AG10" s="13">
        <f t="shared" si="3"/>
        <v>0.55427909538005815</v>
      </c>
      <c r="AH10" s="13">
        <f t="shared" si="4"/>
        <v>1.9736817120179253</v>
      </c>
      <c r="AI10" s="13"/>
      <c r="AJ10" s="13">
        <f t="shared" si="5"/>
        <v>4.4782864629816004</v>
      </c>
      <c r="AK10" s="13">
        <f t="shared" si="6"/>
        <v>0</v>
      </c>
      <c r="AL10" s="13">
        <f t="shared" si="7"/>
        <v>0</v>
      </c>
      <c r="AM10" s="13">
        <f t="shared" si="8"/>
        <v>1.1260277614264285</v>
      </c>
      <c r="AN10" s="13">
        <f t="shared" si="9"/>
        <v>0.16007443556196951</v>
      </c>
      <c r="AO10" s="13">
        <f t="shared" si="10"/>
        <v>3.1921842659932023</v>
      </c>
      <c r="AP10" s="13">
        <f t="shared" si="13"/>
        <v>3.1667394565444429</v>
      </c>
      <c r="AQ10" s="13">
        <f t="shared" si="14"/>
        <v>10.978675730588838</v>
      </c>
      <c r="AR10" s="13">
        <f t="shared" si="15"/>
        <v>7.8119362740443954</v>
      </c>
      <c r="AS10" s="13"/>
      <c r="AT10" s="13"/>
      <c r="AU10" s="13">
        <f t="shared" si="16"/>
        <v>-0.4830716062510681</v>
      </c>
      <c r="AV10" s="13">
        <f t="shared" si="17"/>
        <v>4.9780680933482708</v>
      </c>
      <c r="AW10" s="13"/>
      <c r="AX10" s="13"/>
      <c r="AY10" s="12"/>
    </row>
    <row r="11" spans="1:51" x14ac:dyDescent="0.25">
      <c r="A11" s="6">
        <f t="shared" si="12"/>
        <v>1987</v>
      </c>
      <c r="B11" s="6">
        <v>31778</v>
      </c>
      <c r="C11" s="4">
        <v>574336</v>
      </c>
      <c r="D11" s="4">
        <v>1083110.25</v>
      </c>
      <c r="E11" s="11">
        <v>26.446601000000001</v>
      </c>
      <c r="F11" s="4">
        <v>47.218242180317432</v>
      </c>
      <c r="G11" s="4">
        <v>12331.958333333336</v>
      </c>
      <c r="H11" s="4">
        <v>97369</v>
      </c>
      <c r="I11" s="4">
        <v>95617</v>
      </c>
      <c r="J11" s="4">
        <v>14006</v>
      </c>
      <c r="K11" s="4">
        <v>2954</v>
      </c>
      <c r="L11" s="4">
        <v>10369</v>
      </c>
      <c r="M11" s="4">
        <v>0</v>
      </c>
      <c r="N11" s="4">
        <v>25347</v>
      </c>
      <c r="O11" s="4">
        <v>0</v>
      </c>
      <c r="P11" s="4">
        <v>0</v>
      </c>
      <c r="Q11" s="4">
        <v>6738</v>
      </c>
      <c r="R11" s="4">
        <v>698</v>
      </c>
      <c r="S11" s="4">
        <v>17911</v>
      </c>
      <c r="T11" s="4">
        <v>17688</v>
      </c>
      <c r="U11" s="4">
        <v>60629</v>
      </c>
      <c r="V11" s="4">
        <v>42941</v>
      </c>
      <c r="W11" s="4">
        <v>0</v>
      </c>
      <c r="X11" s="4">
        <v>0</v>
      </c>
      <c r="Y11" s="4">
        <v>1752</v>
      </c>
      <c r="Z11" s="4">
        <v>27883</v>
      </c>
      <c r="AA11" s="4" t="e">
        <v>#N/A</v>
      </c>
      <c r="AB11" s="4" t="e">
        <v>#N/A</v>
      </c>
      <c r="AC11" s="5"/>
      <c r="AD11" s="13">
        <f t="shared" si="0"/>
        <v>16.953316525518165</v>
      </c>
      <c r="AE11" s="13">
        <f t="shared" si="1"/>
        <v>16.648268609315799</v>
      </c>
      <c r="AF11" s="13">
        <f t="shared" si="2"/>
        <v>2.4386421885446845</v>
      </c>
      <c r="AG11" s="13">
        <f t="shared" si="3"/>
        <v>0.51433307332293288</v>
      </c>
      <c r="AH11" s="13">
        <f t="shared" si="4"/>
        <v>1.8053891798529085</v>
      </c>
      <c r="AI11" s="13"/>
      <c r="AJ11" s="13">
        <f t="shared" si="5"/>
        <v>4.4132702808112327</v>
      </c>
      <c r="AK11" s="13">
        <f t="shared" si="6"/>
        <v>0</v>
      </c>
      <c r="AL11" s="13">
        <f t="shared" si="7"/>
        <v>0</v>
      </c>
      <c r="AM11" s="13">
        <f t="shared" si="8"/>
        <v>1.1731808558056609</v>
      </c>
      <c r="AN11" s="13">
        <f t="shared" si="9"/>
        <v>0.12153164698016491</v>
      </c>
      <c r="AO11" s="13">
        <f t="shared" si="10"/>
        <v>3.1185577780254068</v>
      </c>
      <c r="AP11" s="13">
        <f t="shared" si="13"/>
        <v>3.0797303320704255</v>
      </c>
      <c r="AQ11" s="13">
        <f t="shared" si="14"/>
        <v>10.556364218854469</v>
      </c>
      <c r="AR11" s="13">
        <f t="shared" si="15"/>
        <v>7.4766338867840432</v>
      </c>
      <c r="AS11" s="13"/>
      <c r="AT11" s="13"/>
      <c r="AU11" s="13">
        <f t="shared" si="16"/>
        <v>0.30504791620236238</v>
      </c>
      <c r="AV11" s="13">
        <f t="shared" si="17"/>
        <v>4.8548236572320036</v>
      </c>
      <c r="AW11" s="13"/>
      <c r="AX11" s="13"/>
      <c r="AY11" s="12"/>
    </row>
    <row r="12" spans="1:51" x14ac:dyDescent="0.25">
      <c r="A12" s="6">
        <f t="shared" si="12"/>
        <v>1988</v>
      </c>
      <c r="B12" s="6">
        <v>32143</v>
      </c>
      <c r="C12" s="4">
        <v>626894</v>
      </c>
      <c r="D12" s="4">
        <v>1130884.5</v>
      </c>
      <c r="E12" s="11">
        <v>26.791747000000001</v>
      </c>
      <c r="F12" s="4">
        <v>47.750044743547789</v>
      </c>
      <c r="G12" s="4">
        <v>12711.333333333332</v>
      </c>
      <c r="H12" s="4">
        <v>106633</v>
      </c>
      <c r="I12" s="4">
        <v>101601</v>
      </c>
      <c r="J12" s="4">
        <v>14801</v>
      </c>
      <c r="K12" s="4">
        <v>2946</v>
      </c>
      <c r="L12" s="4">
        <v>10781</v>
      </c>
      <c r="M12" s="4">
        <v>0</v>
      </c>
      <c r="N12" s="4">
        <v>27835</v>
      </c>
      <c r="O12" s="4">
        <v>0</v>
      </c>
      <c r="P12" s="4">
        <v>0</v>
      </c>
      <c r="Q12" s="4">
        <v>7923</v>
      </c>
      <c r="R12" s="4">
        <v>831</v>
      </c>
      <c r="S12" s="4">
        <v>19081</v>
      </c>
      <c r="T12" s="4">
        <v>18833</v>
      </c>
      <c r="U12" s="4">
        <v>64071</v>
      </c>
      <c r="V12" s="4">
        <v>45238</v>
      </c>
      <c r="W12" s="4">
        <v>0</v>
      </c>
      <c r="X12" s="4">
        <v>0</v>
      </c>
      <c r="Y12" s="4">
        <v>5032</v>
      </c>
      <c r="Z12" s="4">
        <v>31711</v>
      </c>
      <c r="AA12" s="4" t="e">
        <v>#N/A</v>
      </c>
      <c r="AB12" s="4" t="e">
        <v>#N/A</v>
      </c>
      <c r="AC12" s="5"/>
      <c r="AD12" s="5">
        <f t="shared" si="0"/>
        <v>17.00973370298647</v>
      </c>
      <c r="AE12" s="5">
        <f t="shared" si="1"/>
        <v>16.207046167294632</v>
      </c>
      <c r="AF12" s="5">
        <f t="shared" si="2"/>
        <v>2.361005209812185</v>
      </c>
      <c r="AG12" s="5">
        <f t="shared" si="3"/>
        <v>0.46993590622976134</v>
      </c>
      <c r="AH12" s="5">
        <f t="shared" si="4"/>
        <v>1.7197484742237124</v>
      </c>
      <c r="AI12" s="5"/>
      <c r="AJ12" s="5">
        <f t="shared" si="5"/>
        <v>4.4401445858470492</v>
      </c>
      <c r="AK12" s="5">
        <f t="shared" si="6"/>
        <v>0</v>
      </c>
      <c r="AL12" s="5">
        <f t="shared" si="7"/>
        <v>0</v>
      </c>
      <c r="AM12" s="5">
        <f t="shared" si="8"/>
        <v>1.2638500288725047</v>
      </c>
      <c r="AN12" s="5">
        <f t="shared" si="9"/>
        <v>0.13255829534179622</v>
      </c>
      <c r="AO12" s="5">
        <f t="shared" si="10"/>
        <v>3.0437362616327479</v>
      </c>
      <c r="AP12" s="5">
        <f t="shared" si="13"/>
        <v>3.0041761446113697</v>
      </c>
      <c r="AQ12" s="5">
        <f t="shared" si="14"/>
        <v>10.220388135793293</v>
      </c>
      <c r="AR12" s="5">
        <f t="shared" si="15"/>
        <v>7.2162119911819227</v>
      </c>
      <c r="AS12" s="5"/>
      <c r="AT12" s="5"/>
      <c r="AU12" s="5">
        <f t="shared" si="16"/>
        <v>0.80268753569183948</v>
      </c>
      <c r="AV12" s="5">
        <f t="shared" si="17"/>
        <v>5.0584309309069795</v>
      </c>
      <c r="AW12" s="5"/>
      <c r="AX12" s="5"/>
    </row>
    <row r="13" spans="1:51" x14ac:dyDescent="0.25">
      <c r="A13" s="6">
        <f t="shared" si="12"/>
        <v>1989</v>
      </c>
      <c r="B13" s="6">
        <v>32509</v>
      </c>
      <c r="C13" s="4">
        <v>671579</v>
      </c>
      <c r="D13" s="4">
        <v>1157317</v>
      </c>
      <c r="E13" s="11">
        <v>27.276781</v>
      </c>
      <c r="F13" s="4">
        <v>47.82990133676892</v>
      </c>
      <c r="G13" s="4">
        <v>12995.183333333334</v>
      </c>
      <c r="H13" s="4">
        <v>113798</v>
      </c>
      <c r="I13" s="4">
        <v>104359</v>
      </c>
      <c r="J13" s="4">
        <v>15718</v>
      </c>
      <c r="K13" s="4">
        <v>3122</v>
      </c>
      <c r="L13" s="4">
        <v>11445</v>
      </c>
      <c r="M13" s="4">
        <v>0</v>
      </c>
      <c r="N13" s="4">
        <v>28883</v>
      </c>
      <c r="O13" s="4">
        <v>0</v>
      </c>
      <c r="P13" s="4">
        <v>0</v>
      </c>
      <c r="Q13" s="4">
        <v>8622</v>
      </c>
      <c r="R13" s="4">
        <v>945</v>
      </c>
      <c r="S13" s="4">
        <v>19316</v>
      </c>
      <c r="T13" s="4">
        <v>18945</v>
      </c>
      <c r="U13" s="4">
        <v>64136</v>
      </c>
      <c r="V13" s="4">
        <v>45191</v>
      </c>
      <c r="W13" s="4">
        <v>0</v>
      </c>
      <c r="X13" s="4">
        <v>0</v>
      </c>
      <c r="Y13" s="4">
        <v>9439</v>
      </c>
      <c r="Z13" s="4">
        <v>37424</v>
      </c>
      <c r="AA13" s="4" t="e">
        <v>#N/A</v>
      </c>
      <c r="AB13" s="4" t="e">
        <v>#N/A</v>
      </c>
      <c r="AC13" s="5"/>
      <c r="AD13" s="5">
        <f t="shared" si="0"/>
        <v>16.94484193222242</v>
      </c>
      <c r="AE13" s="5">
        <f t="shared" si="1"/>
        <v>15.539348311963298</v>
      </c>
      <c r="AF13" s="5">
        <f t="shared" si="2"/>
        <v>2.3404543620333573</v>
      </c>
      <c r="AG13" s="5">
        <f t="shared" si="3"/>
        <v>0.46487457171829377</v>
      </c>
      <c r="AH13" s="5">
        <f t="shared" si="4"/>
        <v>1.7041926564112337</v>
      </c>
      <c r="AI13" s="5"/>
      <c r="AJ13" s="5">
        <f t="shared" si="5"/>
        <v>4.300759851037629</v>
      </c>
      <c r="AK13" s="5">
        <f t="shared" si="6"/>
        <v>0</v>
      </c>
      <c r="AL13" s="5">
        <f t="shared" si="7"/>
        <v>0</v>
      </c>
      <c r="AM13" s="5">
        <f t="shared" si="8"/>
        <v>1.2838400247774275</v>
      </c>
      <c r="AN13" s="5">
        <f t="shared" si="9"/>
        <v>0.14071315511652388</v>
      </c>
      <c r="AO13" s="5">
        <f t="shared" si="10"/>
        <v>2.8762066711436778</v>
      </c>
      <c r="AP13" s="5">
        <f t="shared" si="13"/>
        <v>2.8209637287645979</v>
      </c>
      <c r="AQ13" s="5">
        <f t="shared" si="14"/>
        <v>9.550030599527382</v>
      </c>
      <c r="AR13" s="5">
        <f t="shared" si="15"/>
        <v>6.7290668707627841</v>
      </c>
      <c r="AS13" s="5"/>
      <c r="AT13" s="5"/>
      <c r="AU13" s="5">
        <f t="shared" si="16"/>
        <v>1.4054936202591206</v>
      </c>
      <c r="AV13" s="5">
        <f t="shared" si="17"/>
        <v>5.5725387482336401</v>
      </c>
      <c r="AW13" s="5"/>
      <c r="AX13" s="5"/>
    </row>
    <row r="14" spans="1:51" x14ac:dyDescent="0.25">
      <c r="A14" s="6">
        <f t="shared" si="12"/>
        <v>1990</v>
      </c>
      <c r="B14" s="6">
        <v>32874</v>
      </c>
      <c r="C14" s="4">
        <v>695501</v>
      </c>
      <c r="D14" s="4">
        <v>1159665.75</v>
      </c>
      <c r="E14" s="11">
        <v>27.691137999999999</v>
      </c>
      <c r="F14" s="4">
        <v>47.88726034407636</v>
      </c>
      <c r="G14" s="4">
        <v>13083.558333333336</v>
      </c>
      <c r="H14" s="4">
        <v>121511</v>
      </c>
      <c r="I14" s="4">
        <v>113133</v>
      </c>
      <c r="J14" s="4">
        <v>16705</v>
      </c>
      <c r="K14" s="4">
        <v>3290</v>
      </c>
      <c r="L14" s="4">
        <v>13119</v>
      </c>
      <c r="M14" s="4">
        <v>0</v>
      </c>
      <c r="N14" s="4">
        <v>30679</v>
      </c>
      <c r="O14" s="4">
        <v>0</v>
      </c>
      <c r="P14" s="4">
        <v>0</v>
      </c>
      <c r="Q14" s="4">
        <v>8978</v>
      </c>
      <c r="R14" s="4">
        <v>983</v>
      </c>
      <c r="S14" s="4">
        <v>20718</v>
      </c>
      <c r="T14" s="4">
        <v>20259</v>
      </c>
      <c r="U14" s="4">
        <v>69599</v>
      </c>
      <c r="V14" s="4">
        <v>49340</v>
      </c>
      <c r="W14" s="4">
        <v>0</v>
      </c>
      <c r="X14" s="4">
        <v>0</v>
      </c>
      <c r="Y14" s="4">
        <v>8378</v>
      </c>
      <c r="Z14" s="4">
        <v>41880</v>
      </c>
      <c r="AA14" s="4">
        <v>401400</v>
      </c>
      <c r="AB14" s="4">
        <v>374184</v>
      </c>
      <c r="AC14" s="5"/>
      <c r="AD14" s="5">
        <f t="shared" si="0"/>
        <v>17.471002917321471</v>
      </c>
      <c r="AE14" s="5">
        <f t="shared" si="1"/>
        <v>16.266403642841635</v>
      </c>
      <c r="AF14" s="5">
        <f t="shared" si="2"/>
        <v>2.4018657054411139</v>
      </c>
      <c r="AG14" s="5">
        <f t="shared" si="3"/>
        <v>0.47304029756966559</v>
      </c>
      <c r="AH14" s="5">
        <f t="shared" si="4"/>
        <v>1.8862661592147243</v>
      </c>
      <c r="AI14" s="5"/>
      <c r="AJ14" s="5">
        <f t="shared" si="5"/>
        <v>4.411064829525766</v>
      </c>
      <c r="AK14" s="5">
        <f t="shared" si="6"/>
        <v>0</v>
      </c>
      <c r="AL14" s="5">
        <f t="shared" si="7"/>
        <v>0</v>
      </c>
      <c r="AM14" s="5">
        <f t="shared" si="8"/>
        <v>1.2908680217569781</v>
      </c>
      <c r="AN14" s="5">
        <f t="shared" si="9"/>
        <v>0.14133696428905207</v>
      </c>
      <c r="AO14" s="5">
        <f t="shared" si="10"/>
        <v>2.9788598434797362</v>
      </c>
      <c r="AP14" s="5">
        <f t="shared" si="13"/>
        <v>2.9128642518127221</v>
      </c>
      <c r="AQ14" s="5">
        <f t="shared" si="14"/>
        <v>10.007030902903088</v>
      </c>
      <c r="AR14" s="5">
        <f t="shared" si="15"/>
        <v>7.0941666510903651</v>
      </c>
      <c r="AS14" s="5"/>
      <c r="AT14" s="5"/>
      <c r="AU14" s="5">
        <f t="shared" si="16"/>
        <v>1.2045992744798355</v>
      </c>
      <c r="AV14" s="5">
        <f t="shared" si="17"/>
        <v>6.021558559944558</v>
      </c>
      <c r="AW14" s="5">
        <f t="shared" ref="AW14:AW69" si="18">100*AA14/$C14</f>
        <v>57.71379192840844</v>
      </c>
      <c r="AX14" s="5">
        <f t="shared" ref="AX14:AX69" si="19">100*AB14/$C14</f>
        <v>53.800641551917252</v>
      </c>
    </row>
    <row r="15" spans="1:51" x14ac:dyDescent="0.25">
      <c r="A15" s="6">
        <f t="shared" si="12"/>
        <v>1991</v>
      </c>
      <c r="B15" s="6">
        <v>33239</v>
      </c>
      <c r="C15" s="4">
        <v>701773</v>
      </c>
      <c r="D15" s="4">
        <v>1135416.5</v>
      </c>
      <c r="E15" s="11">
        <v>28.037420000000001</v>
      </c>
      <c r="F15" s="4">
        <v>48.357576245479166</v>
      </c>
      <c r="G15" s="4">
        <v>12855.333333333332</v>
      </c>
      <c r="H15" s="4">
        <v>127329</v>
      </c>
      <c r="I15" s="4">
        <v>122911</v>
      </c>
      <c r="J15" s="4">
        <v>17955</v>
      </c>
      <c r="K15" s="4">
        <v>3422</v>
      </c>
      <c r="L15" s="4">
        <v>17323</v>
      </c>
      <c r="M15" s="4">
        <v>0</v>
      </c>
      <c r="N15" s="4">
        <v>31656</v>
      </c>
      <c r="O15" s="4">
        <v>0</v>
      </c>
      <c r="P15" s="4">
        <v>0</v>
      </c>
      <c r="Q15" s="4">
        <v>8747</v>
      </c>
      <c r="R15" s="4">
        <v>1257</v>
      </c>
      <c r="S15" s="4">
        <v>21652</v>
      </c>
      <c r="T15" s="4">
        <v>21380</v>
      </c>
      <c r="U15" s="4">
        <v>73935</v>
      </c>
      <c r="V15" s="4">
        <v>52555</v>
      </c>
      <c r="W15" s="4">
        <v>0</v>
      </c>
      <c r="X15" s="4">
        <v>0</v>
      </c>
      <c r="Y15" s="4">
        <v>4418</v>
      </c>
      <c r="Z15" s="4">
        <v>41053</v>
      </c>
      <c r="AA15" s="4">
        <v>440817</v>
      </c>
      <c r="AB15" s="4">
        <v>413275</v>
      </c>
      <c r="AC15" s="5">
        <f>100*Z15/AA14</f>
        <v>10.227453911310414</v>
      </c>
      <c r="AD15" s="5">
        <f t="shared" si="0"/>
        <v>18.143901233019793</v>
      </c>
      <c r="AE15" s="5">
        <f t="shared" si="1"/>
        <v>17.514352931788483</v>
      </c>
      <c r="AF15" s="5">
        <f t="shared" si="2"/>
        <v>2.5585196352666744</v>
      </c>
      <c r="AG15" s="5">
        <f t="shared" si="3"/>
        <v>0.48762206582470402</v>
      </c>
      <c r="AH15" s="5">
        <f t="shared" si="4"/>
        <v>2.4684620240448121</v>
      </c>
      <c r="AI15" s="5"/>
      <c r="AJ15" s="5">
        <f t="shared" si="5"/>
        <v>4.5108603494292314</v>
      </c>
      <c r="AK15" s="5">
        <f t="shared" si="6"/>
        <v>0</v>
      </c>
      <c r="AL15" s="5">
        <f t="shared" si="7"/>
        <v>0</v>
      </c>
      <c r="AM15" s="5">
        <f t="shared" si="8"/>
        <v>1.2464144388570093</v>
      </c>
      <c r="AN15" s="5">
        <f t="shared" si="9"/>
        <v>0.17911774890171039</v>
      </c>
      <c r="AO15" s="5">
        <f t="shared" si="10"/>
        <v>3.0853281616705117</v>
      </c>
      <c r="AP15" s="5">
        <f t="shared" si="13"/>
        <v>3.0465691897522418</v>
      </c>
      <c r="AQ15" s="5">
        <f t="shared" si="14"/>
        <v>10.535458046975304</v>
      </c>
      <c r="AR15" s="5">
        <f t="shared" si="15"/>
        <v>7.4888888572230625</v>
      </c>
      <c r="AS15" s="5"/>
      <c r="AT15" s="5"/>
      <c r="AU15" s="5">
        <f t="shared" si="16"/>
        <v>0.62954830123130989</v>
      </c>
      <c r="AV15" s="5">
        <f t="shared" si="17"/>
        <v>5.8498973314732829</v>
      </c>
      <c r="AW15" s="5">
        <f t="shared" si="18"/>
        <v>62.814756338588118</v>
      </c>
      <c r="AX15" s="5">
        <f t="shared" si="19"/>
        <v>58.890125439422718</v>
      </c>
    </row>
    <row r="16" spans="1:51" x14ac:dyDescent="0.25">
      <c r="A16" s="6">
        <f t="shared" si="12"/>
        <v>1992</v>
      </c>
      <c r="B16" s="6">
        <v>33604</v>
      </c>
      <c r="C16" s="4">
        <v>718436</v>
      </c>
      <c r="D16" s="4">
        <v>1145527</v>
      </c>
      <c r="E16" s="11">
        <v>28.371264</v>
      </c>
      <c r="F16" s="4">
        <v>49.436797024746888</v>
      </c>
      <c r="G16" s="4">
        <v>12729.775</v>
      </c>
      <c r="H16" s="4">
        <v>131526</v>
      </c>
      <c r="I16" s="4">
        <v>128002</v>
      </c>
      <c r="J16" s="4">
        <v>18776</v>
      </c>
      <c r="K16" s="4">
        <v>3528</v>
      </c>
      <c r="L16" s="4">
        <v>18648</v>
      </c>
      <c r="M16" s="4">
        <v>0</v>
      </c>
      <c r="N16" s="4">
        <v>34073</v>
      </c>
      <c r="O16" s="4">
        <v>0</v>
      </c>
      <c r="P16" s="4">
        <v>0</v>
      </c>
      <c r="Q16" s="4">
        <v>8295</v>
      </c>
      <c r="R16" s="4">
        <v>1051</v>
      </c>
      <c r="S16" s="4">
        <v>24727</v>
      </c>
      <c r="T16" s="4">
        <v>24318</v>
      </c>
      <c r="U16" s="4">
        <v>77295</v>
      </c>
      <c r="V16" s="4">
        <v>52977</v>
      </c>
      <c r="W16" s="4">
        <v>0</v>
      </c>
      <c r="X16" s="4">
        <v>0</v>
      </c>
      <c r="Y16" s="4">
        <v>3524</v>
      </c>
      <c r="Z16" s="4">
        <v>39558</v>
      </c>
      <c r="AA16" s="4">
        <v>474194</v>
      </c>
      <c r="AB16" s="4">
        <v>451234</v>
      </c>
      <c r="AC16" s="5">
        <f t="shared" ref="AC16:AC79" si="20">100*Z16/AA15</f>
        <v>8.973791845595791</v>
      </c>
      <c r="AD16" s="5">
        <f t="shared" si="0"/>
        <v>18.307267453189986</v>
      </c>
      <c r="AE16" s="5">
        <f t="shared" si="1"/>
        <v>17.816757512151394</v>
      </c>
      <c r="AF16" s="5">
        <f t="shared" si="2"/>
        <v>2.6134547823327341</v>
      </c>
      <c r="AG16" s="5">
        <f t="shared" si="3"/>
        <v>0.49106670601139141</v>
      </c>
      <c r="AH16" s="5">
        <f t="shared" si="4"/>
        <v>2.595638303203069</v>
      </c>
      <c r="AI16" s="5"/>
      <c r="AJ16" s="5">
        <f t="shared" si="5"/>
        <v>4.7426632295709013</v>
      </c>
      <c r="AK16" s="5">
        <f t="shared" si="6"/>
        <v>0</v>
      </c>
      <c r="AL16" s="5">
        <f t="shared" si="7"/>
        <v>0</v>
      </c>
      <c r="AM16" s="5">
        <f t="shared" si="8"/>
        <v>1.154591362348212</v>
      </c>
      <c r="AN16" s="5">
        <f t="shared" si="9"/>
        <v>0.14628999660373368</v>
      </c>
      <c r="AO16" s="5">
        <f t="shared" si="10"/>
        <v>3.4417818706189558</v>
      </c>
      <c r="AP16" s="5">
        <f t="shared" si="13"/>
        <v>3.3848526521499478</v>
      </c>
      <c r="AQ16" s="5">
        <f t="shared" si="14"/>
        <v>10.758787143183248</v>
      </c>
      <c r="AR16" s="5">
        <f t="shared" si="15"/>
        <v>7.3739344910333005</v>
      </c>
      <c r="AS16" s="5"/>
      <c r="AT16" s="5"/>
      <c r="AU16" s="5">
        <f t="shared" si="16"/>
        <v>0.49050994103858936</v>
      </c>
      <c r="AV16" s="5">
        <f t="shared" si="17"/>
        <v>5.5061271985256868</v>
      </c>
      <c r="AW16" s="5">
        <f t="shared" si="18"/>
        <v>66.003652378221588</v>
      </c>
      <c r="AX16" s="5">
        <f t="shared" si="19"/>
        <v>62.807821434337924</v>
      </c>
    </row>
    <row r="17" spans="1:50" x14ac:dyDescent="0.25">
      <c r="A17" s="6">
        <f t="shared" si="12"/>
        <v>1993</v>
      </c>
      <c r="B17" s="6">
        <v>33970</v>
      </c>
      <c r="C17" s="4">
        <v>747037</v>
      </c>
      <c r="D17" s="4">
        <v>1175971.75</v>
      </c>
      <c r="E17" s="11">
        <v>28.684764000000001</v>
      </c>
      <c r="F17" s="4">
        <v>50.252295706472644</v>
      </c>
      <c r="G17" s="4">
        <v>12797.449999999999</v>
      </c>
      <c r="H17" s="4">
        <v>130281</v>
      </c>
      <c r="I17" s="4">
        <v>131260</v>
      </c>
      <c r="J17" s="4">
        <v>19479</v>
      </c>
      <c r="K17" s="4">
        <v>5289</v>
      </c>
      <c r="L17" s="4">
        <v>17591</v>
      </c>
      <c r="M17" s="4">
        <v>0</v>
      </c>
      <c r="N17" s="4">
        <v>35215</v>
      </c>
      <c r="O17" s="4">
        <v>0</v>
      </c>
      <c r="P17" s="4">
        <v>0</v>
      </c>
      <c r="Q17" s="4">
        <v>7958</v>
      </c>
      <c r="R17" s="4">
        <v>1138</v>
      </c>
      <c r="S17" s="4">
        <v>26119</v>
      </c>
      <c r="T17" s="4">
        <v>25749</v>
      </c>
      <c r="U17" s="4">
        <v>79435</v>
      </c>
      <c r="V17" s="4">
        <v>53686</v>
      </c>
      <c r="W17" s="4">
        <v>0</v>
      </c>
      <c r="X17" s="4">
        <v>0</v>
      </c>
      <c r="Y17" s="4">
        <v>-979</v>
      </c>
      <c r="Z17" s="4">
        <v>39219</v>
      </c>
      <c r="AA17" s="4">
        <v>524431</v>
      </c>
      <c r="AB17" s="4">
        <v>501340</v>
      </c>
      <c r="AC17" s="5">
        <f t="shared" si="20"/>
        <v>8.2706655925633807</v>
      </c>
      <c r="AD17" s="5">
        <f t="shared" si="0"/>
        <v>17.439698435284999</v>
      </c>
      <c r="AE17" s="5">
        <f t="shared" si="1"/>
        <v>17.570749507721839</v>
      </c>
      <c r="AF17" s="5">
        <f t="shared" si="2"/>
        <v>2.6075013687407718</v>
      </c>
      <c r="AG17" s="5">
        <f t="shared" si="3"/>
        <v>0.70799706038656718</v>
      </c>
      <c r="AH17" s="5">
        <f t="shared" si="4"/>
        <v>2.3547695763395922</v>
      </c>
      <c r="AI17" s="5"/>
      <c r="AJ17" s="5">
        <f t="shared" si="5"/>
        <v>4.7139566045590779</v>
      </c>
      <c r="AK17" s="5">
        <f t="shared" si="6"/>
        <v>0</v>
      </c>
      <c r="AL17" s="5">
        <f t="shared" si="7"/>
        <v>0</v>
      </c>
      <c r="AM17" s="5">
        <f t="shared" si="8"/>
        <v>1.0652752139452262</v>
      </c>
      <c r="AN17" s="5">
        <f t="shared" si="9"/>
        <v>0.15233515876723644</v>
      </c>
      <c r="AO17" s="5">
        <f t="shared" si="10"/>
        <v>3.4963462318466152</v>
      </c>
      <c r="AP17" s="5">
        <f t="shared" si="13"/>
        <v>3.4468172259205367</v>
      </c>
      <c r="AQ17" s="5">
        <f t="shared" si="14"/>
        <v>10.633342123616368</v>
      </c>
      <c r="AR17" s="5">
        <f t="shared" si="15"/>
        <v>7.18652489769583</v>
      </c>
      <c r="AS17" s="5"/>
      <c r="AT17" s="5"/>
      <c r="AU17" s="5">
        <f t="shared" si="16"/>
        <v>-0.13105107243684047</v>
      </c>
      <c r="AV17" s="5">
        <f t="shared" si="17"/>
        <v>5.2499407659861559</v>
      </c>
      <c r="AW17" s="5">
        <f t="shared" si="18"/>
        <v>70.201475964376598</v>
      </c>
      <c r="AX17" s="5">
        <f t="shared" si="19"/>
        <v>67.110464408054753</v>
      </c>
    </row>
    <row r="18" spans="1:50" x14ac:dyDescent="0.25">
      <c r="A18" s="6">
        <f t="shared" si="12"/>
        <v>1994</v>
      </c>
      <c r="B18" s="6">
        <v>34335</v>
      </c>
      <c r="C18" s="4">
        <v>791972</v>
      </c>
      <c r="D18" s="4">
        <v>1228820.5</v>
      </c>
      <c r="E18" s="11">
        <v>29.000662999999999</v>
      </c>
      <c r="F18" s="4">
        <v>51.128159225490244</v>
      </c>
      <c r="G18" s="4">
        <v>13061.125</v>
      </c>
      <c r="H18" s="4">
        <v>133398</v>
      </c>
      <c r="I18" s="4">
        <v>128784</v>
      </c>
      <c r="J18" s="4">
        <v>20170</v>
      </c>
      <c r="K18" s="4">
        <v>5296</v>
      </c>
      <c r="L18" s="4">
        <v>15012</v>
      </c>
      <c r="M18" s="4">
        <v>0</v>
      </c>
      <c r="N18" s="4">
        <v>34580</v>
      </c>
      <c r="O18" s="4">
        <v>0</v>
      </c>
      <c r="P18" s="4">
        <v>0</v>
      </c>
      <c r="Q18" s="4">
        <v>8628</v>
      </c>
      <c r="R18" s="4">
        <v>1177</v>
      </c>
      <c r="S18" s="4">
        <v>24775</v>
      </c>
      <c r="T18" s="4">
        <v>24178</v>
      </c>
      <c r="U18" s="4">
        <v>77904</v>
      </c>
      <c r="V18" s="4">
        <v>53726</v>
      </c>
      <c r="W18" s="4">
        <v>0</v>
      </c>
      <c r="X18" s="4">
        <v>0</v>
      </c>
      <c r="Y18" s="4">
        <v>4614</v>
      </c>
      <c r="Z18" s="4">
        <v>40157</v>
      </c>
      <c r="AA18" s="4">
        <v>560951</v>
      </c>
      <c r="AB18" s="4">
        <v>540272</v>
      </c>
      <c r="AC18" s="5">
        <f t="shared" si="20"/>
        <v>7.6572513829274014</v>
      </c>
      <c r="AD18" s="5">
        <f t="shared" si="0"/>
        <v>16.843777305258268</v>
      </c>
      <c r="AE18" s="5">
        <f t="shared" si="1"/>
        <v>16.261180950841695</v>
      </c>
      <c r="AF18" s="5">
        <f t="shared" si="2"/>
        <v>2.5468072103559218</v>
      </c>
      <c r="AG18" s="5">
        <f t="shared" si="3"/>
        <v>0.66871050996752412</v>
      </c>
      <c r="AH18" s="5">
        <f t="shared" si="4"/>
        <v>1.8955215588429895</v>
      </c>
      <c r="AI18" s="5"/>
      <c r="AJ18" s="5">
        <f t="shared" si="5"/>
        <v>4.3663159808680101</v>
      </c>
      <c r="AK18" s="5">
        <f t="shared" si="6"/>
        <v>0</v>
      </c>
      <c r="AL18" s="5">
        <f t="shared" si="7"/>
        <v>0</v>
      </c>
      <c r="AM18" s="5">
        <f t="shared" si="8"/>
        <v>1.0894324546827414</v>
      </c>
      <c r="AN18" s="5">
        <f t="shared" si="9"/>
        <v>0.14861636522503321</v>
      </c>
      <c r="AO18" s="5">
        <f t="shared" si="10"/>
        <v>3.1282671609602359</v>
      </c>
      <c r="AP18" s="5">
        <f t="shared" si="13"/>
        <v>3.0528857080805887</v>
      </c>
      <c r="AQ18" s="5">
        <f t="shared" si="14"/>
        <v>9.8367113988878394</v>
      </c>
      <c r="AR18" s="5">
        <f t="shared" si="15"/>
        <v>6.7838256908072507</v>
      </c>
      <c r="AS18" s="5"/>
      <c r="AT18" s="5"/>
      <c r="AU18" s="5">
        <f t="shared" si="16"/>
        <v>0.58259635441657032</v>
      </c>
      <c r="AV18" s="5">
        <f t="shared" si="17"/>
        <v>5.0705075431959719</v>
      </c>
      <c r="AW18" s="5">
        <f t="shared" si="18"/>
        <v>70.829650543201026</v>
      </c>
      <c r="AX18" s="5">
        <f t="shared" si="19"/>
        <v>68.218573383907511</v>
      </c>
    </row>
    <row r="19" spans="1:50" x14ac:dyDescent="0.25">
      <c r="A19" s="6">
        <f t="shared" si="12"/>
        <v>1995</v>
      </c>
      <c r="B19" s="6">
        <v>34700</v>
      </c>
      <c r="C19" s="4">
        <v>831621</v>
      </c>
      <c r="D19" s="4">
        <v>1261781.5</v>
      </c>
      <c r="E19" s="11">
        <v>29.302311</v>
      </c>
      <c r="F19" s="4">
        <v>51.714490403582715</v>
      </c>
      <c r="G19" s="4">
        <v>13296.958333333336</v>
      </c>
      <c r="H19" s="4">
        <v>142163</v>
      </c>
      <c r="I19" s="4">
        <v>127973</v>
      </c>
      <c r="J19" s="4">
        <v>20622</v>
      </c>
      <c r="K19" s="4">
        <v>5252</v>
      </c>
      <c r="L19" s="4">
        <v>12889</v>
      </c>
      <c r="M19" s="4">
        <v>0</v>
      </c>
      <c r="N19" s="4">
        <v>37033</v>
      </c>
      <c r="O19" s="4">
        <v>0</v>
      </c>
      <c r="P19" s="4">
        <v>0</v>
      </c>
      <c r="Q19" s="4">
        <v>9555</v>
      </c>
      <c r="R19" s="4">
        <v>1084</v>
      </c>
      <c r="S19" s="4">
        <v>26394</v>
      </c>
      <c r="T19" s="4">
        <v>25982</v>
      </c>
      <c r="U19" s="4">
        <v>78159</v>
      </c>
      <c r="V19" s="4">
        <v>52177</v>
      </c>
      <c r="W19" s="4">
        <v>0</v>
      </c>
      <c r="X19" s="4">
        <v>0</v>
      </c>
      <c r="Y19" s="4">
        <v>14190</v>
      </c>
      <c r="Z19" s="4">
        <v>46254</v>
      </c>
      <c r="AA19" s="4">
        <v>597216</v>
      </c>
      <c r="AB19" s="4">
        <v>582131</v>
      </c>
      <c r="AC19" s="5">
        <f t="shared" si="20"/>
        <v>8.2456399935110198</v>
      </c>
      <c r="AD19" s="5">
        <f t="shared" si="0"/>
        <v>17.094686161123878</v>
      </c>
      <c r="AE19" s="5">
        <f t="shared" si="1"/>
        <v>15.388380043312999</v>
      </c>
      <c r="AF19" s="5">
        <f t="shared" si="2"/>
        <v>2.4797353602181764</v>
      </c>
      <c r="AG19" s="5">
        <f t="shared" si="3"/>
        <v>0.63153768363232776</v>
      </c>
      <c r="AH19" s="5">
        <f t="shared" si="4"/>
        <v>1.5498646619072871</v>
      </c>
      <c r="AI19" s="5"/>
      <c r="AJ19" s="5">
        <f t="shared" si="5"/>
        <v>4.4531102509436389</v>
      </c>
      <c r="AK19" s="5">
        <f t="shared" si="6"/>
        <v>0</v>
      </c>
      <c r="AL19" s="5">
        <f t="shared" si="7"/>
        <v>0</v>
      </c>
      <c r="AM19" s="5">
        <f t="shared" si="8"/>
        <v>1.1489608848261408</v>
      </c>
      <c r="AN19" s="5">
        <f t="shared" si="9"/>
        <v>0.13034783873904099</v>
      </c>
      <c r="AO19" s="5">
        <f t="shared" si="10"/>
        <v>3.1738015273784574</v>
      </c>
      <c r="AP19" s="5">
        <f t="shared" si="13"/>
        <v>3.1242597288909253</v>
      </c>
      <c r="AQ19" s="5">
        <f t="shared" si="14"/>
        <v>9.3983918155024941</v>
      </c>
      <c r="AR19" s="5">
        <f t="shared" si="15"/>
        <v>6.2741320866115693</v>
      </c>
      <c r="AS19" s="5"/>
      <c r="AT19" s="5"/>
      <c r="AU19" s="5">
        <f t="shared" si="16"/>
        <v>1.7063061178108778</v>
      </c>
      <c r="AV19" s="5">
        <f t="shared" si="17"/>
        <v>5.5619086098114403</v>
      </c>
      <c r="AW19" s="5">
        <f t="shared" si="18"/>
        <v>71.813482343519468</v>
      </c>
      <c r="AX19" s="5">
        <f t="shared" si="19"/>
        <v>69.999555085790277</v>
      </c>
    </row>
    <row r="20" spans="1:50" x14ac:dyDescent="0.25">
      <c r="A20" s="6">
        <f t="shared" si="12"/>
        <v>1996</v>
      </c>
      <c r="B20" s="6">
        <v>35065</v>
      </c>
      <c r="C20" s="4">
        <v>859834</v>
      </c>
      <c r="D20" s="4">
        <v>1283092.5</v>
      </c>
      <c r="E20" s="11">
        <v>29.610218</v>
      </c>
      <c r="F20" s="4">
        <v>51.941488319994072</v>
      </c>
      <c r="G20" s="4">
        <v>13418.766666666668</v>
      </c>
      <c r="H20" s="4">
        <v>150423</v>
      </c>
      <c r="I20" s="4">
        <v>123287</v>
      </c>
      <c r="J20" s="4">
        <v>21221</v>
      </c>
      <c r="K20" s="4">
        <v>5267</v>
      </c>
      <c r="L20" s="4">
        <v>11859</v>
      </c>
      <c r="M20" s="4">
        <v>0</v>
      </c>
      <c r="N20" s="4">
        <v>33017</v>
      </c>
      <c r="O20" s="4">
        <v>0</v>
      </c>
      <c r="P20" s="4">
        <v>0</v>
      </c>
      <c r="Q20" s="4">
        <v>8867</v>
      </c>
      <c r="R20" s="4">
        <v>1085</v>
      </c>
      <c r="S20" s="4">
        <v>23065</v>
      </c>
      <c r="T20" s="4">
        <v>22427</v>
      </c>
      <c r="U20" s="4">
        <v>74350</v>
      </c>
      <c r="V20" s="4">
        <v>51923</v>
      </c>
      <c r="W20" s="4">
        <v>0</v>
      </c>
      <c r="X20" s="4">
        <v>0</v>
      </c>
      <c r="Y20" s="4">
        <v>27136</v>
      </c>
      <c r="Z20" s="4">
        <v>45352</v>
      </c>
      <c r="AA20" s="4">
        <v>623850</v>
      </c>
      <c r="AB20" s="4">
        <v>604512</v>
      </c>
      <c r="AC20" s="5">
        <f t="shared" si="20"/>
        <v>7.5939023736805442</v>
      </c>
      <c r="AD20" s="5">
        <f t="shared" si="0"/>
        <v>17.494423342180003</v>
      </c>
      <c r="AE20" s="5">
        <f t="shared" si="1"/>
        <v>14.3384653316803</v>
      </c>
      <c r="AF20" s="5">
        <f t="shared" si="2"/>
        <v>2.4680345275948614</v>
      </c>
      <c r="AG20" s="5">
        <f t="shared" si="3"/>
        <v>0.61256009880977025</v>
      </c>
      <c r="AH20" s="5">
        <f t="shared" si="4"/>
        <v>1.3792197098509713</v>
      </c>
      <c r="AI20" s="5"/>
      <c r="AJ20" s="5">
        <f t="shared" si="5"/>
        <v>3.8399272417699231</v>
      </c>
      <c r="AK20" s="5">
        <f t="shared" si="6"/>
        <v>0</v>
      </c>
      <c r="AL20" s="5">
        <f t="shared" si="7"/>
        <v>0</v>
      </c>
      <c r="AM20" s="5">
        <f t="shared" si="8"/>
        <v>1.0312455660046009</v>
      </c>
      <c r="AN20" s="5">
        <f t="shared" si="9"/>
        <v>0.12618714775177534</v>
      </c>
      <c r="AO20" s="5">
        <f t="shared" si="10"/>
        <v>2.6824945280135468</v>
      </c>
      <c r="AP20" s="5">
        <f t="shared" si="13"/>
        <v>2.6082941591051294</v>
      </c>
      <c r="AQ20" s="5">
        <f t="shared" si="14"/>
        <v>8.6470179127599049</v>
      </c>
      <c r="AR20" s="5">
        <f t="shared" si="15"/>
        <v>6.0387237536547751</v>
      </c>
      <c r="AS20" s="5"/>
      <c r="AT20" s="5"/>
      <c r="AU20" s="5">
        <f t="shared" si="16"/>
        <v>3.1559580104997011</v>
      </c>
      <c r="AV20" s="5">
        <f t="shared" si="17"/>
        <v>5.2745064745055439</v>
      </c>
      <c r="AW20" s="5">
        <f t="shared" si="18"/>
        <v>72.554702419304192</v>
      </c>
      <c r="AX20" s="5">
        <f t="shared" si="19"/>
        <v>70.305663651355957</v>
      </c>
    </row>
    <row r="21" spans="1:50" x14ac:dyDescent="0.25">
      <c r="A21" s="6">
        <f t="shared" si="12"/>
        <v>1997</v>
      </c>
      <c r="B21" s="6">
        <v>35431</v>
      </c>
      <c r="C21" s="4">
        <v>906926</v>
      </c>
      <c r="D21" s="4">
        <v>1338011</v>
      </c>
      <c r="E21" s="11">
        <v>29.905947999999999</v>
      </c>
      <c r="F21" s="4">
        <v>53.051796277445241</v>
      </c>
      <c r="G21" s="4">
        <v>13704.675000000001</v>
      </c>
      <c r="H21" s="4">
        <v>167166</v>
      </c>
      <c r="I21" s="4">
        <v>117446</v>
      </c>
      <c r="J21" s="4">
        <v>21798</v>
      </c>
      <c r="K21" s="4">
        <v>5353</v>
      </c>
      <c r="L21" s="4">
        <v>10874</v>
      </c>
      <c r="M21" s="4">
        <v>0</v>
      </c>
      <c r="N21" s="4">
        <v>29440</v>
      </c>
      <c r="O21" s="4">
        <v>0</v>
      </c>
      <c r="P21" s="4">
        <v>0</v>
      </c>
      <c r="Q21" s="4">
        <v>8792</v>
      </c>
      <c r="R21" s="4">
        <v>1129</v>
      </c>
      <c r="S21" s="4">
        <v>19519</v>
      </c>
      <c r="T21" s="4">
        <v>18910</v>
      </c>
      <c r="U21" s="4">
        <v>68891</v>
      </c>
      <c r="V21" s="4">
        <v>49981</v>
      </c>
      <c r="W21" s="4">
        <v>0</v>
      </c>
      <c r="X21" s="4">
        <v>0</v>
      </c>
      <c r="Y21" s="4">
        <v>49720</v>
      </c>
      <c r="Z21" s="4">
        <v>43407</v>
      </c>
      <c r="AA21" s="4">
        <v>632755</v>
      </c>
      <c r="AB21" s="4">
        <v>609292</v>
      </c>
      <c r="AC21" s="5">
        <f t="shared" si="20"/>
        <v>6.9579225775426785</v>
      </c>
      <c r="AD21" s="5">
        <f t="shared" si="0"/>
        <v>18.432154332327002</v>
      </c>
      <c r="AE21" s="5">
        <f t="shared" si="1"/>
        <v>12.949898889214776</v>
      </c>
      <c r="AF21" s="5">
        <f t="shared" si="2"/>
        <v>2.4035037037200389</v>
      </c>
      <c r="AG21" s="5">
        <f t="shared" si="3"/>
        <v>0.59023558702694601</v>
      </c>
      <c r="AH21" s="5">
        <f t="shared" si="4"/>
        <v>1.1989952873773604</v>
      </c>
      <c r="AI21" s="5"/>
      <c r="AJ21" s="5">
        <f t="shared" si="5"/>
        <v>3.2461303347792434</v>
      </c>
      <c r="AK21" s="5">
        <f t="shared" si="6"/>
        <v>0</v>
      </c>
      <c r="AL21" s="5">
        <f t="shared" si="7"/>
        <v>0</v>
      </c>
      <c r="AM21" s="5">
        <f t="shared" si="8"/>
        <v>0.96942859726151853</v>
      </c>
      <c r="AN21" s="5">
        <f t="shared" si="9"/>
        <v>0.12448645203688062</v>
      </c>
      <c r="AO21" s="5">
        <f t="shared" si="10"/>
        <v>2.1522152854808443</v>
      </c>
      <c r="AP21" s="5">
        <f t="shared" si="13"/>
        <v>2.0850653746832708</v>
      </c>
      <c r="AQ21" s="5">
        <f t="shared" si="14"/>
        <v>7.5960993509944581</v>
      </c>
      <c r="AR21" s="5">
        <f t="shared" si="15"/>
        <v>5.5110339763111877</v>
      </c>
      <c r="AS21" s="5"/>
      <c r="AT21" s="5"/>
      <c r="AU21" s="5">
        <f t="shared" si="16"/>
        <v>5.4822554431122272</v>
      </c>
      <c r="AV21" s="5">
        <f t="shared" si="17"/>
        <v>4.7861677799511755</v>
      </c>
      <c r="AW21" s="5">
        <f t="shared" si="18"/>
        <v>69.76919836899593</v>
      </c>
      <c r="AX21" s="5">
        <f t="shared" si="19"/>
        <v>67.182107470730799</v>
      </c>
    </row>
    <row r="22" spans="1:50" x14ac:dyDescent="0.25">
      <c r="A22" s="6">
        <f t="shared" si="12"/>
        <v>1998</v>
      </c>
      <c r="B22" s="6">
        <v>35796</v>
      </c>
      <c r="C22" s="4">
        <v>940548</v>
      </c>
      <c r="D22" s="4">
        <v>1390098.25</v>
      </c>
      <c r="E22" s="11">
        <v>30.155173000000001</v>
      </c>
      <c r="F22" s="4">
        <v>53.940245180963757</v>
      </c>
      <c r="G22" s="4">
        <v>14047.516666666666</v>
      </c>
      <c r="H22" s="4">
        <v>172154</v>
      </c>
      <c r="I22" s="4">
        <v>120767</v>
      </c>
      <c r="J22" s="4">
        <v>22398</v>
      </c>
      <c r="K22" s="4">
        <v>5658</v>
      </c>
      <c r="L22" s="4">
        <v>10713</v>
      </c>
      <c r="M22" s="4">
        <v>0</v>
      </c>
      <c r="N22" s="4">
        <v>30919</v>
      </c>
      <c r="O22" s="4">
        <v>0</v>
      </c>
      <c r="P22" s="4">
        <v>0</v>
      </c>
      <c r="Q22" s="4">
        <v>9773</v>
      </c>
      <c r="R22" s="4">
        <v>1155</v>
      </c>
      <c r="S22" s="4">
        <v>19991</v>
      </c>
      <c r="T22" s="4">
        <v>19454</v>
      </c>
      <c r="U22" s="4">
        <v>70533</v>
      </c>
      <c r="V22" s="4">
        <v>51079</v>
      </c>
      <c r="W22" s="4">
        <v>0</v>
      </c>
      <c r="X22" s="4">
        <v>0</v>
      </c>
      <c r="Y22" s="4">
        <v>51387</v>
      </c>
      <c r="Z22" s="4">
        <v>43910</v>
      </c>
      <c r="AA22" s="4">
        <v>635312</v>
      </c>
      <c r="AB22" s="4">
        <v>604988</v>
      </c>
      <c r="AC22" s="5">
        <f t="shared" si="20"/>
        <v>6.9394947491525159</v>
      </c>
      <c r="AD22" s="5">
        <f t="shared" si="0"/>
        <v>18.303584718695909</v>
      </c>
      <c r="AE22" s="5">
        <f t="shared" si="1"/>
        <v>12.840067705210155</v>
      </c>
      <c r="AF22" s="5">
        <f t="shared" si="2"/>
        <v>2.3813776649357608</v>
      </c>
      <c r="AG22" s="5">
        <f t="shared" si="3"/>
        <v>0.60156419449087128</v>
      </c>
      <c r="AH22" s="5">
        <f t="shared" si="4"/>
        <v>1.1390168284872224</v>
      </c>
      <c r="AI22" s="5"/>
      <c r="AJ22" s="5">
        <f t="shared" si="5"/>
        <v>3.2873388705307969</v>
      </c>
      <c r="AK22" s="5">
        <f t="shared" si="6"/>
        <v>0</v>
      </c>
      <c r="AL22" s="5">
        <f t="shared" si="7"/>
        <v>0</v>
      </c>
      <c r="AM22" s="5">
        <f t="shared" si="8"/>
        <v>1.0390750923929455</v>
      </c>
      <c r="AN22" s="5">
        <f t="shared" si="9"/>
        <v>0.12280075020094668</v>
      </c>
      <c r="AO22" s="5">
        <f t="shared" si="10"/>
        <v>2.1254630279369047</v>
      </c>
      <c r="AP22" s="5">
        <f t="shared" si="13"/>
        <v>2.0683686531681529</v>
      </c>
      <c r="AQ22" s="5">
        <f t="shared" si="14"/>
        <v>7.4991387999336556</v>
      </c>
      <c r="AR22" s="5">
        <f t="shared" si="15"/>
        <v>5.4307701467655027</v>
      </c>
      <c r="AS22" s="5"/>
      <c r="AT22" s="5"/>
      <c r="AU22" s="5">
        <f t="shared" si="16"/>
        <v>5.4635170134857551</v>
      </c>
      <c r="AV22" s="5">
        <f t="shared" si="17"/>
        <v>4.668554927552873</v>
      </c>
      <c r="AW22" s="5">
        <f t="shared" si="18"/>
        <v>67.547004512263058</v>
      </c>
      <c r="AX22" s="5">
        <f t="shared" si="19"/>
        <v>64.322926634260028</v>
      </c>
    </row>
    <row r="23" spans="1:50" x14ac:dyDescent="0.25">
      <c r="A23" s="6">
        <f t="shared" si="12"/>
        <v>1999</v>
      </c>
      <c r="B23" s="6">
        <v>36161</v>
      </c>
      <c r="C23" s="4">
        <v>1007927</v>
      </c>
      <c r="D23" s="4">
        <v>1461563.25</v>
      </c>
      <c r="E23" s="11">
        <v>30.401285999999999</v>
      </c>
      <c r="F23" s="4">
        <v>55.25991732878996</v>
      </c>
      <c r="G23" s="4">
        <v>14407.525</v>
      </c>
      <c r="H23" s="4">
        <v>182799</v>
      </c>
      <c r="I23" s="4">
        <v>130227</v>
      </c>
      <c r="J23" s="4">
        <v>22907</v>
      </c>
      <c r="K23" s="4">
        <v>6023</v>
      </c>
      <c r="L23" s="4">
        <v>10150</v>
      </c>
      <c r="M23" s="4">
        <v>0</v>
      </c>
      <c r="N23" s="4">
        <v>36749</v>
      </c>
      <c r="O23" s="4">
        <v>0</v>
      </c>
      <c r="P23" s="4">
        <v>0</v>
      </c>
      <c r="Q23" s="4">
        <v>10988</v>
      </c>
      <c r="R23" s="4">
        <v>1500</v>
      </c>
      <c r="S23" s="4">
        <v>24261</v>
      </c>
      <c r="T23" s="4">
        <v>24011</v>
      </c>
      <c r="U23" s="4">
        <v>78409</v>
      </c>
      <c r="V23" s="4">
        <v>54398</v>
      </c>
      <c r="W23" s="4">
        <v>0</v>
      </c>
      <c r="X23" s="4">
        <v>0</v>
      </c>
      <c r="Y23" s="4">
        <v>52572</v>
      </c>
      <c r="Z23" s="4">
        <v>43632</v>
      </c>
      <c r="AA23" s="4">
        <v>622193</v>
      </c>
      <c r="AB23" s="4">
        <v>578142</v>
      </c>
      <c r="AC23" s="5">
        <f t="shared" si="20"/>
        <v>6.8678066839600067</v>
      </c>
      <c r="AD23" s="5">
        <f t="shared" si="0"/>
        <v>18.136134858972923</v>
      </c>
      <c r="AE23" s="5">
        <f t="shared" si="1"/>
        <v>12.920280933043761</v>
      </c>
      <c r="AF23" s="5">
        <f t="shared" si="2"/>
        <v>2.2726844305192739</v>
      </c>
      <c r="AG23" s="5">
        <f t="shared" si="3"/>
        <v>0.59756311717019184</v>
      </c>
      <c r="AH23" s="5">
        <f t="shared" si="4"/>
        <v>1.0070173732819936</v>
      </c>
      <c r="AI23" s="5"/>
      <c r="AJ23" s="5">
        <f t="shared" si="5"/>
        <v>3.6459981724866979</v>
      </c>
      <c r="AK23" s="5">
        <f t="shared" si="6"/>
        <v>0</v>
      </c>
      <c r="AL23" s="5">
        <f t="shared" si="7"/>
        <v>0</v>
      </c>
      <c r="AM23" s="5">
        <f t="shared" si="8"/>
        <v>1.090158315036704</v>
      </c>
      <c r="AN23" s="5">
        <f t="shared" si="9"/>
        <v>0.14882030147024536</v>
      </c>
      <c r="AO23" s="5">
        <f t="shared" si="10"/>
        <v>2.4070195559797485</v>
      </c>
      <c r="AP23" s="5">
        <f t="shared" si="13"/>
        <v>2.3822161724013742</v>
      </c>
      <c r="AQ23" s="5">
        <f t="shared" si="14"/>
        <v>7.7792340119869792</v>
      </c>
      <c r="AR23" s="5">
        <f t="shared" si="15"/>
        <v>5.3970178395856045</v>
      </c>
      <c r="AS23" s="5"/>
      <c r="AT23" s="5"/>
      <c r="AU23" s="5">
        <f t="shared" si="16"/>
        <v>5.2158539259291592</v>
      </c>
      <c r="AV23" s="5">
        <f t="shared" si="17"/>
        <v>4.328884929166497</v>
      </c>
      <c r="AW23" s="5">
        <f t="shared" si="18"/>
        <v>61.729966555117585</v>
      </c>
      <c r="AX23" s="5">
        <f t="shared" si="19"/>
        <v>57.359511155073733</v>
      </c>
    </row>
    <row r="24" spans="1:50" x14ac:dyDescent="0.25">
      <c r="A24" s="6">
        <f t="shared" si="12"/>
        <v>2000</v>
      </c>
      <c r="B24" s="6">
        <v>36526</v>
      </c>
      <c r="C24" s="4">
        <v>1106071</v>
      </c>
      <c r="D24" s="4">
        <v>1536666.25</v>
      </c>
      <c r="E24" s="11">
        <v>30.68573</v>
      </c>
      <c r="F24" s="4">
        <v>56.674276373674907</v>
      </c>
      <c r="G24" s="4">
        <v>14765.66666666667</v>
      </c>
      <c r="H24" s="4">
        <v>201807</v>
      </c>
      <c r="I24" s="4">
        <v>136181</v>
      </c>
      <c r="J24" s="4">
        <v>23790</v>
      </c>
      <c r="K24" s="4">
        <v>6676</v>
      </c>
      <c r="L24" s="4">
        <v>9615</v>
      </c>
      <c r="M24" s="4">
        <v>0</v>
      </c>
      <c r="N24" s="4">
        <v>36773</v>
      </c>
      <c r="O24" s="4">
        <v>0</v>
      </c>
      <c r="P24" s="4">
        <v>0</v>
      </c>
      <c r="Q24" s="4">
        <v>10276</v>
      </c>
      <c r="R24" s="4">
        <v>1423</v>
      </c>
      <c r="S24" s="4">
        <v>25074</v>
      </c>
      <c r="T24" s="4">
        <v>24897</v>
      </c>
      <c r="U24" s="4">
        <v>84224</v>
      </c>
      <c r="V24" s="4">
        <v>59327</v>
      </c>
      <c r="W24" s="4">
        <v>0</v>
      </c>
      <c r="X24" s="4">
        <v>0</v>
      </c>
      <c r="Y24" s="4">
        <v>65626</v>
      </c>
      <c r="Z24" s="4">
        <v>45299</v>
      </c>
      <c r="AA24" s="4">
        <v>609925</v>
      </c>
      <c r="AB24" s="4">
        <v>554593</v>
      </c>
      <c r="AC24" s="5">
        <f t="shared" si="20"/>
        <v>7.2805383538548325</v>
      </c>
      <c r="AD24" s="5">
        <f t="shared" si="0"/>
        <v>18.245392926855509</v>
      </c>
      <c r="AE24" s="5">
        <f t="shared" si="1"/>
        <v>12.312139094144952</v>
      </c>
      <c r="AF24" s="5">
        <f t="shared" si="2"/>
        <v>2.150856500170423</v>
      </c>
      <c r="AG24" s="5">
        <f t="shared" si="3"/>
        <v>0.60357788966531079</v>
      </c>
      <c r="AH24" s="5">
        <f t="shared" si="4"/>
        <v>0.86929320088855055</v>
      </c>
      <c r="AI24" s="5"/>
      <c r="AJ24" s="5">
        <f t="shared" si="5"/>
        <v>3.3246509491705325</v>
      </c>
      <c r="AK24" s="5">
        <f t="shared" si="6"/>
        <v>0</v>
      </c>
      <c r="AL24" s="5">
        <f t="shared" si="7"/>
        <v>0</v>
      </c>
      <c r="AM24" s="5">
        <f t="shared" si="8"/>
        <v>0.92905428313372285</v>
      </c>
      <c r="AN24" s="5">
        <f t="shared" si="9"/>
        <v>0.12865358552931955</v>
      </c>
      <c r="AO24" s="5">
        <f t="shared" si="10"/>
        <v>2.2669430805074899</v>
      </c>
      <c r="AP24" s="5">
        <f t="shared" si="13"/>
        <v>2.2509404911619599</v>
      </c>
      <c r="AQ24" s="5">
        <f t="shared" si="14"/>
        <v>7.6147010454120938</v>
      </c>
      <c r="AR24" s="5">
        <f t="shared" si="15"/>
        <v>5.3637605542501339</v>
      </c>
      <c r="AS24" s="5"/>
      <c r="AT24" s="5"/>
      <c r="AU24" s="5">
        <f t="shared" si="16"/>
        <v>5.933253832710558</v>
      </c>
      <c r="AV24" s="5">
        <f t="shared" si="17"/>
        <v>4.0954875410348883</v>
      </c>
      <c r="AW24" s="5">
        <f t="shared" si="18"/>
        <v>55.143385912839229</v>
      </c>
      <c r="AX24" s="5">
        <f t="shared" si="19"/>
        <v>50.140813745229735</v>
      </c>
    </row>
    <row r="25" spans="1:50" x14ac:dyDescent="0.25">
      <c r="A25" s="6">
        <f t="shared" si="12"/>
        <v>2001</v>
      </c>
      <c r="B25" s="6">
        <v>36892</v>
      </c>
      <c r="C25" s="4">
        <v>1144543</v>
      </c>
      <c r="D25" s="4">
        <v>1565480.25</v>
      </c>
      <c r="E25" s="11">
        <v>31.020855000000001</v>
      </c>
      <c r="F25" s="4">
        <v>57.535652072897861</v>
      </c>
      <c r="G25" s="4">
        <v>14938.191666666666</v>
      </c>
      <c r="H25" s="4">
        <v>198850</v>
      </c>
      <c r="I25" s="4">
        <v>143876</v>
      </c>
      <c r="J25" s="4">
        <v>24789</v>
      </c>
      <c r="K25" s="4">
        <v>7495</v>
      </c>
      <c r="L25" s="4">
        <v>11361</v>
      </c>
      <c r="M25" s="4">
        <v>0</v>
      </c>
      <c r="N25" s="4">
        <v>39409</v>
      </c>
      <c r="O25" s="4">
        <v>0</v>
      </c>
      <c r="P25" s="4">
        <v>0</v>
      </c>
      <c r="Q25" s="4">
        <v>12194</v>
      </c>
      <c r="R25" s="4">
        <v>1705</v>
      </c>
      <c r="S25" s="4">
        <v>25510</v>
      </c>
      <c r="T25" s="4">
        <v>25378</v>
      </c>
      <c r="U25" s="4">
        <v>86200</v>
      </c>
      <c r="V25" s="4">
        <v>60822</v>
      </c>
      <c r="W25" s="4">
        <v>0</v>
      </c>
      <c r="X25" s="4">
        <v>0</v>
      </c>
      <c r="Y25" s="4">
        <v>54974</v>
      </c>
      <c r="Z25" s="4">
        <v>41836</v>
      </c>
      <c r="AA25" s="4">
        <v>599991</v>
      </c>
      <c r="AB25" s="4">
        <v>535809</v>
      </c>
      <c r="AC25" s="5">
        <f t="shared" si="20"/>
        <v>6.8592040004918635</v>
      </c>
      <c r="AD25" s="5">
        <f t="shared" si="0"/>
        <v>17.373746552117307</v>
      </c>
      <c r="AE25" s="5">
        <f t="shared" si="1"/>
        <v>12.570606783668241</v>
      </c>
      <c r="AF25" s="5">
        <f t="shared" si="2"/>
        <v>2.1658426114178324</v>
      </c>
      <c r="AG25" s="5">
        <f t="shared" si="3"/>
        <v>0.65484651952788142</v>
      </c>
      <c r="AH25" s="5">
        <f t="shared" si="4"/>
        <v>0.99262325661858053</v>
      </c>
      <c r="AI25" s="5"/>
      <c r="AJ25" s="5">
        <f t="shared" si="5"/>
        <v>3.4432083373014382</v>
      </c>
      <c r="AK25" s="5">
        <f t="shared" si="6"/>
        <v>0</v>
      </c>
      <c r="AL25" s="5">
        <f t="shared" si="7"/>
        <v>0</v>
      </c>
      <c r="AM25" s="5">
        <f t="shared" si="8"/>
        <v>1.0654033968142744</v>
      </c>
      <c r="AN25" s="5">
        <f t="shared" si="9"/>
        <v>0.14896775394196635</v>
      </c>
      <c r="AO25" s="5">
        <f t="shared" si="10"/>
        <v>2.2288371865451975</v>
      </c>
      <c r="AP25" s="5">
        <f t="shared" si="13"/>
        <v>2.2173041991432387</v>
      </c>
      <c r="AQ25" s="5">
        <f t="shared" si="14"/>
        <v>7.5313902579457475</v>
      </c>
      <c r="AR25" s="5">
        <f t="shared" si="15"/>
        <v>5.3140860588025092</v>
      </c>
      <c r="AS25" s="5"/>
      <c r="AT25" s="5"/>
      <c r="AU25" s="5">
        <f t="shared" si="16"/>
        <v>4.8031397684490669</v>
      </c>
      <c r="AV25" s="5">
        <f t="shared" si="17"/>
        <v>3.6552580374874513</v>
      </c>
      <c r="AW25" s="5">
        <f t="shared" si="18"/>
        <v>52.421883668852985</v>
      </c>
      <c r="AX25" s="5">
        <f t="shared" si="19"/>
        <v>46.814230658000618</v>
      </c>
    </row>
    <row r="26" spans="1:50" x14ac:dyDescent="0.25">
      <c r="A26" s="6">
        <f t="shared" si="12"/>
        <v>2002</v>
      </c>
      <c r="B26" s="6">
        <v>37257</v>
      </c>
      <c r="C26" s="4">
        <v>1193694</v>
      </c>
      <c r="D26" s="4">
        <v>1612433</v>
      </c>
      <c r="E26" s="11">
        <v>31.359199</v>
      </c>
      <c r="F26" s="4">
        <v>58.352452743842086</v>
      </c>
      <c r="G26" s="4">
        <v>15283.650000000001</v>
      </c>
      <c r="H26" s="4">
        <v>194747</v>
      </c>
      <c r="I26" s="4">
        <v>148762</v>
      </c>
      <c r="J26" s="4">
        <v>25747</v>
      </c>
      <c r="K26" s="4">
        <v>7957</v>
      </c>
      <c r="L26" s="4">
        <v>12837</v>
      </c>
      <c r="M26" s="4">
        <v>0</v>
      </c>
      <c r="N26" s="4">
        <v>38151</v>
      </c>
      <c r="O26" s="4">
        <v>0</v>
      </c>
      <c r="P26" s="4">
        <v>0</v>
      </c>
      <c r="Q26" s="4">
        <v>10537</v>
      </c>
      <c r="R26" s="4">
        <v>1036</v>
      </c>
      <c r="S26" s="4">
        <v>26578</v>
      </c>
      <c r="T26" s="4">
        <v>26461</v>
      </c>
      <c r="U26" s="4">
        <v>90531</v>
      </c>
      <c r="V26" s="4">
        <v>64070</v>
      </c>
      <c r="W26" s="4">
        <v>0</v>
      </c>
      <c r="X26" s="4">
        <v>0</v>
      </c>
      <c r="Y26" s="4">
        <v>45985</v>
      </c>
      <c r="Z26" s="4">
        <v>36769</v>
      </c>
      <c r="AA26" s="4">
        <v>605387</v>
      </c>
      <c r="AB26" s="4">
        <v>527898</v>
      </c>
      <c r="AC26" s="5">
        <f t="shared" si="20"/>
        <v>6.1282585905455251</v>
      </c>
      <c r="AD26" s="5">
        <f t="shared" si="0"/>
        <v>16.314650153221848</v>
      </c>
      <c r="AE26" s="5">
        <f t="shared" si="1"/>
        <v>12.46232283985678</v>
      </c>
      <c r="AF26" s="5">
        <f t="shared" si="2"/>
        <v>2.1569179370927558</v>
      </c>
      <c r="AG26" s="5">
        <f t="shared" si="3"/>
        <v>0.66658624404579403</v>
      </c>
      <c r="AH26" s="5">
        <f t="shared" si="4"/>
        <v>1.0754012334819476</v>
      </c>
      <c r="AI26" s="5"/>
      <c r="AJ26" s="5">
        <f t="shared" si="5"/>
        <v>3.1960452176185856</v>
      </c>
      <c r="AK26" s="5">
        <f t="shared" si="6"/>
        <v>0</v>
      </c>
      <c r="AL26" s="5">
        <f t="shared" si="7"/>
        <v>0</v>
      </c>
      <c r="AM26" s="5">
        <f t="shared" si="8"/>
        <v>0.88272203764113755</v>
      </c>
      <c r="AN26" s="5">
        <f t="shared" si="9"/>
        <v>8.6789411691773607E-2</v>
      </c>
      <c r="AO26" s="5">
        <f t="shared" si="10"/>
        <v>2.2265337682856745</v>
      </c>
      <c r="AP26" s="5">
        <f t="shared" si="13"/>
        <v>2.2167322613668161</v>
      </c>
      <c r="AQ26" s="5">
        <f t="shared" si="14"/>
        <v>7.5841044689845134</v>
      </c>
      <c r="AR26" s="5">
        <f t="shared" si="15"/>
        <v>5.3673722076176977</v>
      </c>
      <c r="AS26" s="5"/>
      <c r="AT26" s="5"/>
      <c r="AU26" s="5">
        <f t="shared" si="16"/>
        <v>3.8523273133650666</v>
      </c>
      <c r="AV26" s="5">
        <f t="shared" si="17"/>
        <v>3.0802701529872816</v>
      </c>
      <c r="AW26" s="5">
        <f t="shared" si="18"/>
        <v>50.71542623151327</v>
      </c>
      <c r="AX26" s="5">
        <f t="shared" si="19"/>
        <v>44.22389657650956</v>
      </c>
    </row>
    <row r="27" spans="1:50" x14ac:dyDescent="0.25">
      <c r="A27" s="6">
        <f t="shared" si="12"/>
        <v>2003</v>
      </c>
      <c r="B27" s="6">
        <v>37622</v>
      </c>
      <c r="C27" s="4">
        <v>1254747</v>
      </c>
      <c r="D27" s="4">
        <v>1641559.75</v>
      </c>
      <c r="E27" s="11">
        <v>31.642461000000001</v>
      </c>
      <c r="F27" s="4">
        <v>58.434708758282781</v>
      </c>
      <c r="G27" s="4">
        <v>15653.458333333334</v>
      </c>
      <c r="H27" s="4">
        <v>200818</v>
      </c>
      <c r="I27" s="4">
        <v>161251</v>
      </c>
      <c r="J27" s="4">
        <v>26931</v>
      </c>
      <c r="K27" s="4">
        <v>8191</v>
      </c>
      <c r="L27" s="4">
        <v>13361</v>
      </c>
      <c r="M27" s="4">
        <v>0</v>
      </c>
      <c r="N27" s="4">
        <v>45183</v>
      </c>
      <c r="O27" s="4">
        <v>0</v>
      </c>
      <c r="P27" s="4">
        <v>0</v>
      </c>
      <c r="Q27" s="4">
        <v>9357</v>
      </c>
      <c r="R27" s="4">
        <v>1788</v>
      </c>
      <c r="S27" s="4">
        <v>34038</v>
      </c>
      <c r="T27" s="4">
        <v>33906</v>
      </c>
      <c r="U27" s="4">
        <v>101491</v>
      </c>
      <c r="V27" s="4">
        <v>67585</v>
      </c>
      <c r="W27" s="4">
        <v>0</v>
      </c>
      <c r="X27" s="4">
        <v>0</v>
      </c>
      <c r="Y27" s="4">
        <v>39567</v>
      </c>
      <c r="Z27" s="4">
        <v>35172</v>
      </c>
      <c r="AA27" s="4">
        <v>601016</v>
      </c>
      <c r="AB27" s="4">
        <v>526533</v>
      </c>
      <c r="AC27" s="5">
        <f t="shared" si="20"/>
        <v>5.8098373437156727</v>
      </c>
      <c r="AD27" s="5">
        <f t="shared" si="0"/>
        <v>16.00466070052369</v>
      </c>
      <c r="AE27" s="5">
        <f t="shared" si="1"/>
        <v>12.851275994284107</v>
      </c>
      <c r="AF27" s="5">
        <f t="shared" si="2"/>
        <v>2.1463291006075327</v>
      </c>
      <c r="AG27" s="5">
        <f t="shared" si="3"/>
        <v>0.65280092321400252</v>
      </c>
      <c r="AH27" s="5">
        <f t="shared" si="4"/>
        <v>1.0648361781299338</v>
      </c>
      <c r="AI27" s="5"/>
      <c r="AJ27" s="5">
        <f t="shared" si="5"/>
        <v>3.6009649754093855</v>
      </c>
      <c r="AK27" s="5">
        <f t="shared" si="6"/>
        <v>0</v>
      </c>
      <c r="AL27" s="5">
        <f t="shared" si="7"/>
        <v>0</v>
      </c>
      <c r="AM27" s="5">
        <f t="shared" si="8"/>
        <v>0.74572802325887211</v>
      </c>
      <c r="AN27" s="5">
        <f t="shared" si="9"/>
        <v>0.14249884638098359</v>
      </c>
      <c r="AO27" s="5">
        <f t="shared" si="10"/>
        <v>2.7127381057695295</v>
      </c>
      <c r="AP27" s="5">
        <f t="shared" si="13"/>
        <v>2.7022180567078462</v>
      </c>
      <c r="AQ27" s="5">
        <f t="shared" si="14"/>
        <v>8.0885628736310977</v>
      </c>
      <c r="AR27" s="5">
        <f t="shared" si="15"/>
        <v>5.386344816923252</v>
      </c>
      <c r="AS27" s="5"/>
      <c r="AT27" s="5"/>
      <c r="AU27" s="5">
        <f t="shared" si="16"/>
        <v>3.1533847062395846</v>
      </c>
      <c r="AV27" s="5">
        <f t="shared" si="17"/>
        <v>2.8031148908903547</v>
      </c>
      <c r="AW27" s="5">
        <f t="shared" si="18"/>
        <v>47.899377324671825</v>
      </c>
      <c r="AX27" s="5">
        <f t="shared" si="19"/>
        <v>41.963280246934239</v>
      </c>
    </row>
    <row r="28" spans="1:50" x14ac:dyDescent="0.25">
      <c r="A28" s="6">
        <f t="shared" si="12"/>
        <v>2004</v>
      </c>
      <c r="B28" s="6">
        <v>37987</v>
      </c>
      <c r="C28" s="4">
        <v>1335731</v>
      </c>
      <c r="D28" s="4">
        <v>1692322.75</v>
      </c>
      <c r="E28" s="11">
        <v>31.938807000000001</v>
      </c>
      <c r="F28" s="4">
        <v>58.933828829106488</v>
      </c>
      <c r="G28" s="4">
        <v>15922.75</v>
      </c>
      <c r="H28" s="4">
        <v>209705</v>
      </c>
      <c r="I28" s="4">
        <v>165820</v>
      </c>
      <c r="J28" s="4">
        <v>27992</v>
      </c>
      <c r="K28" s="4">
        <v>8704</v>
      </c>
      <c r="L28" s="4">
        <v>13269</v>
      </c>
      <c r="M28" s="4">
        <v>0</v>
      </c>
      <c r="N28" s="4">
        <v>44910</v>
      </c>
      <c r="O28" s="4">
        <v>10641</v>
      </c>
      <c r="P28" s="4">
        <v>5697</v>
      </c>
      <c r="Q28" s="4">
        <v>8148</v>
      </c>
      <c r="R28" s="4">
        <v>1889</v>
      </c>
      <c r="S28" s="4">
        <v>18535</v>
      </c>
      <c r="T28" s="4">
        <v>18391</v>
      </c>
      <c r="U28" s="4">
        <v>89336</v>
      </c>
      <c r="V28" s="4">
        <v>70945</v>
      </c>
      <c r="W28" s="4">
        <v>0</v>
      </c>
      <c r="X28" s="4">
        <v>0</v>
      </c>
      <c r="Y28" s="4">
        <v>43885</v>
      </c>
      <c r="Z28" s="4">
        <v>33462</v>
      </c>
      <c r="AA28" s="4">
        <v>584575</v>
      </c>
      <c r="AB28" s="4">
        <v>521739</v>
      </c>
      <c r="AC28" s="5">
        <f t="shared" si="20"/>
        <v>5.5675722443329292</v>
      </c>
      <c r="AD28" s="5">
        <f t="shared" si="0"/>
        <v>15.699643116765277</v>
      </c>
      <c r="AE28" s="5">
        <f t="shared" si="1"/>
        <v>12.414176207634622</v>
      </c>
      <c r="AF28" s="5">
        <f t="shared" si="2"/>
        <v>2.0956315306000985</v>
      </c>
      <c r="AG28" s="5">
        <f t="shared" si="3"/>
        <v>0.65162820957213685</v>
      </c>
      <c r="AH28" s="5">
        <f t="shared" si="4"/>
        <v>0.99338863888013385</v>
      </c>
      <c r="AI28" s="5"/>
      <c r="AJ28" s="5">
        <f t="shared" si="5"/>
        <v>3.3622039168066027</v>
      </c>
      <c r="AK28" s="5">
        <f t="shared" si="6"/>
        <v>0.79664243773634058</v>
      </c>
      <c r="AL28" s="5">
        <f t="shared" si="7"/>
        <v>0.42650803193157905</v>
      </c>
      <c r="AM28" s="5">
        <f t="shared" si="8"/>
        <v>0.61000306199376975</v>
      </c>
      <c r="AN28" s="5">
        <f t="shared" si="9"/>
        <v>0.14142069024376913</v>
      </c>
      <c r="AO28" s="5">
        <f t="shared" si="10"/>
        <v>1.387629694901144</v>
      </c>
      <c r="AP28" s="5">
        <f t="shared" si="13"/>
        <v>1.3768490811398404</v>
      </c>
      <c r="AQ28" s="5">
        <f t="shared" si="14"/>
        <v>6.6881729929154901</v>
      </c>
      <c r="AR28" s="5">
        <f t="shared" si="15"/>
        <v>5.3113239117756494</v>
      </c>
      <c r="AS28" s="5"/>
      <c r="AT28" s="5"/>
      <c r="AU28" s="5">
        <f t="shared" si="16"/>
        <v>3.2854669091306556</v>
      </c>
      <c r="AV28" s="5">
        <f t="shared" si="17"/>
        <v>2.5051451227829555</v>
      </c>
      <c r="AW28" s="5">
        <f t="shared" si="18"/>
        <v>43.764425621625911</v>
      </c>
      <c r="AX28" s="5">
        <f t="shared" si="19"/>
        <v>39.060185022283676</v>
      </c>
    </row>
    <row r="29" spans="1:50" x14ac:dyDescent="0.25">
      <c r="A29" s="6">
        <f t="shared" si="12"/>
        <v>2005</v>
      </c>
      <c r="B29" s="6">
        <v>38353</v>
      </c>
      <c r="C29" s="4">
        <v>1421590</v>
      </c>
      <c r="D29" s="4">
        <v>1746654</v>
      </c>
      <c r="E29" s="11">
        <v>32.242731999999997</v>
      </c>
      <c r="F29" s="4">
        <v>59.981464943296139</v>
      </c>
      <c r="G29" s="4">
        <v>16130.38333333333</v>
      </c>
      <c r="H29" s="4">
        <v>221385</v>
      </c>
      <c r="I29" s="4">
        <v>188889</v>
      </c>
      <c r="J29" s="4">
        <v>29085</v>
      </c>
      <c r="K29" s="4">
        <v>9339</v>
      </c>
      <c r="L29" s="4">
        <v>12937</v>
      </c>
      <c r="M29" s="4">
        <v>0</v>
      </c>
      <c r="N29" s="4">
        <v>62654</v>
      </c>
      <c r="O29" s="4">
        <v>21705</v>
      </c>
      <c r="P29" s="4">
        <v>7722</v>
      </c>
      <c r="Q29" s="4">
        <v>14891</v>
      </c>
      <c r="R29" s="4">
        <v>2183</v>
      </c>
      <c r="S29" s="4">
        <v>16153</v>
      </c>
      <c r="T29" s="4">
        <v>15762</v>
      </c>
      <c r="U29" s="4">
        <v>90636</v>
      </c>
      <c r="V29" s="4">
        <v>74874</v>
      </c>
      <c r="W29" s="4">
        <v>0</v>
      </c>
      <c r="X29" s="4">
        <v>0</v>
      </c>
      <c r="Y29" s="4">
        <v>32496</v>
      </c>
      <c r="Z29" s="4">
        <v>32113</v>
      </c>
      <c r="AA29" s="4">
        <v>587961</v>
      </c>
      <c r="AB29" s="4">
        <v>527823</v>
      </c>
      <c r="AC29" s="5">
        <f t="shared" si="20"/>
        <v>5.493392635675491</v>
      </c>
      <c r="AD29" s="5">
        <f t="shared" si="0"/>
        <v>15.573055522337665</v>
      </c>
      <c r="AE29" s="5">
        <f t="shared" si="1"/>
        <v>13.287164372287368</v>
      </c>
      <c r="AF29" s="5">
        <f t="shared" si="2"/>
        <v>2.0459485505666191</v>
      </c>
      <c r="AG29" s="5">
        <f t="shared" si="3"/>
        <v>0.65694046806744566</v>
      </c>
      <c r="AH29" s="5">
        <f t="shared" si="4"/>
        <v>0.91003735254187212</v>
      </c>
      <c r="AI29" s="5"/>
      <c r="AJ29" s="5">
        <f t="shared" si="5"/>
        <v>4.4073185658312175</v>
      </c>
      <c r="AK29" s="5">
        <f t="shared" si="6"/>
        <v>1.5268115279370282</v>
      </c>
      <c r="AL29" s="5">
        <f t="shared" si="7"/>
        <v>0.54319459197096209</v>
      </c>
      <c r="AM29" s="5">
        <f t="shared" si="8"/>
        <v>1.0474890791297069</v>
      </c>
      <c r="AN29" s="5">
        <f t="shared" si="9"/>
        <v>0.15356044991875295</v>
      </c>
      <c r="AO29" s="5">
        <f t="shared" si="10"/>
        <v>1.1362629168747669</v>
      </c>
      <c r="AP29" s="5">
        <f t="shared" si="13"/>
        <v>1.1087585028031992</v>
      </c>
      <c r="AQ29" s="5">
        <f t="shared" si="14"/>
        <v>6.3756779380834132</v>
      </c>
      <c r="AR29" s="5">
        <f t="shared" si="15"/>
        <v>5.2669194352802142</v>
      </c>
      <c r="AS29" s="5"/>
      <c r="AT29" s="5"/>
      <c r="AU29" s="5">
        <f t="shared" si="16"/>
        <v>2.2858911500502956</v>
      </c>
      <c r="AV29" s="5">
        <f t="shared" si="17"/>
        <v>2.2589494861387602</v>
      </c>
      <c r="AW29" s="5">
        <f t="shared" si="18"/>
        <v>41.359393355327484</v>
      </c>
      <c r="AX29" s="5">
        <f t="shared" si="19"/>
        <v>37.129059714826354</v>
      </c>
    </row>
    <row r="30" spans="1:50" x14ac:dyDescent="0.25">
      <c r="A30" s="6">
        <f t="shared" si="12"/>
        <v>2006</v>
      </c>
      <c r="B30" s="6">
        <v>38718</v>
      </c>
      <c r="C30" s="4">
        <v>1496604</v>
      </c>
      <c r="D30" s="4">
        <v>1792729.75</v>
      </c>
      <c r="E30" s="11">
        <v>32.571193000000001</v>
      </c>
      <c r="F30" s="4">
        <v>60.804742456707345</v>
      </c>
      <c r="G30" s="4">
        <v>16419.658333333333</v>
      </c>
      <c r="H30" s="4">
        <v>232403</v>
      </c>
      <c r="I30" s="4">
        <v>188459</v>
      </c>
      <c r="J30" s="4">
        <v>30468</v>
      </c>
      <c r="K30" s="4">
        <v>10832</v>
      </c>
      <c r="L30" s="4">
        <v>12498</v>
      </c>
      <c r="M30" s="4">
        <v>0</v>
      </c>
      <c r="N30" s="4">
        <v>57592</v>
      </c>
      <c r="O30" s="4">
        <v>18112</v>
      </c>
      <c r="P30" s="4">
        <v>7363</v>
      </c>
      <c r="Q30" s="4">
        <v>11446</v>
      </c>
      <c r="R30" s="4">
        <v>2103</v>
      </c>
      <c r="S30" s="4">
        <v>18568</v>
      </c>
      <c r="T30" s="4">
        <v>17879</v>
      </c>
      <c r="U30" s="4">
        <v>94948</v>
      </c>
      <c r="V30" s="4">
        <v>77069</v>
      </c>
      <c r="W30" s="4">
        <v>0</v>
      </c>
      <c r="X30" s="4">
        <v>0</v>
      </c>
      <c r="Y30" s="4">
        <v>43944</v>
      </c>
      <c r="Z30" s="4">
        <v>32134</v>
      </c>
      <c r="AA30" s="4">
        <v>579108</v>
      </c>
      <c r="AB30" s="4">
        <v>518507</v>
      </c>
      <c r="AC30" s="5">
        <f t="shared" si="20"/>
        <v>5.4653284826714694</v>
      </c>
      <c r="AD30" s="5">
        <f t="shared" si="0"/>
        <v>15.528690288145695</v>
      </c>
      <c r="AE30" s="5">
        <f t="shared" si="1"/>
        <v>12.592442623432785</v>
      </c>
      <c r="AF30" s="5">
        <f t="shared" si="2"/>
        <v>2.0358090717384156</v>
      </c>
      <c r="AG30" s="5">
        <f t="shared" si="3"/>
        <v>0.72377195303500463</v>
      </c>
      <c r="AH30" s="5">
        <f t="shared" si="4"/>
        <v>0.8350906452207798</v>
      </c>
      <c r="AI30" s="5"/>
      <c r="AJ30" s="5">
        <f t="shared" si="5"/>
        <v>3.8481789437954195</v>
      </c>
      <c r="AK30" s="5">
        <f t="shared" si="6"/>
        <v>1.2102065743509973</v>
      </c>
      <c r="AL30" s="5">
        <f t="shared" si="7"/>
        <v>0.49198051054253494</v>
      </c>
      <c r="AM30" s="5">
        <f t="shared" si="8"/>
        <v>0.76479816972291936</v>
      </c>
      <c r="AN30" s="5">
        <f t="shared" si="9"/>
        <v>0.14051813305323252</v>
      </c>
      <c r="AO30" s="5">
        <f t="shared" si="10"/>
        <v>1.2406755561257354</v>
      </c>
      <c r="AP30" s="5">
        <f t="shared" si="13"/>
        <v>1.194637993751186</v>
      </c>
      <c r="AQ30" s="5">
        <f t="shared" si="14"/>
        <v>6.3442300033943511</v>
      </c>
      <c r="AR30" s="5">
        <f t="shared" si="15"/>
        <v>5.1495920096431655</v>
      </c>
      <c r="AS30" s="5"/>
      <c r="AT30" s="5"/>
      <c r="AU30" s="5">
        <f t="shared" si="16"/>
        <v>2.9362476647129099</v>
      </c>
      <c r="AV30" s="5">
        <f t="shared" si="17"/>
        <v>2.1471277639241912</v>
      </c>
      <c r="AW30" s="5">
        <f t="shared" si="18"/>
        <v>38.694805038607406</v>
      </c>
      <c r="AX30" s="5">
        <f t="shared" si="19"/>
        <v>34.645570905864211</v>
      </c>
    </row>
    <row r="31" spans="1:50" x14ac:dyDescent="0.25">
      <c r="A31" s="6">
        <f t="shared" si="12"/>
        <v>2007</v>
      </c>
      <c r="B31" s="6">
        <v>39083</v>
      </c>
      <c r="C31" s="4">
        <v>1577661</v>
      </c>
      <c r="D31" s="4">
        <v>1829479</v>
      </c>
      <c r="E31" s="11">
        <v>32.888885999999999</v>
      </c>
      <c r="F31" s="4">
        <v>61.04484344782928</v>
      </c>
      <c r="G31" s="4">
        <v>16760.883333333331</v>
      </c>
      <c r="H31" s="4">
        <v>246104</v>
      </c>
      <c r="I31" s="4">
        <v>199826</v>
      </c>
      <c r="J31" s="4">
        <v>31929</v>
      </c>
      <c r="K31" s="4">
        <v>12151</v>
      </c>
      <c r="L31" s="4">
        <v>12561</v>
      </c>
      <c r="M31" s="4">
        <v>0</v>
      </c>
      <c r="N31" s="4">
        <v>62491</v>
      </c>
      <c r="O31" s="4">
        <v>19427</v>
      </c>
      <c r="P31" s="4">
        <v>8012</v>
      </c>
      <c r="Q31" s="4">
        <v>12653</v>
      </c>
      <c r="R31" s="4">
        <v>2180</v>
      </c>
      <c r="S31" s="4">
        <v>20219</v>
      </c>
      <c r="T31" s="4">
        <v>19429</v>
      </c>
      <c r="U31" s="4">
        <v>100123</v>
      </c>
      <c r="V31" s="4">
        <v>80694</v>
      </c>
      <c r="W31" s="4">
        <v>0</v>
      </c>
      <c r="X31" s="4">
        <v>0</v>
      </c>
      <c r="Y31" s="4">
        <v>46278</v>
      </c>
      <c r="Z31" s="4">
        <v>31555</v>
      </c>
      <c r="AA31" s="4">
        <v>552701</v>
      </c>
      <c r="AB31" s="4">
        <v>498467</v>
      </c>
      <c r="AC31" s="5">
        <f t="shared" si="20"/>
        <v>5.4488972695939273</v>
      </c>
      <c r="AD31" s="5">
        <f t="shared" si="0"/>
        <v>15.599295412639345</v>
      </c>
      <c r="AE31" s="5">
        <f t="shared" si="1"/>
        <v>12.665965628864502</v>
      </c>
      <c r="AF31" s="5">
        <f t="shared" si="2"/>
        <v>2.0238188051805808</v>
      </c>
      <c r="AG31" s="5">
        <f t="shared" si="3"/>
        <v>0.77019080778443527</v>
      </c>
      <c r="AH31" s="5">
        <f t="shared" si="4"/>
        <v>0.79617864674350192</v>
      </c>
      <c r="AI31" s="5"/>
      <c r="AJ31" s="5">
        <f t="shared" si="5"/>
        <v>3.960990352173249</v>
      </c>
      <c r="AK31" s="5">
        <f t="shared" si="6"/>
        <v>1.2313798718482614</v>
      </c>
      <c r="AL31" s="5">
        <f t="shared" si="7"/>
        <v>0.50784040424400423</v>
      </c>
      <c r="AM31" s="5">
        <f t="shared" si="8"/>
        <v>0.80201006426602417</v>
      </c>
      <c r="AN31" s="5">
        <f t="shared" si="9"/>
        <v>0.13817924129454934</v>
      </c>
      <c r="AO31" s="5">
        <f t="shared" si="10"/>
        <v>1.2815807705204096</v>
      </c>
      <c r="AP31" s="5">
        <f t="shared" si="13"/>
        <v>1.2315066417944032</v>
      </c>
      <c r="AQ31" s="5">
        <f t="shared" si="14"/>
        <v>6.3462936587771388</v>
      </c>
      <c r="AR31" s="5">
        <f t="shared" si="15"/>
        <v>5.1147870169827359</v>
      </c>
      <c r="AS31" s="5"/>
      <c r="AT31" s="5"/>
      <c r="AU31" s="5">
        <f t="shared" si="16"/>
        <v>2.9333297837748415</v>
      </c>
      <c r="AV31" s="5">
        <f t="shared" si="17"/>
        <v>2.0001128252520664</v>
      </c>
      <c r="AW31" s="5">
        <f t="shared" si="18"/>
        <v>35.032938001256291</v>
      </c>
      <c r="AX31" s="5">
        <f t="shared" si="19"/>
        <v>31.595317371729415</v>
      </c>
    </row>
    <row r="32" spans="1:50" x14ac:dyDescent="0.25">
      <c r="A32" s="6">
        <f t="shared" si="12"/>
        <v>2008</v>
      </c>
      <c r="B32" s="6">
        <v>39448</v>
      </c>
      <c r="C32" s="4">
        <v>1657041</v>
      </c>
      <c r="D32" s="4">
        <v>1847689.75</v>
      </c>
      <c r="E32" s="11">
        <v>33.247298000000001</v>
      </c>
      <c r="F32" s="4">
        <v>61.155212070510899</v>
      </c>
      <c r="G32" s="4">
        <v>16988.341666666667</v>
      </c>
      <c r="H32" s="4">
        <v>240976</v>
      </c>
      <c r="I32" s="4">
        <v>211190</v>
      </c>
      <c r="J32" s="4">
        <v>33098</v>
      </c>
      <c r="K32" s="4">
        <v>12123</v>
      </c>
      <c r="L32" s="4">
        <v>13279</v>
      </c>
      <c r="M32" s="4">
        <v>0</v>
      </c>
      <c r="N32" s="4">
        <v>70442</v>
      </c>
      <c r="O32" s="4">
        <v>20796</v>
      </c>
      <c r="P32" s="4">
        <v>9446</v>
      </c>
      <c r="Q32" s="4">
        <v>13868</v>
      </c>
      <c r="R32" s="4">
        <v>2278</v>
      </c>
      <c r="S32" s="4">
        <v>24054</v>
      </c>
      <c r="T32" s="4">
        <v>21677</v>
      </c>
      <c r="U32" s="4">
        <v>103925</v>
      </c>
      <c r="V32" s="4">
        <v>82248</v>
      </c>
      <c r="W32" s="4">
        <v>0</v>
      </c>
      <c r="X32" s="4">
        <v>0</v>
      </c>
      <c r="Y32" s="4">
        <v>29786</v>
      </c>
      <c r="Z32" s="4">
        <v>30210</v>
      </c>
      <c r="AA32" s="4">
        <v>649618</v>
      </c>
      <c r="AB32" s="4">
        <v>504999</v>
      </c>
      <c r="AC32" s="5">
        <f t="shared" si="20"/>
        <v>5.4658848093272852</v>
      </c>
      <c r="AD32" s="5">
        <f t="shared" si="0"/>
        <v>14.542549037712405</v>
      </c>
      <c r="AE32" s="5">
        <f t="shared" si="1"/>
        <v>12.745007516410276</v>
      </c>
      <c r="AF32" s="5">
        <f t="shared" si="2"/>
        <v>1.9974158756482188</v>
      </c>
      <c r="AG32" s="5">
        <f t="shared" si="3"/>
        <v>0.7316053133265864</v>
      </c>
      <c r="AH32" s="5">
        <f t="shared" si="4"/>
        <v>0.80136822202950919</v>
      </c>
      <c r="AI32" s="5"/>
      <c r="AJ32" s="5">
        <f t="shared" si="5"/>
        <v>4.2510716391447163</v>
      </c>
      <c r="AK32" s="5">
        <f t="shared" si="6"/>
        <v>1.2550081742093286</v>
      </c>
      <c r="AL32" s="5">
        <f t="shared" si="7"/>
        <v>0.57005227993755136</v>
      </c>
      <c r="AM32" s="5">
        <f t="shared" si="8"/>
        <v>0.83691351028731331</v>
      </c>
      <c r="AN32" s="5">
        <f t="shared" si="9"/>
        <v>0.13747396714987739</v>
      </c>
      <c r="AO32" s="5">
        <f t="shared" si="10"/>
        <v>1.4516237075606457</v>
      </c>
      <c r="AP32" s="5">
        <f t="shared" si="13"/>
        <v>1.3081752352536842</v>
      </c>
      <c r="AQ32" s="5">
        <f t="shared" si="14"/>
        <v>6.2717217015149291</v>
      </c>
      <c r="AR32" s="5">
        <f t="shared" si="15"/>
        <v>4.9635464662612456</v>
      </c>
      <c r="AS32" s="5"/>
      <c r="AT32" s="5"/>
      <c r="AU32" s="5">
        <f t="shared" si="16"/>
        <v>1.7975415213021284</v>
      </c>
      <c r="AV32" s="5">
        <f t="shared" si="17"/>
        <v>1.823129300964792</v>
      </c>
      <c r="AW32" s="5">
        <f t="shared" si="18"/>
        <v>39.203495870047874</v>
      </c>
      <c r="AX32" s="5">
        <f t="shared" si="19"/>
        <v>30.47595080628663</v>
      </c>
    </row>
    <row r="33" spans="1:51" x14ac:dyDescent="0.25">
      <c r="A33" s="6">
        <f t="shared" si="12"/>
        <v>2009</v>
      </c>
      <c r="B33" s="6">
        <v>39814</v>
      </c>
      <c r="C33" s="4">
        <v>1571334</v>
      </c>
      <c r="D33" s="4">
        <v>1793828</v>
      </c>
      <c r="E33" s="11">
        <v>33.630068999999999</v>
      </c>
      <c r="F33" s="4">
        <v>61.184937282243318</v>
      </c>
      <c r="G33" s="4">
        <v>16756.241666666669</v>
      </c>
      <c r="H33" s="4">
        <v>226301</v>
      </c>
      <c r="I33" s="4">
        <v>228586</v>
      </c>
      <c r="J33" s="4">
        <v>34479</v>
      </c>
      <c r="K33" s="4">
        <v>12403</v>
      </c>
      <c r="L33" s="4">
        <v>18822</v>
      </c>
      <c r="M33" s="4">
        <v>0</v>
      </c>
      <c r="N33" s="4">
        <v>72941</v>
      </c>
      <c r="O33" s="4">
        <v>22501</v>
      </c>
      <c r="P33" s="4">
        <v>9669</v>
      </c>
      <c r="Q33" s="4">
        <v>14490</v>
      </c>
      <c r="R33" s="4">
        <v>2461</v>
      </c>
      <c r="S33" s="4">
        <v>23820</v>
      </c>
      <c r="T33" s="4">
        <v>19811</v>
      </c>
      <c r="U33" s="4">
        <v>109752</v>
      </c>
      <c r="V33" s="4">
        <v>89941</v>
      </c>
      <c r="W33" s="4">
        <v>0</v>
      </c>
      <c r="X33" s="4">
        <v>0</v>
      </c>
      <c r="Y33" s="4">
        <v>-2285</v>
      </c>
      <c r="Z33" s="4">
        <v>27303</v>
      </c>
      <c r="AA33" s="4">
        <v>742089</v>
      </c>
      <c r="AB33" s="4">
        <v>530182</v>
      </c>
      <c r="AC33" s="5">
        <f t="shared" si="20"/>
        <v>4.2029315690144058</v>
      </c>
      <c r="AD33" s="5">
        <f t="shared" si="0"/>
        <v>14.401839456156361</v>
      </c>
      <c r="AE33" s="5">
        <f t="shared" si="1"/>
        <v>14.547257298575605</v>
      </c>
      <c r="AF33" s="5">
        <f t="shared" si="2"/>
        <v>2.1942502357869174</v>
      </c>
      <c r="AG33" s="5">
        <f t="shared" si="3"/>
        <v>0.78932932145552759</v>
      </c>
      <c r="AH33" s="5">
        <f t="shared" si="4"/>
        <v>1.1978357242954076</v>
      </c>
      <c r="AI33" s="5"/>
      <c r="AJ33" s="5">
        <f t="shared" si="5"/>
        <v>4.641979362758013</v>
      </c>
      <c r="AK33" s="5">
        <f t="shared" si="6"/>
        <v>1.431967996619433</v>
      </c>
      <c r="AL33" s="5">
        <f t="shared" si="7"/>
        <v>0.61533703210138646</v>
      </c>
      <c r="AM33" s="5">
        <f t="shared" si="8"/>
        <v>0.92214640553822425</v>
      </c>
      <c r="AN33" s="5">
        <f t="shared" si="9"/>
        <v>0.15661851649617459</v>
      </c>
      <c r="AO33" s="5">
        <f t="shared" si="10"/>
        <v>1.5159094120027952</v>
      </c>
      <c r="AP33" s="5">
        <f t="shared" si="13"/>
        <v>1.2607758757845244</v>
      </c>
      <c r="AQ33" s="5">
        <f t="shared" si="14"/>
        <v>6.9846385300642639</v>
      </c>
      <c r="AR33" s="5">
        <f t="shared" si="15"/>
        <v>5.7238626542797393</v>
      </c>
      <c r="AS33" s="5"/>
      <c r="AT33" s="5"/>
      <c r="AU33" s="5">
        <f t="shared" si="16"/>
        <v>-0.14541784241924377</v>
      </c>
      <c r="AV33" s="5">
        <f t="shared" si="17"/>
        <v>1.7375682063775111</v>
      </c>
      <c r="AW33" s="5">
        <f t="shared" si="18"/>
        <v>47.226687642474481</v>
      </c>
      <c r="AX33" s="5">
        <f t="shared" si="19"/>
        <v>33.740885133268932</v>
      </c>
    </row>
    <row r="34" spans="1:51" x14ac:dyDescent="0.25">
      <c r="A34" s="6">
        <f t="shared" si="12"/>
        <v>2010</v>
      </c>
      <c r="B34" s="6">
        <v>40179</v>
      </c>
      <c r="C34" s="4">
        <v>1666048</v>
      </c>
      <c r="D34" s="4">
        <v>1849271.75</v>
      </c>
      <c r="E34" s="11">
        <v>34.005901999999999</v>
      </c>
      <c r="F34" s="4">
        <v>61.854990974414335</v>
      </c>
      <c r="G34" s="4">
        <v>16984.916666666668</v>
      </c>
      <c r="H34" s="4">
        <v>229780</v>
      </c>
      <c r="I34" s="4">
        <v>248514</v>
      </c>
      <c r="J34" s="4">
        <v>35376</v>
      </c>
      <c r="K34" s="4">
        <v>12815</v>
      </c>
      <c r="L34" s="4">
        <v>17676</v>
      </c>
      <c r="M34" s="4">
        <v>0</v>
      </c>
      <c r="N34" s="4">
        <v>86749</v>
      </c>
      <c r="O34" s="4">
        <v>24079</v>
      </c>
      <c r="P34" s="4">
        <v>10073</v>
      </c>
      <c r="Q34" s="4">
        <v>15242</v>
      </c>
      <c r="R34" s="4">
        <v>2629</v>
      </c>
      <c r="S34" s="4">
        <v>34726</v>
      </c>
      <c r="T34" s="4">
        <v>28268</v>
      </c>
      <c r="U34" s="4">
        <v>124166</v>
      </c>
      <c r="V34" s="4">
        <v>95898</v>
      </c>
      <c r="W34" s="4">
        <v>0</v>
      </c>
      <c r="X34" s="4">
        <v>0</v>
      </c>
      <c r="Y34" s="4">
        <v>-18734</v>
      </c>
      <c r="Z34" s="4">
        <v>27866</v>
      </c>
      <c r="AA34" s="4">
        <v>790357</v>
      </c>
      <c r="AB34" s="4">
        <v>567041</v>
      </c>
      <c r="AC34" s="5">
        <f t="shared" si="20"/>
        <v>3.7550751998749474</v>
      </c>
      <c r="AD34" s="5">
        <f t="shared" si="0"/>
        <v>13.791919560540872</v>
      </c>
      <c r="AE34" s="5">
        <f t="shared" si="1"/>
        <v>14.916376959127229</v>
      </c>
      <c r="AF34" s="5">
        <f t="shared" si="2"/>
        <v>2.1233481868469575</v>
      </c>
      <c r="AG34" s="5">
        <f t="shared" si="3"/>
        <v>0.76918552166564225</v>
      </c>
      <c r="AH34" s="5">
        <f t="shared" si="4"/>
        <v>1.0609538260602336</v>
      </c>
      <c r="AI34" s="5"/>
      <c r="AJ34" s="5">
        <f t="shared" si="5"/>
        <v>5.2068727911800856</v>
      </c>
      <c r="AK34" s="5">
        <f t="shared" si="6"/>
        <v>1.4452764866318377</v>
      </c>
      <c r="AL34" s="5">
        <f t="shared" si="7"/>
        <v>0.60460442916410573</v>
      </c>
      <c r="AM34" s="5">
        <f t="shared" si="8"/>
        <v>0.91485959588199139</v>
      </c>
      <c r="AN34" s="5">
        <f t="shared" si="9"/>
        <v>0.15779857483097726</v>
      </c>
      <c r="AO34" s="5">
        <f t="shared" si="10"/>
        <v>2.0843337046711738</v>
      </c>
      <c r="AP34" s="5">
        <f t="shared" si="13"/>
        <v>1.6967098186846958</v>
      </c>
      <c r="AQ34" s="5">
        <f t="shared" si="14"/>
        <v>7.4527264520590046</v>
      </c>
      <c r="AR34" s="5">
        <f t="shared" si="15"/>
        <v>5.7560166333743084</v>
      </c>
      <c r="AS34" s="5"/>
      <c r="AT34" s="5"/>
      <c r="AU34" s="5">
        <f t="shared" si="16"/>
        <v>-1.1244573985863553</v>
      </c>
      <c r="AV34" s="5">
        <f t="shared" si="17"/>
        <v>1.6725808620159803</v>
      </c>
      <c r="AW34" s="5">
        <f t="shared" si="18"/>
        <v>47.439029367701288</v>
      </c>
      <c r="AX34" s="5">
        <f t="shared" si="19"/>
        <v>34.035093826828522</v>
      </c>
    </row>
    <row r="35" spans="1:51" x14ac:dyDescent="0.25">
      <c r="A35" s="6">
        <f t="shared" si="12"/>
        <v>2011</v>
      </c>
      <c r="B35" s="6">
        <v>40544</v>
      </c>
      <c r="C35" s="4">
        <v>1774063</v>
      </c>
      <c r="D35" s="4">
        <v>1907287</v>
      </c>
      <c r="E35" s="11">
        <v>34.339221000000002</v>
      </c>
      <c r="F35" s="4">
        <v>62.830184865013948</v>
      </c>
      <c r="G35" s="4">
        <v>17250.433333333334</v>
      </c>
      <c r="H35" s="4">
        <v>245703</v>
      </c>
      <c r="I35" s="4">
        <v>243767</v>
      </c>
      <c r="J35" s="4">
        <v>37369</v>
      </c>
      <c r="K35" s="4">
        <v>12937</v>
      </c>
      <c r="L35" s="4">
        <v>15828</v>
      </c>
      <c r="M35" s="4">
        <v>0</v>
      </c>
      <c r="N35" s="4">
        <v>79033</v>
      </c>
      <c r="O35" s="4">
        <v>24857</v>
      </c>
      <c r="P35" s="4">
        <v>10182</v>
      </c>
      <c r="Q35" s="4">
        <v>16288</v>
      </c>
      <c r="R35" s="4">
        <v>2833</v>
      </c>
      <c r="S35" s="4">
        <v>24873</v>
      </c>
      <c r="T35" s="4">
        <v>20517</v>
      </c>
      <c r="U35" s="4">
        <v>119117</v>
      </c>
      <c r="V35" s="4">
        <v>98600</v>
      </c>
      <c r="W35" s="4">
        <v>0</v>
      </c>
      <c r="X35" s="4">
        <v>0</v>
      </c>
      <c r="Y35" s="4">
        <v>1936</v>
      </c>
      <c r="Z35" s="4">
        <v>28479</v>
      </c>
      <c r="AA35" s="4">
        <v>861249</v>
      </c>
      <c r="AB35" s="4">
        <v>623433</v>
      </c>
      <c r="AC35" s="5">
        <f t="shared" si="20"/>
        <v>3.603308378365726</v>
      </c>
      <c r="AD35" s="5">
        <f t="shared" si="0"/>
        <v>13.849733634036673</v>
      </c>
      <c r="AE35" s="5">
        <f t="shared" si="1"/>
        <v>13.740605604197821</v>
      </c>
      <c r="AF35" s="5">
        <f t="shared" si="2"/>
        <v>2.1064077205826401</v>
      </c>
      <c r="AG35" s="5">
        <f t="shared" si="3"/>
        <v>0.72923002170723361</v>
      </c>
      <c r="AH35" s="5">
        <f t="shared" si="4"/>
        <v>0.89218928527340913</v>
      </c>
      <c r="AI35" s="5"/>
      <c r="AJ35" s="5">
        <f t="shared" si="5"/>
        <v>4.454915073478225</v>
      </c>
      <c r="AK35" s="5">
        <f t="shared" si="6"/>
        <v>1.4011340070786664</v>
      </c>
      <c r="AL35" s="5">
        <f t="shared" si="7"/>
        <v>0.57393677676610133</v>
      </c>
      <c r="AM35" s="5">
        <f t="shared" si="8"/>
        <v>0.91811846591693758</v>
      </c>
      <c r="AN35" s="5">
        <f t="shared" si="9"/>
        <v>0.15968993209373061</v>
      </c>
      <c r="AO35" s="5">
        <f t="shared" si="10"/>
        <v>1.4020358916227891</v>
      </c>
      <c r="AP35" s="5">
        <f t="shared" si="13"/>
        <v>1.1564978244853763</v>
      </c>
      <c r="AQ35" s="5">
        <f t="shared" si="14"/>
        <v>6.71436132764169</v>
      </c>
      <c r="AR35" s="5">
        <f t="shared" si="15"/>
        <v>5.5578635031563142</v>
      </c>
      <c r="AS35" s="5"/>
      <c r="AT35" s="5"/>
      <c r="AU35" s="5">
        <f t="shared" si="16"/>
        <v>0.10912802983885014</v>
      </c>
      <c r="AV35" s="5">
        <f t="shared" si="17"/>
        <v>1.605298120754449</v>
      </c>
      <c r="AW35" s="5">
        <f t="shared" si="18"/>
        <v>48.546697608822235</v>
      </c>
      <c r="AX35" s="5">
        <f t="shared" si="19"/>
        <v>35.14153668725406</v>
      </c>
    </row>
    <row r="36" spans="1:51" x14ac:dyDescent="0.25">
      <c r="A36" s="6">
        <f t="shared" si="12"/>
        <v>2012</v>
      </c>
      <c r="B36" s="6">
        <v>40909</v>
      </c>
      <c r="C36" s="4">
        <v>1827201</v>
      </c>
      <c r="D36" s="4">
        <v>1940772.5</v>
      </c>
      <c r="E36" s="11">
        <v>34.713394999999998</v>
      </c>
      <c r="F36" s="4">
        <v>62.860558597905992</v>
      </c>
      <c r="G36" s="4">
        <v>17483.291666666668</v>
      </c>
      <c r="H36" s="4">
        <v>252380</v>
      </c>
      <c r="I36" s="4">
        <v>245734</v>
      </c>
      <c r="J36" s="4">
        <v>39759</v>
      </c>
      <c r="K36" s="4">
        <v>13159</v>
      </c>
      <c r="L36" s="4">
        <v>15417</v>
      </c>
      <c r="M36" s="4">
        <v>0</v>
      </c>
      <c r="N36" s="4">
        <v>80235</v>
      </c>
      <c r="O36" s="4">
        <v>26374</v>
      </c>
      <c r="P36" s="4">
        <v>10499</v>
      </c>
      <c r="Q36" s="4">
        <v>16165</v>
      </c>
      <c r="R36" s="4">
        <v>3064</v>
      </c>
      <c r="S36" s="4">
        <v>24133</v>
      </c>
      <c r="T36" s="4">
        <v>21156</v>
      </c>
      <c r="U36" s="4">
        <v>118320</v>
      </c>
      <c r="V36" s="4">
        <v>97164</v>
      </c>
      <c r="W36" s="4">
        <v>0</v>
      </c>
      <c r="X36" s="4">
        <v>0</v>
      </c>
      <c r="Y36" s="4">
        <v>6646</v>
      </c>
      <c r="Z36" s="4">
        <v>26805</v>
      </c>
      <c r="AA36" s="4">
        <v>899544</v>
      </c>
      <c r="AB36" s="4">
        <v>641593</v>
      </c>
      <c r="AC36" s="5">
        <f t="shared" si="20"/>
        <v>3.112340333631737</v>
      </c>
      <c r="AD36" s="5">
        <f t="shared" si="0"/>
        <v>13.81238298359075</v>
      </c>
      <c r="AE36" s="5">
        <f t="shared" si="1"/>
        <v>13.448657263212969</v>
      </c>
      <c r="AF36" s="5">
        <f t="shared" si="2"/>
        <v>2.1759510858411306</v>
      </c>
      <c r="AG36" s="5">
        <f t="shared" si="3"/>
        <v>0.72017254806668785</v>
      </c>
      <c r="AH36" s="5">
        <f t="shared" si="4"/>
        <v>0.84374953822814236</v>
      </c>
      <c r="AI36" s="5"/>
      <c r="AJ36" s="5">
        <f t="shared" si="5"/>
        <v>4.3911425179824226</v>
      </c>
      <c r="AK36" s="5">
        <f t="shared" si="6"/>
        <v>1.4434098930550059</v>
      </c>
      <c r="AL36" s="5">
        <f t="shared" si="7"/>
        <v>0.57459469428924348</v>
      </c>
      <c r="AM36" s="5">
        <f t="shared" si="8"/>
        <v>0.88468646853849142</v>
      </c>
      <c r="AN36" s="5">
        <f t="shared" si="9"/>
        <v>0.16768817442634937</v>
      </c>
      <c r="AO36" s="5">
        <f t="shared" si="10"/>
        <v>1.320763287673332</v>
      </c>
      <c r="AP36" s="5">
        <f t="shared" si="13"/>
        <v>1.1578364941788013</v>
      </c>
      <c r="AQ36" s="5">
        <f t="shared" si="14"/>
        <v>6.4754780672733867</v>
      </c>
      <c r="AR36" s="5">
        <f t="shared" si="15"/>
        <v>5.3176415730945861</v>
      </c>
      <c r="AS36" s="5"/>
      <c r="AT36" s="5"/>
      <c r="AU36" s="5">
        <f t="shared" si="16"/>
        <v>0.36372572037778</v>
      </c>
      <c r="AV36" s="5">
        <f t="shared" si="17"/>
        <v>1.4669978836482687</v>
      </c>
      <c r="AW36" s="5">
        <f t="shared" si="18"/>
        <v>49.230708608412542</v>
      </c>
      <c r="AX36" s="5">
        <f t="shared" si="19"/>
        <v>35.113433059636023</v>
      </c>
    </row>
    <row r="37" spans="1:51" x14ac:dyDescent="0.25">
      <c r="A37" s="6">
        <f t="shared" si="12"/>
        <v>2013</v>
      </c>
      <c r="B37" s="6">
        <v>41275</v>
      </c>
      <c r="C37" s="4">
        <v>1902247</v>
      </c>
      <c r="D37" s="4">
        <v>1985911.25</v>
      </c>
      <c r="E37" s="11">
        <v>35.080992000000002</v>
      </c>
      <c r="F37" s="4">
        <v>63.721480897086117</v>
      </c>
      <c r="G37" s="4">
        <v>17704.458333333332</v>
      </c>
      <c r="H37" s="4">
        <v>261667</v>
      </c>
      <c r="I37" s="4">
        <v>246630</v>
      </c>
      <c r="J37" s="4">
        <v>41425</v>
      </c>
      <c r="K37" s="4">
        <v>13321</v>
      </c>
      <c r="L37" s="4">
        <v>15078</v>
      </c>
      <c r="M37" s="4">
        <v>0</v>
      </c>
      <c r="N37" s="4">
        <v>80757</v>
      </c>
      <c r="O37" s="4">
        <v>27989</v>
      </c>
      <c r="P37" s="4">
        <v>10794</v>
      </c>
      <c r="Q37" s="4">
        <v>16433</v>
      </c>
      <c r="R37" s="4">
        <v>3253</v>
      </c>
      <c r="S37" s="4">
        <v>22288</v>
      </c>
      <c r="T37" s="4">
        <v>19652</v>
      </c>
      <c r="U37" s="4">
        <v>115701</v>
      </c>
      <c r="V37" s="4">
        <v>96049</v>
      </c>
      <c r="W37" s="4">
        <v>0</v>
      </c>
      <c r="X37" s="4">
        <v>0</v>
      </c>
      <c r="Y37" s="4">
        <v>15037</v>
      </c>
      <c r="Z37" s="4">
        <v>26706</v>
      </c>
      <c r="AA37" s="4">
        <v>876483</v>
      </c>
      <c r="AB37" s="4">
        <v>615564</v>
      </c>
      <c r="AC37" s="5">
        <f t="shared" si="20"/>
        <v>2.9688375443558068</v>
      </c>
      <c r="AD37" s="5">
        <f t="shared" ref="AD37:AD68" si="21">100*H37/$C37</f>
        <v>13.755679467492918</v>
      </c>
      <c r="AE37" s="5">
        <f t="shared" ref="AE37:AE68" si="22">100*I37/$C37</f>
        <v>12.965193268802631</v>
      </c>
      <c r="AF37" s="5">
        <f t="shared" ref="AF37:AF68" si="23">100*J37/$C37</f>
        <v>2.177687755585894</v>
      </c>
      <c r="AG37" s="5">
        <f t="shared" ref="AG37:AG68" si="24">100*K37/$C37</f>
        <v>0.7002770933532817</v>
      </c>
      <c r="AH37" s="5">
        <f t="shared" ref="AH37:AH68" si="25">100*L37/$C37</f>
        <v>0.79264154444717216</v>
      </c>
      <c r="AI37" s="5"/>
      <c r="AJ37" s="5">
        <f t="shared" ref="AJ37:AJ68" si="26">100*N37/$C37</f>
        <v>4.2453477387531695</v>
      </c>
      <c r="AK37" s="5">
        <f t="shared" ref="AK37:AK68" si="27">100*O37/$C37</f>
        <v>1.4713651802315892</v>
      </c>
      <c r="AL37" s="5">
        <f t="shared" ref="AL37:AL68" si="28">100*P37/$C37</f>
        <v>0.56743419755688929</v>
      </c>
      <c r="AM37" s="5">
        <f t="shared" ref="AM37:AM68" si="29">100*Q37/$C37</f>
        <v>0.86387309324183448</v>
      </c>
      <c r="AN37" s="5">
        <f t="shared" ref="AN37:AN68" si="30">100*R37/$C37</f>
        <v>0.17100828651589409</v>
      </c>
      <c r="AO37" s="5">
        <f t="shared" ref="AO37:AO68" si="31">100*S37/$C37</f>
        <v>1.171666981206962</v>
      </c>
      <c r="AP37" s="5">
        <f t="shared" si="13"/>
        <v>1.033094019861774</v>
      </c>
      <c r="AQ37" s="5">
        <f t="shared" si="14"/>
        <v>6.0823331565248884</v>
      </c>
      <c r="AR37" s="5">
        <f t="shared" si="15"/>
        <v>5.0492391366631146</v>
      </c>
      <c r="AS37" s="5"/>
      <c r="AT37" s="5"/>
      <c r="AU37" s="5">
        <f t="shared" si="16"/>
        <v>0.7904861986902858</v>
      </c>
      <c r="AV37" s="5">
        <f t="shared" si="17"/>
        <v>1.4039186288636545</v>
      </c>
      <c r="AW37" s="5">
        <f t="shared" si="18"/>
        <v>46.076193049588198</v>
      </c>
      <c r="AX37" s="5">
        <f t="shared" si="19"/>
        <v>32.35983549980628</v>
      </c>
    </row>
    <row r="38" spans="1:51" x14ac:dyDescent="0.25">
      <c r="A38" s="6">
        <f t="shared" si="12"/>
        <v>2014</v>
      </c>
      <c r="B38" s="6">
        <v>41640</v>
      </c>
      <c r="C38" s="4">
        <v>1994898</v>
      </c>
      <c r="D38" s="4">
        <v>2042975.75</v>
      </c>
      <c r="E38" s="11">
        <v>35.434066000000001</v>
      </c>
      <c r="F38" s="4">
        <v>65.472916056524141</v>
      </c>
      <c r="G38" s="4">
        <v>17774.60833333333</v>
      </c>
      <c r="H38" s="4">
        <v>275229</v>
      </c>
      <c r="I38" s="4">
        <v>242877</v>
      </c>
      <c r="J38" s="4">
        <v>43389</v>
      </c>
      <c r="K38" s="4">
        <v>13281</v>
      </c>
      <c r="L38" s="4">
        <v>15587</v>
      </c>
      <c r="M38" s="4">
        <v>0</v>
      </c>
      <c r="N38" s="4">
        <v>82728</v>
      </c>
      <c r="O38" s="4">
        <v>29515</v>
      </c>
      <c r="P38" s="4">
        <v>11138</v>
      </c>
      <c r="Q38" s="4">
        <v>16877</v>
      </c>
      <c r="R38" s="4">
        <v>3433</v>
      </c>
      <c r="S38" s="4">
        <v>21765</v>
      </c>
      <c r="T38" s="4">
        <v>19337</v>
      </c>
      <c r="U38" s="4">
        <v>107229</v>
      </c>
      <c r="V38" s="4">
        <v>87892</v>
      </c>
      <c r="W38" s="4">
        <v>0</v>
      </c>
      <c r="X38" s="4">
        <v>0</v>
      </c>
      <c r="Y38" s="4">
        <v>32352</v>
      </c>
      <c r="Z38" s="4">
        <v>24712</v>
      </c>
      <c r="AA38" s="4">
        <v>879582</v>
      </c>
      <c r="AB38" s="4">
        <v>616027</v>
      </c>
      <c r="AC38" s="5">
        <f t="shared" si="20"/>
        <v>2.8194500064462176</v>
      </c>
      <c r="AD38" s="5">
        <f t="shared" si="21"/>
        <v>13.796645242012374</v>
      </c>
      <c r="AE38" s="5">
        <f t="shared" si="22"/>
        <v>12.174908190794717</v>
      </c>
      <c r="AF38" s="5">
        <f t="shared" si="23"/>
        <v>2.1749984209718991</v>
      </c>
      <c r="AG38" s="5">
        <f t="shared" si="24"/>
        <v>0.66574832397445882</v>
      </c>
      <c r="AH38" s="5">
        <f t="shared" si="25"/>
        <v>0.78134320651983213</v>
      </c>
      <c r="AI38" s="5"/>
      <c r="AJ38" s="5">
        <f t="shared" si="26"/>
        <v>4.146978943284318</v>
      </c>
      <c r="AK38" s="5">
        <f t="shared" si="27"/>
        <v>1.4795242664035955</v>
      </c>
      <c r="AL38" s="5">
        <f t="shared" si="28"/>
        <v>0.55832428525167699</v>
      </c>
      <c r="AM38" s="5">
        <f t="shared" si="29"/>
        <v>0.84600816683359248</v>
      </c>
      <c r="AN38" s="5">
        <f t="shared" si="30"/>
        <v>0.17208899903654221</v>
      </c>
      <c r="AO38" s="5">
        <f t="shared" si="31"/>
        <v>1.091033225758911</v>
      </c>
      <c r="AP38" s="5">
        <f t="shared" si="13"/>
        <v>0.96932274231564719</v>
      </c>
      <c r="AQ38" s="5">
        <f t="shared" si="14"/>
        <v>5.3751620383598562</v>
      </c>
      <c r="AR38" s="5">
        <f t="shared" ref="AR38:AR69" si="32">100*V38/$C38</f>
        <v>4.405839296044209</v>
      </c>
      <c r="AS38" s="5"/>
      <c r="AT38" s="5"/>
      <c r="AU38" s="5">
        <f t="shared" si="16"/>
        <v>1.6217370512176563</v>
      </c>
      <c r="AV38" s="5">
        <f t="shared" si="17"/>
        <v>1.2387600769563156</v>
      </c>
      <c r="AW38" s="5">
        <f t="shared" si="18"/>
        <v>44.091577614494575</v>
      </c>
      <c r="AX38" s="5">
        <f t="shared" si="19"/>
        <v>30.880125199383627</v>
      </c>
    </row>
    <row r="39" spans="1:51" x14ac:dyDescent="0.25">
      <c r="A39" s="6">
        <f t="shared" si="12"/>
        <v>2015</v>
      </c>
      <c r="B39" s="6">
        <v>42005</v>
      </c>
      <c r="C39" s="4">
        <v>1990441</v>
      </c>
      <c r="D39" s="4">
        <v>2056254.5</v>
      </c>
      <c r="E39" s="11">
        <v>35.704498000000001</v>
      </c>
      <c r="F39" s="4">
        <v>65.381718410721746</v>
      </c>
      <c r="G39" s="4">
        <v>17905.266666666666</v>
      </c>
      <c r="H39" s="4">
        <v>287521</v>
      </c>
      <c r="I39" s="4">
        <v>256264</v>
      </c>
      <c r="J39" s="4">
        <v>45122</v>
      </c>
      <c r="K39" s="4">
        <v>18280</v>
      </c>
      <c r="L39" s="4">
        <v>16965</v>
      </c>
      <c r="M39" s="4">
        <v>0</v>
      </c>
      <c r="N39" s="4">
        <v>84768</v>
      </c>
      <c r="O39" s="4">
        <v>31342</v>
      </c>
      <c r="P39" s="4">
        <v>11513</v>
      </c>
      <c r="Q39" s="4">
        <v>17471</v>
      </c>
      <c r="R39" s="4">
        <v>3542</v>
      </c>
      <c r="S39" s="4">
        <v>20900</v>
      </c>
      <c r="T39" s="4">
        <v>18463</v>
      </c>
      <c r="U39" s="4">
        <v>109592</v>
      </c>
      <c r="V39" s="4">
        <v>91129</v>
      </c>
      <c r="W39" s="4">
        <v>0</v>
      </c>
      <c r="X39" s="4">
        <v>0</v>
      </c>
      <c r="Y39" s="4">
        <v>31257</v>
      </c>
      <c r="Z39" s="4">
        <v>23334</v>
      </c>
      <c r="AA39" s="4">
        <v>919399</v>
      </c>
      <c r="AB39" s="4">
        <v>621789</v>
      </c>
      <c r="AC39" s="5">
        <f t="shared" si="20"/>
        <v>2.6528510133222372</v>
      </c>
      <c r="AD39" s="5">
        <f t="shared" si="21"/>
        <v>14.4450903091325</v>
      </c>
      <c r="AE39" s="5">
        <f t="shared" si="22"/>
        <v>12.874734794952476</v>
      </c>
      <c r="AF39" s="5">
        <f t="shared" si="23"/>
        <v>2.2669348149480442</v>
      </c>
      <c r="AG39" s="5">
        <f t="shared" si="24"/>
        <v>0.91838944233966247</v>
      </c>
      <c r="AH39" s="5">
        <f t="shared" si="25"/>
        <v>0.85232368103349965</v>
      </c>
      <c r="AI39" s="5"/>
      <c r="AJ39" s="5">
        <f t="shared" si="26"/>
        <v>4.2587547181755196</v>
      </c>
      <c r="AK39" s="5">
        <f t="shared" si="27"/>
        <v>1.5746259246066576</v>
      </c>
      <c r="AL39" s="5">
        <f t="shared" si="28"/>
        <v>0.57841453225692196</v>
      </c>
      <c r="AM39" s="5">
        <f t="shared" si="29"/>
        <v>0.87774518310263905</v>
      </c>
      <c r="AN39" s="5">
        <f t="shared" si="30"/>
        <v>0.17795051448397617</v>
      </c>
      <c r="AO39" s="5">
        <f t="shared" si="31"/>
        <v>1.0500185637253252</v>
      </c>
      <c r="AP39" s="5">
        <f t="shared" si="13"/>
        <v>0.92758338478759228</v>
      </c>
      <c r="AQ39" s="5">
        <f t="shared" si="14"/>
        <v>5.5059155232433419</v>
      </c>
      <c r="AR39" s="5">
        <f t="shared" si="32"/>
        <v>4.5783321384557496</v>
      </c>
      <c r="AS39" s="5"/>
      <c r="AT39" s="5"/>
      <c r="AU39" s="5">
        <f t="shared" si="16"/>
        <v>1.5703555141800234</v>
      </c>
      <c r="AV39" s="5">
        <f t="shared" si="17"/>
        <v>1.1723030222950592</v>
      </c>
      <c r="AW39" s="5">
        <f t="shared" si="18"/>
        <v>46.190718539258384</v>
      </c>
      <c r="AX39" s="5">
        <f t="shared" si="19"/>
        <v>31.238755632545754</v>
      </c>
    </row>
    <row r="40" spans="1:51" x14ac:dyDescent="0.25">
      <c r="A40" s="6">
        <f t="shared" si="12"/>
        <v>2016</v>
      </c>
      <c r="B40" s="6">
        <v>42370</v>
      </c>
      <c r="C40" s="4">
        <v>2025535</v>
      </c>
      <c r="D40" s="4">
        <v>2077609.75</v>
      </c>
      <c r="E40" s="11">
        <v>36.110802999999997</v>
      </c>
      <c r="F40" s="4">
        <v>65.87096025281248</v>
      </c>
      <c r="G40" s="4">
        <v>18014.783333333333</v>
      </c>
      <c r="H40" s="4">
        <v>293186</v>
      </c>
      <c r="I40" s="4">
        <v>273727</v>
      </c>
      <c r="J40" s="4">
        <v>47466</v>
      </c>
      <c r="K40" s="4">
        <v>21024</v>
      </c>
      <c r="L40" s="4">
        <v>18271</v>
      </c>
      <c r="M40" s="4">
        <v>0</v>
      </c>
      <c r="N40" s="4">
        <v>89108</v>
      </c>
      <c r="O40" s="4">
        <v>33274</v>
      </c>
      <c r="P40" s="4">
        <v>11851</v>
      </c>
      <c r="Q40" s="4">
        <v>17883</v>
      </c>
      <c r="R40" s="4">
        <v>3607</v>
      </c>
      <c r="S40" s="4">
        <v>22493</v>
      </c>
      <c r="T40" s="4">
        <v>19666</v>
      </c>
      <c r="U40" s="4">
        <v>117524</v>
      </c>
      <c r="V40" s="4">
        <v>97858</v>
      </c>
      <c r="W40" s="4">
        <v>0</v>
      </c>
      <c r="X40" s="4">
        <v>0</v>
      </c>
      <c r="Y40" s="4">
        <v>19459</v>
      </c>
      <c r="Z40" s="4">
        <v>21972</v>
      </c>
      <c r="AA40" s="4">
        <v>960365</v>
      </c>
      <c r="AB40" s="4">
        <v>643421</v>
      </c>
      <c r="AC40" s="5">
        <f t="shared" si="20"/>
        <v>2.3898220467936118</v>
      </c>
      <c r="AD40" s="5">
        <f t="shared" si="21"/>
        <v>14.474496861323058</v>
      </c>
      <c r="AE40" s="5">
        <f t="shared" si="22"/>
        <v>13.513812400180694</v>
      </c>
      <c r="AF40" s="5">
        <f t="shared" si="23"/>
        <v>2.3433808845564257</v>
      </c>
      <c r="AG40" s="5">
        <f t="shared" si="24"/>
        <v>1.0379479989237412</v>
      </c>
      <c r="AH40" s="5">
        <f t="shared" si="25"/>
        <v>0.90203328997030419</v>
      </c>
      <c r="AI40" s="5"/>
      <c r="AJ40" s="5">
        <f t="shared" si="26"/>
        <v>4.3992327952861841</v>
      </c>
      <c r="AK40" s="5">
        <f t="shared" si="27"/>
        <v>1.6427264895447375</v>
      </c>
      <c r="AL40" s="5">
        <f t="shared" si="28"/>
        <v>0.58507999121219822</v>
      </c>
      <c r="AM40" s="5">
        <f t="shared" si="29"/>
        <v>0.88287785696124732</v>
      </c>
      <c r="AN40" s="5">
        <f t="shared" si="30"/>
        <v>0.1780764094424436</v>
      </c>
      <c r="AO40" s="5">
        <f t="shared" si="31"/>
        <v>1.110472048125557</v>
      </c>
      <c r="AP40" s="5">
        <f t="shared" si="13"/>
        <v>0.97090398339204209</v>
      </c>
      <c r="AQ40" s="5">
        <f t="shared" si="14"/>
        <v>5.8021214148360807</v>
      </c>
      <c r="AR40" s="5">
        <f t="shared" si="32"/>
        <v>4.8312174314440384</v>
      </c>
      <c r="AS40" s="5"/>
      <c r="AT40" s="5"/>
      <c r="AU40" s="5">
        <f t="shared" si="16"/>
        <v>0.96068446114236483</v>
      </c>
      <c r="AV40" s="5">
        <f t="shared" si="17"/>
        <v>1.0847504486469006</v>
      </c>
      <c r="AW40" s="5">
        <f t="shared" si="18"/>
        <v>47.412905726141489</v>
      </c>
      <c r="AX40" s="5">
        <f t="shared" si="19"/>
        <v>31.765484180722623</v>
      </c>
    </row>
    <row r="41" spans="1:51" x14ac:dyDescent="0.25">
      <c r="A41" s="6">
        <f t="shared" si="12"/>
        <v>2017</v>
      </c>
      <c r="B41" s="6">
        <v>42736</v>
      </c>
      <c r="C41" s="4">
        <v>2140641</v>
      </c>
      <c r="D41" s="4">
        <v>2140641</v>
      </c>
      <c r="E41" s="11">
        <v>36.545074999999997</v>
      </c>
      <c r="F41" s="4">
        <v>66.740176693844276</v>
      </c>
      <c r="G41" s="4">
        <v>18400.866666666669</v>
      </c>
      <c r="H41" s="4">
        <v>312261</v>
      </c>
      <c r="I41" s="4">
        <v>293668</v>
      </c>
      <c r="J41" s="4">
        <v>50142</v>
      </c>
      <c r="K41" s="4">
        <v>23762</v>
      </c>
      <c r="L41" s="4">
        <v>17935</v>
      </c>
      <c r="M41" s="4">
        <v>0</v>
      </c>
      <c r="N41" s="4">
        <v>95261</v>
      </c>
      <c r="O41" s="4">
        <v>34562</v>
      </c>
      <c r="P41" s="4">
        <v>12235</v>
      </c>
      <c r="Q41" s="4">
        <v>18338</v>
      </c>
      <c r="R41" s="4">
        <v>3652</v>
      </c>
      <c r="S41" s="4">
        <v>26474</v>
      </c>
      <c r="T41" s="4">
        <v>23548</v>
      </c>
      <c r="U41" s="4">
        <v>130116</v>
      </c>
      <c r="V41" s="4">
        <v>106568</v>
      </c>
      <c r="W41" s="4">
        <v>0</v>
      </c>
      <c r="X41" s="4">
        <v>0</v>
      </c>
      <c r="Y41" s="4">
        <v>18593</v>
      </c>
      <c r="Z41" s="4">
        <v>21424</v>
      </c>
      <c r="AA41" s="4">
        <v>968553</v>
      </c>
      <c r="AB41" s="4">
        <v>626898</v>
      </c>
      <c r="AC41" s="5">
        <f t="shared" si="20"/>
        <v>2.2308184908862776</v>
      </c>
      <c r="AD41" s="5">
        <f t="shared" si="21"/>
        <v>14.587266150653006</v>
      </c>
      <c r="AE41" s="5">
        <f t="shared" si="22"/>
        <v>13.718694540560515</v>
      </c>
      <c r="AF41" s="5">
        <f t="shared" si="23"/>
        <v>2.3423824919731988</v>
      </c>
      <c r="AG41" s="5">
        <f t="shared" si="24"/>
        <v>1.110041338085181</v>
      </c>
      <c r="AH41" s="5">
        <f t="shared" si="25"/>
        <v>0.83783315371423794</v>
      </c>
      <c r="AI41" s="5"/>
      <c r="AJ41" s="5">
        <f t="shared" si="26"/>
        <v>4.4501156429312525</v>
      </c>
      <c r="AK41" s="5">
        <f t="shared" si="27"/>
        <v>1.6145631145063557</v>
      </c>
      <c r="AL41" s="5">
        <f t="shared" si="28"/>
        <v>0.57155777171417343</v>
      </c>
      <c r="AM41" s="5">
        <f t="shared" si="29"/>
        <v>0.85665929037143551</v>
      </c>
      <c r="AN41" s="5">
        <f t="shared" si="30"/>
        <v>0.17060310439723428</v>
      </c>
      <c r="AO41" s="5">
        <f t="shared" si="31"/>
        <v>1.2367323619420538</v>
      </c>
      <c r="AP41" s="5">
        <f t="shared" si="13"/>
        <v>1.1000443325153539</v>
      </c>
      <c r="AQ41" s="5">
        <f t="shared" si="14"/>
        <v>6.0783662463719983</v>
      </c>
      <c r="AR41" s="5">
        <f t="shared" si="32"/>
        <v>4.9783219138566439</v>
      </c>
      <c r="AS41" s="5"/>
      <c r="AT41" s="5"/>
      <c r="AU41" s="5">
        <f t="shared" si="16"/>
        <v>0.86857161009249095</v>
      </c>
      <c r="AV41" s="5">
        <f t="shared" si="17"/>
        <v>1.0008217164858564</v>
      </c>
      <c r="AW41" s="5">
        <f t="shared" si="18"/>
        <v>45.245933344264635</v>
      </c>
      <c r="AX41" s="5">
        <f t="shared" si="19"/>
        <v>29.28552709211867</v>
      </c>
    </row>
    <row r="42" spans="1:51" x14ac:dyDescent="0.25">
      <c r="A42" s="6">
        <f t="shared" si="12"/>
        <v>2018</v>
      </c>
      <c r="B42" s="6">
        <v>43101</v>
      </c>
      <c r="C42" s="4">
        <v>2235675</v>
      </c>
      <c r="D42" s="4">
        <v>2199358</v>
      </c>
      <c r="E42" s="11">
        <v>37.072620000000001</v>
      </c>
      <c r="F42" s="4">
        <v>67.092049862093859</v>
      </c>
      <c r="G42" s="4">
        <v>18728.933333333334</v>
      </c>
      <c r="H42" s="4">
        <v>337092</v>
      </c>
      <c r="I42" s="4">
        <v>306661</v>
      </c>
      <c r="J42" s="4">
        <v>52618</v>
      </c>
      <c r="K42" s="4">
        <v>24175</v>
      </c>
      <c r="L42" s="4">
        <v>16958</v>
      </c>
      <c r="M42" s="4">
        <v>0</v>
      </c>
      <c r="N42" s="4">
        <v>99548</v>
      </c>
      <c r="O42" s="4">
        <v>35697</v>
      </c>
      <c r="P42" s="4">
        <v>12524</v>
      </c>
      <c r="Q42" s="4">
        <v>18793</v>
      </c>
      <c r="R42" s="4">
        <v>3764</v>
      </c>
      <c r="S42" s="4">
        <v>28770</v>
      </c>
      <c r="T42" s="4">
        <v>25031</v>
      </c>
      <c r="U42" s="4">
        <v>138393</v>
      </c>
      <c r="V42" s="4">
        <v>113362</v>
      </c>
      <c r="W42" s="4">
        <v>0</v>
      </c>
      <c r="X42" s="4">
        <v>0</v>
      </c>
      <c r="Y42" s="4">
        <v>30431</v>
      </c>
      <c r="Z42" s="4">
        <v>23678</v>
      </c>
      <c r="AA42" s="4">
        <v>980688</v>
      </c>
      <c r="AB42" s="4">
        <v>626984</v>
      </c>
      <c r="AC42" s="5">
        <f t="shared" si="20"/>
        <v>2.4446777822173904</v>
      </c>
      <c r="AD42" s="5">
        <f t="shared" si="21"/>
        <v>15.077862390553189</v>
      </c>
      <c r="AE42" s="5">
        <f t="shared" si="22"/>
        <v>13.716707482080356</v>
      </c>
      <c r="AF42" s="5">
        <f t="shared" si="23"/>
        <v>2.3535621232960962</v>
      </c>
      <c r="AG42" s="5">
        <f t="shared" si="24"/>
        <v>1.0813289051405057</v>
      </c>
      <c r="AH42" s="5">
        <f t="shared" si="25"/>
        <v>0.75851812092544757</v>
      </c>
      <c r="AI42" s="5"/>
      <c r="AJ42" s="5">
        <f t="shared" si="26"/>
        <v>4.4527044404933633</v>
      </c>
      <c r="AK42" s="5">
        <f t="shared" si="27"/>
        <v>1.5966989835284646</v>
      </c>
      <c r="AL42" s="5">
        <f t="shared" si="28"/>
        <v>0.56018875731043194</v>
      </c>
      <c r="AM42" s="5">
        <f t="shared" si="29"/>
        <v>0.84059624050901849</v>
      </c>
      <c r="AN42" s="5">
        <f t="shared" si="30"/>
        <v>0.16836078589240386</v>
      </c>
      <c r="AO42" s="5">
        <f t="shared" si="31"/>
        <v>1.2868596732530444</v>
      </c>
      <c r="AP42" s="5">
        <f t="shared" si="13"/>
        <v>1.1196171178726784</v>
      </c>
      <c r="AQ42" s="5">
        <f t="shared" si="14"/>
        <v>6.1902110100976211</v>
      </c>
      <c r="AR42" s="5">
        <f t="shared" si="32"/>
        <v>5.0705938922249434</v>
      </c>
      <c r="AS42" s="5"/>
      <c r="AT42" s="5"/>
      <c r="AU42" s="5">
        <f t="shared" si="16"/>
        <v>1.3611549084728325</v>
      </c>
      <c r="AV42" s="5">
        <f t="shared" si="17"/>
        <v>1.0590984825611951</v>
      </c>
      <c r="AW42" s="5">
        <f t="shared" si="18"/>
        <v>43.865409775571138</v>
      </c>
      <c r="AX42" s="5">
        <f t="shared" si="19"/>
        <v>28.044505574379102</v>
      </c>
    </row>
    <row r="43" spans="1:51" x14ac:dyDescent="0.25">
      <c r="A43" s="6">
        <f t="shared" si="12"/>
        <v>2019</v>
      </c>
      <c r="B43" s="6">
        <v>43466</v>
      </c>
      <c r="C43" s="4">
        <v>2313563</v>
      </c>
      <c r="D43" s="4">
        <v>2241331.25</v>
      </c>
      <c r="E43" s="11">
        <v>37.618495000000003</v>
      </c>
      <c r="F43" s="4">
        <v>67.319258280618214</v>
      </c>
      <c r="G43" s="4">
        <v>19114.375</v>
      </c>
      <c r="H43" s="4">
        <v>340589</v>
      </c>
      <c r="I43" s="4">
        <v>325847</v>
      </c>
      <c r="J43" s="4">
        <v>55380</v>
      </c>
      <c r="K43" s="4">
        <v>24472</v>
      </c>
      <c r="L43" s="4">
        <v>16886</v>
      </c>
      <c r="M43" s="4">
        <v>4739.2090000000117</v>
      </c>
      <c r="N43" s="4">
        <v>111673</v>
      </c>
      <c r="O43" s="4">
        <v>37172</v>
      </c>
      <c r="P43" s="4">
        <v>12803</v>
      </c>
      <c r="Q43" s="4">
        <v>19844</v>
      </c>
      <c r="R43" s="4">
        <v>3914</v>
      </c>
      <c r="S43" s="4">
        <v>37940</v>
      </c>
      <c r="T43" s="4">
        <v>31596</v>
      </c>
      <c r="U43" s="4">
        <v>144292.79999999999</v>
      </c>
      <c r="V43" s="4">
        <v>112696.8</v>
      </c>
      <c r="W43" s="4">
        <v>0</v>
      </c>
      <c r="X43" s="4">
        <v>0</v>
      </c>
      <c r="Y43" s="4">
        <v>14742</v>
      </c>
      <c r="Z43" s="4">
        <v>24655</v>
      </c>
      <c r="AA43" s="4">
        <v>1019031</v>
      </c>
      <c r="AB43" s="4">
        <v>662496</v>
      </c>
      <c r="AC43" s="5">
        <f t="shared" si="20"/>
        <v>2.5140513598616483</v>
      </c>
      <c r="AD43" s="5">
        <f t="shared" si="21"/>
        <v>14.721405900768641</v>
      </c>
      <c r="AE43" s="5">
        <f t="shared" si="22"/>
        <v>14.084206913751647</v>
      </c>
      <c r="AF43" s="5">
        <f t="shared" si="23"/>
        <v>2.393710480328394</v>
      </c>
      <c r="AG43" s="5">
        <f t="shared" si="24"/>
        <v>1.0577624209930743</v>
      </c>
      <c r="AH43" s="5">
        <f t="shared" si="25"/>
        <v>0.72986990196506429</v>
      </c>
      <c r="AI43" s="5"/>
      <c r="AJ43" s="5">
        <f t="shared" si="26"/>
        <v>4.8268839015838338</v>
      </c>
      <c r="AK43" s="5">
        <f t="shared" si="27"/>
        <v>1.6066992772619548</v>
      </c>
      <c r="AL43" s="5">
        <f t="shared" si="28"/>
        <v>0.55338886384334462</v>
      </c>
      <c r="AM43" s="5">
        <f t="shared" si="29"/>
        <v>0.85772464376375313</v>
      </c>
      <c r="AN43" s="5">
        <f t="shared" si="30"/>
        <v>0.16917628782963767</v>
      </c>
      <c r="AO43" s="5">
        <f t="shared" si="31"/>
        <v>1.6398948288851438</v>
      </c>
      <c r="AP43" s="5">
        <f t="shared" si="13"/>
        <v>1.3656857409977596</v>
      </c>
      <c r="AQ43" s="5">
        <f t="shared" si="14"/>
        <v>6.2368217334042768</v>
      </c>
      <c r="AR43" s="5">
        <f t="shared" si="32"/>
        <v>4.8711359924065176</v>
      </c>
      <c r="AS43" s="5"/>
      <c r="AT43" s="5"/>
      <c r="AU43" s="5">
        <f t="shared" si="16"/>
        <v>0.63719898701699496</v>
      </c>
      <c r="AV43" s="5">
        <f t="shared" si="17"/>
        <v>1.0656722985282874</v>
      </c>
      <c r="AW43" s="5">
        <f t="shared" si="18"/>
        <v>44.045958549648311</v>
      </c>
      <c r="AX43" s="5">
        <f t="shared" si="19"/>
        <v>28.635312718953408</v>
      </c>
    </row>
    <row r="44" spans="1:51" x14ac:dyDescent="0.25">
      <c r="A44" s="6">
        <f t="shared" si="12"/>
        <v>2020</v>
      </c>
      <c r="B44" s="6">
        <v>43831</v>
      </c>
      <c r="C44" s="4">
        <v>2220527</v>
      </c>
      <c r="D44" s="4">
        <v>2128407.75</v>
      </c>
      <c r="E44" s="11">
        <v>38.028638000000001</v>
      </c>
      <c r="F44" s="4">
        <v>71.095915720924509</v>
      </c>
      <c r="G44" s="4">
        <v>18047.091666666667</v>
      </c>
      <c r="H44" s="4">
        <v>340571</v>
      </c>
      <c r="I44" s="4">
        <v>540611</v>
      </c>
      <c r="J44" s="4">
        <v>60764</v>
      </c>
      <c r="K44" s="4">
        <v>27396</v>
      </c>
      <c r="L44" s="4">
        <v>48864</v>
      </c>
      <c r="M44" s="4">
        <v>55832.363999999965</v>
      </c>
      <c r="N44" s="4">
        <v>136100</v>
      </c>
      <c r="O44" s="4">
        <v>39034</v>
      </c>
      <c r="P44" s="4">
        <v>13099</v>
      </c>
      <c r="Q44" s="4">
        <v>20390</v>
      </c>
      <c r="R44" s="4">
        <v>4133</v>
      </c>
      <c r="S44" s="4">
        <v>59444</v>
      </c>
      <c r="T44" s="4">
        <v>54961</v>
      </c>
      <c r="U44" s="4">
        <v>206491.1</v>
      </c>
      <c r="V44" s="4">
        <v>151530.1</v>
      </c>
      <c r="W44" s="4">
        <v>60124.5</v>
      </c>
      <c r="X44" s="4">
        <v>0</v>
      </c>
      <c r="Y44" s="4">
        <v>-200040</v>
      </c>
      <c r="Z44" s="4">
        <v>21851</v>
      </c>
      <c r="AA44" s="4">
        <v>1402412</v>
      </c>
      <c r="AB44" s="4">
        <v>878097</v>
      </c>
      <c r="AC44" s="5">
        <f t="shared" si="20"/>
        <v>2.1442919793411583</v>
      </c>
      <c r="AD44" s="5">
        <f t="shared" si="21"/>
        <v>15.337395131876352</v>
      </c>
      <c r="AE44" s="5">
        <f t="shared" si="22"/>
        <v>24.346067397514194</v>
      </c>
      <c r="AF44" s="5">
        <f t="shared" si="23"/>
        <v>2.7364675142432406</v>
      </c>
      <c r="AG44" s="5">
        <f t="shared" si="24"/>
        <v>1.2337611747121291</v>
      </c>
      <c r="AH44" s="5">
        <f t="shared" si="25"/>
        <v>2.2005586962013974</v>
      </c>
      <c r="AI44" s="5">
        <f>100*M44/$C44</f>
        <v>2.514374470564869</v>
      </c>
      <c r="AJ44" s="5">
        <f t="shared" si="26"/>
        <v>6.1291756416382235</v>
      </c>
      <c r="AK44" s="5">
        <f t="shared" si="27"/>
        <v>1.7578709918861604</v>
      </c>
      <c r="AL44" s="5">
        <f t="shared" si="28"/>
        <v>0.58990500903614318</v>
      </c>
      <c r="AM44" s="5">
        <f t="shared" si="29"/>
        <v>0.91825048738430115</v>
      </c>
      <c r="AN44" s="5">
        <f t="shared" si="30"/>
        <v>0.1861269869720116</v>
      </c>
      <c r="AO44" s="5">
        <f t="shared" si="31"/>
        <v>2.6770221663596074</v>
      </c>
      <c r="AP44" s="5">
        <f t="shared" si="13"/>
        <v>2.4751331553275415</v>
      </c>
      <c r="AQ44" s="5">
        <f t="shared" si="14"/>
        <v>9.2991933896773151</v>
      </c>
      <c r="AR44" s="5">
        <f t="shared" si="32"/>
        <v>6.8240602343497736</v>
      </c>
      <c r="AS44" s="5">
        <f t="shared" ref="AS44:AS45" si="33">100*W44/$C44</f>
        <v>2.7076680445677987</v>
      </c>
      <c r="AT44" s="5"/>
      <c r="AU44" s="5">
        <f t="shared" si="16"/>
        <v>-9.0086722656378413</v>
      </c>
      <c r="AV44" s="5">
        <f t="shared" si="17"/>
        <v>0.98404567924641317</v>
      </c>
      <c r="AW44" s="5">
        <f t="shared" si="18"/>
        <v>63.156719103167852</v>
      </c>
      <c r="AX44" s="5">
        <f t="shared" si="19"/>
        <v>39.544531545889782</v>
      </c>
      <c r="AY44" s="8"/>
    </row>
    <row r="45" spans="1:51" x14ac:dyDescent="0.25">
      <c r="A45" s="6">
        <f t="shared" si="12"/>
        <v>2021</v>
      </c>
      <c r="B45" s="6">
        <v>44197</v>
      </c>
      <c r="C45" s="4">
        <v>2517123</v>
      </c>
      <c r="D45" s="4">
        <v>2240935.75</v>
      </c>
      <c r="E45" s="11">
        <v>38.239863999999997</v>
      </c>
      <c r="F45" s="4">
        <v>68.350465489953621</v>
      </c>
      <c r="G45" s="4">
        <v>18952.058333333334</v>
      </c>
      <c r="H45" s="4">
        <v>407473</v>
      </c>
      <c r="I45" s="4">
        <v>464347</v>
      </c>
      <c r="J45" s="4">
        <v>61794</v>
      </c>
      <c r="K45" s="4">
        <v>26966</v>
      </c>
      <c r="L45" s="4">
        <v>43849</v>
      </c>
      <c r="M45" s="4">
        <v>15582.206000000024</v>
      </c>
      <c r="N45" s="4">
        <v>129688</v>
      </c>
      <c r="O45" s="4">
        <v>43771</v>
      </c>
      <c r="P45" s="4">
        <v>13493</v>
      </c>
      <c r="Q45" s="4">
        <v>20913</v>
      </c>
      <c r="R45" s="4">
        <v>4338</v>
      </c>
      <c r="S45" s="4">
        <v>44224.920899999997</v>
      </c>
      <c r="T45" s="4">
        <v>37887.919999999998</v>
      </c>
      <c r="U45" s="4">
        <v>187596</v>
      </c>
      <c r="V45" s="4">
        <v>149708</v>
      </c>
      <c r="W45" s="4">
        <v>36759.75</v>
      </c>
      <c r="X45" s="4">
        <v>2948.0830000000001</v>
      </c>
      <c r="Y45" s="4">
        <v>-56873.95</v>
      </c>
      <c r="Z45" s="4">
        <v>23416</v>
      </c>
      <c r="AA45" s="4">
        <v>1465816</v>
      </c>
      <c r="AB45" s="4">
        <v>940044</v>
      </c>
      <c r="AC45" s="5">
        <f t="shared" si="20"/>
        <v>1.6696947829881661</v>
      </c>
      <c r="AD45" s="5">
        <f t="shared" si="21"/>
        <v>16.188044843259547</v>
      </c>
      <c r="AE45" s="5">
        <f t="shared" si="22"/>
        <v>18.447529183118981</v>
      </c>
      <c r="AF45" s="5">
        <f t="shared" si="23"/>
        <v>2.4549455866876588</v>
      </c>
      <c r="AG45" s="5">
        <f t="shared" si="24"/>
        <v>1.071302435359734</v>
      </c>
      <c r="AH45" s="5">
        <f t="shared" si="25"/>
        <v>1.7420284984086991</v>
      </c>
      <c r="AI45" s="5">
        <f>100*M45/$C45</f>
        <v>0.61904825469395119</v>
      </c>
      <c r="AJ45" s="5">
        <f t="shared" si="26"/>
        <v>5.152231337125758</v>
      </c>
      <c r="AK45" s="5">
        <f t="shared" si="27"/>
        <v>1.7389297225443492</v>
      </c>
      <c r="AL45" s="5">
        <f t="shared" si="28"/>
        <v>0.53604849663683496</v>
      </c>
      <c r="AM45" s="5">
        <f t="shared" si="29"/>
        <v>0.83082948270704293</v>
      </c>
      <c r="AN45" s="5">
        <f t="shared" si="30"/>
        <v>0.17233961153269028</v>
      </c>
      <c r="AO45" s="5">
        <f t="shared" si="31"/>
        <v>1.7569630447141438</v>
      </c>
      <c r="AP45" s="5">
        <f t="shared" si="13"/>
        <v>1.5052073339284573</v>
      </c>
      <c r="AQ45" s="5">
        <f t="shared" si="14"/>
        <v>7.4527943211356771</v>
      </c>
      <c r="AR45" s="5">
        <f t="shared" si="32"/>
        <v>5.9475838089755646</v>
      </c>
      <c r="AS45" s="5">
        <f t="shared" si="33"/>
        <v>1.4603875138402056</v>
      </c>
      <c r="AT45" s="5">
        <f t="shared" ref="AT45:AT69" si="34">100*X45/$C45</f>
        <v>0.11712113392949013</v>
      </c>
      <c r="AU45" s="5">
        <f t="shared" si="16"/>
        <v>-2.2594823534646498</v>
      </c>
      <c r="AV45" s="5">
        <f t="shared" si="17"/>
        <v>0.93026840563611712</v>
      </c>
      <c r="AW45" s="5">
        <f t="shared" si="18"/>
        <v>58.233785158691092</v>
      </c>
      <c r="AX45" s="5">
        <f t="shared" si="19"/>
        <v>37.345969982396568</v>
      </c>
      <c r="AY45" s="8"/>
    </row>
    <row r="46" spans="1:51" x14ac:dyDescent="0.25">
      <c r="A46" s="6">
        <f t="shared" si="12"/>
        <v>2022</v>
      </c>
      <c r="B46" s="6">
        <v>44562</v>
      </c>
      <c r="C46" s="4">
        <v>2813289</v>
      </c>
      <c r="D46" s="4">
        <v>2326536.5</v>
      </c>
      <c r="E46" s="11">
        <v>38.939056000000001</v>
      </c>
      <c r="F46" s="4">
        <v>68.302220544615537</v>
      </c>
      <c r="G46" s="4">
        <v>19701.608333333334</v>
      </c>
      <c r="H46" s="4">
        <v>430710</v>
      </c>
      <c r="I46" s="4">
        <v>415249</v>
      </c>
      <c r="J46" s="4">
        <v>67173</v>
      </c>
      <c r="K46" s="4">
        <v>24835</v>
      </c>
      <c r="L46" s="4">
        <v>20631</v>
      </c>
      <c r="M46" s="4">
        <v>-3544.2759999999862</v>
      </c>
      <c r="N46" s="4">
        <v>134304</v>
      </c>
      <c r="O46" s="4">
        <v>43182</v>
      </c>
      <c r="P46" s="4">
        <v>13669</v>
      </c>
      <c r="Q46" s="4">
        <v>21712</v>
      </c>
      <c r="R46" s="4">
        <v>4517</v>
      </c>
      <c r="S46" s="4">
        <v>46734.650499999996</v>
      </c>
      <c r="T46" s="4">
        <v>40846.65</v>
      </c>
      <c r="U46" s="4">
        <v>207199.2</v>
      </c>
      <c r="V46" s="4">
        <v>166352.5</v>
      </c>
      <c r="W46" s="4">
        <v>5497.75</v>
      </c>
      <c r="X46" s="4">
        <v>4489.3500000000004</v>
      </c>
      <c r="Y46" s="4">
        <v>15461.05</v>
      </c>
      <c r="Z46" s="4">
        <v>30044</v>
      </c>
      <c r="AA46" s="4">
        <v>1379013</v>
      </c>
      <c r="AB46" s="4">
        <v>872291</v>
      </c>
      <c r="AC46" s="5">
        <f t="shared" si="20"/>
        <v>2.0496433385909283</v>
      </c>
      <c r="AD46" s="5">
        <f t="shared" si="21"/>
        <v>15.309838413330446</v>
      </c>
      <c r="AE46" s="5">
        <f t="shared" si="22"/>
        <v>14.760268141666213</v>
      </c>
      <c r="AF46" s="5">
        <f t="shared" si="23"/>
        <v>2.3877035029106501</v>
      </c>
      <c r="AG46" s="5">
        <f t="shared" si="24"/>
        <v>0.88277457452824792</v>
      </c>
      <c r="AH46" s="5">
        <f t="shared" si="25"/>
        <v>0.73334094008827388</v>
      </c>
      <c r="AI46" s="5"/>
      <c r="AJ46" s="5">
        <f t="shared" si="26"/>
        <v>4.773914091300254</v>
      </c>
      <c r="AK46" s="5">
        <f t="shared" si="27"/>
        <v>1.5349294011386672</v>
      </c>
      <c r="AL46" s="5">
        <f t="shared" si="28"/>
        <v>0.48587258543292211</v>
      </c>
      <c r="AM46" s="5">
        <f t="shared" si="29"/>
        <v>0.77176571621330048</v>
      </c>
      <c r="AN46" s="5">
        <f t="shared" si="30"/>
        <v>0.16055940218015283</v>
      </c>
      <c r="AO46" s="5">
        <f t="shared" si="31"/>
        <v>1.6612104373208725</v>
      </c>
      <c r="AP46" s="5">
        <f t="shared" si="13"/>
        <v>1.4519180219309142</v>
      </c>
      <c r="AQ46" s="5">
        <f t="shared" si="14"/>
        <v>7.3650165340283209</v>
      </c>
      <c r="AR46" s="5">
        <f t="shared" si="32"/>
        <v>5.9130967348182146</v>
      </c>
      <c r="AS46" s="5"/>
      <c r="AT46" s="5">
        <f t="shared" si="34"/>
        <v>0.15957656678713067</v>
      </c>
      <c r="AU46" s="5">
        <f t="shared" si="16"/>
        <v>0.54957204894342526</v>
      </c>
      <c r="AV46" s="5">
        <f t="shared" si="17"/>
        <v>1.0679315207218312</v>
      </c>
      <c r="AW46" s="5">
        <f t="shared" si="18"/>
        <v>49.017822200278751</v>
      </c>
      <c r="AX46" s="5">
        <f t="shared" si="19"/>
        <v>31.006092868525062</v>
      </c>
      <c r="AY46" s="8"/>
    </row>
    <row r="47" spans="1:51" x14ac:dyDescent="0.25">
      <c r="A47" s="6">
        <f t="shared" si="12"/>
        <v>2023</v>
      </c>
      <c r="B47" s="6">
        <v>44927</v>
      </c>
      <c r="C47" s="4">
        <v>2888920</v>
      </c>
      <c r="D47" s="4">
        <v>2351337.25</v>
      </c>
      <c r="E47" s="11">
        <v>40.097760999999998</v>
      </c>
      <c r="F47" s="4">
        <v>67.425910555884741</v>
      </c>
      <c r="G47" s="4">
        <v>20177.108333333334</v>
      </c>
      <c r="H47" s="4">
        <v>456972</v>
      </c>
      <c r="I47" s="4">
        <v>434652.4</v>
      </c>
      <c r="J47" s="4">
        <v>74794</v>
      </c>
      <c r="K47" s="4">
        <v>26121</v>
      </c>
      <c r="L47" s="4">
        <v>19177</v>
      </c>
      <c r="M47" s="4">
        <v>0</v>
      </c>
      <c r="N47" s="4">
        <v>143961.4</v>
      </c>
      <c r="O47" s="4">
        <v>46518</v>
      </c>
      <c r="P47" s="4">
        <v>13980</v>
      </c>
      <c r="Q47" s="4">
        <v>24077</v>
      </c>
      <c r="R47" s="4">
        <v>4777</v>
      </c>
      <c r="S47" s="4">
        <v>48996.358400000012</v>
      </c>
      <c r="T47" s="4">
        <v>42488</v>
      </c>
      <c r="U47" s="4">
        <v>213162</v>
      </c>
      <c r="V47" s="4">
        <v>170674</v>
      </c>
      <c r="W47" s="4">
        <v>-75</v>
      </c>
      <c r="X47" s="4">
        <v>5613</v>
      </c>
      <c r="Y47" s="4">
        <v>22319.64</v>
      </c>
      <c r="Z47" s="4">
        <v>41336</v>
      </c>
      <c r="AA47" s="4">
        <v>1451081</v>
      </c>
      <c r="AB47" s="4">
        <v>840746</v>
      </c>
      <c r="AC47" s="5">
        <f t="shared" si="20"/>
        <v>2.9975061873963478</v>
      </c>
      <c r="AD47" s="5">
        <f t="shared" si="21"/>
        <v>15.818091189787188</v>
      </c>
      <c r="AE47" s="5">
        <f t="shared" si="22"/>
        <v>15.045497971560307</v>
      </c>
      <c r="AF47" s="5">
        <f t="shared" si="23"/>
        <v>2.588995195436357</v>
      </c>
      <c r="AG47" s="5">
        <f t="shared" si="24"/>
        <v>0.90417872422912371</v>
      </c>
      <c r="AH47" s="5">
        <f t="shared" si="25"/>
        <v>0.6638120820237321</v>
      </c>
      <c r="AI47" s="5"/>
      <c r="AJ47" s="5">
        <f t="shared" si="26"/>
        <v>4.983225565263143</v>
      </c>
      <c r="AK47" s="5">
        <f t="shared" si="27"/>
        <v>1.6102211206956232</v>
      </c>
      <c r="AL47" s="5">
        <f t="shared" si="28"/>
        <v>0.48391786549991</v>
      </c>
      <c r="AM47" s="5">
        <f t="shared" si="29"/>
        <v>0.83342564003156894</v>
      </c>
      <c r="AN47" s="5">
        <f t="shared" si="30"/>
        <v>0.16535591155172175</v>
      </c>
      <c r="AO47" s="5">
        <f t="shared" si="31"/>
        <v>1.6960095260512582</v>
      </c>
      <c r="AP47" s="5">
        <f t="shared" si="13"/>
        <v>1.4707226229871371</v>
      </c>
      <c r="AQ47" s="5">
        <f t="shared" si="14"/>
        <v>7.3786051534829626</v>
      </c>
      <c r="AR47" s="5">
        <f t="shared" si="32"/>
        <v>5.9078825304958258</v>
      </c>
      <c r="AS47" s="5"/>
      <c r="AT47" s="5">
        <f t="shared" si="34"/>
        <v>0.19429406144856901</v>
      </c>
      <c r="AU47" s="5">
        <f t="shared" si="16"/>
        <v>0.77259460282735415</v>
      </c>
      <c r="AV47" s="5">
        <f t="shared" si="17"/>
        <v>1.4308461293493762</v>
      </c>
      <c r="AW47" s="5">
        <f t="shared" si="18"/>
        <v>50.229185993381613</v>
      </c>
      <c r="AX47" s="5">
        <f t="shared" si="19"/>
        <v>29.102432743031997</v>
      </c>
      <c r="AY47" s="14"/>
    </row>
    <row r="48" spans="1:51" x14ac:dyDescent="0.25">
      <c r="A48" s="6">
        <f t="shared" si="12"/>
        <v>2024</v>
      </c>
      <c r="B48" s="6">
        <v>45292</v>
      </c>
      <c r="C48" s="4">
        <v>3008801.5</v>
      </c>
      <c r="D48" s="4">
        <v>2384311</v>
      </c>
      <c r="E48" s="11">
        <v>41.185775500042347</v>
      </c>
      <c r="F48" s="4">
        <v>67.630435399234145</v>
      </c>
      <c r="G48" s="4">
        <v>20513.160000000003</v>
      </c>
      <c r="H48" s="4">
        <v>487691.4</v>
      </c>
      <c r="I48" s="4">
        <v>466746.1</v>
      </c>
      <c r="J48" s="4">
        <v>79399.460000000006</v>
      </c>
      <c r="K48" s="4">
        <v>27378.75</v>
      </c>
      <c r="L48" s="4">
        <v>26851.19</v>
      </c>
      <c r="M48" s="4">
        <v>-3.1832314562052488E-12</v>
      </c>
      <c r="N48" s="4">
        <v>151109.5</v>
      </c>
      <c r="O48" s="4">
        <v>46960.49</v>
      </c>
      <c r="P48" s="4">
        <v>14381.37</v>
      </c>
      <c r="Q48" s="4">
        <v>25570.1</v>
      </c>
      <c r="R48" s="4">
        <v>5122.9859999999999</v>
      </c>
      <c r="S48" s="4">
        <v>52432.566199999994</v>
      </c>
      <c r="T48" s="4">
        <v>45784.52</v>
      </c>
      <c r="U48" s="4">
        <v>227791.8</v>
      </c>
      <c r="V48" s="4">
        <v>182007.2</v>
      </c>
      <c r="W48" s="4">
        <v>0</v>
      </c>
      <c r="X48" s="4">
        <v>6642</v>
      </c>
      <c r="Y48" s="4">
        <v>20945.29</v>
      </c>
      <c r="Z48" s="4">
        <v>45017.66</v>
      </c>
      <c r="AA48" s="4">
        <v>1475153</v>
      </c>
      <c r="AB48" s="4">
        <v>864818.4</v>
      </c>
      <c r="AC48" s="5">
        <f t="shared" si="20"/>
        <v>3.102353348986032</v>
      </c>
      <c r="AD48" s="5">
        <f t="shared" si="21"/>
        <v>16.208826005969488</v>
      </c>
      <c r="AE48" s="5">
        <f t="shared" si="22"/>
        <v>15.512691681388752</v>
      </c>
      <c r="AF48" s="5">
        <f t="shared" si="23"/>
        <v>2.6389065546530741</v>
      </c>
      <c r="AG48" s="5">
        <f t="shared" si="24"/>
        <v>0.90995534268378953</v>
      </c>
      <c r="AH48" s="5">
        <f t="shared" si="25"/>
        <v>0.89242145086673219</v>
      </c>
      <c r="AI48" s="5"/>
      <c r="AJ48" s="5">
        <f t="shared" si="26"/>
        <v>5.0222488921253197</v>
      </c>
      <c r="AK48" s="5">
        <f t="shared" si="27"/>
        <v>1.5607706257790686</v>
      </c>
      <c r="AL48" s="5">
        <f t="shared" si="28"/>
        <v>0.47797669603661125</v>
      </c>
      <c r="AM48" s="5">
        <f t="shared" si="29"/>
        <v>0.84984336786590942</v>
      </c>
      <c r="AN48" s="5">
        <f t="shared" si="30"/>
        <v>0.17026666597979295</v>
      </c>
      <c r="AO48" s="5">
        <f t="shared" si="31"/>
        <v>1.7426395925420801</v>
      </c>
      <c r="AP48" s="5">
        <f t="shared" si="13"/>
        <v>1.5216862926982722</v>
      </c>
      <c r="AQ48" s="5">
        <f t="shared" si="14"/>
        <v>7.5708483926241064</v>
      </c>
      <c r="AR48" s="5">
        <f t="shared" si="32"/>
        <v>6.0491594410598371</v>
      </c>
      <c r="AS48" s="5"/>
      <c r="AT48" s="5">
        <f t="shared" si="34"/>
        <v>0.2207523493989218</v>
      </c>
      <c r="AU48" s="5">
        <f t="shared" si="16"/>
        <v>0.69613399222248462</v>
      </c>
      <c r="AV48" s="5">
        <f t="shared" si="17"/>
        <v>1.4961990679677606</v>
      </c>
      <c r="AW48" s="5">
        <f t="shared" si="18"/>
        <v>49.027926900461864</v>
      </c>
      <c r="AX48" s="5">
        <f t="shared" si="19"/>
        <v>28.742952966488485</v>
      </c>
      <c r="AY48" s="8"/>
    </row>
    <row r="49" spans="1:51" x14ac:dyDescent="0.25">
      <c r="A49" s="6">
        <f t="shared" si="12"/>
        <v>2025</v>
      </c>
      <c r="B49" s="6">
        <v>45658</v>
      </c>
      <c r="C49" s="4">
        <v>3106329.25</v>
      </c>
      <c r="D49" s="4">
        <v>2436269.75</v>
      </c>
      <c r="E49" s="11">
        <v>41.8062701528563</v>
      </c>
      <c r="F49" s="4">
        <v>68.530688630439542</v>
      </c>
      <c r="G49" s="4">
        <v>20763.659999999996</v>
      </c>
      <c r="H49" s="4">
        <v>500847.2</v>
      </c>
      <c r="I49" s="4">
        <v>483095.6</v>
      </c>
      <c r="J49" s="4">
        <v>83991.63</v>
      </c>
      <c r="K49" s="4">
        <v>28953.55</v>
      </c>
      <c r="L49" s="4">
        <v>27049.62</v>
      </c>
      <c r="M49" s="4">
        <v>0</v>
      </c>
      <c r="N49" s="4">
        <v>157196.1</v>
      </c>
      <c r="O49" s="4">
        <v>49368.44</v>
      </c>
      <c r="P49" s="4">
        <v>14808.08</v>
      </c>
      <c r="Q49" s="4">
        <v>26429.21</v>
      </c>
      <c r="R49" s="4">
        <v>5437.2520000000004</v>
      </c>
      <c r="S49" s="4">
        <v>53233.859900000003</v>
      </c>
      <c r="T49" s="4">
        <v>46444.65</v>
      </c>
      <c r="U49" s="4">
        <v>232349.3</v>
      </c>
      <c r="V49" s="4">
        <v>185904.7</v>
      </c>
      <c r="W49" s="4">
        <v>0</v>
      </c>
      <c r="X49" s="4">
        <v>7919.2179999999998</v>
      </c>
      <c r="Y49" s="4">
        <v>17751.64</v>
      </c>
      <c r="Z49" s="4">
        <v>46542.74</v>
      </c>
      <c r="AA49" s="4">
        <v>1503944</v>
      </c>
      <c r="AB49" s="4">
        <v>893609.5</v>
      </c>
      <c r="AC49" s="5">
        <f t="shared" si="20"/>
        <v>3.1551127239005039</v>
      </c>
      <c r="AD49" s="5">
        <f t="shared" si="21"/>
        <v>16.123442162481648</v>
      </c>
      <c r="AE49" s="5">
        <f t="shared" si="22"/>
        <v>15.551976661842913</v>
      </c>
      <c r="AF49" s="5">
        <f t="shared" si="23"/>
        <v>2.7038869108932997</v>
      </c>
      <c r="AG49" s="5">
        <f t="shared" si="24"/>
        <v>0.93208245713167726</v>
      </c>
      <c r="AH49" s="5">
        <f t="shared" si="25"/>
        <v>0.87079049975143497</v>
      </c>
      <c r="AI49" s="5"/>
      <c r="AJ49" s="5">
        <f t="shared" si="26"/>
        <v>5.0605099250184118</v>
      </c>
      <c r="AK49" s="5">
        <f t="shared" si="27"/>
        <v>1.5892854886519192</v>
      </c>
      <c r="AL49" s="5">
        <f t="shared" si="28"/>
        <v>0.4767067109837117</v>
      </c>
      <c r="AM49" s="5">
        <f t="shared" si="29"/>
        <v>0.85081805156359391</v>
      </c>
      <c r="AN49" s="5">
        <f t="shared" si="30"/>
        <v>0.17503785215298734</v>
      </c>
      <c r="AO49" s="5">
        <f t="shared" si="31"/>
        <v>1.7137223911470429</v>
      </c>
      <c r="AP49" s="5">
        <f t="shared" si="13"/>
        <v>1.4951618538182969</v>
      </c>
      <c r="AQ49" s="5">
        <f t="shared" si="14"/>
        <v>7.4798671132495054</v>
      </c>
      <c r="AR49" s="5">
        <f t="shared" si="32"/>
        <v>5.9847068690480896</v>
      </c>
      <c r="AS49" s="5"/>
      <c r="AT49" s="5">
        <f t="shared" si="34"/>
        <v>0.25493813960641809</v>
      </c>
      <c r="AU49" s="5">
        <f t="shared" si="16"/>
        <v>0.57146678833224129</v>
      </c>
      <c r="AV49" s="5">
        <f t="shared" si="17"/>
        <v>1.498319600216236</v>
      </c>
      <c r="AW49" s="5">
        <f t="shared" si="18"/>
        <v>48.415473021734577</v>
      </c>
      <c r="AX49" s="5">
        <f t="shared" si="19"/>
        <v>28.767378731665357</v>
      </c>
      <c r="AY49" s="8"/>
    </row>
    <row r="50" spans="1:51" x14ac:dyDescent="0.25">
      <c r="A50" s="6">
        <f t="shared" si="12"/>
        <v>2026</v>
      </c>
      <c r="B50" s="6">
        <v>46023</v>
      </c>
      <c r="C50" s="4">
        <v>3225178.5</v>
      </c>
      <c r="D50" s="4">
        <v>2486448.25</v>
      </c>
      <c r="E50" s="11">
        <v>42.342572833808731</v>
      </c>
      <c r="F50" s="4">
        <v>69.067704773236059</v>
      </c>
      <c r="G50" s="4">
        <v>21041.857499999998</v>
      </c>
      <c r="H50" s="4">
        <v>522483.1</v>
      </c>
      <c r="I50" s="4">
        <v>497125.6</v>
      </c>
      <c r="J50" s="4">
        <v>88675.92</v>
      </c>
      <c r="K50" s="4">
        <v>29624.57</v>
      </c>
      <c r="L50" s="4">
        <v>27407.45</v>
      </c>
      <c r="M50" s="4">
        <v>0</v>
      </c>
      <c r="N50" s="4">
        <v>162284.70000000001</v>
      </c>
      <c r="O50" s="4">
        <v>51917.120000000003</v>
      </c>
      <c r="P50" s="4">
        <v>15258.25</v>
      </c>
      <c r="Q50" s="4">
        <v>27417.41</v>
      </c>
      <c r="R50" s="4">
        <v>5683.8530000000001</v>
      </c>
      <c r="S50" s="4">
        <v>54088.885600000001</v>
      </c>
      <c r="T50" s="4">
        <v>47171.8</v>
      </c>
      <c r="U50" s="4">
        <v>236304.8</v>
      </c>
      <c r="V50" s="4">
        <v>189133</v>
      </c>
      <c r="W50" s="4">
        <v>0</v>
      </c>
      <c r="X50" s="4">
        <v>7919.2169999999996</v>
      </c>
      <c r="Y50" s="4">
        <v>25357.46</v>
      </c>
      <c r="Z50" s="4">
        <v>48007.25</v>
      </c>
      <c r="AA50" s="4">
        <v>1526594</v>
      </c>
      <c r="AB50" s="4">
        <v>916259.3</v>
      </c>
      <c r="AC50" s="5">
        <f t="shared" si="20"/>
        <v>3.1920902639991913</v>
      </c>
      <c r="AD50" s="5">
        <f t="shared" si="21"/>
        <v>16.200129698247711</v>
      </c>
      <c r="AE50" s="5">
        <f t="shared" si="22"/>
        <v>15.413894145703873</v>
      </c>
      <c r="AF50" s="5">
        <f t="shared" si="23"/>
        <v>2.7494887492273685</v>
      </c>
      <c r="AG50" s="5">
        <f t="shared" si="24"/>
        <v>0.91854047768208802</v>
      </c>
      <c r="AH50" s="5">
        <f t="shared" si="25"/>
        <v>0.84979637561145838</v>
      </c>
      <c r="AI50" s="5"/>
      <c r="AJ50" s="5">
        <f t="shared" si="26"/>
        <v>5.0318052163624438</v>
      </c>
      <c r="AK50" s="5">
        <f t="shared" si="27"/>
        <v>1.6097440808314951</v>
      </c>
      <c r="AL50" s="5">
        <f t="shared" si="28"/>
        <v>0.47309784559211221</v>
      </c>
      <c r="AM50" s="5">
        <f t="shared" si="29"/>
        <v>0.85010519572792642</v>
      </c>
      <c r="AN50" s="5">
        <f t="shared" si="30"/>
        <v>0.17623374954285478</v>
      </c>
      <c r="AO50" s="5">
        <f t="shared" si="31"/>
        <v>1.6770819227524927</v>
      </c>
      <c r="AP50" s="5">
        <f t="shared" si="13"/>
        <v>1.462610519076696</v>
      </c>
      <c r="AQ50" s="5">
        <f t="shared" si="14"/>
        <v>7.3268750861386431</v>
      </c>
      <c r="AR50" s="5">
        <f t="shared" si="32"/>
        <v>5.8642645670619471</v>
      </c>
      <c r="AS50" s="5"/>
      <c r="AT50" s="5">
        <f t="shared" si="34"/>
        <v>0.24554352573043631</v>
      </c>
      <c r="AU50" s="5">
        <f t="shared" si="16"/>
        <v>0.78623431230240437</v>
      </c>
      <c r="AV50" s="5">
        <f t="shared" si="17"/>
        <v>1.4885145116774157</v>
      </c>
      <c r="AW50" s="5">
        <f t="shared" si="18"/>
        <v>47.333628200733699</v>
      </c>
      <c r="AX50" s="5">
        <f t="shared" si="19"/>
        <v>28.409568648680995</v>
      </c>
      <c r="AY50" s="8"/>
    </row>
    <row r="51" spans="1:51" x14ac:dyDescent="0.25">
      <c r="A51" s="6">
        <f t="shared" si="12"/>
        <v>2027</v>
      </c>
      <c r="B51" s="6">
        <v>46388</v>
      </c>
      <c r="C51" s="4">
        <v>3354614.5</v>
      </c>
      <c r="D51" s="4">
        <v>2535226.5</v>
      </c>
      <c r="E51" s="11">
        <v>42.855200471116689</v>
      </c>
      <c r="F51" s="4">
        <v>69.685300711248814</v>
      </c>
      <c r="G51" s="4">
        <v>21284.940000000002</v>
      </c>
      <c r="H51" s="4">
        <v>546230</v>
      </c>
      <c r="I51" s="4">
        <v>520468.1</v>
      </c>
      <c r="J51" s="4">
        <v>93265.26</v>
      </c>
      <c r="K51" s="4">
        <v>30178.18</v>
      </c>
      <c r="L51" s="4">
        <v>27855.68</v>
      </c>
      <c r="M51" s="4">
        <v>0</v>
      </c>
      <c r="N51" s="4">
        <v>168928.4</v>
      </c>
      <c r="O51" s="4">
        <v>54587.59</v>
      </c>
      <c r="P51" s="4">
        <v>15717.48</v>
      </c>
      <c r="Q51" s="4">
        <v>28430.1</v>
      </c>
      <c r="R51" s="4">
        <v>5858.5209999999997</v>
      </c>
      <c r="S51" s="4">
        <v>56615.458900000005</v>
      </c>
      <c r="T51" s="4">
        <v>49564.85</v>
      </c>
      <c r="U51" s="4">
        <v>249805.5</v>
      </c>
      <c r="V51" s="4">
        <v>200240.6</v>
      </c>
      <c r="W51" s="4">
        <v>0</v>
      </c>
      <c r="X51" s="4">
        <v>7719.2169999999996</v>
      </c>
      <c r="Y51" s="4">
        <v>25761.93</v>
      </c>
      <c r="Z51" s="4">
        <v>49181.85</v>
      </c>
      <c r="AA51" s="4">
        <v>1550014</v>
      </c>
      <c r="AB51" s="4">
        <v>939679.2</v>
      </c>
      <c r="AC51" s="5">
        <f t="shared" si="20"/>
        <v>3.221671904907264</v>
      </c>
      <c r="AD51" s="5">
        <f t="shared" si="21"/>
        <v>16.28294398655941</v>
      </c>
      <c r="AE51" s="5">
        <f t="shared" si="22"/>
        <v>15.514989874395404</v>
      </c>
      <c r="AF51" s="5">
        <f t="shared" si="23"/>
        <v>2.7802079791880705</v>
      </c>
      <c r="AG51" s="5">
        <f t="shared" si="24"/>
        <v>0.89960202580654203</v>
      </c>
      <c r="AH51" s="5">
        <f t="shared" si="25"/>
        <v>0.83036903346122182</v>
      </c>
      <c r="AI51" s="5"/>
      <c r="AJ51" s="5">
        <f t="shared" si="26"/>
        <v>5.035702313932048</v>
      </c>
      <c r="AK51" s="5">
        <f t="shared" si="27"/>
        <v>1.6272388377263618</v>
      </c>
      <c r="AL51" s="5">
        <f t="shared" si="28"/>
        <v>0.46853312057167823</v>
      </c>
      <c r="AM51" s="5">
        <f t="shared" si="29"/>
        <v>0.84749231245497803</v>
      </c>
      <c r="AN51" s="5">
        <f t="shared" si="30"/>
        <v>0.17464066288391705</v>
      </c>
      <c r="AO51" s="5">
        <f t="shared" si="31"/>
        <v>1.6876889699248605</v>
      </c>
      <c r="AP51" s="5">
        <f t="shared" si="13"/>
        <v>1.4775125427973914</v>
      </c>
      <c r="AQ51" s="5">
        <f t="shared" si="14"/>
        <v>7.4466231514828305</v>
      </c>
      <c r="AR51" s="5">
        <f t="shared" si="32"/>
        <v>5.9691091182012119</v>
      </c>
      <c r="AS51" s="5"/>
      <c r="AT51" s="5">
        <f t="shared" si="34"/>
        <v>0.23010742366969436</v>
      </c>
      <c r="AU51" s="5">
        <f t="shared" si="16"/>
        <v>0.76795500645454196</v>
      </c>
      <c r="AV51" s="5">
        <f t="shared" si="17"/>
        <v>1.4660954336183785</v>
      </c>
      <c r="AW51" s="5">
        <f t="shared" si="18"/>
        <v>46.205428373364512</v>
      </c>
      <c r="AX51" s="5">
        <f t="shared" si="19"/>
        <v>28.011540521273012</v>
      </c>
      <c r="AY51" s="8"/>
    </row>
    <row r="52" spans="1:51" x14ac:dyDescent="0.25">
      <c r="A52" s="6">
        <f t="shared" si="12"/>
        <v>2028</v>
      </c>
      <c r="B52" s="6">
        <v>46753</v>
      </c>
      <c r="C52" s="4">
        <v>3488354.5</v>
      </c>
      <c r="D52" s="4">
        <v>2583774</v>
      </c>
      <c r="E52" s="11">
        <v>43.365113230310023</v>
      </c>
      <c r="F52" s="4">
        <v>70.355986411720096</v>
      </c>
      <c r="G52" s="4">
        <v>21514.9025</v>
      </c>
      <c r="H52" s="4">
        <v>570456.6</v>
      </c>
      <c r="I52" s="4">
        <v>542219.5</v>
      </c>
      <c r="J52" s="4">
        <v>97838.720000000001</v>
      </c>
      <c r="K52" s="4">
        <v>30802.959999999999</v>
      </c>
      <c r="L52" s="4">
        <v>28495</v>
      </c>
      <c r="M52" s="4">
        <v>0</v>
      </c>
      <c r="N52" s="4">
        <v>174766.7</v>
      </c>
      <c r="O52" s="4">
        <v>56777.1</v>
      </c>
      <c r="P52" s="4">
        <v>16190.6</v>
      </c>
      <c r="Q52" s="4">
        <v>29550.82</v>
      </c>
      <c r="R52" s="4">
        <v>5980.5780000000004</v>
      </c>
      <c r="S52" s="4">
        <v>58548.4113</v>
      </c>
      <c r="T52" s="4">
        <v>51359.73</v>
      </c>
      <c r="U52" s="4">
        <v>261675.8</v>
      </c>
      <c r="V52" s="4">
        <v>210316.1</v>
      </c>
      <c r="W52" s="4">
        <v>0</v>
      </c>
      <c r="X52" s="4">
        <v>7719.2169999999996</v>
      </c>
      <c r="Y52" s="4">
        <v>28237.07</v>
      </c>
      <c r="Z52" s="4">
        <v>50303.19</v>
      </c>
      <c r="AA52" s="4">
        <v>1572080</v>
      </c>
      <c r="AB52" s="4">
        <v>961745.3</v>
      </c>
      <c r="AC52" s="5">
        <f t="shared" si="20"/>
        <v>3.2453377840458217</v>
      </c>
      <c r="AD52" s="5">
        <f t="shared" si="21"/>
        <v>16.353171674495812</v>
      </c>
      <c r="AE52" s="5">
        <f t="shared" si="22"/>
        <v>15.543704058747469</v>
      </c>
      <c r="AF52" s="5">
        <f t="shared" si="23"/>
        <v>2.8047241184919711</v>
      </c>
      <c r="AG52" s="5">
        <f t="shared" si="24"/>
        <v>0.8830226400441813</v>
      </c>
      <c r="AH52" s="5">
        <f t="shared" si="25"/>
        <v>0.81686078636789927</v>
      </c>
      <c r="AI52" s="5"/>
      <c r="AJ52" s="5">
        <f t="shared" si="26"/>
        <v>5.0100040004535087</v>
      </c>
      <c r="AK52" s="5">
        <f t="shared" si="27"/>
        <v>1.6276184086221741</v>
      </c>
      <c r="AL52" s="5">
        <f t="shared" si="28"/>
        <v>0.46413287411012843</v>
      </c>
      <c r="AM52" s="5">
        <f t="shared" si="29"/>
        <v>0.84712777901443215</v>
      </c>
      <c r="AN52" s="5">
        <f t="shared" si="30"/>
        <v>0.17144410064974763</v>
      </c>
      <c r="AO52" s="5">
        <f t="shared" si="31"/>
        <v>1.6783962553117808</v>
      </c>
      <c r="AP52" s="5">
        <f t="shared" si="13"/>
        <v>1.4723196853989466</v>
      </c>
      <c r="AQ52" s="5">
        <f t="shared" si="14"/>
        <v>7.501410765448294</v>
      </c>
      <c r="AR52" s="5">
        <f t="shared" si="32"/>
        <v>6.029091940053684</v>
      </c>
      <c r="AS52" s="5"/>
      <c r="AT52" s="5">
        <f t="shared" si="34"/>
        <v>0.22128533668238132</v>
      </c>
      <c r="AU52" s="5">
        <f t="shared" si="16"/>
        <v>0.80946675574400484</v>
      </c>
      <c r="AV52" s="5">
        <f t="shared" si="17"/>
        <v>1.4420320526483188</v>
      </c>
      <c r="AW52" s="5">
        <f t="shared" si="18"/>
        <v>45.066520618818984</v>
      </c>
      <c r="AX52" s="5">
        <f t="shared" si="19"/>
        <v>27.570170978895636</v>
      </c>
      <c r="AY52" s="8"/>
    </row>
    <row r="53" spans="1:51" x14ac:dyDescent="0.25">
      <c r="A53" s="6">
        <f t="shared" si="12"/>
        <v>2029</v>
      </c>
      <c r="B53" s="6">
        <v>47119</v>
      </c>
      <c r="C53" s="4">
        <v>3623016</v>
      </c>
      <c r="D53" s="4">
        <v>2630898</v>
      </c>
      <c r="E53" s="11">
        <v>43.869762834640561</v>
      </c>
      <c r="F53" s="4">
        <v>71.007972374964169</v>
      </c>
      <c r="G53" s="4">
        <v>21735.599478339613</v>
      </c>
      <c r="H53" s="4">
        <v>592478</v>
      </c>
      <c r="I53" s="4">
        <v>563477.9</v>
      </c>
      <c r="J53" s="4">
        <v>102960.7</v>
      </c>
      <c r="K53" s="4">
        <v>31535.38</v>
      </c>
      <c r="L53" s="4">
        <v>29270.78</v>
      </c>
      <c r="M53" s="4">
        <v>0</v>
      </c>
      <c r="N53" s="4">
        <v>181276.2</v>
      </c>
      <c r="O53" s="4">
        <v>59065.37</v>
      </c>
      <c r="P53" s="4">
        <v>16680.55</v>
      </c>
      <c r="Q53" s="4">
        <v>30719.1</v>
      </c>
      <c r="R53" s="4">
        <v>6104.6859999999997</v>
      </c>
      <c r="S53" s="4">
        <v>60809.225299999998</v>
      </c>
      <c r="T53" s="4">
        <v>53342.38</v>
      </c>
      <c r="U53" s="4">
        <v>271777.3</v>
      </c>
      <c r="V53" s="4">
        <v>218434.9</v>
      </c>
      <c r="W53" s="4">
        <v>0</v>
      </c>
      <c r="X53" s="4">
        <v>7897.2197790947885</v>
      </c>
      <c r="Y53" s="4">
        <v>29000.15</v>
      </c>
      <c r="Z53" s="4">
        <v>51316.94</v>
      </c>
      <c r="AA53" s="4">
        <v>1594397</v>
      </c>
      <c r="AB53" s="4">
        <v>984062.1</v>
      </c>
      <c r="AC53" s="5">
        <f t="shared" si="20"/>
        <v>3.2642702661442167</v>
      </c>
      <c r="AD53" s="5">
        <f t="shared" si="21"/>
        <v>16.353170949286451</v>
      </c>
      <c r="AE53" s="5">
        <f t="shared" si="22"/>
        <v>15.55273010110913</v>
      </c>
      <c r="AF53" s="5">
        <f t="shared" si="23"/>
        <v>2.8418505466164103</v>
      </c>
      <c r="AG53" s="5">
        <f t="shared" si="24"/>
        <v>0.87041790596563751</v>
      </c>
      <c r="AH53" s="5">
        <f t="shared" si="25"/>
        <v>0.80791197168326057</v>
      </c>
      <c r="AI53" s="5"/>
      <c r="AJ53" s="5">
        <f t="shared" si="26"/>
        <v>5.0034612046979641</v>
      </c>
      <c r="AK53" s="5">
        <f t="shared" si="27"/>
        <v>1.6302817873285682</v>
      </c>
      <c r="AL53" s="5">
        <f t="shared" si="28"/>
        <v>0.46040508791570339</v>
      </c>
      <c r="AM53" s="5">
        <f t="shared" si="29"/>
        <v>0.84788750587907979</v>
      </c>
      <c r="AN53" s="5">
        <f t="shared" si="30"/>
        <v>0.16849735137796795</v>
      </c>
      <c r="AO53" s="5">
        <f t="shared" si="31"/>
        <v>1.6784144839548045</v>
      </c>
      <c r="AP53" s="5">
        <f t="shared" si="13"/>
        <v>1.4723197468628346</v>
      </c>
      <c r="AQ53" s="5">
        <f t="shared" si="14"/>
        <v>7.5014104271137638</v>
      </c>
      <c r="AR53" s="5">
        <f t="shared" si="32"/>
        <v>6.0290901282246612</v>
      </c>
      <c r="AS53" s="5"/>
      <c r="AT53" s="5">
        <f t="shared" si="34"/>
        <v>0.21797363796060487</v>
      </c>
      <c r="AU53" s="5">
        <f t="shared" si="16"/>
        <v>0.80044222824298872</v>
      </c>
      <c r="AV53" s="5">
        <f t="shared" si="17"/>
        <v>1.416414942688633</v>
      </c>
      <c r="AW53" s="5">
        <f t="shared" si="18"/>
        <v>44.007451250560308</v>
      </c>
      <c r="AX53" s="5">
        <f t="shared" si="19"/>
        <v>27.161406408362534</v>
      </c>
      <c r="AY53" s="8"/>
    </row>
    <row r="54" spans="1:51" x14ac:dyDescent="0.25">
      <c r="A54" s="6">
        <f t="shared" si="12"/>
        <v>2030</v>
      </c>
      <c r="B54" s="6">
        <v>47484</v>
      </c>
      <c r="C54" s="4">
        <v>3763719</v>
      </c>
      <c r="D54" s="4">
        <v>2679481</v>
      </c>
      <c r="E54" s="11">
        <v>44.369001039976787</v>
      </c>
      <c r="F54" s="4">
        <v>71.702131044549304</v>
      </c>
      <c r="G54" s="4">
        <v>21948.402102432126</v>
      </c>
      <c r="H54" s="4">
        <v>615487.4</v>
      </c>
      <c r="I54" s="4">
        <v>585651.5</v>
      </c>
      <c r="J54" s="4">
        <v>108139.3</v>
      </c>
      <c r="K54" s="4">
        <v>32305.78</v>
      </c>
      <c r="L54" s="4">
        <v>30221.86</v>
      </c>
      <c r="M54" s="4">
        <v>0</v>
      </c>
      <c r="N54" s="4">
        <v>188066.6</v>
      </c>
      <c r="O54" s="4">
        <v>61416.94</v>
      </c>
      <c r="P54" s="4">
        <v>17184.650000000001</v>
      </c>
      <c r="Q54" s="4">
        <v>31920.28</v>
      </c>
      <c r="R54" s="4">
        <v>6251.9440000000004</v>
      </c>
      <c r="S54" s="4">
        <v>63163.995600000002</v>
      </c>
      <c r="T54" s="4">
        <v>55413.98</v>
      </c>
      <c r="U54" s="4">
        <v>282332</v>
      </c>
      <c r="V54" s="4">
        <v>226918</v>
      </c>
      <c r="W54" s="4">
        <v>0</v>
      </c>
      <c r="X54" s="4">
        <v>8128.7633074704981</v>
      </c>
      <c r="Y54" s="4">
        <v>29835.93</v>
      </c>
      <c r="Z54" s="4">
        <v>52286.91</v>
      </c>
      <c r="AA54" s="4">
        <v>1616848</v>
      </c>
      <c r="AB54" s="4">
        <v>1006513</v>
      </c>
      <c r="AC54" s="5">
        <f t="shared" si="20"/>
        <v>3.2794159798343827</v>
      </c>
      <c r="AD54" s="5">
        <f t="shared" si="21"/>
        <v>16.353170892938607</v>
      </c>
      <c r="AE54" s="5">
        <f t="shared" si="22"/>
        <v>15.560446994050301</v>
      </c>
      <c r="AF54" s="5">
        <f t="shared" si="23"/>
        <v>2.8732033395691867</v>
      </c>
      <c r="AG54" s="5">
        <f t="shared" si="24"/>
        <v>0.85834728894479106</v>
      </c>
      <c r="AH54" s="5">
        <f t="shared" si="25"/>
        <v>0.80297864957506127</v>
      </c>
      <c r="AI54" s="5"/>
      <c r="AJ54" s="5">
        <f t="shared" si="26"/>
        <v>4.9968289343598711</v>
      </c>
      <c r="AK54" s="5">
        <f t="shared" si="27"/>
        <v>1.6318152338152769</v>
      </c>
      <c r="AL54" s="5">
        <f t="shared" si="28"/>
        <v>0.4565869556149118</v>
      </c>
      <c r="AM54" s="5">
        <f t="shared" si="29"/>
        <v>0.84810476021190739</v>
      </c>
      <c r="AN54" s="5">
        <f t="shared" si="30"/>
        <v>0.16611080689073759</v>
      </c>
      <c r="AO54" s="5">
        <f t="shared" si="31"/>
        <v>1.6782335663209715</v>
      </c>
      <c r="AP54" s="5">
        <f t="shared" si="13"/>
        <v>1.4723197985822003</v>
      </c>
      <c r="AQ54" s="5">
        <f t="shared" si="14"/>
        <v>7.501410174351486</v>
      </c>
      <c r="AR54" s="5">
        <f t="shared" si="32"/>
        <v>6.0290898443799872</v>
      </c>
      <c r="AS54" s="5"/>
      <c r="AT54" s="5">
        <f t="shared" si="34"/>
        <v>0.21597689167205356</v>
      </c>
      <c r="AU54" s="5">
        <f t="shared" si="16"/>
        <v>0.79272469597225514</v>
      </c>
      <c r="AV54" s="5">
        <f t="shared" si="17"/>
        <v>1.3892352218643316</v>
      </c>
      <c r="AW54" s="5">
        <f t="shared" si="18"/>
        <v>42.958786243075004</v>
      </c>
      <c r="AX54" s="5">
        <f t="shared" si="19"/>
        <v>26.742511861273385</v>
      </c>
      <c r="AY54" s="8"/>
    </row>
    <row r="55" spans="1:51" x14ac:dyDescent="0.25">
      <c r="A55" s="6">
        <f t="shared" si="12"/>
        <v>2031</v>
      </c>
      <c r="B55" s="6">
        <v>47849</v>
      </c>
      <c r="C55" s="4">
        <v>3909736</v>
      </c>
      <c r="D55" s="4">
        <v>2728857</v>
      </c>
      <c r="E55" s="11">
        <v>44.860201557251244</v>
      </c>
      <c r="F55" s="4">
        <v>72.417843665551416</v>
      </c>
      <c r="G55" s="4">
        <v>22154.728763045852</v>
      </c>
      <c r="H55" s="4">
        <v>639365.80000000005</v>
      </c>
      <c r="I55" s="4">
        <v>608420.6</v>
      </c>
      <c r="J55" s="4">
        <v>113221</v>
      </c>
      <c r="K55" s="4">
        <v>33079.519999999997</v>
      </c>
      <c r="L55" s="4">
        <v>31270.19</v>
      </c>
      <c r="M55" s="4">
        <v>0</v>
      </c>
      <c r="N55" s="4">
        <v>195128.4</v>
      </c>
      <c r="O55" s="4">
        <v>63838.42</v>
      </c>
      <c r="P55" s="4">
        <v>17704.060000000001</v>
      </c>
      <c r="Q55" s="4">
        <v>33157.03</v>
      </c>
      <c r="R55" s="4">
        <v>6466.241</v>
      </c>
      <c r="S55" s="4">
        <v>65610.603100000008</v>
      </c>
      <c r="T55" s="4">
        <v>57563.82</v>
      </c>
      <c r="U55" s="4">
        <v>293285.40000000002</v>
      </c>
      <c r="V55" s="4">
        <v>235721.5</v>
      </c>
      <c r="W55" s="4">
        <v>0</v>
      </c>
      <c r="X55" s="4">
        <v>8351.9972248278445</v>
      </c>
      <c r="Y55" s="4">
        <v>30945.25</v>
      </c>
      <c r="Z55" s="4">
        <v>53219.08</v>
      </c>
      <c r="AA55" s="4">
        <v>1639122</v>
      </c>
      <c r="AB55" s="4">
        <v>1028787</v>
      </c>
      <c r="AC55" s="5">
        <f t="shared" si="20"/>
        <v>3.2915326610788398</v>
      </c>
      <c r="AD55" s="5">
        <f t="shared" si="21"/>
        <v>16.353170648862228</v>
      </c>
      <c r="AE55" s="5">
        <f t="shared" si="22"/>
        <v>15.561679867899009</v>
      </c>
      <c r="AF55" s="5">
        <f t="shared" si="23"/>
        <v>2.8958732763542092</v>
      </c>
      <c r="AG55" s="5">
        <f t="shared" si="24"/>
        <v>0.84608065608521899</v>
      </c>
      <c r="AH55" s="5">
        <f t="shared" si="25"/>
        <v>0.79980310691054335</v>
      </c>
      <c r="AI55" s="5"/>
      <c r="AJ55" s="5">
        <f t="shared" si="26"/>
        <v>4.9908331406519517</v>
      </c>
      <c r="AK55" s="5">
        <f t="shared" si="27"/>
        <v>1.6328064094353174</v>
      </c>
      <c r="AL55" s="5">
        <f t="shared" si="28"/>
        <v>0.45281983233650563</v>
      </c>
      <c r="AM55" s="5">
        <f t="shared" si="29"/>
        <v>0.84806314288228157</v>
      </c>
      <c r="AN55" s="5">
        <f t="shared" si="30"/>
        <v>0.16538817454682361</v>
      </c>
      <c r="AO55" s="5">
        <f t="shared" si="31"/>
        <v>1.6781338458658079</v>
      </c>
      <c r="AP55" s="5">
        <f t="shared" si="13"/>
        <v>1.4723198701907239</v>
      </c>
      <c r="AQ55" s="5">
        <f t="shared" si="14"/>
        <v>7.5014118600335173</v>
      </c>
      <c r="AR55" s="5">
        <f t="shared" si="32"/>
        <v>6.029089943668831</v>
      </c>
      <c r="AS55" s="5"/>
      <c r="AT55" s="5">
        <f t="shared" si="34"/>
        <v>0.21362049061184296</v>
      </c>
      <c r="AU55" s="5">
        <f t="shared" si="16"/>
        <v>0.79149205982194193</v>
      </c>
      <c r="AV55" s="5">
        <f t="shared" si="17"/>
        <v>1.3611936969657286</v>
      </c>
      <c r="AW55" s="5">
        <f t="shared" si="18"/>
        <v>41.924109453937554</v>
      </c>
      <c r="AX55" s="5">
        <f t="shared" si="19"/>
        <v>26.313464643137031</v>
      </c>
      <c r="AY55" s="8"/>
    </row>
    <row r="56" spans="1:51" x14ac:dyDescent="0.25">
      <c r="A56" s="6">
        <f t="shared" si="12"/>
        <v>2032</v>
      </c>
      <c r="B56" s="6">
        <v>48214</v>
      </c>
      <c r="C56" s="4">
        <v>4062064</v>
      </c>
      <c r="D56" s="4">
        <v>2779585</v>
      </c>
      <c r="E56" s="11">
        <v>45.345033383057412</v>
      </c>
      <c r="F56" s="4">
        <v>73.150374431935788</v>
      </c>
      <c r="G56" s="4">
        <v>22358.29488636833</v>
      </c>
      <c r="H56" s="4">
        <v>664276.30000000005</v>
      </c>
      <c r="I56" s="4">
        <v>631660.5</v>
      </c>
      <c r="J56" s="4">
        <v>118007.3</v>
      </c>
      <c r="K56" s="4">
        <v>33867.72</v>
      </c>
      <c r="L56" s="4">
        <v>32399.13</v>
      </c>
      <c r="M56" s="4">
        <v>0</v>
      </c>
      <c r="N56" s="4">
        <v>202480.8</v>
      </c>
      <c r="O56" s="4">
        <v>66361.98</v>
      </c>
      <c r="P56" s="4">
        <v>18238.54</v>
      </c>
      <c r="Q56" s="4">
        <v>34445.660000000003</v>
      </c>
      <c r="R56" s="4">
        <v>6699.5079999999998</v>
      </c>
      <c r="S56" s="4">
        <v>68154.2117</v>
      </c>
      <c r="T56" s="4">
        <v>59806.57</v>
      </c>
      <c r="U56" s="4">
        <v>304712.09999999998</v>
      </c>
      <c r="V56" s="4">
        <v>244905.5</v>
      </c>
      <c r="W56" s="4">
        <v>0</v>
      </c>
      <c r="X56" s="4">
        <v>8580.8932356338573</v>
      </c>
      <c r="Y56" s="4">
        <v>32615.81</v>
      </c>
      <c r="Z56" s="4">
        <v>54111.12</v>
      </c>
      <c r="AA56" s="4">
        <v>1660617</v>
      </c>
      <c r="AB56" s="4">
        <v>1050282</v>
      </c>
      <c r="AC56" s="5">
        <f t="shared" si="20"/>
        <v>3.3012259002075504</v>
      </c>
      <c r="AD56" s="5">
        <f t="shared" si="21"/>
        <v>16.353171688087635</v>
      </c>
      <c r="AE56" s="5">
        <f t="shared" si="22"/>
        <v>15.550235052918911</v>
      </c>
      <c r="AF56" s="5">
        <f t="shared" si="23"/>
        <v>2.9051068619302898</v>
      </c>
      <c r="AG56" s="5">
        <f t="shared" si="24"/>
        <v>0.83375643515217879</v>
      </c>
      <c r="AH56" s="5">
        <f t="shared" si="25"/>
        <v>0.79760264732411901</v>
      </c>
      <c r="AI56" s="5"/>
      <c r="AJ56" s="5">
        <f t="shared" si="26"/>
        <v>4.984677740183316</v>
      </c>
      <c r="AK56" s="5">
        <f t="shared" si="27"/>
        <v>1.6337009953560555</v>
      </c>
      <c r="AL56" s="5">
        <f t="shared" si="28"/>
        <v>0.44899686464811978</v>
      </c>
      <c r="AM56" s="5">
        <f t="shared" si="29"/>
        <v>0.84798417750188093</v>
      </c>
      <c r="AN56" s="5">
        <f t="shared" si="30"/>
        <v>0.16492866680584056</v>
      </c>
      <c r="AO56" s="5">
        <f t="shared" si="31"/>
        <v>1.6778222031952228</v>
      </c>
      <c r="AP56" s="5">
        <f t="shared" si="13"/>
        <v>1.4723197369613084</v>
      </c>
      <c r="AQ56" s="5">
        <f t="shared" si="14"/>
        <v>7.5014106129297806</v>
      </c>
      <c r="AR56" s="5">
        <f t="shared" si="32"/>
        <v>6.029090137427672</v>
      </c>
      <c r="AS56" s="5"/>
      <c r="AT56" s="5">
        <f t="shared" si="34"/>
        <v>0.21124465876544185</v>
      </c>
      <c r="AU56" s="5">
        <f t="shared" si="16"/>
        <v>0.80293688134898911</v>
      </c>
      <c r="AV56" s="5">
        <f t="shared" si="17"/>
        <v>1.3321089968055648</v>
      </c>
      <c r="AW56" s="5">
        <f t="shared" si="18"/>
        <v>40.881113640750122</v>
      </c>
      <c r="AX56" s="5">
        <f t="shared" si="19"/>
        <v>25.85587031617424</v>
      </c>
      <c r="AY56" s="8"/>
    </row>
    <row r="57" spans="1:51" x14ac:dyDescent="0.25">
      <c r="A57" s="6">
        <f t="shared" si="12"/>
        <v>2033</v>
      </c>
      <c r="B57" s="6">
        <v>48580</v>
      </c>
      <c r="C57" s="4">
        <v>4223280</v>
      </c>
      <c r="D57" s="4">
        <v>2833237</v>
      </c>
      <c r="E57" s="11">
        <v>45.821544079503404</v>
      </c>
      <c r="F57" s="4">
        <v>73.89693956358137</v>
      </c>
      <c r="G57" s="4">
        <v>22568.504301570236</v>
      </c>
      <c r="H57" s="4">
        <v>690640.2</v>
      </c>
      <c r="I57" s="4">
        <v>655623.6</v>
      </c>
      <c r="J57" s="4">
        <v>122523.4</v>
      </c>
      <c r="K57" s="4">
        <v>34680.04</v>
      </c>
      <c r="L57" s="4">
        <v>33599.870000000003</v>
      </c>
      <c r="M57" s="4">
        <v>0</v>
      </c>
      <c r="N57" s="4">
        <v>210194.8</v>
      </c>
      <c r="O57" s="4">
        <v>69001.19</v>
      </c>
      <c r="P57" s="4">
        <v>18786.98</v>
      </c>
      <c r="Q57" s="4">
        <v>35794.15</v>
      </c>
      <c r="R57" s="4">
        <v>6943.51</v>
      </c>
      <c r="S57" s="4">
        <v>70851.2552</v>
      </c>
      <c r="T57" s="4">
        <v>62180.19</v>
      </c>
      <c r="U57" s="4">
        <v>316805.59999999998</v>
      </c>
      <c r="V57" s="4">
        <v>254625.4</v>
      </c>
      <c r="W57" s="4">
        <v>0</v>
      </c>
      <c r="X57" s="4">
        <v>8817.6979480900518</v>
      </c>
      <c r="Y57" s="4">
        <v>35016.620000000003</v>
      </c>
      <c r="Z57" s="4">
        <v>54949.51</v>
      </c>
      <c r="AA57" s="4">
        <v>1680550</v>
      </c>
      <c r="AB57" s="4">
        <v>1070215</v>
      </c>
      <c r="AC57" s="5">
        <f t="shared" si="20"/>
        <v>3.3089815411982415</v>
      </c>
      <c r="AD57" s="5">
        <f t="shared" si="21"/>
        <v>16.353170995055976</v>
      </c>
      <c r="AE57" s="5">
        <f t="shared" si="22"/>
        <v>15.524038188327555</v>
      </c>
      <c r="AF57" s="5">
        <f t="shared" si="23"/>
        <v>2.9011431872857116</v>
      </c>
      <c r="AG57" s="5">
        <f t="shared" si="24"/>
        <v>0.82116364531833075</v>
      </c>
      <c r="AH57" s="5">
        <f t="shared" si="25"/>
        <v>0.79558707923699123</v>
      </c>
      <c r="AI57" s="5"/>
      <c r="AJ57" s="5">
        <f t="shared" si="26"/>
        <v>4.9770510124831882</v>
      </c>
      <c r="AK57" s="5">
        <f t="shared" si="27"/>
        <v>1.6338293932677919</v>
      </c>
      <c r="AL57" s="5">
        <f t="shared" si="28"/>
        <v>0.44484334450948076</v>
      </c>
      <c r="AM57" s="5">
        <f t="shared" si="29"/>
        <v>0.84754385217177175</v>
      </c>
      <c r="AN57" s="5">
        <f t="shared" si="30"/>
        <v>0.16441036350893146</v>
      </c>
      <c r="AO57" s="5">
        <f t="shared" si="31"/>
        <v>1.6776357523062642</v>
      </c>
      <c r="AP57" s="5">
        <f t="shared" si="13"/>
        <v>1.4723198556572143</v>
      </c>
      <c r="AQ57" s="5">
        <f t="shared" si="14"/>
        <v>7.5014112253982681</v>
      </c>
      <c r="AR57" s="5">
        <f t="shared" si="32"/>
        <v>6.0290911329582695</v>
      </c>
      <c r="AS57" s="5"/>
      <c r="AT57" s="5">
        <f t="shared" si="34"/>
        <v>0.20878790769473141</v>
      </c>
      <c r="AU57" s="5">
        <f t="shared" si="16"/>
        <v>0.82913328029398958</v>
      </c>
      <c r="AV57" s="5">
        <f t="shared" si="17"/>
        <v>1.3011098009130344</v>
      </c>
      <c r="AW57" s="5">
        <f t="shared" si="18"/>
        <v>39.792530923831713</v>
      </c>
      <c r="AX57" s="5">
        <f t="shared" si="19"/>
        <v>25.340848818927469</v>
      </c>
      <c r="AY57" s="8"/>
    </row>
    <row r="58" spans="1:51" x14ac:dyDescent="0.25">
      <c r="A58" s="6">
        <f t="shared" si="12"/>
        <v>2034</v>
      </c>
      <c r="B58" s="6">
        <v>48945</v>
      </c>
      <c r="C58" s="4">
        <v>4391952</v>
      </c>
      <c r="D58" s="4">
        <v>2888620</v>
      </c>
      <c r="E58" s="11">
        <v>46.29105505619696</v>
      </c>
      <c r="F58" s="4">
        <v>74.655737935409704</v>
      </c>
      <c r="G58" s="4">
        <v>22776.861764324847</v>
      </c>
      <c r="H58" s="4">
        <v>718223.4</v>
      </c>
      <c r="I58" s="4">
        <v>680427.2</v>
      </c>
      <c r="J58" s="4">
        <v>127023.8</v>
      </c>
      <c r="K58" s="4">
        <v>35506.870000000003</v>
      </c>
      <c r="L58" s="4">
        <v>34846.15</v>
      </c>
      <c r="M58" s="4">
        <v>0</v>
      </c>
      <c r="N58" s="4">
        <v>218255.6</v>
      </c>
      <c r="O58" s="4">
        <v>71770.679999999993</v>
      </c>
      <c r="P58" s="4">
        <v>19350.599999999999</v>
      </c>
      <c r="Q58" s="4">
        <v>37209.07</v>
      </c>
      <c r="R58" s="4">
        <v>7196.5150000000003</v>
      </c>
      <c r="S58" s="4">
        <v>73665.319300000003</v>
      </c>
      <c r="T58" s="4">
        <v>64663.58</v>
      </c>
      <c r="U58" s="4">
        <v>329458.40000000002</v>
      </c>
      <c r="V58" s="4">
        <v>264794.8</v>
      </c>
      <c r="W58" s="4">
        <v>0</v>
      </c>
      <c r="X58" s="4">
        <v>9063.3755963880249</v>
      </c>
      <c r="Y58" s="4">
        <v>37796.239999999998</v>
      </c>
      <c r="Z58" s="4">
        <v>55713.34</v>
      </c>
      <c r="AA58" s="4">
        <v>1698467</v>
      </c>
      <c r="AB58" s="4">
        <v>1088132</v>
      </c>
      <c r="AC58" s="5">
        <f t="shared" si="20"/>
        <v>3.315184909702181</v>
      </c>
      <c r="AD58" s="5">
        <f t="shared" si="21"/>
        <v>16.353170526453841</v>
      </c>
      <c r="AE58" s="5">
        <f t="shared" si="22"/>
        <v>15.492591904465259</v>
      </c>
      <c r="AF58" s="5">
        <f t="shared" si="23"/>
        <v>2.8921946323639238</v>
      </c>
      <c r="AG58" s="5">
        <f t="shared" si="24"/>
        <v>0.80845305231022568</v>
      </c>
      <c r="AH58" s="5">
        <f t="shared" si="25"/>
        <v>0.79340917204923911</v>
      </c>
      <c r="AI58" s="5"/>
      <c r="AJ58" s="5">
        <f t="shared" si="26"/>
        <v>4.9694441105002971</v>
      </c>
      <c r="AK58" s="5">
        <f t="shared" si="27"/>
        <v>1.6341408102820794</v>
      </c>
      <c r="AL58" s="5">
        <f t="shared" si="28"/>
        <v>0.44059224690980225</v>
      </c>
      <c r="AM58" s="5">
        <f t="shared" si="29"/>
        <v>0.84721030648786688</v>
      </c>
      <c r="AN58" s="5">
        <f t="shared" si="30"/>
        <v>0.16385686819892384</v>
      </c>
      <c r="AO58" s="5">
        <f t="shared" si="31"/>
        <v>1.6772796993227614</v>
      </c>
      <c r="AP58" s="5">
        <f t="shared" si="13"/>
        <v>1.47231982498898</v>
      </c>
      <c r="AQ58" s="5">
        <f t="shared" si="14"/>
        <v>7.5014116729873193</v>
      </c>
      <c r="AR58" s="5">
        <f t="shared" si="32"/>
        <v>6.0290913926199554</v>
      </c>
      <c r="AS58" s="5"/>
      <c r="AT58" s="5">
        <f t="shared" si="34"/>
        <v>0.2063632661829643</v>
      </c>
      <c r="AU58" s="5">
        <f t="shared" si="16"/>
        <v>0.86057953274534882</v>
      </c>
      <c r="AV58" s="5">
        <f t="shared" si="17"/>
        <v>1.2685325340531954</v>
      </c>
      <c r="AW58" s="5">
        <f t="shared" si="18"/>
        <v>38.672257802453217</v>
      </c>
      <c r="AX58" s="5">
        <f t="shared" si="19"/>
        <v>24.775589532854639</v>
      </c>
      <c r="AY58" s="8"/>
    </row>
    <row r="59" spans="1:51" x14ac:dyDescent="0.25">
      <c r="A59" s="6">
        <f t="shared" si="12"/>
        <v>2035</v>
      </c>
      <c r="B59" s="6">
        <v>49310</v>
      </c>
      <c r="C59" s="4">
        <v>4566615</v>
      </c>
      <c r="D59" s="4">
        <v>2944606</v>
      </c>
      <c r="E59" s="11">
        <v>46.751957872513401</v>
      </c>
      <c r="F59" s="4">
        <v>75.425674087305708</v>
      </c>
      <c r="G59" s="4">
        <v>22978.2648651987</v>
      </c>
      <c r="H59" s="4">
        <v>746786.3</v>
      </c>
      <c r="I59" s="4">
        <v>706081.5</v>
      </c>
      <c r="J59" s="4">
        <v>131615.9</v>
      </c>
      <c r="K59" s="4">
        <v>36355.29</v>
      </c>
      <c r="L59" s="4">
        <v>36126.28</v>
      </c>
      <c r="M59" s="4">
        <v>0</v>
      </c>
      <c r="N59" s="4">
        <v>226658.6</v>
      </c>
      <c r="O59" s="4">
        <v>74670.25</v>
      </c>
      <c r="P59" s="4">
        <v>19930.43</v>
      </c>
      <c r="Q59" s="4">
        <v>38689.94</v>
      </c>
      <c r="R59" s="4">
        <v>7462.7150000000001</v>
      </c>
      <c r="S59" s="4">
        <v>76586.571200000006</v>
      </c>
      <c r="T59" s="4">
        <v>67235.179999999993</v>
      </c>
      <c r="U59" s="4">
        <v>342560.5</v>
      </c>
      <c r="V59" s="4">
        <v>275325.40000000002</v>
      </c>
      <c r="W59" s="4">
        <v>0</v>
      </c>
      <c r="X59" s="4">
        <v>9318.6871843873778</v>
      </c>
      <c r="Y59" s="4">
        <v>40704.81</v>
      </c>
      <c r="Z59" s="4">
        <v>56391.62</v>
      </c>
      <c r="AA59" s="4">
        <v>1714154</v>
      </c>
      <c r="AB59" s="4">
        <v>1103819</v>
      </c>
      <c r="AC59" s="5">
        <f t="shared" si="20"/>
        <v>3.3201481100309866</v>
      </c>
      <c r="AD59" s="5">
        <f t="shared" si="21"/>
        <v>16.353169689146117</v>
      </c>
      <c r="AE59" s="5">
        <f t="shared" si="22"/>
        <v>15.461813619059194</v>
      </c>
      <c r="AF59" s="5">
        <f t="shared" si="23"/>
        <v>2.8821326080696532</v>
      </c>
      <c r="AG59" s="5">
        <f t="shared" si="24"/>
        <v>0.79611024796265939</v>
      </c>
      <c r="AH59" s="5">
        <f t="shared" si="25"/>
        <v>0.79109537370678285</v>
      </c>
      <c r="AI59" s="5"/>
      <c r="AJ59" s="5">
        <f t="shared" si="26"/>
        <v>4.9633831623642459</v>
      </c>
      <c r="AK59" s="5">
        <f t="shared" si="27"/>
        <v>1.635133463188817</v>
      </c>
      <c r="AL59" s="5">
        <f t="shared" si="28"/>
        <v>0.4364377115215537</v>
      </c>
      <c r="AM59" s="5">
        <f t="shared" si="29"/>
        <v>0.84723454900402162</v>
      </c>
      <c r="AN59" s="5">
        <f t="shared" si="30"/>
        <v>0.16341896568902786</v>
      </c>
      <c r="AO59" s="5">
        <f t="shared" si="31"/>
        <v>1.677097175916954</v>
      </c>
      <c r="AP59" s="5">
        <f t="shared" si="13"/>
        <v>1.4723198693123898</v>
      </c>
      <c r="AQ59" s="5">
        <f t="shared" si="14"/>
        <v>7.5014096874818659</v>
      </c>
      <c r="AR59" s="5">
        <f t="shared" si="32"/>
        <v>6.0290915700141143</v>
      </c>
      <c r="AS59" s="5"/>
      <c r="AT59" s="5">
        <f t="shared" si="34"/>
        <v>0.20406115217480295</v>
      </c>
      <c r="AU59" s="5">
        <f t="shared" si="16"/>
        <v>0.89135628906750408</v>
      </c>
      <c r="AV59" s="5">
        <f t="shared" si="17"/>
        <v>1.2348669638233134</v>
      </c>
      <c r="AW59" s="5">
        <f t="shared" si="18"/>
        <v>37.536643662756767</v>
      </c>
      <c r="AX59" s="5">
        <f t="shared" si="19"/>
        <v>24.171492451191966</v>
      </c>
      <c r="AY59" s="8"/>
    </row>
    <row r="60" spans="1:51" x14ac:dyDescent="0.25">
      <c r="A60" s="6">
        <f t="shared" si="12"/>
        <v>2036</v>
      </c>
      <c r="B60" s="6">
        <v>49675</v>
      </c>
      <c r="C60" s="4">
        <v>4747549</v>
      </c>
      <c r="D60" s="4">
        <v>3001249</v>
      </c>
      <c r="E60" s="11">
        <v>47.202732097098384</v>
      </c>
      <c r="F60" s="4">
        <v>76.205914150663943</v>
      </c>
      <c r="G60" s="4">
        <v>23175.615769306034</v>
      </c>
      <c r="H60" s="4">
        <v>776374.8</v>
      </c>
      <c r="I60" s="4">
        <v>732599.8</v>
      </c>
      <c r="J60" s="4">
        <v>136295.6</v>
      </c>
      <c r="K60" s="4">
        <v>37247.760000000002</v>
      </c>
      <c r="L60" s="4">
        <v>37448.54</v>
      </c>
      <c r="M60" s="4">
        <v>0</v>
      </c>
      <c r="N60" s="4">
        <v>235373.9</v>
      </c>
      <c r="O60" s="4">
        <v>77686.710000000006</v>
      </c>
      <c r="P60" s="4">
        <v>20528.79</v>
      </c>
      <c r="Q60" s="4">
        <v>40228.879999999997</v>
      </c>
      <c r="R60" s="4">
        <v>7741.8729999999996</v>
      </c>
      <c r="S60" s="4">
        <v>79602.843200000003</v>
      </c>
      <c r="T60" s="4">
        <v>69899.11</v>
      </c>
      <c r="U60" s="4">
        <v>356133.1</v>
      </c>
      <c r="V60" s="4">
        <v>286234</v>
      </c>
      <c r="W60" s="4">
        <v>0</v>
      </c>
      <c r="X60" s="4">
        <v>9584.7982292474098</v>
      </c>
      <c r="Y60" s="4">
        <v>43775.01</v>
      </c>
      <c r="Z60" s="4">
        <v>56980.51</v>
      </c>
      <c r="AA60" s="4">
        <v>1727360</v>
      </c>
      <c r="AB60" s="4">
        <v>1117025</v>
      </c>
      <c r="AC60" s="5">
        <f t="shared" si="20"/>
        <v>3.3241184864370412</v>
      </c>
      <c r="AD60" s="5">
        <f t="shared" si="21"/>
        <v>16.353170867746705</v>
      </c>
      <c r="AE60" s="5">
        <f t="shared" si="22"/>
        <v>15.431116140138839</v>
      </c>
      <c r="AF60" s="5">
        <f t="shared" si="23"/>
        <v>2.8708624176390809</v>
      </c>
      <c r="AG60" s="5">
        <f t="shared" si="24"/>
        <v>0.78456820561515006</v>
      </c>
      <c r="AH60" s="5">
        <f t="shared" si="25"/>
        <v>0.78879733521444428</v>
      </c>
      <c r="AI60" s="5"/>
      <c r="AJ60" s="5">
        <f t="shared" si="26"/>
        <v>4.9577982238835236</v>
      </c>
      <c r="AK60" s="5">
        <f t="shared" si="27"/>
        <v>1.6363540428966612</v>
      </c>
      <c r="AL60" s="5">
        <f t="shared" si="28"/>
        <v>0.43240817525000796</v>
      </c>
      <c r="AM60" s="5">
        <f t="shared" si="29"/>
        <v>0.84736102776401034</v>
      </c>
      <c r="AN60" s="5">
        <f t="shared" si="30"/>
        <v>0.16307094460741742</v>
      </c>
      <c r="AO60" s="5">
        <f t="shared" si="31"/>
        <v>1.6767145152161673</v>
      </c>
      <c r="AP60" s="5">
        <f t="shared" si="13"/>
        <v>1.472319927608962</v>
      </c>
      <c r="AQ60" s="5">
        <f t="shared" si="14"/>
        <v>7.5014096747605974</v>
      </c>
      <c r="AR60" s="5">
        <f t="shared" si="32"/>
        <v>6.0290899577866393</v>
      </c>
      <c r="AS60" s="5"/>
      <c r="AT60" s="5">
        <f t="shared" si="34"/>
        <v>0.20188940080971066</v>
      </c>
      <c r="AU60" s="5">
        <f t="shared" si="16"/>
        <v>0.92205493824287021</v>
      </c>
      <c r="AV60" s="5">
        <f t="shared" si="17"/>
        <v>1.2002089920504244</v>
      </c>
      <c r="AW60" s="5">
        <f t="shared" si="18"/>
        <v>36.384247956155903</v>
      </c>
      <c r="AX60" s="5">
        <f t="shared" si="19"/>
        <v>23.528456473013758</v>
      </c>
      <c r="AY60" s="8"/>
    </row>
    <row r="61" spans="1:51" x14ac:dyDescent="0.25">
      <c r="A61" s="6">
        <f t="shared" si="12"/>
        <v>2037</v>
      </c>
      <c r="B61" s="6">
        <v>50041</v>
      </c>
      <c r="C61" s="4">
        <v>4935442</v>
      </c>
      <c r="D61" s="4">
        <v>3058852</v>
      </c>
      <c r="E61" s="11">
        <v>47.644740708823917</v>
      </c>
      <c r="F61" s="4">
        <v>76.995971475915013</v>
      </c>
      <c r="G61" s="4">
        <v>23371.583591461454</v>
      </c>
      <c r="H61" s="4">
        <v>807101.2</v>
      </c>
      <c r="I61" s="4">
        <v>760001.6</v>
      </c>
      <c r="J61" s="4">
        <v>141023</v>
      </c>
      <c r="K61" s="4">
        <v>38179.86</v>
      </c>
      <c r="L61" s="4">
        <v>38813.300000000003</v>
      </c>
      <c r="M61" s="4">
        <v>0</v>
      </c>
      <c r="N61" s="4">
        <v>244423.1</v>
      </c>
      <c r="O61" s="4">
        <v>80812.83</v>
      </c>
      <c r="P61" s="4">
        <v>21144.07</v>
      </c>
      <c r="Q61" s="4">
        <v>41824.18</v>
      </c>
      <c r="R61" s="4">
        <v>8032.7709999999997</v>
      </c>
      <c r="S61" s="4">
        <v>82746.266199999998</v>
      </c>
      <c r="T61" s="4">
        <v>72665.490000000005</v>
      </c>
      <c r="U61" s="4">
        <v>370227.8</v>
      </c>
      <c r="V61" s="4">
        <v>297562.3</v>
      </c>
      <c r="W61" s="4">
        <v>0</v>
      </c>
      <c r="X61" s="4">
        <v>9862.9494618188255</v>
      </c>
      <c r="Y61" s="4">
        <v>47099.63</v>
      </c>
      <c r="Z61" s="4">
        <v>57474.34</v>
      </c>
      <c r="AA61" s="4">
        <v>1737734</v>
      </c>
      <c r="AB61" s="4">
        <v>1127399</v>
      </c>
      <c r="AC61" s="5">
        <f t="shared" si="20"/>
        <v>3.3272936735828083</v>
      </c>
      <c r="AD61" s="5">
        <f t="shared" si="21"/>
        <v>16.353169584406018</v>
      </c>
      <c r="AE61" s="5">
        <f t="shared" si="22"/>
        <v>15.398855867417751</v>
      </c>
      <c r="AF61" s="5">
        <f t="shared" si="23"/>
        <v>2.8573529989816513</v>
      </c>
      <c r="AG61" s="5">
        <f t="shared" si="24"/>
        <v>0.7735854255809308</v>
      </c>
      <c r="AH61" s="5">
        <f t="shared" si="25"/>
        <v>0.78641993969334467</v>
      </c>
      <c r="AI61" s="5"/>
      <c r="AJ61" s="5">
        <f t="shared" si="26"/>
        <v>4.9524054785771972</v>
      </c>
      <c r="AK61" s="5">
        <f t="shared" si="27"/>
        <v>1.6373980283832734</v>
      </c>
      <c r="AL61" s="5">
        <f t="shared" si="28"/>
        <v>0.42841289594731335</v>
      </c>
      <c r="AM61" s="5">
        <f t="shared" si="29"/>
        <v>0.84742521541130456</v>
      </c>
      <c r="AN61" s="5">
        <f t="shared" si="30"/>
        <v>0.16275687162365599</v>
      </c>
      <c r="AO61" s="5">
        <f t="shared" si="31"/>
        <v>1.6765725582430104</v>
      </c>
      <c r="AP61" s="5">
        <f t="shared" si="13"/>
        <v>1.4723198043863146</v>
      </c>
      <c r="AQ61" s="5">
        <f t="shared" si="14"/>
        <v>7.5014112211226474</v>
      </c>
      <c r="AR61" s="5">
        <f t="shared" si="32"/>
        <v>6.0290912141202346</v>
      </c>
      <c r="AS61" s="5"/>
      <c r="AT61" s="5">
        <f t="shared" si="34"/>
        <v>0.19983923348342103</v>
      </c>
      <c r="AU61" s="5">
        <f t="shared" si="16"/>
        <v>0.95431432483655976</v>
      </c>
      <c r="AV61" s="5">
        <f t="shared" si="17"/>
        <v>1.1645226506562127</v>
      </c>
      <c r="AW61" s="5">
        <f t="shared" si="18"/>
        <v>35.209288246118582</v>
      </c>
      <c r="AX61" s="5">
        <f t="shared" si="19"/>
        <v>22.842918628159342</v>
      </c>
      <c r="AY61" s="8"/>
    </row>
    <row r="62" spans="1:51" x14ac:dyDescent="0.25">
      <c r="A62" s="6">
        <f t="shared" si="12"/>
        <v>2038</v>
      </c>
      <c r="B62" s="6">
        <v>50406</v>
      </c>
      <c r="C62" s="4">
        <v>5132950</v>
      </c>
      <c r="D62" s="4">
        <v>3118884</v>
      </c>
      <c r="E62" s="11">
        <v>48.080930602146658</v>
      </c>
      <c r="F62" s="4">
        <v>77.795479239056093</v>
      </c>
      <c r="G62" s="4">
        <v>23579.201565067255</v>
      </c>
      <c r="H62" s="4">
        <v>839400.1</v>
      </c>
      <c r="I62" s="4">
        <v>788318.6</v>
      </c>
      <c r="J62" s="4">
        <v>145583.1</v>
      </c>
      <c r="K62" s="4">
        <v>39160.480000000003</v>
      </c>
      <c r="L62" s="4">
        <v>40248.449999999997</v>
      </c>
      <c r="M62" s="4">
        <v>0</v>
      </c>
      <c r="N62" s="4">
        <v>253856.4</v>
      </c>
      <c r="O62" s="4">
        <v>84068.77</v>
      </c>
      <c r="P62" s="4">
        <v>21776.240000000002</v>
      </c>
      <c r="Q62" s="4">
        <v>43486.22</v>
      </c>
      <c r="R62" s="4">
        <v>8333.2029999999995</v>
      </c>
      <c r="S62" s="4">
        <v>86037.86</v>
      </c>
      <c r="T62" s="4">
        <v>75573.440000000002</v>
      </c>
      <c r="U62" s="4">
        <v>385043.7</v>
      </c>
      <c r="V62" s="4">
        <v>309470.2</v>
      </c>
      <c r="W62" s="4">
        <v>0</v>
      </c>
      <c r="X62" s="4">
        <v>10154.117990108431</v>
      </c>
      <c r="Y62" s="4">
        <v>51081.49</v>
      </c>
      <c r="Z62" s="4">
        <v>57863.69</v>
      </c>
      <c r="AA62" s="4">
        <v>1744516</v>
      </c>
      <c r="AB62" s="4">
        <v>1134181</v>
      </c>
      <c r="AC62" s="5">
        <f t="shared" si="20"/>
        <v>3.3298358667091743</v>
      </c>
      <c r="AD62" s="5">
        <f t="shared" si="21"/>
        <v>16.353171178367216</v>
      </c>
      <c r="AE62" s="5">
        <f t="shared" si="22"/>
        <v>15.358002707994428</v>
      </c>
      <c r="AF62" s="5">
        <f t="shared" si="23"/>
        <v>2.8362462131912447</v>
      </c>
      <c r="AG62" s="5">
        <f t="shared" si="24"/>
        <v>0.7629234650639497</v>
      </c>
      <c r="AH62" s="5">
        <f t="shared" si="25"/>
        <v>0.78411926864668458</v>
      </c>
      <c r="AI62" s="5"/>
      <c r="AJ62" s="5">
        <f t="shared" si="26"/>
        <v>4.9456238615221269</v>
      </c>
      <c r="AK62" s="5">
        <f t="shared" si="27"/>
        <v>1.6378256168480114</v>
      </c>
      <c r="AL62" s="5">
        <f t="shared" si="28"/>
        <v>0.42424414810196864</v>
      </c>
      <c r="AM62" s="5">
        <f t="shared" si="29"/>
        <v>0.8471974205866023</v>
      </c>
      <c r="AN62" s="5">
        <f t="shared" si="30"/>
        <v>0.16234724670998157</v>
      </c>
      <c r="AO62" s="5">
        <f t="shared" si="31"/>
        <v>1.676187377628849</v>
      </c>
      <c r="AP62" s="5">
        <f t="shared" si="13"/>
        <v>1.4723198160901625</v>
      </c>
      <c r="AQ62" s="5">
        <f t="shared" si="14"/>
        <v>7.5014114690382723</v>
      </c>
      <c r="AR62" s="5">
        <f t="shared" si="32"/>
        <v>6.029090484029652</v>
      </c>
      <c r="AS62" s="5"/>
      <c r="AT62" s="5">
        <f t="shared" si="34"/>
        <v>0.1978222657557239</v>
      </c>
      <c r="AU62" s="5">
        <f t="shared" si="16"/>
        <v>0.99516827555304455</v>
      </c>
      <c r="AV62" s="5">
        <f t="shared" si="17"/>
        <v>1.1272989216727223</v>
      </c>
      <c r="AW62" s="5">
        <f t="shared" si="18"/>
        <v>33.986615883653648</v>
      </c>
      <c r="AX62" s="5">
        <f t="shared" si="19"/>
        <v>22.096085097263757</v>
      </c>
      <c r="AY62" s="8"/>
    </row>
    <row r="63" spans="1:51" x14ac:dyDescent="0.25">
      <c r="A63" s="6">
        <f t="shared" si="12"/>
        <v>2039</v>
      </c>
      <c r="B63" s="6">
        <v>50771</v>
      </c>
      <c r="C63" s="4">
        <v>5337375</v>
      </c>
      <c r="D63" s="4">
        <v>3179507</v>
      </c>
      <c r="E63" s="11">
        <v>48.50818856310822</v>
      </c>
      <c r="F63" s="4">
        <v>78.604223075723723</v>
      </c>
      <c r="G63" s="4">
        <v>23780.180574090438</v>
      </c>
      <c r="H63" s="4">
        <v>872830</v>
      </c>
      <c r="I63" s="4">
        <v>817412.5</v>
      </c>
      <c r="J63" s="4">
        <v>150075.5</v>
      </c>
      <c r="K63" s="4">
        <v>40179.5</v>
      </c>
      <c r="L63" s="4">
        <v>41705.879999999997</v>
      </c>
      <c r="M63" s="4">
        <v>0</v>
      </c>
      <c r="N63" s="4">
        <v>263656.40000000002</v>
      </c>
      <c r="O63" s="4">
        <v>87458.93</v>
      </c>
      <c r="P63" s="4">
        <v>22425.759999999998</v>
      </c>
      <c r="Q63" s="4">
        <v>45217.279999999999</v>
      </c>
      <c r="R63" s="4">
        <v>8644.3729999999996</v>
      </c>
      <c r="S63" s="4">
        <v>89451.077800000014</v>
      </c>
      <c r="T63" s="4">
        <v>78583.23</v>
      </c>
      <c r="U63" s="4">
        <v>400378.4</v>
      </c>
      <c r="V63" s="4">
        <v>321795.20000000001</v>
      </c>
      <c r="W63" s="4">
        <v>0</v>
      </c>
      <c r="X63" s="4">
        <v>10458.964795844387</v>
      </c>
      <c r="Y63" s="4">
        <v>55417.51</v>
      </c>
      <c r="Z63" s="4">
        <v>58124.99</v>
      </c>
      <c r="AA63" s="4">
        <v>1747224</v>
      </c>
      <c r="AB63" s="4">
        <v>1136889</v>
      </c>
      <c r="AC63" s="5">
        <f t="shared" si="20"/>
        <v>3.3318691258778941</v>
      </c>
      <c r="AD63" s="5">
        <f t="shared" si="21"/>
        <v>16.353169863462846</v>
      </c>
      <c r="AE63" s="5">
        <f t="shared" si="22"/>
        <v>15.314878568584744</v>
      </c>
      <c r="AF63" s="5">
        <f t="shared" si="23"/>
        <v>2.8117848193166117</v>
      </c>
      <c r="AG63" s="5">
        <f t="shared" si="24"/>
        <v>0.75279514742734022</v>
      </c>
      <c r="AH63" s="5">
        <f t="shared" si="25"/>
        <v>0.7813931005409962</v>
      </c>
      <c r="AI63" s="5"/>
      <c r="AJ63" s="5">
        <f t="shared" si="26"/>
        <v>4.9398140471673813</v>
      </c>
      <c r="AK63" s="5">
        <f t="shared" si="27"/>
        <v>1.6386131759525984</v>
      </c>
      <c r="AL63" s="5">
        <f t="shared" si="28"/>
        <v>0.42016459401859529</v>
      </c>
      <c r="AM63" s="5">
        <f t="shared" si="29"/>
        <v>0.84718199489449397</v>
      </c>
      <c r="AN63" s="5">
        <f t="shared" si="30"/>
        <v>0.16195925899903979</v>
      </c>
      <c r="AO63" s="5">
        <f t="shared" si="31"/>
        <v>1.6759376622403337</v>
      </c>
      <c r="AP63" s="5">
        <f t="shared" si="13"/>
        <v>1.472319820136303</v>
      </c>
      <c r="AQ63" s="5">
        <f t="shared" si="14"/>
        <v>7.5014103374786298</v>
      </c>
      <c r="AR63" s="5">
        <f t="shared" si="32"/>
        <v>6.0290910794163795</v>
      </c>
      <c r="AS63" s="5"/>
      <c r="AT63" s="5">
        <f t="shared" si="34"/>
        <v>0.19595709118891566</v>
      </c>
      <c r="AU63" s="5">
        <f t="shared" si="16"/>
        <v>1.038291482236118</v>
      </c>
      <c r="AV63" s="5">
        <f t="shared" si="17"/>
        <v>1.0890182908264832</v>
      </c>
      <c r="AW63" s="5">
        <f t="shared" si="18"/>
        <v>32.735642520902125</v>
      </c>
      <c r="AX63" s="5">
        <f t="shared" si="19"/>
        <v>21.300526944424927</v>
      </c>
      <c r="AY63" s="8"/>
    </row>
    <row r="64" spans="1:51" x14ac:dyDescent="0.25">
      <c r="A64" s="6">
        <f t="shared" si="12"/>
        <v>2040</v>
      </c>
      <c r="B64" s="6">
        <v>51136</v>
      </c>
      <c r="C64" s="4">
        <v>5547434</v>
      </c>
      <c r="D64" s="4">
        <v>3239843</v>
      </c>
      <c r="E64" s="11">
        <v>48.928067600247715</v>
      </c>
      <c r="F64" s="4">
        <v>79.422043868144854</v>
      </c>
      <c r="G64" s="4">
        <v>23973.803147777944</v>
      </c>
      <c r="H64" s="4">
        <v>907181.3</v>
      </c>
      <c r="I64" s="4">
        <v>847350.3</v>
      </c>
      <c r="J64" s="4">
        <v>154633.60000000001</v>
      </c>
      <c r="K64" s="4">
        <v>41267.35</v>
      </c>
      <c r="L64" s="4">
        <v>43204.57</v>
      </c>
      <c r="M64" s="4">
        <v>0</v>
      </c>
      <c r="N64" s="4">
        <v>273785</v>
      </c>
      <c r="O64" s="4">
        <v>90978.51</v>
      </c>
      <c r="P64" s="4">
        <v>23094.6</v>
      </c>
      <c r="Q64" s="4">
        <v>47013.919999999998</v>
      </c>
      <c r="R64" s="4">
        <v>8970.7129999999997</v>
      </c>
      <c r="S64" s="4">
        <v>92949.731999999989</v>
      </c>
      <c r="T64" s="4">
        <v>81675.97</v>
      </c>
      <c r="U64" s="4">
        <v>416135.8</v>
      </c>
      <c r="V64" s="4">
        <v>334459.8</v>
      </c>
      <c r="W64" s="4">
        <v>0</v>
      </c>
      <c r="X64" s="4">
        <v>10777.483897569269</v>
      </c>
      <c r="Y64" s="4">
        <v>59831.040000000001</v>
      </c>
      <c r="Z64" s="4">
        <v>58243.62</v>
      </c>
      <c r="AA64" s="4">
        <v>1745636</v>
      </c>
      <c r="AB64" s="4">
        <v>1135301</v>
      </c>
      <c r="AC64" s="5">
        <f t="shared" si="20"/>
        <v>3.3334947322152169</v>
      </c>
      <c r="AD64" s="5">
        <f t="shared" si="21"/>
        <v>16.353169771826035</v>
      </c>
      <c r="AE64" s="5">
        <f t="shared" si="22"/>
        <v>15.274635083535919</v>
      </c>
      <c r="AF64" s="5">
        <f t="shared" si="23"/>
        <v>2.7874797609128832</v>
      </c>
      <c r="AG64" s="5">
        <f t="shared" si="24"/>
        <v>0.74389979222826264</v>
      </c>
      <c r="AH64" s="5">
        <f t="shared" si="25"/>
        <v>0.77882080255483888</v>
      </c>
      <c r="AI64" s="5"/>
      <c r="AJ64" s="5">
        <f t="shared" si="26"/>
        <v>4.9353448819760635</v>
      </c>
      <c r="AK64" s="5">
        <f t="shared" si="27"/>
        <v>1.6400106788111404</v>
      </c>
      <c r="AL64" s="5">
        <f t="shared" si="28"/>
        <v>0.41631139730549294</v>
      </c>
      <c r="AM64" s="5">
        <f t="shared" si="29"/>
        <v>0.84748948793261891</v>
      </c>
      <c r="AN64" s="5">
        <f t="shared" si="30"/>
        <v>0.16170923349426058</v>
      </c>
      <c r="AO64" s="5">
        <f t="shared" si="31"/>
        <v>1.6755446211707969</v>
      </c>
      <c r="AP64" s="5">
        <f t="shared" si="13"/>
        <v>1.4723198148909928</v>
      </c>
      <c r="AQ64" s="5">
        <f t="shared" si="14"/>
        <v>7.5014105620724827</v>
      </c>
      <c r="AR64" s="5">
        <f t="shared" si="32"/>
        <v>6.0290902063909186</v>
      </c>
      <c r="AS64" s="5"/>
      <c r="AT64" s="5">
        <f t="shared" si="34"/>
        <v>0.19427872233485369</v>
      </c>
      <c r="AU64" s="5">
        <f t="shared" si="16"/>
        <v>1.0785354093442121</v>
      </c>
      <c r="AV64" s="5">
        <f t="shared" si="17"/>
        <v>1.0499200170745611</v>
      </c>
      <c r="AW64" s="5">
        <f t="shared" si="18"/>
        <v>31.467449635272814</v>
      </c>
      <c r="AX64" s="5">
        <f t="shared" si="19"/>
        <v>20.465335865194611</v>
      </c>
    </row>
    <row r="65" spans="1:50" x14ac:dyDescent="0.25">
      <c r="A65" s="6">
        <f t="shared" si="12"/>
        <v>2041</v>
      </c>
      <c r="B65" s="6">
        <v>51502</v>
      </c>
      <c r="C65" s="4">
        <v>5763640</v>
      </c>
      <c r="D65" s="4">
        <v>3300111</v>
      </c>
      <c r="E65" s="11">
        <v>49.337556890202791</v>
      </c>
      <c r="F65" s="4">
        <v>80.248900937287388</v>
      </c>
      <c r="G65" s="4">
        <v>24160.519651030252</v>
      </c>
      <c r="H65" s="4">
        <v>942537.9</v>
      </c>
      <c r="I65" s="4">
        <v>878167.4</v>
      </c>
      <c r="J65" s="4">
        <v>159341.20000000001</v>
      </c>
      <c r="K65" s="4">
        <v>42348.53</v>
      </c>
      <c r="L65" s="4">
        <v>44743.61</v>
      </c>
      <c r="M65" s="4">
        <v>0</v>
      </c>
      <c r="N65" s="4">
        <v>284238.90000000002</v>
      </c>
      <c r="O65" s="4">
        <v>94608.06</v>
      </c>
      <c r="P65" s="4">
        <v>23784.73</v>
      </c>
      <c r="Q65" s="4">
        <v>48865.58</v>
      </c>
      <c r="R65" s="4">
        <v>9311.2829999999994</v>
      </c>
      <c r="S65" s="4">
        <v>96560.070699999997</v>
      </c>
      <c r="T65" s="4">
        <v>84859.21</v>
      </c>
      <c r="U65" s="4">
        <v>432354.3</v>
      </c>
      <c r="V65" s="4">
        <v>347495.1</v>
      </c>
      <c r="W65" s="4">
        <v>0</v>
      </c>
      <c r="X65" s="4">
        <v>11109.193819322576</v>
      </c>
      <c r="Y65" s="4">
        <v>64370.48</v>
      </c>
      <c r="Z65" s="4">
        <v>58213.41</v>
      </c>
      <c r="AA65" s="4">
        <v>1739479</v>
      </c>
      <c r="AB65" s="4">
        <v>1129144</v>
      </c>
      <c r="AC65" s="5">
        <f t="shared" si="20"/>
        <v>3.3347966013533177</v>
      </c>
      <c r="AD65" s="5">
        <f t="shared" si="21"/>
        <v>16.353170912825924</v>
      </c>
      <c r="AE65" s="5">
        <f t="shared" si="22"/>
        <v>15.236333289379628</v>
      </c>
      <c r="AF65" s="5">
        <f t="shared" si="23"/>
        <v>2.7645932084585438</v>
      </c>
      <c r="AG65" s="5">
        <f t="shared" si="24"/>
        <v>0.73475321151216944</v>
      </c>
      <c r="AH65" s="5">
        <f t="shared" si="25"/>
        <v>0.77630820106738108</v>
      </c>
      <c r="AI65" s="5"/>
      <c r="AJ65" s="5">
        <f t="shared" si="26"/>
        <v>4.931586636222943</v>
      </c>
      <c r="AK65" s="5">
        <f t="shared" si="27"/>
        <v>1.641463727783137</v>
      </c>
      <c r="AL65" s="5">
        <f t="shared" si="28"/>
        <v>0.41266855667598951</v>
      </c>
      <c r="AM65" s="5">
        <f t="shared" si="29"/>
        <v>0.84782498559937813</v>
      </c>
      <c r="AN65" s="5">
        <f t="shared" si="30"/>
        <v>0.16155212678099257</v>
      </c>
      <c r="AO65" s="5">
        <f t="shared" si="31"/>
        <v>1.6753313999486437</v>
      </c>
      <c r="AP65" s="5">
        <f t="shared" si="13"/>
        <v>1.4723197493250793</v>
      </c>
      <c r="AQ65" s="5">
        <f t="shared" si="14"/>
        <v>7.5014105669333961</v>
      </c>
      <c r="AR65" s="5">
        <f t="shared" si="32"/>
        <v>6.0290909911097845</v>
      </c>
      <c r="AS65" s="5"/>
      <c r="AT65" s="5">
        <f t="shared" si="34"/>
        <v>0.19274614339761986</v>
      </c>
      <c r="AU65" s="5">
        <f t="shared" si="16"/>
        <v>1.1168372764433587</v>
      </c>
      <c r="AV65" s="5">
        <f t="shared" si="17"/>
        <v>1.0100112081948214</v>
      </c>
      <c r="AW65" s="5">
        <f t="shared" si="18"/>
        <v>30.180215974627146</v>
      </c>
      <c r="AX65" s="5">
        <f t="shared" si="19"/>
        <v>19.590814138287609</v>
      </c>
    </row>
    <row r="66" spans="1:50" x14ac:dyDescent="0.25">
      <c r="A66" s="6">
        <f t="shared" si="12"/>
        <v>2042</v>
      </c>
      <c r="B66" s="6">
        <v>51867</v>
      </c>
      <c r="C66" s="4">
        <v>5985434</v>
      </c>
      <c r="D66" s="4">
        <v>3359906</v>
      </c>
      <c r="E66" s="11">
        <v>49.737002512112703</v>
      </c>
      <c r="F66" s="4">
        <v>81.084716223057853</v>
      </c>
      <c r="G66" s="4">
        <v>24338.215418606378</v>
      </c>
      <c r="H66" s="4">
        <v>978808.2</v>
      </c>
      <c r="I66" s="4">
        <v>909781.1</v>
      </c>
      <c r="J66" s="4">
        <v>164067.20000000001</v>
      </c>
      <c r="K66" s="4">
        <v>43538.89</v>
      </c>
      <c r="L66" s="4">
        <v>46329.52</v>
      </c>
      <c r="M66" s="4">
        <v>0</v>
      </c>
      <c r="N66" s="4">
        <v>294978.2</v>
      </c>
      <c r="O66" s="4">
        <v>98340.25</v>
      </c>
      <c r="P66" s="4">
        <v>24497.34</v>
      </c>
      <c r="Q66" s="4">
        <v>50768.27</v>
      </c>
      <c r="R66" s="4">
        <v>9664.116</v>
      </c>
      <c r="S66" s="4">
        <v>100255.44200000001</v>
      </c>
      <c r="T66" s="4">
        <v>88124.73</v>
      </c>
      <c r="U66" s="4">
        <v>448992</v>
      </c>
      <c r="V66" s="4">
        <v>360867.3</v>
      </c>
      <c r="W66" s="4">
        <v>0</v>
      </c>
      <c r="X66" s="4">
        <v>11452.794823395623</v>
      </c>
      <c r="Y66" s="4">
        <v>69027.09</v>
      </c>
      <c r="Z66" s="4">
        <v>58026.19</v>
      </c>
      <c r="AA66" s="4">
        <v>1728479</v>
      </c>
      <c r="AB66" s="4">
        <v>1118144</v>
      </c>
      <c r="AC66" s="5">
        <f t="shared" si="20"/>
        <v>3.3358373398011705</v>
      </c>
      <c r="AD66" s="5">
        <f t="shared" si="21"/>
        <v>16.353170045814554</v>
      </c>
      <c r="AE66" s="5">
        <f t="shared" si="22"/>
        <v>15.199918669222649</v>
      </c>
      <c r="AF66" s="5">
        <f t="shared" si="23"/>
        <v>2.7411078294406055</v>
      </c>
      <c r="AG66" s="5">
        <f t="shared" si="24"/>
        <v>0.72741408559512977</v>
      </c>
      <c r="AH66" s="5">
        <f t="shared" si="25"/>
        <v>0.77403777236537907</v>
      </c>
      <c r="AI66" s="5"/>
      <c r="AJ66" s="5">
        <f t="shared" si="26"/>
        <v>4.9282675241260705</v>
      </c>
      <c r="AK66" s="5">
        <f t="shared" si="27"/>
        <v>1.6429928055342353</v>
      </c>
      <c r="AL66" s="5">
        <f t="shared" si="28"/>
        <v>0.40928260172946523</v>
      </c>
      <c r="AM66" s="5">
        <f t="shared" si="29"/>
        <v>0.84819697285109152</v>
      </c>
      <c r="AN66" s="5">
        <f t="shared" si="30"/>
        <v>0.16146057244971709</v>
      </c>
      <c r="AO66" s="5">
        <f t="shared" si="31"/>
        <v>1.6749903515768449</v>
      </c>
      <c r="AP66" s="5">
        <f t="shared" si="13"/>
        <v>1.4723198017052732</v>
      </c>
      <c r="AQ66" s="5">
        <f t="shared" si="14"/>
        <v>7.5014109252562138</v>
      </c>
      <c r="AR66" s="5">
        <f t="shared" si="32"/>
        <v>6.0290916247677275</v>
      </c>
      <c r="AS66" s="5"/>
      <c r="AT66" s="5">
        <f t="shared" si="34"/>
        <v>0.19134443422808811</v>
      </c>
      <c r="AU66" s="5">
        <f t="shared" si="16"/>
        <v>1.1532512095196439</v>
      </c>
      <c r="AV66" s="5">
        <f t="shared" si="17"/>
        <v>0.96945668434402588</v>
      </c>
      <c r="AW66" s="5">
        <f t="shared" si="18"/>
        <v>28.878089709117166</v>
      </c>
      <c r="AX66" s="5">
        <f t="shared" si="19"/>
        <v>18.681084780151281</v>
      </c>
    </row>
    <row r="67" spans="1:50" x14ac:dyDescent="0.25">
      <c r="A67" s="6">
        <f t="shared" si="12"/>
        <v>2043</v>
      </c>
      <c r="B67" s="6">
        <v>52232</v>
      </c>
      <c r="C67" s="4">
        <v>6216050</v>
      </c>
      <c r="D67" s="4">
        <v>3420943</v>
      </c>
      <c r="E67" s="11">
        <v>50.125265636138884</v>
      </c>
      <c r="F67" s="4">
        <v>81.929521189969321</v>
      </c>
      <c r="G67" s="4">
        <v>24519.049845205172</v>
      </c>
      <c r="H67" s="4">
        <v>1016521</v>
      </c>
      <c r="I67" s="4">
        <v>942415</v>
      </c>
      <c r="J67" s="4">
        <v>168827.6</v>
      </c>
      <c r="K67" s="4">
        <v>44743.49</v>
      </c>
      <c r="L67" s="4">
        <v>47984.4</v>
      </c>
      <c r="M67" s="4">
        <v>0</v>
      </c>
      <c r="N67" s="4">
        <v>306088.2</v>
      </c>
      <c r="O67" s="4">
        <v>102189.5</v>
      </c>
      <c r="P67" s="4">
        <v>25230.71</v>
      </c>
      <c r="Q67" s="4">
        <v>52731.06</v>
      </c>
      <c r="R67" s="4">
        <v>10027.120000000001</v>
      </c>
      <c r="S67" s="4">
        <v>104103.43179999999</v>
      </c>
      <c r="T67" s="4">
        <v>91520.14</v>
      </c>
      <c r="U67" s="4">
        <v>466291.4</v>
      </c>
      <c r="V67" s="4">
        <v>374771.3</v>
      </c>
      <c r="W67" s="4">
        <v>0</v>
      </c>
      <c r="X67" s="4">
        <v>11806.41726674338</v>
      </c>
      <c r="Y67" s="4">
        <v>74105.960000000006</v>
      </c>
      <c r="Z67" s="4">
        <v>57673.61</v>
      </c>
      <c r="AA67" s="4">
        <v>1712046</v>
      </c>
      <c r="AB67" s="4">
        <v>1101711</v>
      </c>
      <c r="AC67" s="5">
        <f t="shared" si="20"/>
        <v>3.3366682499469187</v>
      </c>
      <c r="AD67" s="5">
        <f t="shared" si="21"/>
        <v>16.35316639988417</v>
      </c>
      <c r="AE67" s="5">
        <f t="shared" si="22"/>
        <v>15.160994522244835</v>
      </c>
      <c r="AF67" s="5">
        <f t="shared" si="23"/>
        <v>2.7159948842110344</v>
      </c>
      <c r="AG67" s="5">
        <f t="shared" si="24"/>
        <v>0.71980582524271841</v>
      </c>
      <c r="AH67" s="5">
        <f t="shared" si="25"/>
        <v>0.77194359762228426</v>
      </c>
      <c r="AI67" s="5"/>
      <c r="AJ67" s="5">
        <f t="shared" si="26"/>
        <v>4.9241592329534027</v>
      </c>
      <c r="AK67" s="5">
        <f t="shared" si="27"/>
        <v>1.6439620015926513</v>
      </c>
      <c r="AL67" s="5">
        <f t="shared" si="28"/>
        <v>0.40589618809372513</v>
      </c>
      <c r="AM67" s="5">
        <f t="shared" si="29"/>
        <v>0.84830495250199078</v>
      </c>
      <c r="AN67" s="5">
        <f t="shared" si="30"/>
        <v>0.16131015677158325</v>
      </c>
      <c r="AO67" s="5">
        <f t="shared" si="31"/>
        <v>1.674752162546955</v>
      </c>
      <c r="AP67" s="5">
        <f t="shared" si="13"/>
        <v>1.4723198815968339</v>
      </c>
      <c r="AQ67" s="5">
        <f t="shared" si="14"/>
        <v>7.5014100594428941</v>
      </c>
      <c r="AR67" s="5">
        <f t="shared" si="32"/>
        <v>6.0290908213415273</v>
      </c>
      <c r="AS67" s="5"/>
      <c r="AT67" s="5">
        <f t="shared" si="34"/>
        <v>0.1899343999283046</v>
      </c>
      <c r="AU67" s="5">
        <f t="shared" si="16"/>
        <v>1.1921712341438697</v>
      </c>
      <c r="AV67" s="5">
        <f t="shared" si="17"/>
        <v>0.92781766555931822</v>
      </c>
      <c r="AW67" s="5">
        <f t="shared" si="18"/>
        <v>27.542346023600196</v>
      </c>
      <c r="AX67" s="5">
        <f t="shared" si="19"/>
        <v>17.723650871534172</v>
      </c>
    </row>
    <row r="68" spans="1:50" x14ac:dyDescent="0.25">
      <c r="A68" s="6">
        <f t="shared" si="12"/>
        <v>2044</v>
      </c>
      <c r="B68" s="6">
        <v>52597</v>
      </c>
      <c r="C68" s="4">
        <v>6452704</v>
      </c>
      <c r="D68" s="4">
        <v>3481552</v>
      </c>
      <c r="E68" s="11">
        <v>50.505173052632195</v>
      </c>
      <c r="F68" s="4">
        <v>82.783333560305039</v>
      </c>
      <c r="G68" s="4">
        <v>24692.545745606931</v>
      </c>
      <c r="H68" s="4">
        <v>1055222</v>
      </c>
      <c r="I68" s="4">
        <v>975886.3</v>
      </c>
      <c r="J68" s="4">
        <v>173666</v>
      </c>
      <c r="K68" s="4">
        <v>45982.5</v>
      </c>
      <c r="L68" s="4">
        <v>49692.24</v>
      </c>
      <c r="M68" s="4">
        <v>0</v>
      </c>
      <c r="N68" s="4">
        <v>317506.09999999998</v>
      </c>
      <c r="O68" s="4">
        <v>106158.39999999999</v>
      </c>
      <c r="P68" s="4">
        <v>25987.11</v>
      </c>
      <c r="Q68" s="4">
        <v>54753.87</v>
      </c>
      <c r="R68" s="4">
        <v>10399.43</v>
      </c>
      <c r="S68" s="4">
        <v>108039.26949999999</v>
      </c>
      <c r="T68" s="4">
        <v>95004.44</v>
      </c>
      <c r="U68" s="4">
        <v>484043.8</v>
      </c>
      <c r="V68" s="4">
        <v>389039.4</v>
      </c>
      <c r="W68" s="4">
        <v>0</v>
      </c>
      <c r="X68" s="4">
        <v>12167.990879983005</v>
      </c>
      <c r="Y68" s="4">
        <v>79335.73</v>
      </c>
      <c r="Z68" s="4">
        <v>57136.72</v>
      </c>
      <c r="AA68" s="4">
        <v>1689847</v>
      </c>
      <c r="AB68" s="4">
        <v>1079512</v>
      </c>
      <c r="AC68" s="5">
        <f t="shared" si="20"/>
        <v>3.3373355622454071</v>
      </c>
      <c r="AD68" s="5">
        <f t="shared" si="21"/>
        <v>16.353175350984642</v>
      </c>
      <c r="AE68" s="5">
        <f t="shared" si="22"/>
        <v>15.123679933249688</v>
      </c>
      <c r="AF68" s="5">
        <f t="shared" si="23"/>
        <v>2.6913678358715973</v>
      </c>
      <c r="AG68" s="5">
        <f t="shared" si="24"/>
        <v>0.7126082336955174</v>
      </c>
      <c r="AH68" s="5">
        <f t="shared" si="25"/>
        <v>0.77009948077581114</v>
      </c>
      <c r="AI68" s="5"/>
      <c r="AJ68" s="5">
        <f t="shared" si="26"/>
        <v>4.9205123929441044</v>
      </c>
      <c r="AK68" s="5">
        <f t="shared" si="27"/>
        <v>1.6451769676712273</v>
      </c>
      <c r="AL68" s="5">
        <f t="shared" si="28"/>
        <v>0.40273209494810236</v>
      </c>
      <c r="AM68" s="5">
        <f t="shared" si="29"/>
        <v>0.84854147966495908</v>
      </c>
      <c r="AN68" s="5">
        <f t="shared" si="30"/>
        <v>0.16116390895971675</v>
      </c>
      <c r="AO68" s="5">
        <f t="shared" si="31"/>
        <v>1.6743255153188492</v>
      </c>
      <c r="AP68" s="5">
        <f t="shared" si="13"/>
        <v>1.4723198212718265</v>
      </c>
      <c r="AQ68" s="5">
        <f t="shared" si="14"/>
        <v>7.5014102614965754</v>
      </c>
      <c r="AR68" s="5">
        <f t="shared" si="32"/>
        <v>6.0290910601199128</v>
      </c>
      <c r="AS68" s="5"/>
      <c r="AT68" s="5">
        <f t="shared" si="34"/>
        <v>0.18857196734861859</v>
      </c>
      <c r="AU68" s="5">
        <f t="shared" si="16"/>
        <v>1.2294958826563251</v>
      </c>
      <c r="AV68" s="5">
        <f t="shared" si="17"/>
        <v>0.88546940941347996</v>
      </c>
      <c r="AW68" s="5">
        <f t="shared" si="18"/>
        <v>26.188199551691817</v>
      </c>
      <c r="AX68" s="5">
        <f t="shared" si="19"/>
        <v>16.729606688916771</v>
      </c>
    </row>
    <row r="69" spans="1:50" x14ac:dyDescent="0.25">
      <c r="A69" s="6">
        <f t="shared" si="12"/>
        <v>2045</v>
      </c>
      <c r="B69" s="6">
        <v>52963</v>
      </c>
      <c r="C69" s="4">
        <v>6695586</v>
      </c>
      <c r="D69" s="4">
        <v>3541764</v>
      </c>
      <c r="E69" s="11">
        <v>50.87692453377791</v>
      </c>
      <c r="F69" s="4">
        <v>83.646223994658982</v>
      </c>
      <c r="G69" s="4">
        <v>24858.221698188889</v>
      </c>
      <c r="H69" s="4">
        <v>1094941</v>
      </c>
      <c r="I69" s="4">
        <v>1010399</v>
      </c>
      <c r="J69" s="4">
        <v>178735.8</v>
      </c>
      <c r="K69" s="4">
        <v>47257.52</v>
      </c>
      <c r="L69" s="4">
        <v>51457.18</v>
      </c>
      <c r="M69" s="4">
        <v>0</v>
      </c>
      <c r="N69" s="4">
        <v>329265.40000000002</v>
      </c>
      <c r="O69" s="4">
        <v>110251.5</v>
      </c>
      <c r="P69" s="4">
        <v>26767.39</v>
      </c>
      <c r="Q69" s="4">
        <v>56838.92</v>
      </c>
      <c r="R69" s="4">
        <v>10781.92</v>
      </c>
      <c r="S69" s="4">
        <v>112090.34850000001</v>
      </c>
      <c r="T69" s="4">
        <v>98580.44</v>
      </c>
      <c r="U69" s="4">
        <v>502263.4</v>
      </c>
      <c r="V69" s="4">
        <v>403683</v>
      </c>
      <c r="W69" s="4">
        <v>0</v>
      </c>
      <c r="X69" s="4">
        <v>12535.301550646178</v>
      </c>
      <c r="Y69" s="4">
        <v>84542.12</v>
      </c>
      <c r="Z69" s="4">
        <v>56404.87</v>
      </c>
      <c r="AA69" s="4">
        <v>1661710</v>
      </c>
      <c r="AB69" s="4">
        <v>1051375</v>
      </c>
      <c r="AC69" s="5">
        <f t="shared" si="20"/>
        <v>3.3378684579136455</v>
      </c>
      <c r="AD69" s="5">
        <f t="shared" ref="AD69:AD100" si="35">100*H69/$C69</f>
        <v>16.353176555420241</v>
      </c>
      <c r="AE69" s="5">
        <f t="shared" ref="AE69:AE100" si="36">100*I69/$C69</f>
        <v>15.090523816735384</v>
      </c>
      <c r="AF69" s="5">
        <f t="shared" ref="AF69:AF100" si="37">100*J69/$C69</f>
        <v>2.6694571617779235</v>
      </c>
      <c r="AG69" s="5">
        <f t="shared" ref="AG69:AG100" si="38">100*K69/$C69</f>
        <v>0.70580110538495067</v>
      </c>
      <c r="AH69" s="5">
        <f t="shared" ref="AH69:AH100" si="39">100*L69/$C69</f>
        <v>0.76852392008705439</v>
      </c>
      <c r="AI69" s="5"/>
      <c r="AJ69" s="5">
        <f t="shared" ref="AJ69:AJ100" si="40">100*N69/$C69</f>
        <v>4.9176487315673345</v>
      </c>
      <c r="AK69" s="5">
        <f t="shared" ref="AK69:AK100" si="41">100*O69/$C69</f>
        <v>1.6466295855209685</v>
      </c>
      <c r="AL69" s="5">
        <f t="shared" ref="AL69:AL100" si="42">100*P69/$C69</f>
        <v>0.39977665883165414</v>
      </c>
      <c r="AM69" s="5">
        <f t="shared" ref="AM69:AM100" si="43">100*Q69/$C69</f>
        <v>0.84890135083023355</v>
      </c>
      <c r="AN69" s="5">
        <f t="shared" ref="AN69:AN100" si="44">100*R69/$C69</f>
        <v>0.16103026680562388</v>
      </c>
      <c r="AO69" s="5">
        <f t="shared" ref="AO69:AO100" si="45">100*S69/$C69</f>
        <v>1.674093178700117</v>
      </c>
      <c r="AP69" s="5">
        <f t="shared" si="13"/>
        <v>1.472319823836181</v>
      </c>
      <c r="AQ69" s="5">
        <f t="shared" si="14"/>
        <v>7.5014106308245463</v>
      </c>
      <c r="AR69" s="5">
        <f t="shared" si="32"/>
        <v>6.0290914043968664</v>
      </c>
      <c r="AS69" s="5"/>
      <c r="AT69" s="5">
        <f t="shared" si="34"/>
        <v>0.18721739293089773</v>
      </c>
      <c r="AU69" s="5">
        <f t="shared" si="16"/>
        <v>1.2626545309103638</v>
      </c>
      <c r="AV69" s="5">
        <f t="shared" si="17"/>
        <v>0.84241872182658839</v>
      </c>
      <c r="AW69" s="5">
        <f t="shared" si="18"/>
        <v>24.817992032362813</v>
      </c>
      <c r="AX69" s="5">
        <f t="shared" si="19"/>
        <v>15.702509085836549</v>
      </c>
    </row>
    <row r="70" spans="1:50" x14ac:dyDescent="0.25">
      <c r="A70" s="6">
        <f t="shared" ref="A70:A122" si="46">YEAR(B70)</f>
        <v>2046</v>
      </c>
      <c r="B70" s="6">
        <v>53328</v>
      </c>
      <c r="C70" s="4">
        <v>6943376</v>
      </c>
      <c r="D70" s="4">
        <v>3600821</v>
      </c>
      <c r="E70" s="11">
        <v>51.241086674571264</v>
      </c>
      <c r="F70" s="4">
        <v>84.518195265444177</v>
      </c>
      <c r="G70" s="4">
        <v>25011.546118829363</v>
      </c>
      <c r="H70" s="4">
        <v>1135462</v>
      </c>
      <c r="I70" s="4">
        <v>1045873</v>
      </c>
      <c r="J70" s="4">
        <v>184124.79999999999</v>
      </c>
      <c r="K70" s="4">
        <v>48567.57</v>
      </c>
      <c r="L70" s="4">
        <v>53272.67</v>
      </c>
      <c r="M70" s="4">
        <v>0</v>
      </c>
      <c r="N70" s="4">
        <v>341285.4</v>
      </c>
      <c r="O70" s="4">
        <v>114447.8</v>
      </c>
      <c r="P70" s="4">
        <v>27574.02</v>
      </c>
      <c r="Q70" s="4">
        <v>58974.55</v>
      </c>
      <c r="R70" s="4">
        <v>11172.77</v>
      </c>
      <c r="S70" s="4">
        <v>116209.8763</v>
      </c>
      <c r="T70" s="4">
        <v>102228.7</v>
      </c>
      <c r="U70" s="4">
        <v>520851.1</v>
      </c>
      <c r="V70" s="4">
        <v>418622.4</v>
      </c>
      <c r="W70" s="4">
        <v>0</v>
      </c>
      <c r="X70" s="4">
        <v>12906.368960517168</v>
      </c>
      <c r="Y70" s="4">
        <v>89589.11</v>
      </c>
      <c r="Z70" s="4">
        <v>55472.77</v>
      </c>
      <c r="AA70" s="4">
        <v>1627594</v>
      </c>
      <c r="AB70" s="4">
        <v>1017259</v>
      </c>
      <c r="AC70" s="5">
        <f t="shared" si="20"/>
        <v>3.3382942872101631</v>
      </c>
      <c r="AD70" s="5">
        <f t="shared" si="35"/>
        <v>16.353168833143993</v>
      </c>
      <c r="AE70" s="5">
        <f t="shared" si="36"/>
        <v>15.06288871580626</v>
      </c>
      <c r="AF70" s="5">
        <f t="shared" si="37"/>
        <v>2.6518051161279468</v>
      </c>
      <c r="AG70" s="5">
        <f t="shared" si="38"/>
        <v>0.6994806272913926</v>
      </c>
      <c r="AH70" s="5">
        <f t="shared" si="39"/>
        <v>0.76724449316874099</v>
      </c>
      <c r="AI70" s="5"/>
      <c r="AJ70" s="5">
        <f t="shared" si="40"/>
        <v>4.9152660031661828</v>
      </c>
      <c r="AK70" s="5">
        <f t="shared" si="41"/>
        <v>1.6483019211403789</v>
      </c>
      <c r="AL70" s="5">
        <f t="shared" si="42"/>
        <v>0.39712698836992266</v>
      </c>
      <c r="AM70" s="5">
        <f t="shared" si="43"/>
        <v>0.84936419977832112</v>
      </c>
      <c r="AN70" s="5">
        <f t="shared" si="44"/>
        <v>0.16091264537596697</v>
      </c>
      <c r="AO70" s="5">
        <f t="shared" si="45"/>
        <v>1.6736797243876755</v>
      </c>
      <c r="AP70" s="5">
        <f t="shared" ref="AP70:AP116" si="47">100*T70/$C70</f>
        <v>1.4723198052359543</v>
      </c>
      <c r="AQ70" s="5">
        <f t="shared" ref="AQ70:AQ116" si="48">100*U70/$C70</f>
        <v>7.5014099769334113</v>
      </c>
      <c r="AR70" s="5">
        <f t="shared" ref="AR70:AR116" si="49">100*V70/$C70</f>
        <v>6.0290901716974563</v>
      </c>
      <c r="AS70" s="5"/>
      <c r="AT70" s="5">
        <f t="shared" ref="AT70:AT116" si="50">100*X70/$C70</f>
        <v>0.18588031183270454</v>
      </c>
      <c r="AU70" s="5">
        <f t="shared" ref="AU70:AU116" si="51">100*Y70/$C70</f>
        <v>1.2902817015814785</v>
      </c>
      <c r="AV70" s="5">
        <f t="shared" ref="AV70:AV116" si="52">100*Z70/$C70</f>
        <v>0.79893080829844154</v>
      </c>
      <c r="AW70" s="5">
        <f t="shared" ref="AW70:AW116" si="53">100*AA70/$C70</f>
        <v>23.440960132362125</v>
      </c>
      <c r="AX70" s="5">
        <f t="shared" ref="AX70:AX116" si="54">100*AB70/$C70</f>
        <v>14.650783710978637</v>
      </c>
    </row>
    <row r="71" spans="1:50" x14ac:dyDescent="0.25">
      <c r="A71" s="6">
        <f t="shared" si="46"/>
        <v>2047</v>
      </c>
      <c r="B71" s="6">
        <v>53693</v>
      </c>
      <c r="C71" s="4">
        <v>7196723</v>
      </c>
      <c r="D71" s="4">
        <v>3659025</v>
      </c>
      <c r="E71" s="11">
        <v>51.594501034900176</v>
      </c>
      <c r="F71" s="4">
        <v>85.399319450705534</v>
      </c>
      <c r="G71" s="4">
        <v>25154.677264324902</v>
      </c>
      <c r="H71" s="4">
        <v>1176892</v>
      </c>
      <c r="I71" s="4">
        <v>1082256</v>
      </c>
      <c r="J71" s="4">
        <v>189712.5</v>
      </c>
      <c r="K71" s="4">
        <v>49910.97</v>
      </c>
      <c r="L71" s="4">
        <v>55142.239999999998</v>
      </c>
      <c r="M71" s="4">
        <v>0</v>
      </c>
      <c r="N71" s="4">
        <v>353593.59999999998</v>
      </c>
      <c r="O71" s="4">
        <v>118741</v>
      </c>
      <c r="P71" s="4">
        <v>28405.82</v>
      </c>
      <c r="Q71" s="4">
        <v>61159.28</v>
      </c>
      <c r="R71" s="4">
        <v>11573.65</v>
      </c>
      <c r="S71" s="4">
        <v>120434.3967</v>
      </c>
      <c r="T71" s="4">
        <v>105958.8</v>
      </c>
      <c r="U71" s="4">
        <v>539855.69999999995</v>
      </c>
      <c r="V71" s="4">
        <v>433897</v>
      </c>
      <c r="W71" s="4">
        <v>0</v>
      </c>
      <c r="X71" s="4">
        <v>13279.498494229756</v>
      </c>
      <c r="Y71" s="4">
        <v>94635.65</v>
      </c>
      <c r="Z71" s="4">
        <v>54339.42</v>
      </c>
      <c r="AA71" s="4">
        <v>1587297</v>
      </c>
      <c r="AB71" s="4">
        <v>976962.4</v>
      </c>
      <c r="AC71" s="5">
        <f t="shared" si="20"/>
        <v>3.3386348192485351</v>
      </c>
      <c r="AD71" s="5">
        <f t="shared" si="35"/>
        <v>16.353165183653726</v>
      </c>
      <c r="AE71" s="5">
        <f t="shared" si="36"/>
        <v>15.038177792864891</v>
      </c>
      <c r="AF71" s="5">
        <f t="shared" si="37"/>
        <v>2.6360956229661752</v>
      </c>
      <c r="AG71" s="5">
        <f t="shared" si="38"/>
        <v>0.69352356621201061</v>
      </c>
      <c r="AH71" s="5">
        <f t="shared" si="39"/>
        <v>0.76621317785886711</v>
      </c>
      <c r="AI71" s="5"/>
      <c r="AJ71" s="5">
        <f t="shared" si="40"/>
        <v>4.9132584372081567</v>
      </c>
      <c r="AK71" s="5">
        <f t="shared" si="41"/>
        <v>1.6499315035468227</v>
      </c>
      <c r="AL71" s="5">
        <f t="shared" si="42"/>
        <v>0.39470492333802482</v>
      </c>
      <c r="AM71" s="5">
        <f t="shared" si="43"/>
        <v>0.84982123113533758</v>
      </c>
      <c r="AN71" s="5">
        <f t="shared" si="44"/>
        <v>0.16081833356654132</v>
      </c>
      <c r="AO71" s="5">
        <f t="shared" si="45"/>
        <v>1.6734616116251799</v>
      </c>
      <c r="AP71" s="5">
        <f t="shared" si="47"/>
        <v>1.4723201101390175</v>
      </c>
      <c r="AQ71" s="5">
        <f t="shared" si="48"/>
        <v>7.5014100167534572</v>
      </c>
      <c r="AR71" s="5">
        <f t="shared" si="49"/>
        <v>6.0290912961357552</v>
      </c>
      <c r="AS71" s="5"/>
      <c r="AT71" s="5">
        <f t="shared" si="50"/>
        <v>0.18452146197970601</v>
      </c>
      <c r="AU71" s="5">
        <f t="shared" si="51"/>
        <v>1.3149825274642362</v>
      </c>
      <c r="AV71" s="5">
        <f t="shared" si="52"/>
        <v>0.75505782284520329</v>
      </c>
      <c r="AW71" s="5">
        <f t="shared" si="53"/>
        <v>22.055830132686779</v>
      </c>
      <c r="AX71" s="5">
        <f t="shared" si="54"/>
        <v>13.575100778507107</v>
      </c>
    </row>
    <row r="72" spans="1:50" x14ac:dyDescent="0.25">
      <c r="A72" s="6">
        <f t="shared" si="46"/>
        <v>2048</v>
      </c>
      <c r="B72" s="6">
        <v>54058</v>
      </c>
      <c r="C72" s="4">
        <v>7458218</v>
      </c>
      <c r="D72" s="4">
        <v>3717625</v>
      </c>
      <c r="E72" s="11">
        <v>51.938801617460982</v>
      </c>
      <c r="F72" s="4">
        <v>86.289709843059882</v>
      </c>
      <c r="G72" s="4">
        <v>25293.360362106378</v>
      </c>
      <c r="H72" s="4">
        <v>1219655</v>
      </c>
      <c r="I72" s="4">
        <v>1119692</v>
      </c>
      <c r="J72" s="4">
        <v>195455.9</v>
      </c>
      <c r="K72" s="4">
        <v>51284.52</v>
      </c>
      <c r="L72" s="4">
        <v>57072.27</v>
      </c>
      <c r="M72" s="4">
        <v>0</v>
      </c>
      <c r="N72" s="4">
        <v>366216.3</v>
      </c>
      <c r="O72" s="4">
        <v>123139.9</v>
      </c>
      <c r="P72" s="4">
        <v>29262.47</v>
      </c>
      <c r="Q72" s="4">
        <v>63398.34</v>
      </c>
      <c r="R72" s="4">
        <v>11981.85</v>
      </c>
      <c r="S72" s="4">
        <v>124781.6137</v>
      </c>
      <c r="T72" s="4">
        <v>109808.8</v>
      </c>
      <c r="U72" s="4">
        <v>559471.6</v>
      </c>
      <c r="V72" s="4">
        <v>449662.7</v>
      </c>
      <c r="W72" s="4">
        <v>0</v>
      </c>
      <c r="X72" s="4">
        <v>13652.080806053771</v>
      </c>
      <c r="Y72" s="4">
        <v>99963.45</v>
      </c>
      <c r="Z72" s="4">
        <v>52998.41</v>
      </c>
      <c r="AA72" s="4">
        <v>1540332</v>
      </c>
      <c r="AB72" s="4">
        <v>929997.3</v>
      </c>
      <c r="AC72" s="5">
        <f t="shared" si="20"/>
        <v>3.3389094794483958</v>
      </c>
      <c r="AD72" s="5">
        <f t="shared" si="35"/>
        <v>16.35316908140792</v>
      </c>
      <c r="AE72" s="5">
        <f t="shared" si="36"/>
        <v>15.012862321803949</v>
      </c>
      <c r="AF72" s="5">
        <f t="shared" si="37"/>
        <v>2.6206782907123389</v>
      </c>
      <c r="AG72" s="5">
        <f t="shared" si="38"/>
        <v>0.68762430918484818</v>
      </c>
      <c r="AH72" s="5">
        <f t="shared" si="39"/>
        <v>0.7652266265212414</v>
      </c>
      <c r="AI72" s="5"/>
      <c r="AJ72" s="5">
        <f t="shared" si="40"/>
        <v>4.9102386119579773</v>
      </c>
      <c r="AK72" s="5">
        <f t="shared" si="41"/>
        <v>1.6510632968894179</v>
      </c>
      <c r="AL72" s="5">
        <f t="shared" si="42"/>
        <v>0.39235203368954891</v>
      </c>
      <c r="AM72" s="5">
        <f t="shared" si="43"/>
        <v>0.85004675379561179</v>
      </c>
      <c r="AN72" s="5">
        <f t="shared" si="44"/>
        <v>0.16065298708082815</v>
      </c>
      <c r="AO72" s="5">
        <f t="shared" si="45"/>
        <v>1.673075441077212</v>
      </c>
      <c r="AP72" s="5">
        <f t="shared" si="47"/>
        <v>1.472319527265092</v>
      </c>
      <c r="AQ72" s="5">
        <f t="shared" si="48"/>
        <v>7.5014111950066358</v>
      </c>
      <c r="AR72" s="5">
        <f t="shared" si="49"/>
        <v>6.0290903269386869</v>
      </c>
      <c r="AS72" s="5"/>
      <c r="AT72" s="5">
        <f t="shared" si="50"/>
        <v>0.18304748944122809</v>
      </c>
      <c r="AU72" s="5">
        <f t="shared" si="51"/>
        <v>1.3403127932168246</v>
      </c>
      <c r="AV72" s="5">
        <f t="shared" si="52"/>
        <v>0.71060419526487428</v>
      </c>
      <c r="AW72" s="5">
        <f t="shared" si="53"/>
        <v>20.652815458062502</v>
      </c>
      <c r="AX72" s="5">
        <f t="shared" si="54"/>
        <v>12.46943036526956</v>
      </c>
    </row>
    <row r="73" spans="1:50" x14ac:dyDescent="0.25">
      <c r="A73" s="6">
        <f t="shared" si="46"/>
        <v>2049</v>
      </c>
      <c r="B73" s="6">
        <v>54424</v>
      </c>
      <c r="C73" s="4">
        <v>7739394</v>
      </c>
      <c r="D73" s="4">
        <v>3782137</v>
      </c>
      <c r="E73" s="11">
        <v>52.341326438152535</v>
      </c>
      <c r="F73" s="4">
        <v>87.189409695527672</v>
      </c>
      <c r="G73" s="4">
        <v>25470.013051063197</v>
      </c>
      <c r="H73" s="4">
        <v>1265636</v>
      </c>
      <c r="I73" s="4">
        <v>1159414</v>
      </c>
      <c r="J73" s="4">
        <v>201420.1</v>
      </c>
      <c r="K73" s="4">
        <v>52719.11</v>
      </c>
      <c r="L73" s="4">
        <v>59195.06</v>
      </c>
      <c r="M73" s="4">
        <v>0</v>
      </c>
      <c r="N73" s="4">
        <v>379464.2</v>
      </c>
      <c r="O73" s="4">
        <v>127716.9</v>
      </c>
      <c r="P73" s="4">
        <v>30136.5</v>
      </c>
      <c r="Q73" s="4">
        <v>65733.990000000005</v>
      </c>
      <c r="R73" s="4">
        <v>12396.45</v>
      </c>
      <c r="S73" s="4">
        <v>129459.149</v>
      </c>
      <c r="T73" s="4">
        <v>113948.6</v>
      </c>
      <c r="U73" s="4">
        <v>580563.69999999995</v>
      </c>
      <c r="V73" s="4">
        <v>466615.1</v>
      </c>
      <c r="W73" s="4">
        <v>0</v>
      </c>
      <c r="X73" s="4">
        <v>14021.190107534245</v>
      </c>
      <c r="Y73" s="4">
        <v>106222.39999999999</v>
      </c>
      <c r="Z73" s="4">
        <v>51433.65</v>
      </c>
      <c r="AA73" s="4">
        <v>1485544</v>
      </c>
      <c r="AB73" s="4">
        <v>875208.6</v>
      </c>
      <c r="AC73" s="5">
        <f t="shared" si="20"/>
        <v>3.3391275387384018</v>
      </c>
      <c r="AD73" s="5">
        <f t="shared" si="35"/>
        <v>16.353166669121638</v>
      </c>
      <c r="AE73" s="5">
        <f t="shared" si="36"/>
        <v>14.980681950033814</v>
      </c>
      <c r="AF73" s="5">
        <f t="shared" si="37"/>
        <v>2.6025306374116628</v>
      </c>
      <c r="AG73" s="5">
        <f t="shared" si="38"/>
        <v>0.68117878479891325</v>
      </c>
      <c r="AH73" s="5">
        <f t="shared" si="39"/>
        <v>0.76485394076073654</v>
      </c>
      <c r="AI73" s="5"/>
      <c r="AJ73" s="5">
        <f t="shared" si="40"/>
        <v>4.9030221229207349</v>
      </c>
      <c r="AK73" s="5">
        <f t="shared" si="41"/>
        <v>1.6502183504289871</v>
      </c>
      <c r="AL73" s="5">
        <f t="shared" si="42"/>
        <v>0.38939095231487114</v>
      </c>
      <c r="AM73" s="5">
        <f t="shared" si="43"/>
        <v>0.84934285552589783</v>
      </c>
      <c r="AN73" s="5">
        <f t="shared" si="44"/>
        <v>0.1601733934207252</v>
      </c>
      <c r="AO73" s="5">
        <f t="shared" si="45"/>
        <v>1.672729789955131</v>
      </c>
      <c r="AP73" s="5">
        <f t="shared" si="47"/>
        <v>1.4723194089873186</v>
      </c>
      <c r="AQ73" s="5">
        <f t="shared" si="48"/>
        <v>7.5014103171385242</v>
      </c>
      <c r="AR73" s="5">
        <f t="shared" si="49"/>
        <v>6.0290909081512067</v>
      </c>
      <c r="AS73" s="5"/>
      <c r="AT73" s="5">
        <f t="shared" si="50"/>
        <v>0.18116651132548936</v>
      </c>
      <c r="AU73" s="5">
        <f t="shared" si="51"/>
        <v>1.3724898874511364</v>
      </c>
      <c r="AV73" s="5">
        <f t="shared" si="52"/>
        <v>0.66456947404409183</v>
      </c>
      <c r="AW73" s="5">
        <f t="shared" si="53"/>
        <v>19.194577766683025</v>
      </c>
      <c r="AX73" s="5">
        <f t="shared" si="54"/>
        <v>11.308490044569382</v>
      </c>
    </row>
    <row r="74" spans="1:50" x14ac:dyDescent="0.25">
      <c r="A74" s="6">
        <f t="shared" si="46"/>
        <v>2050</v>
      </c>
      <c r="B74" s="6">
        <v>54789</v>
      </c>
      <c r="C74" s="4">
        <v>8028738</v>
      </c>
      <c r="D74" s="4">
        <v>3846604</v>
      </c>
      <c r="E74" s="11">
        <v>52.743580537928402</v>
      </c>
      <c r="F74" s="4">
        <v>88.098565727592558</v>
      </c>
      <c r="G74" s="4">
        <v>25640.48395530129</v>
      </c>
      <c r="H74" s="4">
        <v>1312953</v>
      </c>
      <c r="I74" s="4">
        <v>1200444</v>
      </c>
      <c r="J74" s="4">
        <v>207636</v>
      </c>
      <c r="K74" s="4">
        <v>54184.639999999999</v>
      </c>
      <c r="L74" s="4">
        <v>61387.11</v>
      </c>
      <c r="M74" s="4">
        <v>0</v>
      </c>
      <c r="N74" s="4">
        <v>393176.5</v>
      </c>
      <c r="O74" s="4">
        <v>132506.1</v>
      </c>
      <c r="P74" s="4">
        <v>31037.79</v>
      </c>
      <c r="Q74" s="4">
        <v>68175.38</v>
      </c>
      <c r="R74" s="4">
        <v>12816.34</v>
      </c>
      <c r="S74" s="4">
        <v>134256.62400000001</v>
      </c>
      <c r="T74" s="4">
        <v>118208.7</v>
      </c>
      <c r="U74" s="4">
        <v>602268.6</v>
      </c>
      <c r="V74" s="4">
        <v>484059.9</v>
      </c>
      <c r="W74" s="4">
        <v>0</v>
      </c>
      <c r="X74" s="4">
        <v>14384.302447953492</v>
      </c>
      <c r="Y74" s="4">
        <v>112508.8</v>
      </c>
      <c r="Z74" s="4">
        <v>49606.78</v>
      </c>
      <c r="AA74" s="4">
        <v>1422642</v>
      </c>
      <c r="AB74" s="4">
        <v>812306.5</v>
      </c>
      <c r="AC74" s="5">
        <f t="shared" si="20"/>
        <v>3.3393006198402739</v>
      </c>
      <c r="AD74" s="5">
        <f t="shared" si="35"/>
        <v>16.353167832852435</v>
      </c>
      <c r="AE74" s="5">
        <f t="shared" si="36"/>
        <v>14.951839255434665</v>
      </c>
      <c r="AF74" s="5">
        <f t="shared" si="37"/>
        <v>2.5861598672169896</v>
      </c>
      <c r="AG74" s="5">
        <f t="shared" si="38"/>
        <v>0.67488364921112132</v>
      </c>
      <c r="AH74" s="5">
        <f t="shared" si="39"/>
        <v>0.76459226842375472</v>
      </c>
      <c r="AI74" s="5"/>
      <c r="AJ74" s="5">
        <f t="shared" si="40"/>
        <v>4.8971145901136639</v>
      </c>
      <c r="AK74" s="5">
        <f t="shared" si="41"/>
        <v>1.650397609188393</v>
      </c>
      <c r="AL74" s="5">
        <f t="shared" si="42"/>
        <v>0.38658366981211745</v>
      </c>
      <c r="AM74" s="5">
        <f t="shared" si="43"/>
        <v>0.8491419199381024</v>
      </c>
      <c r="AN74" s="5">
        <f t="shared" si="44"/>
        <v>0.15963081620050373</v>
      </c>
      <c r="AO74" s="5">
        <f t="shared" si="45"/>
        <v>1.6722008365449215</v>
      </c>
      <c r="AP74" s="5">
        <f t="shared" si="47"/>
        <v>1.4723198091655252</v>
      </c>
      <c r="AQ74" s="5">
        <f t="shared" si="48"/>
        <v>7.5014105579233004</v>
      </c>
      <c r="AR74" s="5">
        <f t="shared" si="49"/>
        <v>6.029090748757775</v>
      </c>
      <c r="AS74" s="5"/>
      <c r="AT74" s="5">
        <f t="shared" si="50"/>
        <v>0.17916019239827594</v>
      </c>
      <c r="AU74" s="5">
        <f t="shared" si="51"/>
        <v>1.4013260863662509</v>
      </c>
      <c r="AV74" s="5">
        <f t="shared" si="52"/>
        <v>0.61786522365034202</v>
      </c>
      <c r="AW74" s="5">
        <f t="shared" si="53"/>
        <v>17.719372583835717</v>
      </c>
      <c r="AX74" s="5">
        <f t="shared" si="54"/>
        <v>10.117486708371851</v>
      </c>
    </row>
    <row r="75" spans="1:50" x14ac:dyDescent="0.25">
      <c r="A75" s="6">
        <f t="shared" si="46"/>
        <v>2051</v>
      </c>
      <c r="B75" s="6">
        <v>55154</v>
      </c>
      <c r="C75" s="4">
        <v>8326640</v>
      </c>
      <c r="D75" s="4">
        <v>3911107</v>
      </c>
      <c r="E75" s="11">
        <v>53.148066305684566</v>
      </c>
      <c r="F75" s="4">
        <v>89.017167660099005</v>
      </c>
      <c r="G75" s="4">
        <v>25806.378386745917</v>
      </c>
      <c r="H75" s="4">
        <v>1361670</v>
      </c>
      <c r="I75" s="4">
        <v>1242905</v>
      </c>
      <c r="J75" s="4">
        <v>214144.9</v>
      </c>
      <c r="K75" s="4">
        <v>55680.33</v>
      </c>
      <c r="L75" s="4">
        <v>63655.57</v>
      </c>
      <c r="M75" s="4">
        <v>0</v>
      </c>
      <c r="N75" s="4">
        <v>407403.5</v>
      </c>
      <c r="O75" s="4">
        <v>137511</v>
      </c>
      <c r="P75" s="4">
        <v>31966.39</v>
      </c>
      <c r="Q75" s="4">
        <v>70724.929999999993</v>
      </c>
      <c r="R75" s="4">
        <v>13248.43</v>
      </c>
      <c r="S75" s="4">
        <v>139211.07800000001</v>
      </c>
      <c r="T75" s="4">
        <v>122594.8</v>
      </c>
      <c r="U75" s="4">
        <v>624615.5</v>
      </c>
      <c r="V75" s="4">
        <v>502020.7</v>
      </c>
      <c r="W75" s="4">
        <v>0</v>
      </c>
      <c r="X75" s="4">
        <v>14741.708297466794</v>
      </c>
      <c r="Y75" s="4">
        <v>118765</v>
      </c>
      <c r="Z75" s="4">
        <v>47508.28</v>
      </c>
      <c r="AA75" s="4">
        <v>1351385</v>
      </c>
      <c r="AB75" s="4">
        <v>741049.8</v>
      </c>
      <c r="AC75" s="5">
        <f t="shared" si="20"/>
        <v>3.3394402808296113</v>
      </c>
      <c r="AD75" s="5">
        <f t="shared" si="35"/>
        <v>16.353174870055629</v>
      </c>
      <c r="AE75" s="5">
        <f t="shared" si="36"/>
        <v>14.926849245313836</v>
      </c>
      <c r="AF75" s="5">
        <f t="shared" si="37"/>
        <v>2.571804473352997</v>
      </c>
      <c r="AG75" s="5">
        <f t="shared" si="38"/>
        <v>0.66870106069194779</v>
      </c>
      <c r="AH75" s="5">
        <f t="shared" si="39"/>
        <v>0.76448087103561579</v>
      </c>
      <c r="AI75" s="5"/>
      <c r="AJ75" s="5">
        <f t="shared" si="40"/>
        <v>4.8927718743694939</v>
      </c>
      <c r="AK75" s="5">
        <f t="shared" si="41"/>
        <v>1.6514584514281871</v>
      </c>
      <c r="AL75" s="5">
        <f t="shared" si="42"/>
        <v>0.38390503252212177</v>
      </c>
      <c r="AM75" s="5">
        <f t="shared" si="43"/>
        <v>0.84938138312692746</v>
      </c>
      <c r="AN75" s="5">
        <f t="shared" si="44"/>
        <v>0.15910895631371116</v>
      </c>
      <c r="AO75" s="5">
        <f t="shared" si="45"/>
        <v>1.6718757866318228</v>
      </c>
      <c r="AP75" s="5">
        <f t="shared" si="47"/>
        <v>1.4723201675585831</v>
      </c>
      <c r="AQ75" s="5">
        <f t="shared" si="48"/>
        <v>7.5014111334223648</v>
      </c>
      <c r="AR75" s="5">
        <f t="shared" si="49"/>
        <v>6.0290909658637819</v>
      </c>
      <c r="AS75" s="5"/>
      <c r="AT75" s="5">
        <f t="shared" si="50"/>
        <v>0.17704270026645555</v>
      </c>
      <c r="AU75" s="5">
        <f t="shared" si="51"/>
        <v>1.4263256247417926</v>
      </c>
      <c r="AV75" s="5">
        <f t="shared" si="52"/>
        <v>0.57055763188993402</v>
      </c>
      <c r="AW75" s="5">
        <f t="shared" si="53"/>
        <v>16.229655659425649</v>
      </c>
      <c r="AX75" s="5">
        <f t="shared" si="54"/>
        <v>8.899745875887513</v>
      </c>
    </row>
    <row r="76" spans="1:50" x14ac:dyDescent="0.25">
      <c r="A76" s="6">
        <f t="shared" si="46"/>
        <v>2052</v>
      </c>
      <c r="B76" s="6">
        <v>55519</v>
      </c>
      <c r="C76" s="4">
        <v>8633441</v>
      </c>
      <c r="D76" s="4">
        <v>3975701</v>
      </c>
      <c r="E76" s="11">
        <v>53.55407503054461</v>
      </c>
      <c r="F76" s="4">
        <v>89.945410847683462</v>
      </c>
      <c r="G76" s="4">
        <v>25967.326696372813</v>
      </c>
      <c r="H76" s="4">
        <v>1411841</v>
      </c>
      <c r="I76" s="4">
        <v>1286682</v>
      </c>
      <c r="J76" s="4">
        <v>220934.5</v>
      </c>
      <c r="K76" s="4">
        <v>57204.53</v>
      </c>
      <c r="L76" s="4">
        <v>66002.5</v>
      </c>
      <c r="M76" s="4">
        <v>0</v>
      </c>
      <c r="N76" s="4">
        <v>422022.1</v>
      </c>
      <c r="O76" s="4">
        <v>142664.20000000001</v>
      </c>
      <c r="P76" s="4">
        <v>32923.269999999997</v>
      </c>
      <c r="Q76" s="4">
        <v>73349.67</v>
      </c>
      <c r="R76" s="4">
        <v>13692.18</v>
      </c>
      <c r="S76" s="4">
        <v>144299.17600000001</v>
      </c>
      <c r="T76" s="4">
        <v>127111.9</v>
      </c>
      <c r="U76" s="4">
        <v>647629.9</v>
      </c>
      <c r="V76" s="4">
        <v>520518</v>
      </c>
      <c r="W76" s="4">
        <v>0</v>
      </c>
      <c r="X76" s="4">
        <v>15093.636241601343</v>
      </c>
      <c r="Y76" s="4">
        <v>125159.4</v>
      </c>
      <c r="Z76" s="4">
        <v>45130.21</v>
      </c>
      <c r="AA76" s="4">
        <v>1271356</v>
      </c>
      <c r="AB76" s="4">
        <v>661020.6</v>
      </c>
      <c r="AC76" s="5">
        <f t="shared" si="20"/>
        <v>3.3395523851456099</v>
      </c>
      <c r="AD76" s="5">
        <f t="shared" si="35"/>
        <v>16.353166715334012</v>
      </c>
      <c r="AE76" s="5">
        <f t="shared" si="36"/>
        <v>14.903466647886978</v>
      </c>
      <c r="AF76" s="5">
        <f t="shared" si="37"/>
        <v>2.5590549585037992</v>
      </c>
      <c r="AG76" s="5">
        <f t="shared" si="38"/>
        <v>0.66259247037189462</v>
      </c>
      <c r="AH76" s="5">
        <f t="shared" si="39"/>
        <v>0.76449818791835145</v>
      </c>
      <c r="AI76" s="5"/>
      <c r="AJ76" s="5">
        <f t="shared" si="40"/>
        <v>4.8882259113139241</v>
      </c>
      <c r="AK76" s="5">
        <f t="shared" si="41"/>
        <v>1.6524604731763386</v>
      </c>
      <c r="AL76" s="5">
        <f t="shared" si="42"/>
        <v>0.38134586198017678</v>
      </c>
      <c r="AM76" s="5">
        <f t="shared" si="43"/>
        <v>0.84959948182885592</v>
      </c>
      <c r="AN76" s="5">
        <f t="shared" si="44"/>
        <v>0.158594701695419</v>
      </c>
      <c r="AO76" s="5">
        <f t="shared" si="45"/>
        <v>1.6713981829493016</v>
      </c>
      <c r="AP76" s="5">
        <f t="shared" si="47"/>
        <v>1.4723202486702578</v>
      </c>
      <c r="AQ76" s="5">
        <f t="shared" si="48"/>
        <v>7.5014110827884268</v>
      </c>
      <c r="AR76" s="5">
        <f t="shared" si="49"/>
        <v>6.0290908341181693</v>
      </c>
      <c r="AS76" s="5"/>
      <c r="AT76" s="5">
        <f t="shared" si="50"/>
        <v>0.17482758313401739</v>
      </c>
      <c r="AU76" s="5">
        <f t="shared" si="51"/>
        <v>1.4497047005938883</v>
      </c>
      <c r="AV76" s="5">
        <f t="shared" si="52"/>
        <v>0.52273722609559736</v>
      </c>
      <c r="AW76" s="5">
        <f t="shared" si="53"/>
        <v>14.725947626213001</v>
      </c>
      <c r="AX76" s="5">
        <f t="shared" si="54"/>
        <v>7.6565137817007143</v>
      </c>
    </row>
    <row r="77" spans="1:50" x14ac:dyDescent="0.25">
      <c r="A77" s="6">
        <f t="shared" si="46"/>
        <v>2053</v>
      </c>
      <c r="B77" s="6">
        <v>55885</v>
      </c>
      <c r="C77" s="4">
        <v>8953171</v>
      </c>
      <c r="D77" s="4">
        <v>4042095</v>
      </c>
      <c r="E77" s="11">
        <v>53.961487179031685</v>
      </c>
      <c r="F77" s="4">
        <v>90.883346442039979</v>
      </c>
      <c r="G77" s="4">
        <v>26133.737196820795</v>
      </c>
      <c r="H77" s="4">
        <v>1464127</v>
      </c>
      <c r="I77" s="4">
        <v>1332002</v>
      </c>
      <c r="J77" s="4">
        <v>227839.2</v>
      </c>
      <c r="K77" s="4">
        <v>58756.07</v>
      </c>
      <c r="L77" s="4">
        <v>68449.02</v>
      </c>
      <c r="M77" s="4">
        <v>0</v>
      </c>
      <c r="N77" s="4">
        <v>437162.8</v>
      </c>
      <c r="O77" s="4">
        <v>147987.29999999999</v>
      </c>
      <c r="P77" s="4">
        <v>33905.74</v>
      </c>
      <c r="Q77" s="4">
        <v>76063.22</v>
      </c>
      <c r="R77" s="4">
        <v>14149.73</v>
      </c>
      <c r="S77" s="4">
        <v>149615.81900000002</v>
      </c>
      <c r="T77" s="4">
        <v>131819.29999999999</v>
      </c>
      <c r="U77" s="4">
        <v>671614.1</v>
      </c>
      <c r="V77" s="4">
        <v>539794.80000000005</v>
      </c>
      <c r="W77" s="4">
        <v>0</v>
      </c>
      <c r="X77" s="4">
        <v>15440.942398563757</v>
      </c>
      <c r="Y77" s="4">
        <v>132125.1</v>
      </c>
      <c r="Z77" s="4">
        <v>42458.73</v>
      </c>
      <c r="AA77" s="4">
        <v>1181689</v>
      </c>
      <c r="AB77" s="4">
        <v>571354.30000000005</v>
      </c>
      <c r="AC77" s="5">
        <f t="shared" si="20"/>
        <v>3.3396412963796136</v>
      </c>
      <c r="AD77" s="5">
        <f t="shared" si="35"/>
        <v>16.353166939400577</v>
      </c>
      <c r="AE77" s="5">
        <f t="shared" si="36"/>
        <v>14.877432811235259</v>
      </c>
      <c r="AF77" s="5">
        <f t="shared" si="37"/>
        <v>2.5447877629054556</v>
      </c>
      <c r="AG77" s="5">
        <f t="shared" si="38"/>
        <v>0.65625988825635073</v>
      </c>
      <c r="AH77" s="5">
        <f t="shared" si="39"/>
        <v>0.76452264789759961</v>
      </c>
      <c r="AI77" s="5"/>
      <c r="AJ77" s="5">
        <f t="shared" si="40"/>
        <v>4.8827705848575889</v>
      </c>
      <c r="AK77" s="5">
        <f t="shared" si="41"/>
        <v>1.652903758902851</v>
      </c>
      <c r="AL77" s="5">
        <f t="shared" si="42"/>
        <v>0.37870090943197665</v>
      </c>
      <c r="AM77" s="5">
        <f t="shared" si="43"/>
        <v>0.84956737674283223</v>
      </c>
      <c r="AN77" s="5">
        <f t="shared" si="44"/>
        <v>0.15804154751428293</v>
      </c>
      <c r="AO77" s="5">
        <f t="shared" si="45"/>
        <v>1.6710930574206615</v>
      </c>
      <c r="AP77" s="5">
        <f t="shared" si="47"/>
        <v>1.472319695446451</v>
      </c>
      <c r="AQ77" s="5">
        <f t="shared" si="48"/>
        <v>7.5014103941497376</v>
      </c>
      <c r="AR77" s="5">
        <f t="shared" si="49"/>
        <v>6.0290906987032873</v>
      </c>
      <c r="AS77" s="5"/>
      <c r="AT77" s="5">
        <f t="shared" si="50"/>
        <v>0.17246339200450608</v>
      </c>
      <c r="AU77" s="5">
        <f t="shared" si="51"/>
        <v>1.4757352450880252</v>
      </c>
      <c r="AV77" s="5">
        <f t="shared" si="52"/>
        <v>0.4742311969692079</v>
      </c>
      <c r="AW77" s="5">
        <f t="shared" si="53"/>
        <v>13.198552780908575</v>
      </c>
      <c r="AX77" s="5">
        <f t="shared" si="54"/>
        <v>6.3815859207871721</v>
      </c>
    </row>
    <row r="78" spans="1:50" x14ac:dyDescent="0.25">
      <c r="A78" s="6">
        <f t="shared" si="46"/>
        <v>2054</v>
      </c>
      <c r="B78" s="6">
        <v>56250</v>
      </c>
      <c r="C78" s="4">
        <v>9282805</v>
      </c>
      <c r="D78" s="4">
        <v>4108740</v>
      </c>
      <c r="E78" s="11">
        <v>54.370598570309397</v>
      </c>
      <c r="F78" s="4">
        <v>91.83103734710518</v>
      </c>
      <c r="G78" s="4">
        <v>26296.407773161296</v>
      </c>
      <c r="H78" s="4">
        <v>1518033</v>
      </c>
      <c r="I78" s="4">
        <v>1378782</v>
      </c>
      <c r="J78" s="4">
        <v>235029.6</v>
      </c>
      <c r="K78" s="4">
        <v>60333.42</v>
      </c>
      <c r="L78" s="4">
        <v>70986.33</v>
      </c>
      <c r="M78" s="4">
        <v>0</v>
      </c>
      <c r="N78" s="4">
        <v>452763.7</v>
      </c>
      <c r="O78" s="4">
        <v>153494.1</v>
      </c>
      <c r="P78" s="4">
        <v>34917.69</v>
      </c>
      <c r="Q78" s="4">
        <v>78869.88</v>
      </c>
      <c r="R78" s="4">
        <v>14614.11</v>
      </c>
      <c r="S78" s="4">
        <v>155081.54800000001</v>
      </c>
      <c r="T78" s="4">
        <v>136672.6</v>
      </c>
      <c r="U78" s="4">
        <v>696341.3</v>
      </c>
      <c r="V78" s="4">
        <v>559668.69999999995</v>
      </c>
      <c r="W78" s="4">
        <v>0</v>
      </c>
      <c r="X78" s="4">
        <v>15786.410248073202</v>
      </c>
      <c r="Y78" s="4">
        <v>139251.29999999999</v>
      </c>
      <c r="Z78" s="4">
        <v>39465.040000000001</v>
      </c>
      <c r="AA78" s="4">
        <v>1081903</v>
      </c>
      <c r="AB78" s="4">
        <v>471568</v>
      </c>
      <c r="AC78" s="5">
        <f t="shared" si="20"/>
        <v>3.3397145949568796</v>
      </c>
      <c r="AD78" s="5">
        <f t="shared" si="35"/>
        <v>16.35317126665916</v>
      </c>
      <c r="AE78" s="5">
        <f t="shared" si="36"/>
        <v>14.85307512115142</v>
      </c>
      <c r="AF78" s="5">
        <f t="shared" si="37"/>
        <v>2.5318812578741015</v>
      </c>
      <c r="AG78" s="5">
        <f t="shared" si="38"/>
        <v>0.64994815683406038</v>
      </c>
      <c r="AH78" s="5">
        <f t="shared" si="39"/>
        <v>0.76470775805373481</v>
      </c>
      <c r="AI78" s="5"/>
      <c r="AJ78" s="5">
        <f t="shared" si="40"/>
        <v>4.8774449102399542</v>
      </c>
      <c r="AK78" s="5">
        <f t="shared" si="41"/>
        <v>1.6535314487377468</v>
      </c>
      <c r="AL78" s="5">
        <f t="shared" si="42"/>
        <v>0.37615451364108154</v>
      </c>
      <c r="AM78" s="5">
        <f t="shared" si="43"/>
        <v>0.84963413537179766</v>
      </c>
      <c r="AN78" s="5">
        <f t="shared" si="44"/>
        <v>0.15743204774849842</v>
      </c>
      <c r="AO78" s="5">
        <f t="shared" si="45"/>
        <v>1.6706324004436159</v>
      </c>
      <c r="AP78" s="5">
        <f t="shared" si="47"/>
        <v>1.4723200584306144</v>
      </c>
      <c r="AQ78" s="5">
        <f t="shared" si="48"/>
        <v>7.5014104034287046</v>
      </c>
      <c r="AR78" s="5">
        <f t="shared" si="49"/>
        <v>6.0290903449980897</v>
      </c>
      <c r="AS78" s="5"/>
      <c r="AT78" s="5">
        <f t="shared" si="50"/>
        <v>0.17006077632863345</v>
      </c>
      <c r="AU78" s="5">
        <f t="shared" si="51"/>
        <v>1.5000993772895153</v>
      </c>
      <c r="AV78" s="5">
        <f t="shared" si="52"/>
        <v>0.42514132312377562</v>
      </c>
      <c r="AW78" s="5">
        <f t="shared" si="53"/>
        <v>11.654914651336531</v>
      </c>
      <c r="AX78" s="5">
        <f t="shared" si="54"/>
        <v>5.0800162235444999</v>
      </c>
    </row>
    <row r="79" spans="1:50" x14ac:dyDescent="0.25">
      <c r="A79" s="6">
        <f t="shared" si="46"/>
        <v>2055</v>
      </c>
      <c r="B79" s="6">
        <v>56615</v>
      </c>
      <c r="C79" s="4">
        <v>9624664</v>
      </c>
      <c r="D79" s="4">
        <v>4176523</v>
      </c>
      <c r="E79" s="11">
        <v>54.781310991357756</v>
      </c>
      <c r="F79" s="4">
        <v>92.788649603206423</v>
      </c>
      <c r="G79" s="4">
        <v>26460.976347588603</v>
      </c>
      <c r="H79" s="4">
        <v>1573938</v>
      </c>
      <c r="I79" s="4">
        <v>1427510</v>
      </c>
      <c r="J79" s="4">
        <v>242743</v>
      </c>
      <c r="K79" s="4">
        <v>61935.16</v>
      </c>
      <c r="L79" s="4">
        <v>73618.52</v>
      </c>
      <c r="M79" s="4">
        <v>0</v>
      </c>
      <c r="N79" s="4">
        <v>468933.6</v>
      </c>
      <c r="O79" s="4">
        <v>159201.9</v>
      </c>
      <c r="P79" s="4">
        <v>35958.28</v>
      </c>
      <c r="Q79" s="4">
        <v>81779.62</v>
      </c>
      <c r="R79" s="4">
        <v>15089.19</v>
      </c>
      <c r="S79" s="4">
        <v>160762.23699999999</v>
      </c>
      <c r="T79" s="4">
        <v>141705.79999999999</v>
      </c>
      <c r="U79" s="4">
        <v>721985.6</v>
      </c>
      <c r="V79" s="4">
        <v>580279.69999999995</v>
      </c>
      <c r="W79" s="4">
        <v>0</v>
      </c>
      <c r="X79" s="4">
        <v>16142.393069057174</v>
      </c>
      <c r="Y79" s="4">
        <v>146428</v>
      </c>
      <c r="Z79" s="4">
        <v>36133.08</v>
      </c>
      <c r="AA79" s="4">
        <v>971608.1</v>
      </c>
      <c r="AB79" s="4">
        <v>361273.1</v>
      </c>
      <c r="AC79" s="5">
        <f t="shared" si="20"/>
        <v>3.3397707557886429</v>
      </c>
      <c r="AD79" s="5">
        <f t="shared" si="35"/>
        <v>16.353173471821979</v>
      </c>
      <c r="AE79" s="5">
        <f t="shared" si="36"/>
        <v>14.831790491595344</v>
      </c>
      <c r="AF79" s="5">
        <f t="shared" si="37"/>
        <v>2.5220932387873489</v>
      </c>
      <c r="AG79" s="5">
        <f t="shared" si="38"/>
        <v>0.64350464598036872</v>
      </c>
      <c r="AH79" s="5">
        <f t="shared" si="39"/>
        <v>0.76489444202935297</v>
      </c>
      <c r="AI79" s="5"/>
      <c r="AJ79" s="5">
        <f t="shared" si="40"/>
        <v>4.872207486931492</v>
      </c>
      <c r="AK79" s="5">
        <f t="shared" si="41"/>
        <v>1.6541034575336864</v>
      </c>
      <c r="AL79" s="5">
        <f t="shared" si="42"/>
        <v>0.37360556171103737</v>
      </c>
      <c r="AM79" s="5">
        <f t="shared" si="43"/>
        <v>0.849688051447822</v>
      </c>
      <c r="AN79" s="5">
        <f t="shared" si="44"/>
        <v>0.1567762781121502</v>
      </c>
      <c r="AO79" s="5">
        <f t="shared" si="45"/>
        <v>1.6703153169814551</v>
      </c>
      <c r="AP79" s="5">
        <f t="shared" si="47"/>
        <v>1.4723194492815539</v>
      </c>
      <c r="AQ79" s="5">
        <f t="shared" si="48"/>
        <v>7.5014109583461819</v>
      </c>
      <c r="AR79" s="5">
        <f t="shared" si="49"/>
        <v>6.0290904700673176</v>
      </c>
      <c r="AS79" s="5"/>
      <c r="AT79" s="5">
        <f t="shared" si="50"/>
        <v>0.16771902966230481</v>
      </c>
      <c r="AU79" s="5">
        <f t="shared" si="51"/>
        <v>1.5213829802266343</v>
      </c>
      <c r="AV79" s="5">
        <f t="shared" si="52"/>
        <v>0.37542172900789056</v>
      </c>
      <c r="AW79" s="5">
        <f t="shared" si="53"/>
        <v>10.094982017034569</v>
      </c>
      <c r="AX79" s="5">
        <f t="shared" si="54"/>
        <v>3.7536177886313746</v>
      </c>
    </row>
    <row r="80" spans="1:50" x14ac:dyDescent="0.25">
      <c r="A80" s="6">
        <f t="shared" si="46"/>
        <v>2056</v>
      </c>
      <c r="B80" s="6">
        <v>56980</v>
      </c>
      <c r="C80" s="4">
        <v>9975920</v>
      </c>
      <c r="D80" s="4">
        <v>4244065</v>
      </c>
      <c r="E80" s="11">
        <v>55.19715927516021</v>
      </c>
      <c r="F80" s="4">
        <v>93.756223038519181</v>
      </c>
      <c r="G80" s="4">
        <v>26619.336534695743</v>
      </c>
      <c r="H80" s="4">
        <v>1631379</v>
      </c>
      <c r="I80" s="4">
        <v>1478078</v>
      </c>
      <c r="J80" s="4">
        <v>251150.7</v>
      </c>
      <c r="K80" s="4">
        <v>63560.34</v>
      </c>
      <c r="L80" s="4">
        <v>76335.39</v>
      </c>
      <c r="M80" s="4">
        <v>0</v>
      </c>
      <c r="N80" s="4">
        <v>485574</v>
      </c>
      <c r="O80" s="4">
        <v>165095.1</v>
      </c>
      <c r="P80" s="4">
        <v>37031.96</v>
      </c>
      <c r="Q80" s="4">
        <v>84782.02</v>
      </c>
      <c r="R80" s="4">
        <v>15572.49</v>
      </c>
      <c r="S80" s="4">
        <v>166584.00900000002</v>
      </c>
      <c r="T80" s="4">
        <v>146877.4</v>
      </c>
      <c r="U80" s="4">
        <v>748334.7</v>
      </c>
      <c r="V80" s="4">
        <v>601457.30000000005</v>
      </c>
      <c r="W80" s="4">
        <v>0</v>
      </c>
      <c r="X80" s="4">
        <v>16508.371396395953</v>
      </c>
      <c r="Y80" s="4">
        <v>153301.29999999999</v>
      </c>
      <c r="Z80" s="4">
        <v>32449.93</v>
      </c>
      <c r="AA80" s="4">
        <v>850756.7</v>
      </c>
      <c r="AB80" s="4">
        <v>240421.7</v>
      </c>
      <c r="AC80" s="5">
        <f t="shared" ref="AC80:AC115" si="55">100*Z80/AA79</f>
        <v>3.3398167429851604</v>
      </c>
      <c r="AD80" s="5">
        <f t="shared" si="35"/>
        <v>16.353168429578425</v>
      </c>
      <c r="AE80" s="5">
        <f t="shared" si="36"/>
        <v>14.816458030938501</v>
      </c>
      <c r="AF80" s="5">
        <f t="shared" si="37"/>
        <v>2.5175693068909935</v>
      </c>
      <c r="AG80" s="5">
        <f t="shared" si="38"/>
        <v>0.63713762740679558</v>
      </c>
      <c r="AH80" s="5">
        <f t="shared" si="39"/>
        <v>0.76519649315551852</v>
      </c>
      <c r="AI80" s="5"/>
      <c r="AJ80" s="5">
        <f t="shared" si="40"/>
        <v>4.8674608457164856</v>
      </c>
      <c r="AK80" s="5">
        <f t="shared" si="41"/>
        <v>1.6549360860953175</v>
      </c>
      <c r="AL80" s="5">
        <f t="shared" si="42"/>
        <v>0.37121348206481208</v>
      </c>
      <c r="AM80" s="5">
        <f t="shared" si="43"/>
        <v>0.84986667896294277</v>
      </c>
      <c r="AN80" s="5">
        <f t="shared" si="44"/>
        <v>0.15610079070401528</v>
      </c>
      <c r="AO80" s="5">
        <f t="shared" si="45"/>
        <v>1.6698611155662839</v>
      </c>
      <c r="AP80" s="5">
        <f t="shared" si="47"/>
        <v>1.4723193449827183</v>
      </c>
      <c r="AQ80" s="5">
        <f t="shared" si="48"/>
        <v>7.5014103962341316</v>
      </c>
      <c r="AR80" s="5">
        <f t="shared" si="49"/>
        <v>6.029091051251414</v>
      </c>
      <c r="AS80" s="5"/>
      <c r="AT80" s="5">
        <f t="shared" si="50"/>
        <v>0.16548219508973561</v>
      </c>
      <c r="AU80" s="5">
        <f t="shared" si="51"/>
        <v>1.5367134058813621</v>
      </c>
      <c r="AV80" s="5">
        <f t="shared" si="52"/>
        <v>0.32528258045373259</v>
      </c>
      <c r="AW80" s="5">
        <f t="shared" si="53"/>
        <v>8.5281026712323271</v>
      </c>
      <c r="AX80" s="5">
        <f t="shared" si="54"/>
        <v>2.4100203289521165</v>
      </c>
    </row>
    <row r="81" spans="1:50" x14ac:dyDescent="0.25">
      <c r="A81" s="6">
        <f t="shared" si="46"/>
        <v>2057</v>
      </c>
      <c r="B81" s="6">
        <v>57346</v>
      </c>
      <c r="C81" s="4">
        <v>10340420</v>
      </c>
      <c r="D81" s="4">
        <v>4312876</v>
      </c>
      <c r="E81" s="11">
        <v>55.618072178444393</v>
      </c>
      <c r="F81" s="4">
        <v>94.733907313675829</v>
      </c>
      <c r="G81" s="4">
        <v>26779.836436954229</v>
      </c>
      <c r="H81" s="4">
        <v>1690987</v>
      </c>
      <c r="I81" s="4">
        <v>1530539</v>
      </c>
      <c r="J81" s="4">
        <v>259932.2</v>
      </c>
      <c r="K81" s="4">
        <v>65208.53</v>
      </c>
      <c r="L81" s="4">
        <v>79158.28</v>
      </c>
      <c r="M81" s="4">
        <v>0</v>
      </c>
      <c r="N81" s="4">
        <v>502807.2</v>
      </c>
      <c r="O81" s="4">
        <v>171188.4</v>
      </c>
      <c r="P81" s="4">
        <v>38136.769999999997</v>
      </c>
      <c r="Q81" s="4">
        <v>87886.75</v>
      </c>
      <c r="R81" s="4">
        <v>16068.69</v>
      </c>
      <c r="S81" s="4">
        <v>172640.25900000002</v>
      </c>
      <c r="T81" s="4">
        <v>152244.1</v>
      </c>
      <c r="U81" s="4">
        <v>775677.4</v>
      </c>
      <c r="V81" s="4">
        <v>623433.30000000005</v>
      </c>
      <c r="W81" s="4">
        <v>0</v>
      </c>
      <c r="X81" s="4">
        <v>16886.302820533645</v>
      </c>
      <c r="Y81" s="4">
        <v>160447.5</v>
      </c>
      <c r="Z81" s="4">
        <v>28414.03</v>
      </c>
      <c r="AA81" s="4">
        <v>718723.2</v>
      </c>
      <c r="AB81" s="4">
        <v>108388.2</v>
      </c>
      <c r="AC81" s="5">
        <f t="shared" si="55"/>
        <v>3.3398538030908251</v>
      </c>
      <c r="AD81" s="5">
        <f t="shared" si="35"/>
        <v>16.353175209517602</v>
      </c>
      <c r="AE81" s="5">
        <f t="shared" si="36"/>
        <v>14.801516766243537</v>
      </c>
      <c r="AF81" s="5">
        <f t="shared" si="37"/>
        <v>2.5137489579726937</v>
      </c>
      <c r="AG81" s="5">
        <f t="shared" si="38"/>
        <v>0.6306178085609675</v>
      </c>
      <c r="AH81" s="5">
        <f t="shared" si="39"/>
        <v>0.76552287044433398</v>
      </c>
      <c r="AI81" s="5"/>
      <c r="AJ81" s="5">
        <f t="shared" si="40"/>
        <v>4.8625413667916781</v>
      </c>
      <c r="AK81" s="5">
        <f t="shared" si="41"/>
        <v>1.6555265646849935</v>
      </c>
      <c r="AL81" s="5">
        <f t="shared" si="42"/>
        <v>0.3688125820808052</v>
      </c>
      <c r="AM81" s="5">
        <f t="shared" si="43"/>
        <v>0.84993404523220528</v>
      </c>
      <c r="AN81" s="5">
        <f t="shared" si="44"/>
        <v>0.15539687943042932</v>
      </c>
      <c r="AO81" s="5">
        <f t="shared" si="45"/>
        <v>1.6695671839248312</v>
      </c>
      <c r="AP81" s="5">
        <f t="shared" si="47"/>
        <v>1.4723202732577594</v>
      </c>
      <c r="AQ81" s="5">
        <f t="shared" si="48"/>
        <v>7.5014109678330279</v>
      </c>
      <c r="AR81" s="5">
        <f t="shared" si="49"/>
        <v>6.0290906945752694</v>
      </c>
      <c r="AS81" s="5"/>
      <c r="AT81" s="5">
        <f t="shared" si="50"/>
        <v>0.16330383892079475</v>
      </c>
      <c r="AU81" s="5">
        <f t="shared" si="51"/>
        <v>1.551653607880531</v>
      </c>
      <c r="AV81" s="5">
        <f t="shared" si="52"/>
        <v>0.2747860338361498</v>
      </c>
      <c r="AW81" s="5">
        <f t="shared" si="53"/>
        <v>6.9506190270801378</v>
      </c>
      <c r="AX81" s="5">
        <f t="shared" si="54"/>
        <v>1.0481992027403142</v>
      </c>
    </row>
    <row r="82" spans="1:50" x14ac:dyDescent="0.25">
      <c r="A82" s="6">
        <f t="shared" si="46"/>
        <v>2058</v>
      </c>
      <c r="B82" s="6">
        <v>57711</v>
      </c>
      <c r="C82" s="4">
        <v>10720510</v>
      </c>
      <c r="D82" s="4">
        <v>4383733</v>
      </c>
      <c r="E82" s="11">
        <v>56.043028532804591</v>
      </c>
      <c r="F82" s="4">
        <v>95.721785752990769</v>
      </c>
      <c r="G82" s="4">
        <v>26946.580414924571</v>
      </c>
      <c r="H82" s="4">
        <v>1753143</v>
      </c>
      <c r="I82" s="4">
        <v>1584958</v>
      </c>
      <c r="J82" s="4">
        <v>268961.7</v>
      </c>
      <c r="K82" s="4">
        <v>66880.2</v>
      </c>
      <c r="L82" s="4">
        <v>82095.94</v>
      </c>
      <c r="M82" s="4">
        <v>0</v>
      </c>
      <c r="N82" s="4">
        <v>520671.4</v>
      </c>
      <c r="O82" s="4">
        <v>177501.5</v>
      </c>
      <c r="P82" s="4">
        <v>39274.14</v>
      </c>
      <c r="Q82" s="4">
        <v>91103.15</v>
      </c>
      <c r="R82" s="4">
        <v>16575.88</v>
      </c>
      <c r="S82" s="4">
        <v>178938.66800000001</v>
      </c>
      <c r="T82" s="4">
        <v>157840.20000000001</v>
      </c>
      <c r="U82" s="4">
        <v>804189.5</v>
      </c>
      <c r="V82" s="4">
        <v>646349.30000000005</v>
      </c>
      <c r="W82" s="4">
        <v>0</v>
      </c>
      <c r="X82" s="4">
        <v>17278.057783459546</v>
      </c>
      <c r="Y82" s="4">
        <v>168184.5</v>
      </c>
      <c r="Z82" s="4">
        <v>24004.51</v>
      </c>
      <c r="AA82" s="4">
        <v>574543.30000000005</v>
      </c>
      <c r="AB82" s="4">
        <v>-35791.74</v>
      </c>
      <c r="AC82" s="5">
        <f t="shared" si="55"/>
        <v>3.339882447095071</v>
      </c>
      <c r="AD82" s="5">
        <f t="shared" si="35"/>
        <v>16.353167899661489</v>
      </c>
      <c r="AE82" s="5">
        <f t="shared" si="36"/>
        <v>14.784352610090378</v>
      </c>
      <c r="AF82" s="5">
        <f t="shared" si="37"/>
        <v>2.5088517244049022</v>
      </c>
      <c r="AG82" s="5">
        <f t="shared" si="38"/>
        <v>0.62385278312319092</v>
      </c>
      <c r="AH82" s="5">
        <f t="shared" si="39"/>
        <v>0.76578390393740592</v>
      </c>
      <c r="AI82" s="5"/>
      <c r="AJ82" s="5">
        <f t="shared" si="40"/>
        <v>4.8567782689442947</v>
      </c>
      <c r="AK82" s="5">
        <f t="shared" si="41"/>
        <v>1.6557188044225508</v>
      </c>
      <c r="AL82" s="5">
        <f t="shared" si="42"/>
        <v>0.3663458175030852</v>
      </c>
      <c r="AM82" s="5">
        <f t="shared" si="43"/>
        <v>0.84980238813265419</v>
      </c>
      <c r="AN82" s="5">
        <f t="shared" si="44"/>
        <v>0.15461839035642894</v>
      </c>
      <c r="AO82" s="5">
        <f t="shared" si="45"/>
        <v>1.6691245845580109</v>
      </c>
      <c r="AP82" s="5">
        <f t="shared" si="47"/>
        <v>1.4723198803042021</v>
      </c>
      <c r="AQ82" s="5">
        <f t="shared" si="48"/>
        <v>7.5014108470585823</v>
      </c>
      <c r="AR82" s="5">
        <f t="shared" si="49"/>
        <v>6.0290909667543806</v>
      </c>
      <c r="AS82" s="5"/>
      <c r="AT82" s="5">
        <f t="shared" si="50"/>
        <v>0.16116824464003621</v>
      </c>
      <c r="AU82" s="5">
        <f t="shared" si="51"/>
        <v>1.5688106256138934</v>
      </c>
      <c r="AV82" s="5">
        <f t="shared" si="52"/>
        <v>0.22391201537986533</v>
      </c>
      <c r="AW82" s="5">
        <f t="shared" si="53"/>
        <v>5.3592907426978762</v>
      </c>
      <c r="AX82" s="5">
        <f t="shared" si="54"/>
        <v>-0.33386228826800218</v>
      </c>
    </row>
    <row r="83" spans="1:50" x14ac:dyDescent="0.25">
      <c r="A83" s="6">
        <f t="shared" si="46"/>
        <v>2059</v>
      </c>
      <c r="B83" s="6">
        <v>58076</v>
      </c>
      <c r="C83" s="4">
        <v>11115770</v>
      </c>
      <c r="D83" s="4">
        <v>4456235</v>
      </c>
      <c r="E83" s="11">
        <v>56.473916383289549</v>
      </c>
      <c r="F83" s="4">
        <v>96.719992230628279</v>
      </c>
      <c r="G83" s="4">
        <v>27117.623934480791</v>
      </c>
      <c r="H83" s="4">
        <v>1817781</v>
      </c>
      <c r="I83" s="4">
        <v>1641479</v>
      </c>
      <c r="J83" s="4">
        <v>278321.90000000002</v>
      </c>
      <c r="K83" s="4">
        <v>68576.350000000006</v>
      </c>
      <c r="L83" s="4">
        <v>85153.98</v>
      </c>
      <c r="M83" s="4">
        <v>0</v>
      </c>
      <c r="N83" s="4">
        <v>539246.9</v>
      </c>
      <c r="O83" s="4">
        <v>184066.9</v>
      </c>
      <c r="P83" s="4">
        <v>40443.35</v>
      </c>
      <c r="Q83" s="4">
        <v>94448.61</v>
      </c>
      <c r="R83" s="4">
        <v>17098.91</v>
      </c>
      <c r="S83" s="4">
        <v>185503.85900000003</v>
      </c>
      <c r="T83" s="4">
        <v>163659.70000000001</v>
      </c>
      <c r="U83" s="4">
        <v>833839.6</v>
      </c>
      <c r="V83" s="4">
        <v>670179.9</v>
      </c>
      <c r="W83" s="4">
        <v>0</v>
      </c>
      <c r="X83" s="4">
        <v>17685.275508357961</v>
      </c>
      <c r="Y83" s="4">
        <v>176301.9</v>
      </c>
      <c r="Z83" s="4">
        <v>19189.21</v>
      </c>
      <c r="AA83" s="4">
        <v>417430.6</v>
      </c>
      <c r="AB83" s="4">
        <v>-192904.4</v>
      </c>
      <c r="AC83" s="5">
        <f t="shared" si="55"/>
        <v>3.3399066702196332</v>
      </c>
      <c r="AD83" s="5">
        <f t="shared" si="35"/>
        <v>16.35317211493221</v>
      </c>
      <c r="AE83" s="5">
        <f t="shared" si="36"/>
        <v>14.767119146941686</v>
      </c>
      <c r="AF83" s="5">
        <f t="shared" si="37"/>
        <v>2.5038472368535878</v>
      </c>
      <c r="AG83" s="5">
        <f t="shared" si="38"/>
        <v>0.61692847189173583</v>
      </c>
      <c r="AH83" s="5">
        <f t="shared" si="39"/>
        <v>0.76606460910940044</v>
      </c>
      <c r="AI83" s="5"/>
      <c r="AJ83" s="5">
        <f t="shared" si="40"/>
        <v>4.8511879968729108</v>
      </c>
      <c r="AK83" s="5">
        <f t="shared" si="41"/>
        <v>1.6559077778687397</v>
      </c>
      <c r="AL83" s="5">
        <f t="shared" si="42"/>
        <v>0.36383759289729817</v>
      </c>
      <c r="AM83" s="5">
        <f t="shared" si="43"/>
        <v>0.84968121866501378</v>
      </c>
      <c r="AN83" s="5">
        <f t="shared" si="44"/>
        <v>0.15382569088781073</v>
      </c>
      <c r="AO83" s="5">
        <f t="shared" si="45"/>
        <v>1.6688349884893265</v>
      </c>
      <c r="AP83" s="5">
        <f t="shared" si="47"/>
        <v>1.4723199562423477</v>
      </c>
      <c r="AQ83" s="5">
        <f t="shared" si="48"/>
        <v>7.501411058343237</v>
      </c>
      <c r="AR83" s="5">
        <f t="shared" si="49"/>
        <v>6.0290911021008888</v>
      </c>
      <c r="AS83" s="5"/>
      <c r="AT83" s="5">
        <f t="shared" si="50"/>
        <v>0.15910076862293807</v>
      </c>
      <c r="AU83" s="5">
        <f t="shared" si="51"/>
        <v>1.5860520683677335</v>
      </c>
      <c r="AV83" s="5">
        <f t="shared" si="52"/>
        <v>0.17263050602882213</v>
      </c>
      <c r="AW83" s="5">
        <f t="shared" si="53"/>
        <v>3.7553008023735646</v>
      </c>
      <c r="AX83" s="5">
        <f t="shared" si="54"/>
        <v>-1.7354119417728147</v>
      </c>
    </row>
    <row r="84" spans="1:50" x14ac:dyDescent="0.25">
      <c r="A84" s="6">
        <f t="shared" si="46"/>
        <v>2060</v>
      </c>
      <c r="B84" s="6">
        <v>58441</v>
      </c>
      <c r="C84" s="4">
        <v>11525290</v>
      </c>
      <c r="D84" s="4">
        <v>4529815</v>
      </c>
      <c r="E84" s="11">
        <v>56.910170043176798</v>
      </c>
      <c r="F84" s="4">
        <v>97.728574674748018</v>
      </c>
      <c r="G84" s="4">
        <v>27288.300213771257</v>
      </c>
      <c r="H84" s="4">
        <v>1884750</v>
      </c>
      <c r="I84" s="4">
        <v>1699988</v>
      </c>
      <c r="J84" s="4">
        <v>287997.7</v>
      </c>
      <c r="K84" s="4">
        <v>70298.929999999993</v>
      </c>
      <c r="L84" s="4">
        <v>88322.76</v>
      </c>
      <c r="M84" s="4">
        <v>0</v>
      </c>
      <c r="N84" s="4">
        <v>558498.5</v>
      </c>
      <c r="O84" s="4">
        <v>190893.7</v>
      </c>
      <c r="P84" s="4">
        <v>41646.86</v>
      </c>
      <c r="Q84" s="4">
        <v>97926.48</v>
      </c>
      <c r="R84" s="4">
        <v>17636.900000000001</v>
      </c>
      <c r="S84" s="4">
        <v>192285.234</v>
      </c>
      <c r="T84" s="4">
        <v>169689.1</v>
      </c>
      <c r="U84" s="4">
        <v>864559.3</v>
      </c>
      <c r="V84" s="4">
        <v>694870.2</v>
      </c>
      <c r="W84" s="4">
        <v>0</v>
      </c>
      <c r="X84" s="4">
        <v>18109.368366897233</v>
      </c>
      <c r="Y84" s="4">
        <v>184761.9</v>
      </c>
      <c r="Z84" s="4">
        <v>13941.87</v>
      </c>
      <c r="AA84" s="4">
        <v>246610.5</v>
      </c>
      <c r="AB84" s="4">
        <v>-363724.5</v>
      </c>
      <c r="AC84" s="5">
        <f t="shared" si="55"/>
        <v>3.3399252474543077</v>
      </c>
      <c r="AD84" s="5">
        <f t="shared" si="35"/>
        <v>16.35316768601918</v>
      </c>
      <c r="AE84" s="5">
        <f t="shared" si="36"/>
        <v>14.750067026512999</v>
      </c>
      <c r="AF84" s="5">
        <f t="shared" si="37"/>
        <v>2.4988325673367004</v>
      </c>
      <c r="AG84" s="5">
        <f t="shared" si="38"/>
        <v>0.60995367578603221</v>
      </c>
      <c r="AH84" s="5">
        <f t="shared" si="39"/>
        <v>0.76633872119486801</v>
      </c>
      <c r="AI84" s="5"/>
      <c r="AJ84" s="5">
        <f t="shared" si="40"/>
        <v>4.8458520349596412</v>
      </c>
      <c r="AK84" s="5">
        <f t="shared" si="41"/>
        <v>1.6563027915132722</v>
      </c>
      <c r="AL84" s="5">
        <f t="shared" si="42"/>
        <v>0.36135194862775688</v>
      </c>
      <c r="AM84" s="5">
        <f t="shared" si="43"/>
        <v>0.84966608215498263</v>
      </c>
      <c r="AN84" s="5">
        <f t="shared" si="44"/>
        <v>0.1530278196904373</v>
      </c>
      <c r="AO84" s="5">
        <f t="shared" si="45"/>
        <v>1.6683765354277418</v>
      </c>
      <c r="AP84" s="5">
        <f t="shared" si="47"/>
        <v>1.4723195685314643</v>
      </c>
      <c r="AQ84" s="5">
        <f t="shared" si="48"/>
        <v>7.5014103766586349</v>
      </c>
      <c r="AR84" s="5">
        <f t="shared" si="49"/>
        <v>6.0290908081271706</v>
      </c>
      <c r="AS84" s="5"/>
      <c r="AT84" s="5">
        <f t="shared" si="50"/>
        <v>0.15712722514485306</v>
      </c>
      <c r="AU84" s="5">
        <f t="shared" si="51"/>
        <v>1.6030997918490555</v>
      </c>
      <c r="AV84" s="5">
        <f t="shared" si="52"/>
        <v>0.12096762858027868</v>
      </c>
      <c r="AW84" s="5">
        <f t="shared" si="53"/>
        <v>2.1397335772028296</v>
      </c>
      <c r="AX84" s="5">
        <f t="shared" si="54"/>
        <v>-3.1558815439785031</v>
      </c>
    </row>
    <row r="85" spans="1:50" x14ac:dyDescent="0.25">
      <c r="A85" s="6">
        <f t="shared" si="46"/>
        <v>2061</v>
      </c>
      <c r="B85" s="6">
        <v>58807</v>
      </c>
      <c r="C85" s="4">
        <v>11948290</v>
      </c>
      <c r="D85" s="4">
        <v>4603987</v>
      </c>
      <c r="E85" s="11">
        <v>57.35229764578132</v>
      </c>
      <c r="F85" s="4">
        <v>98.74770111923192</v>
      </c>
      <c r="G85" s="4">
        <v>27456.010927411357</v>
      </c>
      <c r="H85" s="4">
        <v>1953924</v>
      </c>
      <c r="I85" s="4">
        <v>1760593</v>
      </c>
      <c r="J85" s="4">
        <v>298129</v>
      </c>
      <c r="K85" s="4">
        <v>72050.880000000005</v>
      </c>
      <c r="L85" s="4">
        <v>91595.95</v>
      </c>
      <c r="M85" s="4">
        <v>0</v>
      </c>
      <c r="N85" s="4">
        <v>578443.9</v>
      </c>
      <c r="O85" s="4">
        <v>197970.4</v>
      </c>
      <c r="P85" s="4">
        <v>42886.63</v>
      </c>
      <c r="Q85" s="4">
        <v>101530.6</v>
      </c>
      <c r="R85" s="4">
        <v>18193.79</v>
      </c>
      <c r="S85" s="4">
        <v>199310.97299999997</v>
      </c>
      <c r="T85" s="4">
        <v>175917</v>
      </c>
      <c r="U85" s="4">
        <v>896290.3</v>
      </c>
      <c r="V85" s="4">
        <v>720373.3</v>
      </c>
      <c r="W85" s="4">
        <v>0</v>
      </c>
      <c r="X85" s="4">
        <v>18551.492175797957</v>
      </c>
      <c r="Y85" s="4">
        <v>193331</v>
      </c>
      <c r="Z85" s="4">
        <v>8236.6440000000002</v>
      </c>
      <c r="AA85" s="4">
        <v>61516.18</v>
      </c>
      <c r="AB85" s="4">
        <v>-548818.80000000005</v>
      </c>
      <c r="AC85" s="5">
        <f t="shared" si="55"/>
        <v>3.3399405134817863</v>
      </c>
      <c r="AD85" s="5">
        <f t="shared" si="35"/>
        <v>16.353168528718335</v>
      </c>
      <c r="AE85" s="5">
        <f t="shared" si="36"/>
        <v>14.735104353844775</v>
      </c>
      <c r="AF85" s="5">
        <f t="shared" si="37"/>
        <v>2.4951603953369061</v>
      </c>
      <c r="AG85" s="5">
        <f t="shared" si="38"/>
        <v>0.60302252456209215</v>
      </c>
      <c r="AH85" s="5">
        <f t="shared" si="39"/>
        <v>0.76660300344233356</v>
      </c>
      <c r="AI85" s="5"/>
      <c r="AJ85" s="5">
        <f t="shared" si="40"/>
        <v>4.8412274894566503</v>
      </c>
      <c r="AK85" s="5">
        <f t="shared" si="41"/>
        <v>1.6568931621177592</v>
      </c>
      <c r="AL85" s="5">
        <f t="shared" si="42"/>
        <v>0.35893529534351776</v>
      </c>
      <c r="AM85" s="5">
        <f t="shared" si="43"/>
        <v>0.84975004791480624</v>
      </c>
      <c r="AN85" s="5">
        <f t="shared" si="44"/>
        <v>0.15227107812080223</v>
      </c>
      <c r="AO85" s="5">
        <f t="shared" si="45"/>
        <v>1.6681129517278201</v>
      </c>
      <c r="AP85" s="5">
        <f t="shared" si="47"/>
        <v>1.472319469982734</v>
      </c>
      <c r="AQ85" s="5">
        <f t="shared" si="48"/>
        <v>7.501410662111482</v>
      </c>
      <c r="AR85" s="5">
        <f t="shared" si="49"/>
        <v>6.0290911921287478</v>
      </c>
      <c r="AS85" s="5"/>
      <c r="AT85" s="5">
        <f t="shared" si="50"/>
        <v>0.15526483016229065</v>
      </c>
      <c r="AU85" s="5">
        <f t="shared" si="51"/>
        <v>1.6180641748735594</v>
      </c>
      <c r="AV85" s="5">
        <f t="shared" si="52"/>
        <v>6.8935755660433418E-2</v>
      </c>
      <c r="AW85" s="5">
        <f t="shared" si="53"/>
        <v>0.5148534225399618</v>
      </c>
      <c r="AX85" s="5">
        <f t="shared" si="54"/>
        <v>-4.5932832229549172</v>
      </c>
    </row>
    <row r="86" spans="1:50" x14ac:dyDescent="0.25">
      <c r="A86" s="6">
        <f t="shared" si="46"/>
        <v>2062</v>
      </c>
      <c r="B86" s="6">
        <v>59172</v>
      </c>
      <c r="C86" s="4">
        <v>12387720</v>
      </c>
      <c r="D86" s="4">
        <v>4679715</v>
      </c>
      <c r="E86" s="11">
        <v>57.800117587997882</v>
      </c>
      <c r="F86" s="4">
        <v>99.777442091235457</v>
      </c>
      <c r="G86" s="4">
        <v>27625.817686390266</v>
      </c>
      <c r="H86" s="4">
        <v>2025785</v>
      </c>
      <c r="I86" s="4">
        <v>1823359</v>
      </c>
      <c r="J86" s="4">
        <v>308559.5</v>
      </c>
      <c r="K86" s="4">
        <v>73835.259999999995</v>
      </c>
      <c r="L86" s="4">
        <v>94995.09</v>
      </c>
      <c r="M86" s="4">
        <v>0</v>
      </c>
      <c r="N86" s="4">
        <v>599102.5</v>
      </c>
      <c r="O86" s="4">
        <v>205303.8</v>
      </c>
      <c r="P86" s="4">
        <v>44163.83</v>
      </c>
      <c r="Q86" s="4">
        <v>105264.2</v>
      </c>
      <c r="R86" s="4">
        <v>18769.57</v>
      </c>
      <c r="S86" s="4">
        <v>206588.54200000002</v>
      </c>
      <c r="T86" s="4">
        <v>182386.9</v>
      </c>
      <c r="U86" s="4">
        <v>929253.8</v>
      </c>
      <c r="V86" s="4">
        <v>746866.9</v>
      </c>
      <c r="W86" s="4">
        <v>0</v>
      </c>
      <c r="X86" s="4">
        <v>19012.554566997071</v>
      </c>
      <c r="Y86" s="4">
        <v>202425.8</v>
      </c>
      <c r="Z86" s="4">
        <v>2054.6109999999999</v>
      </c>
      <c r="AA86" s="4">
        <v>-138855</v>
      </c>
      <c r="AB86" s="4">
        <v>-749190</v>
      </c>
      <c r="AC86" s="5">
        <f t="shared" si="55"/>
        <v>3.3399521881885379</v>
      </c>
      <c r="AD86" s="5">
        <f t="shared" si="35"/>
        <v>16.353170720681447</v>
      </c>
      <c r="AE86" s="5">
        <f t="shared" si="36"/>
        <v>14.719084706467372</v>
      </c>
      <c r="AF86" s="5">
        <f t="shared" si="37"/>
        <v>2.4908498093273015</v>
      </c>
      <c r="AG86" s="5">
        <f t="shared" si="38"/>
        <v>0.59603591298479452</v>
      </c>
      <c r="AH86" s="5">
        <f t="shared" si="39"/>
        <v>0.76684886322906876</v>
      </c>
      <c r="AI86" s="5"/>
      <c r="AJ86" s="5">
        <f t="shared" si="40"/>
        <v>4.8362612328983863</v>
      </c>
      <c r="AK86" s="5">
        <f t="shared" si="41"/>
        <v>1.6573170849841616</v>
      </c>
      <c r="AL86" s="5">
        <f t="shared" si="42"/>
        <v>0.35651298221141581</v>
      </c>
      <c r="AM86" s="5">
        <f t="shared" si="43"/>
        <v>0.84974636171950935</v>
      </c>
      <c r="AN86" s="5">
        <f t="shared" si="44"/>
        <v>0.15151755125236929</v>
      </c>
      <c r="AO86" s="5">
        <f t="shared" si="45"/>
        <v>1.6676881782926967</v>
      </c>
      <c r="AP86" s="5">
        <f t="shared" si="47"/>
        <v>1.4723201686831797</v>
      </c>
      <c r="AQ86" s="5">
        <f t="shared" si="48"/>
        <v>7.5014110748386305</v>
      </c>
      <c r="AR86" s="5">
        <f t="shared" si="49"/>
        <v>6.0290909061554503</v>
      </c>
      <c r="AS86" s="5"/>
      <c r="AT86" s="5">
        <f t="shared" si="50"/>
        <v>0.15347904672528173</v>
      </c>
      <c r="AU86" s="5">
        <f t="shared" si="51"/>
        <v>1.6340843997119727</v>
      </c>
      <c r="AV86" s="5">
        <f t="shared" si="52"/>
        <v>1.6585868908887188E-2</v>
      </c>
      <c r="AW86" s="5">
        <f t="shared" si="53"/>
        <v>-1.1209084480437077</v>
      </c>
      <c r="AX86" s="5">
        <f t="shared" si="54"/>
        <v>-6.0478441553409343</v>
      </c>
    </row>
    <row r="87" spans="1:50" x14ac:dyDescent="0.25">
      <c r="A87" s="6">
        <f t="shared" si="46"/>
        <v>2063</v>
      </c>
      <c r="B87" s="6">
        <v>59537</v>
      </c>
      <c r="C87" s="4">
        <v>12847770</v>
      </c>
      <c r="D87" s="4">
        <v>4758342</v>
      </c>
      <c r="E87" s="11">
        <v>58.254545387868333</v>
      </c>
      <c r="F87" s="4">
        <v>100.81793150759873</v>
      </c>
      <c r="G87" s="4">
        <v>27805.210764724641</v>
      </c>
      <c r="H87" s="4">
        <v>2101018</v>
      </c>
      <c r="I87" s="4">
        <v>1888616</v>
      </c>
      <c r="J87" s="4">
        <v>319180.40000000002</v>
      </c>
      <c r="K87" s="4">
        <v>75655.66</v>
      </c>
      <c r="L87" s="4">
        <v>98546.74</v>
      </c>
      <c r="M87" s="4">
        <v>0</v>
      </c>
      <c r="N87" s="4">
        <v>620630</v>
      </c>
      <c r="O87" s="4">
        <v>212925.5</v>
      </c>
      <c r="P87" s="4">
        <v>45476.51</v>
      </c>
      <c r="Q87" s="4">
        <v>109145.60000000001</v>
      </c>
      <c r="R87" s="4">
        <v>19367.09</v>
      </c>
      <c r="S87" s="4">
        <v>214222.00200000004</v>
      </c>
      <c r="T87" s="4">
        <v>189160.3</v>
      </c>
      <c r="U87" s="4">
        <v>963764</v>
      </c>
      <c r="V87" s="4">
        <v>774603.7</v>
      </c>
      <c r="W87" s="4">
        <v>0</v>
      </c>
      <c r="X87" s="4">
        <v>19493.283201064569</v>
      </c>
      <c r="Y87" s="4">
        <v>212401.5</v>
      </c>
      <c r="Z87" s="4">
        <v>-4637.7039999999997</v>
      </c>
      <c r="AA87" s="4">
        <v>-355894.2</v>
      </c>
      <c r="AB87" s="4">
        <v>-966229.2</v>
      </c>
      <c r="AC87" s="5">
        <f t="shared" si="55"/>
        <v>3.3399618306866872</v>
      </c>
      <c r="AD87" s="5">
        <f t="shared" si="35"/>
        <v>16.353172573917497</v>
      </c>
      <c r="AE87" s="5">
        <f t="shared" si="36"/>
        <v>14.69995182043265</v>
      </c>
      <c r="AF87" s="5">
        <f t="shared" si="37"/>
        <v>2.4843252953625417</v>
      </c>
      <c r="AG87" s="5">
        <f t="shared" si="38"/>
        <v>0.58886219164882314</v>
      </c>
      <c r="AH87" s="5">
        <f t="shared" si="39"/>
        <v>0.76703381209346055</v>
      </c>
      <c r="AI87" s="5"/>
      <c r="AJ87" s="5">
        <f t="shared" si="40"/>
        <v>4.8306437615243736</v>
      </c>
      <c r="AK87" s="5">
        <f t="shared" si="41"/>
        <v>1.6572953905619419</v>
      </c>
      <c r="AL87" s="5">
        <f t="shared" si="42"/>
        <v>0.35396422881169259</v>
      </c>
      <c r="AM87" s="5">
        <f t="shared" si="43"/>
        <v>0.84952952924904479</v>
      </c>
      <c r="AN87" s="5">
        <f t="shared" si="44"/>
        <v>0.1507428137334339</v>
      </c>
      <c r="AO87" s="5">
        <f t="shared" si="45"/>
        <v>1.6673866515356364</v>
      </c>
      <c r="AP87" s="5">
        <f t="shared" si="47"/>
        <v>1.4723200991300436</v>
      </c>
      <c r="AQ87" s="5">
        <f t="shared" si="48"/>
        <v>7.5014107506594527</v>
      </c>
      <c r="AR87" s="5">
        <f t="shared" si="49"/>
        <v>6.0290906515294092</v>
      </c>
      <c r="AS87" s="5"/>
      <c r="AT87" s="5">
        <f t="shared" si="50"/>
        <v>0.15172503244582189</v>
      </c>
      <c r="AU87" s="5">
        <f t="shared" si="51"/>
        <v>1.6532168617588889</v>
      </c>
      <c r="AV87" s="5">
        <f t="shared" si="52"/>
        <v>-3.6097346076400805E-2</v>
      </c>
      <c r="AW87" s="5">
        <f t="shared" si="53"/>
        <v>-2.7700853922509507</v>
      </c>
      <c r="AX87" s="5">
        <f t="shared" si="54"/>
        <v>-7.5205985163183957</v>
      </c>
    </row>
    <row r="88" spans="1:50" x14ac:dyDescent="0.25">
      <c r="A88" s="6">
        <f t="shared" si="46"/>
        <v>2064</v>
      </c>
      <c r="B88" s="6">
        <v>59902</v>
      </c>
      <c r="C88" s="4">
        <v>13323130</v>
      </c>
      <c r="D88" s="4">
        <v>4837645</v>
      </c>
      <c r="E88" s="11">
        <v>58.713500478897217</v>
      </c>
      <c r="F88" s="4">
        <v>101.86923209541609</v>
      </c>
      <c r="G88" s="4">
        <v>27981.697755549812</v>
      </c>
      <c r="H88" s="4">
        <v>2178754</v>
      </c>
      <c r="I88" s="4">
        <v>1956118</v>
      </c>
      <c r="J88" s="4">
        <v>330193.3</v>
      </c>
      <c r="K88" s="4">
        <v>77515.789999999994</v>
      </c>
      <c r="L88" s="4">
        <v>102216.7</v>
      </c>
      <c r="M88" s="4">
        <v>0</v>
      </c>
      <c r="N88" s="4">
        <v>642928.69999999995</v>
      </c>
      <c r="O88" s="4">
        <v>220852</v>
      </c>
      <c r="P88" s="4">
        <v>46828.13</v>
      </c>
      <c r="Q88" s="4">
        <v>113180.9</v>
      </c>
      <c r="R88" s="4">
        <v>19985.09</v>
      </c>
      <c r="S88" s="4">
        <v>222088.41499999998</v>
      </c>
      <c r="T88" s="4">
        <v>196159.1</v>
      </c>
      <c r="U88" s="4">
        <v>999422.7</v>
      </c>
      <c r="V88" s="4">
        <v>803263.6</v>
      </c>
      <c r="W88" s="4">
        <v>0</v>
      </c>
      <c r="X88" s="4">
        <v>19994.192729831459</v>
      </c>
      <c r="Y88" s="4">
        <v>222635.9</v>
      </c>
      <c r="Z88" s="4">
        <v>-11886.76</v>
      </c>
      <c r="AA88" s="4">
        <v>-590416.9</v>
      </c>
      <c r="AB88" s="4">
        <v>-1200752</v>
      </c>
      <c r="AC88" s="5">
        <f t="shared" si="55"/>
        <v>3.3399701371924575</v>
      </c>
      <c r="AD88" s="5">
        <f t="shared" si="35"/>
        <v>16.353169262778341</v>
      </c>
      <c r="AE88" s="5">
        <f t="shared" si="36"/>
        <v>14.682120492707044</v>
      </c>
      <c r="AF88" s="5">
        <f t="shared" si="37"/>
        <v>2.4783463045095258</v>
      </c>
      <c r="AG88" s="5">
        <f t="shared" si="38"/>
        <v>0.58181365790170925</v>
      </c>
      <c r="AH88" s="5">
        <f t="shared" si="39"/>
        <v>0.76721235925792208</v>
      </c>
      <c r="AI88" s="5"/>
      <c r="AJ88" s="5">
        <f t="shared" si="40"/>
        <v>4.8256580848494304</v>
      </c>
      <c r="AK88" s="5">
        <f t="shared" si="41"/>
        <v>1.6576585231848673</v>
      </c>
      <c r="AL88" s="5">
        <f t="shared" si="42"/>
        <v>0.35147994502793262</v>
      </c>
      <c r="AM88" s="5">
        <f t="shared" si="43"/>
        <v>0.84950683510556457</v>
      </c>
      <c r="AN88" s="5">
        <f t="shared" si="44"/>
        <v>0.15000296476878933</v>
      </c>
      <c r="AO88" s="5">
        <f t="shared" si="45"/>
        <v>1.6669387373687712</v>
      </c>
      <c r="AP88" s="5">
        <f t="shared" si="47"/>
        <v>1.4723199428362554</v>
      </c>
      <c r="AQ88" s="5">
        <f t="shared" si="48"/>
        <v>7.5014107045416507</v>
      </c>
      <c r="AR88" s="5">
        <f t="shared" si="49"/>
        <v>6.0290907617053948</v>
      </c>
      <c r="AS88" s="5"/>
      <c r="AT88" s="5">
        <f t="shared" si="50"/>
        <v>0.15007128752651561</v>
      </c>
      <c r="AU88" s="5">
        <f t="shared" si="51"/>
        <v>1.6710480194969199</v>
      </c>
      <c r="AV88" s="5">
        <f t="shared" si="52"/>
        <v>-8.921897482048137E-2</v>
      </c>
      <c r="AW88" s="5">
        <f t="shared" si="53"/>
        <v>-4.4315179691258733</v>
      </c>
      <c r="AX88" s="5">
        <f t="shared" si="54"/>
        <v>-9.0125368438197331</v>
      </c>
    </row>
    <row r="89" spans="1:50" x14ac:dyDescent="0.25">
      <c r="A89" s="6">
        <f t="shared" si="46"/>
        <v>2065</v>
      </c>
      <c r="B89" s="6">
        <v>60268</v>
      </c>
      <c r="C89" s="4">
        <v>13817830</v>
      </c>
      <c r="D89" s="4">
        <v>4918893</v>
      </c>
      <c r="E89" s="11">
        <v>59.179106447360752</v>
      </c>
      <c r="F89" s="4">
        <v>102.93154541511586</v>
      </c>
      <c r="G89" s="4">
        <v>28162.248171239105</v>
      </c>
      <c r="H89" s="4">
        <v>2259653</v>
      </c>
      <c r="I89" s="4">
        <v>2026114</v>
      </c>
      <c r="J89" s="4">
        <v>341446.3</v>
      </c>
      <c r="K89" s="4">
        <v>79420.039999999994</v>
      </c>
      <c r="L89" s="4">
        <v>106029</v>
      </c>
      <c r="M89" s="4">
        <v>0</v>
      </c>
      <c r="N89" s="4">
        <v>666129.19999999995</v>
      </c>
      <c r="O89" s="4">
        <v>229097.1</v>
      </c>
      <c r="P89" s="4">
        <v>48217.81</v>
      </c>
      <c r="Q89" s="4">
        <v>117378.7</v>
      </c>
      <c r="R89" s="4">
        <v>20628</v>
      </c>
      <c r="S89" s="4">
        <v>230291.84100000004</v>
      </c>
      <c r="T89" s="4">
        <v>203442.7</v>
      </c>
      <c r="U89" s="4">
        <v>1036532</v>
      </c>
      <c r="V89" s="4">
        <v>833089.5</v>
      </c>
      <c r="W89" s="4">
        <v>0</v>
      </c>
      <c r="X89" s="4">
        <v>20515.725959173411</v>
      </c>
      <c r="Y89" s="4">
        <v>233538.9</v>
      </c>
      <c r="Z89" s="4">
        <v>-19719.78</v>
      </c>
      <c r="AA89" s="4">
        <v>-843675.6</v>
      </c>
      <c r="AB89" s="4">
        <v>-1454011</v>
      </c>
      <c r="AC89" s="5">
        <f t="shared" si="55"/>
        <v>3.3399755325431908</v>
      </c>
      <c r="AD89" s="5">
        <f t="shared" si="35"/>
        <v>16.353168333956923</v>
      </c>
      <c r="AE89" s="5">
        <f t="shared" si="36"/>
        <v>14.663040433989996</v>
      </c>
      <c r="AF89" s="5">
        <f t="shared" si="37"/>
        <v>2.4710558749094469</v>
      </c>
      <c r="AG89" s="5">
        <f t="shared" si="38"/>
        <v>0.57476492329113904</v>
      </c>
      <c r="AH89" s="5">
        <f t="shared" si="39"/>
        <v>0.7673346683234632</v>
      </c>
      <c r="AI89" s="5"/>
      <c r="AJ89" s="5">
        <f t="shared" si="40"/>
        <v>4.8207945820725824</v>
      </c>
      <c r="AK89" s="5">
        <f t="shared" si="41"/>
        <v>1.6579817525617264</v>
      </c>
      <c r="AL89" s="5">
        <f t="shared" si="42"/>
        <v>0.34895356217293166</v>
      </c>
      <c r="AM89" s="5">
        <f t="shared" si="43"/>
        <v>0.84947274644426807</v>
      </c>
      <c r="AN89" s="5">
        <f t="shared" si="44"/>
        <v>0.1492853798317102</v>
      </c>
      <c r="AO89" s="5">
        <f t="shared" si="45"/>
        <v>1.6666281246765957</v>
      </c>
      <c r="AP89" s="5">
        <f t="shared" si="47"/>
        <v>1.4723201834151962</v>
      </c>
      <c r="AQ89" s="5">
        <f t="shared" si="48"/>
        <v>7.5014094108843432</v>
      </c>
      <c r="AR89" s="5">
        <f t="shared" si="49"/>
        <v>6.0290906748744195</v>
      </c>
      <c r="AS89" s="5"/>
      <c r="AT89" s="5">
        <f t="shared" si="50"/>
        <v>0.14847284963828192</v>
      </c>
      <c r="AU89" s="5">
        <f t="shared" si="51"/>
        <v>1.6901271762642904</v>
      </c>
      <c r="AV89" s="5">
        <f t="shared" si="52"/>
        <v>-0.14271256774761304</v>
      </c>
      <c r="AW89" s="5">
        <f t="shared" si="53"/>
        <v>-6.1057025596638548</v>
      </c>
      <c r="AX89" s="5">
        <f t="shared" si="54"/>
        <v>-10.522715940201898</v>
      </c>
    </row>
    <row r="90" spans="1:50" x14ac:dyDescent="0.25">
      <c r="A90" s="6">
        <f t="shared" si="46"/>
        <v>2066</v>
      </c>
      <c r="B90" s="6">
        <v>60633</v>
      </c>
      <c r="C90" s="4">
        <v>14329740</v>
      </c>
      <c r="D90" s="4">
        <v>5001102</v>
      </c>
      <c r="E90" s="11">
        <v>59.652598235880468</v>
      </c>
      <c r="F90" s="4">
        <v>104.00494083235711</v>
      </c>
      <c r="G90" s="4">
        <v>28340.842247920951</v>
      </c>
      <c r="H90" s="4">
        <v>2343367</v>
      </c>
      <c r="I90" s="4">
        <v>2098648</v>
      </c>
      <c r="J90" s="4">
        <v>353224.2</v>
      </c>
      <c r="K90" s="4">
        <v>81375.41</v>
      </c>
      <c r="L90" s="4">
        <v>109963.3</v>
      </c>
      <c r="M90" s="4">
        <v>0</v>
      </c>
      <c r="N90" s="4">
        <v>690131.8</v>
      </c>
      <c r="O90" s="4">
        <v>237644.79999999999</v>
      </c>
      <c r="P90" s="4">
        <v>49650.1</v>
      </c>
      <c r="Q90" s="4">
        <v>121728.6</v>
      </c>
      <c r="R90" s="4">
        <v>21292.57</v>
      </c>
      <c r="S90" s="4">
        <v>238757.52899999998</v>
      </c>
      <c r="T90" s="4">
        <v>210979.6</v>
      </c>
      <c r="U90" s="4">
        <v>1074933</v>
      </c>
      <c r="V90" s="4">
        <v>863953</v>
      </c>
      <c r="W90" s="4">
        <v>0</v>
      </c>
      <c r="X90" s="4">
        <v>21058.224346895651</v>
      </c>
      <c r="Y90" s="4">
        <v>244719.2</v>
      </c>
      <c r="Z90" s="4">
        <v>-28178.6</v>
      </c>
      <c r="AA90" s="4">
        <v>-1116573</v>
      </c>
      <c r="AB90" s="4">
        <v>-1726908</v>
      </c>
      <c r="AC90" s="5">
        <f t="shared" si="55"/>
        <v>3.3399804379787681</v>
      </c>
      <c r="AD90" s="5">
        <f t="shared" si="35"/>
        <v>16.353171795161671</v>
      </c>
      <c r="AE90" s="5">
        <f t="shared" si="36"/>
        <v>14.645401800730509</v>
      </c>
      <c r="AF90" s="5">
        <f t="shared" si="37"/>
        <v>2.4649728466810981</v>
      </c>
      <c r="AG90" s="5">
        <f t="shared" si="38"/>
        <v>0.56787778424451529</v>
      </c>
      <c r="AH90" s="5">
        <f t="shared" si="39"/>
        <v>0.76737819388209416</v>
      </c>
      <c r="AI90" s="5"/>
      <c r="AJ90" s="5">
        <f t="shared" si="40"/>
        <v>4.8160804034127622</v>
      </c>
      <c r="AK90" s="5">
        <f t="shared" si="41"/>
        <v>1.6584027344529628</v>
      </c>
      <c r="AL90" s="5">
        <f t="shared" si="42"/>
        <v>0.34648290897113276</v>
      </c>
      <c r="AM90" s="5">
        <f t="shared" si="43"/>
        <v>0.84948226555401563</v>
      </c>
      <c r="AN90" s="5">
        <f t="shared" si="44"/>
        <v>0.14859006513726</v>
      </c>
      <c r="AO90" s="5">
        <f t="shared" si="45"/>
        <v>1.6661679067449933</v>
      </c>
      <c r="AP90" s="5">
        <f t="shared" si="47"/>
        <v>1.4723198048254889</v>
      </c>
      <c r="AQ90" s="5">
        <f t="shared" si="48"/>
        <v>7.501413144969832</v>
      </c>
      <c r="AR90" s="5">
        <f t="shared" si="49"/>
        <v>6.029090548746872</v>
      </c>
      <c r="AS90" s="5"/>
      <c r="AT90" s="5">
        <f t="shared" si="50"/>
        <v>0.14695468547856172</v>
      </c>
      <c r="AU90" s="5">
        <f t="shared" si="51"/>
        <v>1.7077713901298976</v>
      </c>
      <c r="AV90" s="5">
        <f t="shared" si="52"/>
        <v>-0.19664418196003555</v>
      </c>
      <c r="AW90" s="5">
        <f t="shared" si="53"/>
        <v>-7.7919976217293545</v>
      </c>
      <c r="AX90" s="5">
        <f t="shared" si="54"/>
        <v>-12.051216560802917</v>
      </c>
    </row>
    <row r="91" spans="1:50" x14ac:dyDescent="0.25">
      <c r="A91" s="6">
        <f t="shared" si="46"/>
        <v>2067</v>
      </c>
      <c r="B91" s="6">
        <v>60998</v>
      </c>
      <c r="C91" s="4">
        <v>14863740</v>
      </c>
      <c r="D91" s="4">
        <v>5085752</v>
      </c>
      <c r="E91" s="11">
        <v>60.134023414261641</v>
      </c>
      <c r="F91" s="4">
        <v>105.08948603254069</v>
      </c>
      <c r="G91" s="4">
        <v>28525.490953144199</v>
      </c>
      <c r="H91" s="4">
        <v>2430693</v>
      </c>
      <c r="I91" s="4">
        <v>2173937</v>
      </c>
      <c r="J91" s="4">
        <v>365212.1</v>
      </c>
      <c r="K91" s="4">
        <v>83402.77</v>
      </c>
      <c r="L91" s="4">
        <v>114052.5</v>
      </c>
      <c r="M91" s="4">
        <v>0</v>
      </c>
      <c r="N91" s="4">
        <v>715120.8</v>
      </c>
      <c r="O91" s="4">
        <v>246531</v>
      </c>
      <c r="P91" s="4">
        <v>51123.53</v>
      </c>
      <c r="Q91" s="4">
        <v>126250.6</v>
      </c>
      <c r="R91" s="4">
        <v>21983.51</v>
      </c>
      <c r="S91" s="4">
        <v>247610.11299999998</v>
      </c>
      <c r="T91" s="4">
        <v>218841.8</v>
      </c>
      <c r="U91" s="4">
        <v>1114990</v>
      </c>
      <c r="V91" s="4">
        <v>896148.4</v>
      </c>
      <c r="W91" s="4">
        <v>0</v>
      </c>
      <c r="X91" s="4">
        <v>21622.004431319325</v>
      </c>
      <c r="Y91" s="4">
        <v>256756.4</v>
      </c>
      <c r="Z91" s="4">
        <v>-37293.370000000003</v>
      </c>
      <c r="AA91" s="4">
        <v>-1410623</v>
      </c>
      <c r="AB91" s="4">
        <v>-2020958</v>
      </c>
      <c r="AC91" s="5">
        <f t="shared" si="55"/>
        <v>3.3399849360498601</v>
      </c>
      <c r="AD91" s="5">
        <f t="shared" si="35"/>
        <v>16.353172216413903</v>
      </c>
      <c r="AE91" s="5">
        <f t="shared" si="36"/>
        <v>14.625773863105787</v>
      </c>
      <c r="AF91" s="5">
        <f t="shared" si="37"/>
        <v>2.4570673329861799</v>
      </c>
      <c r="AG91" s="5">
        <f t="shared" si="38"/>
        <v>0.56111564115088131</v>
      </c>
      <c r="AH91" s="5">
        <f t="shared" si="39"/>
        <v>0.76732033794993726</v>
      </c>
      <c r="AI91" s="5"/>
      <c r="AJ91" s="5">
        <f t="shared" si="40"/>
        <v>4.8111767294099597</v>
      </c>
      <c r="AK91" s="5">
        <f t="shared" si="41"/>
        <v>1.658606784026093</v>
      </c>
      <c r="AL91" s="5">
        <f t="shared" si="42"/>
        <v>0.34394795657082267</v>
      </c>
      <c r="AM91" s="5">
        <f t="shared" si="43"/>
        <v>0.84938649357429552</v>
      </c>
      <c r="AN91" s="5">
        <f t="shared" si="44"/>
        <v>0.147900259288712</v>
      </c>
      <c r="AO91" s="5">
        <f t="shared" si="45"/>
        <v>1.6658668208674261</v>
      </c>
      <c r="AP91" s="5">
        <f t="shared" si="47"/>
        <v>1.4723198871885541</v>
      </c>
      <c r="AQ91" s="5">
        <f t="shared" si="48"/>
        <v>7.5014094702948251</v>
      </c>
      <c r="AR91" s="5">
        <f t="shared" si="49"/>
        <v>6.0290909286626384</v>
      </c>
      <c r="AS91" s="5"/>
      <c r="AT91" s="5">
        <f t="shared" si="50"/>
        <v>0.14546812868981376</v>
      </c>
      <c r="AU91" s="5">
        <f t="shared" si="51"/>
        <v>1.7274010444208523</v>
      </c>
      <c r="AV91" s="5">
        <f t="shared" si="52"/>
        <v>-0.25090165732177772</v>
      </c>
      <c r="AW91" s="5">
        <f t="shared" si="53"/>
        <v>-9.4903637980750464</v>
      </c>
      <c r="AX91" s="5">
        <f t="shared" si="54"/>
        <v>-13.596564525482819</v>
      </c>
    </row>
    <row r="92" spans="1:50" x14ac:dyDescent="0.25">
      <c r="A92" s="6">
        <f t="shared" si="46"/>
        <v>2068</v>
      </c>
      <c r="B92" s="6">
        <v>61363</v>
      </c>
      <c r="C92" s="4">
        <v>15419300</v>
      </c>
      <c r="D92" s="4">
        <v>5172395</v>
      </c>
      <c r="E92" s="11">
        <v>60.618827913176894</v>
      </c>
      <c r="F92" s="4">
        <v>106.18536201891636</v>
      </c>
      <c r="G92" s="4">
        <v>28713.94531731067</v>
      </c>
      <c r="H92" s="4">
        <v>2521544</v>
      </c>
      <c r="I92" s="4">
        <v>2251827</v>
      </c>
      <c r="J92" s="4">
        <v>377321</v>
      </c>
      <c r="K92" s="4">
        <v>85503.05</v>
      </c>
      <c r="L92" s="4">
        <v>118299.8</v>
      </c>
      <c r="M92" s="4">
        <v>0</v>
      </c>
      <c r="N92" s="4">
        <v>741059.3</v>
      </c>
      <c r="O92" s="4">
        <v>255770.5</v>
      </c>
      <c r="P92" s="4">
        <v>52640.69</v>
      </c>
      <c r="Q92" s="4">
        <v>130950.8</v>
      </c>
      <c r="R92" s="4">
        <v>22698.58</v>
      </c>
      <c r="S92" s="4">
        <v>256791.318</v>
      </c>
      <c r="T92" s="4">
        <v>227021.4</v>
      </c>
      <c r="U92" s="4">
        <v>1156665</v>
      </c>
      <c r="V92" s="4">
        <v>929643.6</v>
      </c>
      <c r="W92" s="4">
        <v>0</v>
      </c>
      <c r="X92" s="4">
        <v>22207.365604264774</v>
      </c>
      <c r="Y92" s="4">
        <v>269717.2</v>
      </c>
      <c r="Z92" s="4">
        <v>-47114.63</v>
      </c>
      <c r="AA92" s="4">
        <v>-1727455</v>
      </c>
      <c r="AB92" s="4">
        <v>-2337790</v>
      </c>
      <c r="AC92" s="5">
        <f t="shared" si="55"/>
        <v>3.339987367283817</v>
      </c>
      <c r="AD92" s="5">
        <f t="shared" si="35"/>
        <v>16.353167783232703</v>
      </c>
      <c r="AE92" s="5">
        <f t="shared" si="36"/>
        <v>14.60395089271238</v>
      </c>
      <c r="AF92" s="5">
        <f t="shared" si="37"/>
        <v>2.4470695816282193</v>
      </c>
      <c r="AG92" s="5">
        <f t="shared" si="38"/>
        <v>0.55451966042557055</v>
      </c>
      <c r="AH92" s="5">
        <f t="shared" si="39"/>
        <v>0.76721900475378257</v>
      </c>
      <c r="AI92" s="5"/>
      <c r="AJ92" s="5">
        <f t="shared" si="40"/>
        <v>4.8060502098020015</v>
      </c>
      <c r="AK92" s="5">
        <f t="shared" si="41"/>
        <v>1.6587685562898447</v>
      </c>
      <c r="AL92" s="5">
        <f t="shared" si="42"/>
        <v>0.34139481039995329</v>
      </c>
      <c r="AM92" s="5">
        <f t="shared" si="43"/>
        <v>0.84926553086067458</v>
      </c>
      <c r="AN92" s="5">
        <f t="shared" si="44"/>
        <v>0.14720888756298925</v>
      </c>
      <c r="AO92" s="5">
        <f t="shared" si="45"/>
        <v>1.6653889476175963</v>
      </c>
      <c r="AP92" s="5">
        <f t="shared" si="47"/>
        <v>1.4723197551120997</v>
      </c>
      <c r="AQ92" s="5">
        <f t="shared" si="48"/>
        <v>7.5014105698702274</v>
      </c>
      <c r="AR92" s="5">
        <f t="shared" si="49"/>
        <v>6.0290908147581277</v>
      </c>
      <c r="AS92" s="5"/>
      <c r="AT92" s="5">
        <f t="shared" si="50"/>
        <v>0.14402317617702992</v>
      </c>
      <c r="AU92" s="5">
        <f t="shared" si="51"/>
        <v>1.7492181875960646</v>
      </c>
      <c r="AV92" s="5">
        <f t="shared" si="52"/>
        <v>-0.30555621850537962</v>
      </c>
      <c r="AW92" s="5">
        <f t="shared" si="53"/>
        <v>-11.203199885857334</v>
      </c>
      <c r="AX92" s="5">
        <f t="shared" si="54"/>
        <v>-15.161453503077313</v>
      </c>
    </row>
    <row r="93" spans="1:50" x14ac:dyDescent="0.25">
      <c r="A93" s="6">
        <f t="shared" si="46"/>
        <v>2069</v>
      </c>
      <c r="B93" s="6">
        <v>61729</v>
      </c>
      <c r="C93" s="4">
        <v>15994870</v>
      </c>
      <c r="D93" s="4">
        <v>5260264</v>
      </c>
      <c r="E93" s="11">
        <v>61.107422044879463</v>
      </c>
      <c r="F93" s="4">
        <v>107.292693826167</v>
      </c>
      <c r="G93" s="4">
        <v>28902.121447859459</v>
      </c>
      <c r="H93" s="4">
        <v>2615668</v>
      </c>
      <c r="I93" s="4">
        <v>2332484</v>
      </c>
      <c r="J93" s="4">
        <v>389755.3</v>
      </c>
      <c r="K93" s="4">
        <v>87680.8</v>
      </c>
      <c r="L93" s="4">
        <v>122696.3</v>
      </c>
      <c r="M93" s="4">
        <v>0</v>
      </c>
      <c r="N93" s="4">
        <v>768006.2</v>
      </c>
      <c r="O93" s="4">
        <v>265378.8</v>
      </c>
      <c r="P93" s="4">
        <v>54201.52</v>
      </c>
      <c r="Q93" s="4">
        <v>135838.29999999999</v>
      </c>
      <c r="R93" s="4">
        <v>23444.47</v>
      </c>
      <c r="S93" s="4">
        <v>266328.533</v>
      </c>
      <c r="T93" s="4">
        <v>235495.6</v>
      </c>
      <c r="U93" s="4">
        <v>1199841</v>
      </c>
      <c r="V93" s="4">
        <v>964345.2</v>
      </c>
      <c r="W93" s="4">
        <v>0</v>
      </c>
      <c r="X93" s="4">
        <v>22814.594325936443</v>
      </c>
      <c r="Y93" s="4">
        <v>283184.2</v>
      </c>
      <c r="Z93" s="4">
        <v>-57696.82</v>
      </c>
      <c r="AA93" s="4">
        <v>-2068336</v>
      </c>
      <c r="AB93" s="4">
        <v>-2678671</v>
      </c>
      <c r="AC93" s="5">
        <f t="shared" si="55"/>
        <v>3.3399897537128318</v>
      </c>
      <c r="AD93" s="5">
        <f t="shared" si="35"/>
        <v>16.353168234565207</v>
      </c>
      <c r="AE93" s="5">
        <f t="shared" si="36"/>
        <v>14.582700578372942</v>
      </c>
      <c r="AF93" s="5">
        <f t="shared" si="37"/>
        <v>2.4367519085806886</v>
      </c>
      <c r="AG93" s="5">
        <f t="shared" si="38"/>
        <v>0.54818076045632136</v>
      </c>
      <c r="AH93" s="5">
        <f t="shared" si="39"/>
        <v>0.76709782574037799</v>
      </c>
      <c r="AI93" s="5"/>
      <c r="AJ93" s="5">
        <f t="shared" si="40"/>
        <v>4.8015782560283391</v>
      </c>
      <c r="AK93" s="5">
        <f t="shared" si="41"/>
        <v>1.6591494647971505</v>
      </c>
      <c r="AL93" s="5">
        <f t="shared" si="42"/>
        <v>0.33886814960046563</v>
      </c>
      <c r="AM93" s="5">
        <f t="shared" si="43"/>
        <v>0.84926166952279059</v>
      </c>
      <c r="AN93" s="5">
        <f t="shared" si="44"/>
        <v>0.14657493308792133</v>
      </c>
      <c r="AO93" s="5">
        <f t="shared" si="45"/>
        <v>1.6650871998334467</v>
      </c>
      <c r="AP93" s="5">
        <f t="shared" si="47"/>
        <v>1.4723195624597136</v>
      </c>
      <c r="AQ93" s="5">
        <f t="shared" si="48"/>
        <v>7.5014113900269273</v>
      </c>
      <c r="AR93" s="5">
        <f t="shared" si="49"/>
        <v>6.0290905771663041</v>
      </c>
      <c r="AS93" s="5"/>
      <c r="AT93" s="5">
        <f t="shared" si="50"/>
        <v>0.14263694750839764</v>
      </c>
      <c r="AU93" s="5">
        <f t="shared" si="51"/>
        <v>1.7704689065931765</v>
      </c>
      <c r="AV93" s="5">
        <f t="shared" si="52"/>
        <v>-0.36072078110044031</v>
      </c>
      <c r="AW93" s="5">
        <f t="shared" si="53"/>
        <v>-12.931246080774649</v>
      </c>
      <c r="AX93" s="5">
        <f t="shared" si="54"/>
        <v>-16.747063277163239</v>
      </c>
    </row>
    <row r="94" spans="1:50" x14ac:dyDescent="0.25">
      <c r="A94" s="6">
        <f t="shared" si="46"/>
        <v>2070</v>
      </c>
      <c r="B94" s="6">
        <v>62094</v>
      </c>
      <c r="C94" s="4">
        <v>16590650</v>
      </c>
      <c r="D94" s="4">
        <v>5349216</v>
      </c>
      <c r="E94" s="11">
        <v>61.60016035312794</v>
      </c>
      <c r="F94" s="4">
        <v>108.41154791795675</v>
      </c>
      <c r="G94" s="4">
        <v>29089.309578390574</v>
      </c>
      <c r="H94" s="4">
        <v>2713097</v>
      </c>
      <c r="I94" s="4">
        <v>2416213</v>
      </c>
      <c r="J94" s="4">
        <v>402867.20000000001</v>
      </c>
      <c r="K94" s="4">
        <v>89940.05</v>
      </c>
      <c r="L94" s="4">
        <v>127242.3</v>
      </c>
      <c r="M94" s="4">
        <v>0</v>
      </c>
      <c r="N94" s="4">
        <v>795898.4</v>
      </c>
      <c r="O94" s="4">
        <v>275347.90000000002</v>
      </c>
      <c r="P94" s="4">
        <v>55809.599999999999</v>
      </c>
      <c r="Q94" s="4">
        <v>140907.5</v>
      </c>
      <c r="R94" s="4">
        <v>24218.27</v>
      </c>
      <c r="S94" s="4">
        <v>276171.17800000007</v>
      </c>
      <c r="T94" s="4">
        <v>244267.4</v>
      </c>
      <c r="U94" s="4">
        <v>1244533</v>
      </c>
      <c r="V94" s="4">
        <v>1000265</v>
      </c>
      <c r="W94" s="4">
        <v>0</v>
      </c>
      <c r="X94" s="4">
        <v>23443.961491106813</v>
      </c>
      <c r="Y94" s="4">
        <v>296884</v>
      </c>
      <c r="Z94" s="4">
        <v>-69082.259999999995</v>
      </c>
      <c r="AA94" s="4">
        <v>-2434302</v>
      </c>
      <c r="AB94" s="4">
        <v>-3044637</v>
      </c>
      <c r="AC94" s="5">
        <f t="shared" si="55"/>
        <v>3.3399921482776489</v>
      </c>
      <c r="AD94" s="5">
        <f t="shared" si="35"/>
        <v>16.353168802910073</v>
      </c>
      <c r="AE94" s="5">
        <f t="shared" si="36"/>
        <v>14.563703049609268</v>
      </c>
      <c r="AF94" s="5">
        <f t="shared" si="37"/>
        <v>2.4282785785969807</v>
      </c>
      <c r="AG94" s="5">
        <f t="shared" si="38"/>
        <v>0.54211287683122722</v>
      </c>
      <c r="AH94" s="5">
        <f t="shared" si="39"/>
        <v>0.76695186746751931</v>
      </c>
      <c r="AI94" s="5"/>
      <c r="AJ94" s="5">
        <f t="shared" si="40"/>
        <v>4.7972707518994131</v>
      </c>
      <c r="AK94" s="5">
        <f t="shared" si="41"/>
        <v>1.6596570960149244</v>
      </c>
      <c r="AL94" s="5">
        <f t="shared" si="42"/>
        <v>0.33639188338009662</v>
      </c>
      <c r="AM94" s="5">
        <f t="shared" si="43"/>
        <v>0.84931874278584629</v>
      </c>
      <c r="AN94" s="5">
        <f t="shared" si="44"/>
        <v>0.14597541386262744</v>
      </c>
      <c r="AO94" s="5">
        <f t="shared" si="45"/>
        <v>1.6646193970700369</v>
      </c>
      <c r="AP94" s="5">
        <f t="shared" si="47"/>
        <v>1.4723196499233002</v>
      </c>
      <c r="AQ94" s="5">
        <f t="shared" si="48"/>
        <v>7.5014119398576913</v>
      </c>
      <c r="AR94" s="5">
        <f t="shared" si="49"/>
        <v>6.0290886734395581</v>
      </c>
      <c r="AS94" s="5"/>
      <c r="AT94" s="5">
        <f t="shared" si="50"/>
        <v>0.141308275993447</v>
      </c>
      <c r="AU94" s="5">
        <f t="shared" si="51"/>
        <v>1.7894657533008049</v>
      </c>
      <c r="AV94" s="5">
        <f t="shared" si="52"/>
        <v>-0.41639272722889092</v>
      </c>
      <c r="AW94" s="5">
        <f t="shared" si="53"/>
        <v>-14.672734341330809</v>
      </c>
      <c r="AX94" s="5">
        <f t="shared" si="54"/>
        <v>-18.351523297761087</v>
      </c>
    </row>
    <row r="95" spans="1:50" x14ac:dyDescent="0.25">
      <c r="A95" s="6">
        <f t="shared" si="46"/>
        <v>2071</v>
      </c>
      <c r="B95" s="6">
        <v>62459</v>
      </c>
      <c r="C95" s="4">
        <v>17208600</v>
      </c>
      <c r="D95" s="4">
        <v>5439664</v>
      </c>
      <c r="E95" s="11">
        <v>62.097053839348568</v>
      </c>
      <c r="F95" s="4">
        <v>109.54206880368992</v>
      </c>
      <c r="G95" s="4">
        <v>29276.993054888535</v>
      </c>
      <c r="H95" s="4">
        <v>2814152</v>
      </c>
      <c r="I95" s="4">
        <v>2502920</v>
      </c>
      <c r="J95" s="4">
        <v>416339.6</v>
      </c>
      <c r="K95" s="4">
        <v>92284.18</v>
      </c>
      <c r="L95" s="4">
        <v>131948</v>
      </c>
      <c r="M95" s="4">
        <v>0</v>
      </c>
      <c r="N95" s="4">
        <v>824825.9</v>
      </c>
      <c r="O95" s="4">
        <v>285676.79999999999</v>
      </c>
      <c r="P95" s="4">
        <v>57464.28</v>
      </c>
      <c r="Q95" s="4">
        <v>146159.70000000001</v>
      </c>
      <c r="R95" s="4">
        <v>25020.91</v>
      </c>
      <c r="S95" s="4">
        <v>286408.60499999998</v>
      </c>
      <c r="T95" s="4">
        <v>253365.6</v>
      </c>
      <c r="U95" s="4">
        <v>1290888</v>
      </c>
      <c r="V95" s="4">
        <v>1037522</v>
      </c>
      <c r="W95" s="4">
        <v>0</v>
      </c>
      <c r="X95" s="4">
        <v>24095.609876497034</v>
      </c>
      <c r="Y95" s="4">
        <v>311232.3</v>
      </c>
      <c r="Z95" s="4">
        <v>-81305.539999999994</v>
      </c>
      <c r="AA95" s="4">
        <v>-2826840</v>
      </c>
      <c r="AB95" s="4">
        <v>-3437175</v>
      </c>
      <c r="AC95" s="5">
        <f t="shared" si="55"/>
        <v>3.3399939695239125</v>
      </c>
      <c r="AD95" s="5">
        <f t="shared" si="35"/>
        <v>16.353172251083759</v>
      </c>
      <c r="AE95" s="5">
        <f t="shared" si="36"/>
        <v>14.544588171030764</v>
      </c>
      <c r="AF95" s="5">
        <f t="shared" si="37"/>
        <v>2.4193693850749045</v>
      </c>
      <c r="AG95" s="5">
        <f t="shared" si="38"/>
        <v>0.53626779633439092</v>
      </c>
      <c r="AH95" s="5">
        <f t="shared" si="39"/>
        <v>0.76675615680531828</v>
      </c>
      <c r="AI95" s="5"/>
      <c r="AJ95" s="5">
        <f t="shared" si="40"/>
        <v>4.7931028671710658</v>
      </c>
      <c r="AK95" s="5">
        <f t="shared" si="41"/>
        <v>1.66008158711342</v>
      </c>
      <c r="AL95" s="5">
        <f t="shared" si="42"/>
        <v>0.33392768731913114</v>
      </c>
      <c r="AM95" s="5">
        <f t="shared" si="43"/>
        <v>0.84934102716083826</v>
      </c>
      <c r="AN95" s="5">
        <f t="shared" si="44"/>
        <v>0.14539770812268285</v>
      </c>
      <c r="AO95" s="5">
        <f t="shared" si="45"/>
        <v>1.6643341410690005</v>
      </c>
      <c r="AP95" s="5">
        <f t="shared" si="47"/>
        <v>1.4723196541264252</v>
      </c>
      <c r="AQ95" s="5">
        <f t="shared" si="48"/>
        <v>7.5014120846553469</v>
      </c>
      <c r="AR95" s="5">
        <f t="shared" si="49"/>
        <v>6.0290901061097362</v>
      </c>
      <c r="AS95" s="5"/>
      <c r="AT95" s="5">
        <f t="shared" si="50"/>
        <v>0.14002074472355122</v>
      </c>
      <c r="AU95" s="5">
        <f t="shared" si="51"/>
        <v>1.8085858233673862</v>
      </c>
      <c r="AV95" s="5">
        <f t="shared" si="52"/>
        <v>-0.47247039271062136</v>
      </c>
      <c r="AW95" s="5">
        <f t="shared" si="53"/>
        <v>-16.42690282765594</v>
      </c>
      <c r="AX95" s="5">
        <f t="shared" si="54"/>
        <v>-19.973588787001848</v>
      </c>
    </row>
    <row r="96" spans="1:50" x14ac:dyDescent="0.25">
      <c r="A96" s="6">
        <f t="shared" si="46"/>
        <v>2072</v>
      </c>
      <c r="B96" s="6">
        <v>62824</v>
      </c>
      <c r="C96" s="4">
        <v>17850340</v>
      </c>
      <c r="D96" s="4">
        <v>5531882</v>
      </c>
      <c r="E96" s="11">
        <v>62.596635571665061</v>
      </c>
      <c r="F96" s="4">
        <v>110.68436751632336</v>
      </c>
      <c r="G96" s="4">
        <v>29466.811019064662</v>
      </c>
      <c r="H96" s="4">
        <v>2919097</v>
      </c>
      <c r="I96" s="4">
        <v>2592810</v>
      </c>
      <c r="J96" s="4">
        <v>430254.9</v>
      </c>
      <c r="K96" s="4">
        <v>94716.05</v>
      </c>
      <c r="L96" s="4">
        <v>136829</v>
      </c>
      <c r="M96" s="4">
        <v>0</v>
      </c>
      <c r="N96" s="4">
        <v>854796.6</v>
      </c>
      <c r="O96" s="4">
        <v>296392.5</v>
      </c>
      <c r="P96" s="4">
        <v>59169.86</v>
      </c>
      <c r="Q96" s="4">
        <v>151606</v>
      </c>
      <c r="R96" s="4">
        <v>25849.32</v>
      </c>
      <c r="S96" s="4">
        <v>297009.30099999998</v>
      </c>
      <c r="T96" s="4">
        <v>262814.09999999998</v>
      </c>
      <c r="U96" s="4">
        <v>1339027</v>
      </c>
      <c r="V96" s="4">
        <v>1076213</v>
      </c>
      <c r="W96" s="4">
        <v>0</v>
      </c>
      <c r="X96" s="4">
        <v>24769.587561128665</v>
      </c>
      <c r="Y96" s="4">
        <v>326287.40000000002</v>
      </c>
      <c r="Z96" s="4">
        <v>-94416.31</v>
      </c>
      <c r="AA96" s="4">
        <v>-3247544</v>
      </c>
      <c r="AB96" s="4">
        <v>-3857879</v>
      </c>
      <c r="AC96" s="5">
        <f t="shared" si="55"/>
        <v>3.3399948352223685</v>
      </c>
      <c r="AD96" s="5">
        <f t="shared" si="35"/>
        <v>16.353173104826016</v>
      </c>
      <c r="AE96" s="5">
        <f t="shared" si="36"/>
        <v>14.525269546686506</v>
      </c>
      <c r="AF96" s="5">
        <f t="shared" si="37"/>
        <v>2.4103456852922691</v>
      </c>
      <c r="AG96" s="5">
        <f t="shared" si="38"/>
        <v>0.53061202195588431</v>
      </c>
      <c r="AH96" s="5">
        <f t="shared" si="39"/>
        <v>0.76653441895224406</v>
      </c>
      <c r="AI96" s="5"/>
      <c r="AJ96" s="5">
        <f t="shared" si="40"/>
        <v>4.7886852575357111</v>
      </c>
      <c r="AK96" s="5">
        <f t="shared" si="41"/>
        <v>1.660430557625233</v>
      </c>
      <c r="AL96" s="5">
        <f t="shared" si="42"/>
        <v>0.33147749566674922</v>
      </c>
      <c r="AM96" s="5">
        <f t="shared" si="43"/>
        <v>0.84931715586369783</v>
      </c>
      <c r="AN96" s="5">
        <f t="shared" si="44"/>
        <v>0.14481135933545244</v>
      </c>
      <c r="AO96" s="5">
        <f t="shared" si="45"/>
        <v>1.6638859595951672</v>
      </c>
      <c r="AP96" s="5">
        <f t="shared" si="47"/>
        <v>1.4723198549719498</v>
      </c>
      <c r="AQ96" s="5">
        <f t="shared" si="48"/>
        <v>7.5014089367485441</v>
      </c>
      <c r="AR96" s="5">
        <f t="shared" si="49"/>
        <v>6.0290896419900122</v>
      </c>
      <c r="AS96" s="5"/>
      <c r="AT96" s="5">
        <f t="shared" si="50"/>
        <v>0.13876255332463508</v>
      </c>
      <c r="AU96" s="5">
        <f t="shared" si="51"/>
        <v>1.8279057989931846</v>
      </c>
      <c r="AV96" s="5">
        <f t="shared" si="52"/>
        <v>-0.52893283825406123</v>
      </c>
      <c r="AW96" s="5">
        <f t="shared" si="53"/>
        <v>-18.193177272813852</v>
      </c>
      <c r="AX96" s="5">
        <f t="shared" si="54"/>
        <v>-21.612355843081982</v>
      </c>
    </row>
    <row r="97" spans="1:50" x14ac:dyDescent="0.25">
      <c r="A97" s="6">
        <f t="shared" si="46"/>
        <v>2073</v>
      </c>
      <c r="B97" s="6">
        <v>63190</v>
      </c>
      <c r="C97" s="4">
        <v>18517070</v>
      </c>
      <c r="D97" s="4">
        <v>5625982</v>
      </c>
      <c r="E97" s="11">
        <v>63.098629159305716</v>
      </c>
      <c r="F97" s="4">
        <v>111.8385708346227</v>
      </c>
      <c r="G97" s="4">
        <v>29659.823332263408</v>
      </c>
      <c r="H97" s="4">
        <v>3028128</v>
      </c>
      <c r="I97" s="4">
        <v>2686195</v>
      </c>
      <c r="J97" s="4">
        <v>444720.3</v>
      </c>
      <c r="K97" s="4">
        <v>97237.8</v>
      </c>
      <c r="L97" s="4">
        <v>141896</v>
      </c>
      <c r="M97" s="4">
        <v>0</v>
      </c>
      <c r="N97" s="4">
        <v>885929.9</v>
      </c>
      <c r="O97" s="4">
        <v>307518.59999999998</v>
      </c>
      <c r="P97" s="4">
        <v>60924.959999999999</v>
      </c>
      <c r="Q97" s="4">
        <v>157260.4</v>
      </c>
      <c r="R97" s="4">
        <v>26708.23</v>
      </c>
      <c r="S97" s="4">
        <v>308051.90100000001</v>
      </c>
      <c r="T97" s="4">
        <v>272630.5</v>
      </c>
      <c r="U97" s="4">
        <v>1389041</v>
      </c>
      <c r="V97" s="4">
        <v>1116411</v>
      </c>
      <c r="W97" s="4">
        <v>0</v>
      </c>
      <c r="X97" s="4">
        <v>25465.769911315845</v>
      </c>
      <c r="Y97" s="4">
        <v>341933</v>
      </c>
      <c r="Z97" s="4">
        <v>-108467.8</v>
      </c>
      <c r="AA97" s="4">
        <v>-3697945</v>
      </c>
      <c r="AB97" s="4">
        <v>-4308280</v>
      </c>
      <c r="AC97" s="5">
        <f t="shared" si="55"/>
        <v>3.3399947775919281</v>
      </c>
      <c r="AD97" s="5">
        <f t="shared" si="35"/>
        <v>16.353170344984385</v>
      </c>
      <c r="AE97" s="5">
        <f t="shared" si="36"/>
        <v>14.506587705290308</v>
      </c>
      <c r="AF97" s="5">
        <f t="shared" si="37"/>
        <v>2.4016774792124238</v>
      </c>
      <c r="AG97" s="5">
        <f t="shared" si="38"/>
        <v>0.52512519529277579</v>
      </c>
      <c r="AH97" s="5">
        <f t="shared" si="39"/>
        <v>0.7662983398561436</v>
      </c>
      <c r="AI97" s="5"/>
      <c r="AJ97" s="5">
        <f t="shared" si="40"/>
        <v>4.7843956954312965</v>
      </c>
      <c r="AK97" s="5">
        <f t="shared" si="41"/>
        <v>1.6607303423273767</v>
      </c>
      <c r="AL97" s="5">
        <f t="shared" si="42"/>
        <v>0.32902051998507326</v>
      </c>
      <c r="AM97" s="5">
        <f t="shared" si="43"/>
        <v>0.84927259010199774</v>
      </c>
      <c r="AN97" s="5">
        <f t="shared" si="44"/>
        <v>0.14423572411834054</v>
      </c>
      <c r="AO97" s="5">
        <f t="shared" si="45"/>
        <v>1.6636103930049408</v>
      </c>
      <c r="AP97" s="5">
        <f t="shared" si="47"/>
        <v>1.4723198648598292</v>
      </c>
      <c r="AQ97" s="5">
        <f t="shared" si="48"/>
        <v>7.501408160146287</v>
      </c>
      <c r="AR97" s="5">
        <f t="shared" si="49"/>
        <v>6.0290909954976675</v>
      </c>
      <c r="AS97" s="5"/>
      <c r="AT97" s="5">
        <f t="shared" si="50"/>
        <v>0.13752591479816109</v>
      </c>
      <c r="AU97" s="5">
        <f t="shared" si="51"/>
        <v>1.8465826396940768</v>
      </c>
      <c r="AV97" s="5">
        <f t="shared" si="52"/>
        <v>-0.58577193908107494</v>
      </c>
      <c r="AW97" s="5">
        <f t="shared" si="53"/>
        <v>-19.970465089779321</v>
      </c>
      <c r="AX97" s="5">
        <f t="shared" si="54"/>
        <v>-23.266531908125852</v>
      </c>
    </row>
    <row r="98" spans="1:50" x14ac:dyDescent="0.25">
      <c r="A98" s="6">
        <f t="shared" si="46"/>
        <v>2074</v>
      </c>
      <c r="B98" s="6">
        <v>63555</v>
      </c>
      <c r="C98" s="4">
        <v>19205480</v>
      </c>
      <c r="D98" s="4">
        <v>5720727</v>
      </c>
      <c r="E98" s="11">
        <v>63.601317252181367</v>
      </c>
      <c r="F98" s="4">
        <v>113.00484023758692</v>
      </c>
      <c r="G98" s="4">
        <v>29849.444094707127</v>
      </c>
      <c r="H98" s="4">
        <v>3140705</v>
      </c>
      <c r="I98" s="4">
        <v>2782798</v>
      </c>
      <c r="J98" s="4">
        <v>459778.4</v>
      </c>
      <c r="K98" s="4">
        <v>99851.05</v>
      </c>
      <c r="L98" s="4">
        <v>147132.79999999999</v>
      </c>
      <c r="M98" s="4">
        <v>0</v>
      </c>
      <c r="N98" s="4">
        <v>918119.5</v>
      </c>
      <c r="O98" s="4">
        <v>319059.09999999998</v>
      </c>
      <c r="P98" s="4">
        <v>62734.76</v>
      </c>
      <c r="Q98" s="4">
        <v>163122</v>
      </c>
      <c r="R98" s="4">
        <v>27594.82</v>
      </c>
      <c r="S98" s="4">
        <v>319424.99500000005</v>
      </c>
      <c r="T98" s="4">
        <v>282766.09999999998</v>
      </c>
      <c r="U98" s="4">
        <v>1440682</v>
      </c>
      <c r="V98" s="4">
        <v>1157916</v>
      </c>
      <c r="W98" s="4">
        <v>0</v>
      </c>
      <c r="X98" s="4">
        <v>26183.865620889068</v>
      </c>
      <c r="Y98" s="4">
        <v>357907.3</v>
      </c>
      <c r="Z98" s="4">
        <v>-123511.2</v>
      </c>
      <c r="AA98" s="4">
        <v>-4179363</v>
      </c>
      <c r="AB98" s="4">
        <v>-4789698</v>
      </c>
      <c r="AC98" s="5">
        <f t="shared" si="55"/>
        <v>3.3399955921464488</v>
      </c>
      <c r="AD98" s="5">
        <f t="shared" si="35"/>
        <v>16.353171074089271</v>
      </c>
      <c r="AE98" s="5">
        <f t="shared" si="36"/>
        <v>14.489604008855805</v>
      </c>
      <c r="AF98" s="5">
        <f t="shared" si="37"/>
        <v>2.3939958803424854</v>
      </c>
      <c r="AG98" s="5">
        <f t="shared" si="38"/>
        <v>0.51990916134353315</v>
      </c>
      <c r="AH98" s="5">
        <f t="shared" si="39"/>
        <v>0.76609800952644758</v>
      </c>
      <c r="AI98" s="5"/>
      <c r="AJ98" s="5">
        <f t="shared" si="40"/>
        <v>4.7805079591866484</v>
      </c>
      <c r="AK98" s="5">
        <f t="shared" si="41"/>
        <v>1.6612919854124966</v>
      </c>
      <c r="AL98" s="5">
        <f t="shared" si="42"/>
        <v>0.32665031022395691</v>
      </c>
      <c r="AM98" s="5">
        <f t="shared" si="43"/>
        <v>0.84935133097428439</v>
      </c>
      <c r="AN98" s="5">
        <f t="shared" si="44"/>
        <v>0.14368201159252464</v>
      </c>
      <c r="AO98" s="5">
        <f t="shared" si="45"/>
        <v>1.6631971447732627</v>
      </c>
      <c r="AP98" s="5">
        <f t="shared" si="47"/>
        <v>1.4723198795343826</v>
      </c>
      <c r="AQ98" s="5">
        <f t="shared" si="48"/>
        <v>7.5014110555945495</v>
      </c>
      <c r="AR98" s="5">
        <f t="shared" si="49"/>
        <v>6.0290916967448878</v>
      </c>
      <c r="AS98" s="5"/>
      <c r="AT98" s="5">
        <f t="shared" si="50"/>
        <v>0.13633538771688636</v>
      </c>
      <c r="AU98" s="5">
        <f t="shared" si="51"/>
        <v>1.8635686272876284</v>
      </c>
      <c r="AV98" s="5">
        <f t="shared" si="52"/>
        <v>-0.64310394741500865</v>
      </c>
      <c r="AW98" s="5">
        <f t="shared" si="53"/>
        <v>-21.761304585982749</v>
      </c>
      <c r="AX98" s="5">
        <f t="shared" si="54"/>
        <v>-24.939225679337355</v>
      </c>
    </row>
    <row r="99" spans="1:50" x14ac:dyDescent="0.25">
      <c r="A99" s="6">
        <f t="shared" si="46"/>
        <v>2075</v>
      </c>
      <c r="B99" s="6">
        <v>63920</v>
      </c>
      <c r="C99" s="4">
        <v>19919830</v>
      </c>
      <c r="D99" s="4">
        <v>5817166</v>
      </c>
      <c r="E99" s="11">
        <v>64.106759884626214</v>
      </c>
      <c r="F99" s="4">
        <v>114.18327958973094</v>
      </c>
      <c r="G99" s="4">
        <v>30040.286061748026</v>
      </c>
      <c r="H99" s="4">
        <v>3257524</v>
      </c>
      <c r="I99" s="4">
        <v>2882834</v>
      </c>
      <c r="J99" s="4">
        <v>475229.7</v>
      </c>
      <c r="K99" s="4">
        <v>102556.8</v>
      </c>
      <c r="L99" s="4">
        <v>152557.20000000001</v>
      </c>
      <c r="M99" s="4">
        <v>0</v>
      </c>
      <c r="N99" s="4">
        <v>951505.7</v>
      </c>
      <c r="O99" s="4">
        <v>331019.40000000002</v>
      </c>
      <c r="P99" s="4">
        <v>64597.09</v>
      </c>
      <c r="Q99" s="4">
        <v>169196.79999999999</v>
      </c>
      <c r="R99" s="4">
        <v>28513.119999999999</v>
      </c>
      <c r="S99" s="4">
        <v>331255.93900000001</v>
      </c>
      <c r="T99" s="4">
        <v>293283.59999999998</v>
      </c>
      <c r="U99" s="4">
        <v>1494268</v>
      </c>
      <c r="V99" s="4">
        <v>1200985</v>
      </c>
      <c r="W99" s="4">
        <v>0</v>
      </c>
      <c r="X99" s="4">
        <v>26923.351253202596</v>
      </c>
      <c r="Y99" s="4">
        <v>374689.6</v>
      </c>
      <c r="Z99" s="4">
        <v>-139590.6</v>
      </c>
      <c r="AA99" s="4">
        <v>-4693643</v>
      </c>
      <c r="AB99" s="4">
        <v>-5303978</v>
      </c>
      <c r="AC99" s="5">
        <f t="shared" si="55"/>
        <v>3.3399970282552629</v>
      </c>
      <c r="AD99" s="5">
        <f t="shared" si="35"/>
        <v>16.353171688714212</v>
      </c>
      <c r="AE99" s="5">
        <f t="shared" si="36"/>
        <v>14.472181740506821</v>
      </c>
      <c r="AF99" s="5">
        <f t="shared" si="37"/>
        <v>2.3857116250490091</v>
      </c>
      <c r="AG99" s="5">
        <f t="shared" si="38"/>
        <v>0.51484776727512238</v>
      </c>
      <c r="AH99" s="5">
        <f t="shared" si="39"/>
        <v>0.76585593350947279</v>
      </c>
      <c r="AI99" s="5"/>
      <c r="AJ99" s="5">
        <f t="shared" si="40"/>
        <v>4.7766758049641993</v>
      </c>
      <c r="AK99" s="5">
        <f t="shared" si="41"/>
        <v>1.6617581575746381</v>
      </c>
      <c r="AL99" s="5">
        <f t="shared" si="42"/>
        <v>0.32428534781672336</v>
      </c>
      <c r="AM99" s="5">
        <f t="shared" si="43"/>
        <v>0.8493887749042035</v>
      </c>
      <c r="AN99" s="5">
        <f t="shared" si="44"/>
        <v>0.14313937418140615</v>
      </c>
      <c r="AO99" s="5">
        <f t="shared" si="45"/>
        <v>1.6629456124876569</v>
      </c>
      <c r="AP99" s="5">
        <f t="shared" si="47"/>
        <v>1.4723197938938233</v>
      </c>
      <c r="AQ99" s="5">
        <f t="shared" si="48"/>
        <v>7.5014093995782094</v>
      </c>
      <c r="AR99" s="5">
        <f t="shared" si="49"/>
        <v>6.029092617758284</v>
      </c>
      <c r="AS99" s="5"/>
      <c r="AT99" s="5">
        <f t="shared" si="50"/>
        <v>0.1351585392706795</v>
      </c>
      <c r="AU99" s="5">
        <f t="shared" si="51"/>
        <v>1.8809879401581238</v>
      </c>
      <c r="AV99" s="5">
        <f t="shared" si="52"/>
        <v>-0.70076200449501824</v>
      </c>
      <c r="AW99" s="5">
        <f t="shared" si="53"/>
        <v>-23.56266594644633</v>
      </c>
      <c r="AX99" s="5">
        <f t="shared" si="54"/>
        <v>-26.626622817564208</v>
      </c>
    </row>
    <row r="100" spans="1:50" x14ac:dyDescent="0.25">
      <c r="A100" s="6">
        <f t="shared" si="46"/>
        <v>2076</v>
      </c>
      <c r="B100" s="6">
        <v>64285</v>
      </c>
      <c r="C100" s="4">
        <v>20660250</v>
      </c>
      <c r="D100" s="4">
        <v>5915087</v>
      </c>
      <c r="E100" s="11">
        <v>64.612301845237496</v>
      </c>
      <c r="F100" s="4">
        <v>115.37396881323619</v>
      </c>
      <c r="G100" s="4">
        <v>30231.688645433722</v>
      </c>
      <c r="H100" s="4">
        <v>3378606</v>
      </c>
      <c r="I100" s="4">
        <v>2986169</v>
      </c>
      <c r="J100" s="4">
        <v>490970</v>
      </c>
      <c r="K100" s="4">
        <v>105355.4</v>
      </c>
      <c r="L100" s="4">
        <v>158178.5</v>
      </c>
      <c r="M100" s="4">
        <v>0</v>
      </c>
      <c r="N100" s="4">
        <v>986040.5</v>
      </c>
      <c r="O100" s="4">
        <v>343409.3</v>
      </c>
      <c r="P100" s="4">
        <v>66516.17</v>
      </c>
      <c r="Q100" s="4">
        <v>175487.7</v>
      </c>
      <c r="R100" s="4">
        <v>29456.58</v>
      </c>
      <c r="S100" s="4">
        <v>343487.24599999998</v>
      </c>
      <c r="T100" s="4">
        <v>304185</v>
      </c>
      <c r="U100" s="4">
        <v>1549810</v>
      </c>
      <c r="V100" s="4">
        <v>1245625</v>
      </c>
      <c r="W100" s="4">
        <v>0</v>
      </c>
      <c r="X100" s="4">
        <v>27683.493520453598</v>
      </c>
      <c r="Y100" s="4">
        <v>392436.6</v>
      </c>
      <c r="Z100" s="4">
        <v>-156767.6</v>
      </c>
      <c r="AA100" s="4">
        <v>-5242848</v>
      </c>
      <c r="AB100" s="4">
        <v>-5853183</v>
      </c>
      <c r="AC100" s="5">
        <f t="shared" si="55"/>
        <v>3.3399983765275714</v>
      </c>
      <c r="AD100" s="5">
        <f t="shared" si="35"/>
        <v>16.35317094420445</v>
      </c>
      <c r="AE100" s="5">
        <f t="shared" si="36"/>
        <v>14.453692477099745</v>
      </c>
      <c r="AF100" s="5">
        <f t="shared" si="37"/>
        <v>2.3763991239215403</v>
      </c>
      <c r="AG100" s="5">
        <f t="shared" si="38"/>
        <v>0.50994252247673677</v>
      </c>
      <c r="AH100" s="5">
        <f t="shared" si="39"/>
        <v>0.76561755061047176</v>
      </c>
      <c r="AI100" s="5"/>
      <c r="AJ100" s="5">
        <f t="shared" si="40"/>
        <v>4.7726455391391678</v>
      </c>
      <c r="AK100" s="5">
        <f t="shared" si="41"/>
        <v>1.6621739814377852</v>
      </c>
      <c r="AL100" s="5">
        <f t="shared" si="42"/>
        <v>0.3219523965102068</v>
      </c>
      <c r="AM100" s="5">
        <f t="shared" si="43"/>
        <v>0.84939775656151306</v>
      </c>
      <c r="AN100" s="5">
        <f t="shared" si="44"/>
        <v>0.14257610629106618</v>
      </c>
      <c r="AO100" s="5">
        <f t="shared" si="45"/>
        <v>1.6625512566401666</v>
      </c>
      <c r="AP100" s="5">
        <f t="shared" si="47"/>
        <v>1.47232003484953</v>
      </c>
      <c r="AQ100" s="5">
        <f t="shared" si="48"/>
        <v>7.5014097118863514</v>
      </c>
      <c r="AR100" s="5">
        <f t="shared" si="49"/>
        <v>6.0290896770368221</v>
      </c>
      <c r="AS100" s="5"/>
      <c r="AT100" s="5">
        <f t="shared" si="50"/>
        <v>0.13399399097519921</v>
      </c>
      <c r="AU100" s="5">
        <f t="shared" si="51"/>
        <v>1.8994765310197117</v>
      </c>
      <c r="AV100" s="5">
        <f t="shared" si="52"/>
        <v>-0.75878849481492239</v>
      </c>
      <c r="AW100" s="5">
        <f t="shared" si="53"/>
        <v>-25.37649834827749</v>
      </c>
      <c r="AX100" s="5">
        <f t="shared" si="54"/>
        <v>-28.330649435510217</v>
      </c>
    </row>
    <row r="101" spans="1:50" x14ac:dyDescent="0.25">
      <c r="A101" s="6">
        <f t="shared" si="46"/>
        <v>2077</v>
      </c>
      <c r="B101" s="6">
        <v>64651</v>
      </c>
      <c r="C101" s="4">
        <v>21430780</v>
      </c>
      <c r="D101" s="4">
        <v>6015385</v>
      </c>
      <c r="E101" s="11">
        <v>65.119726047757382</v>
      </c>
      <c r="F101" s="4">
        <v>116.5770880252213</v>
      </c>
      <c r="G101" s="4">
        <v>30427.619972577373</v>
      </c>
      <c r="H101" s="4">
        <v>3504612</v>
      </c>
      <c r="I101" s="4">
        <v>3093187</v>
      </c>
      <c r="J101" s="4">
        <v>506915.9</v>
      </c>
      <c r="K101" s="4">
        <v>108246.9</v>
      </c>
      <c r="L101" s="4">
        <v>164019.70000000001</v>
      </c>
      <c r="M101" s="4">
        <v>0</v>
      </c>
      <c r="N101" s="4">
        <v>1021924</v>
      </c>
      <c r="O101" s="4">
        <v>356272.8</v>
      </c>
      <c r="P101" s="4">
        <v>68489.929999999993</v>
      </c>
      <c r="Q101" s="4">
        <v>182019.4</v>
      </c>
      <c r="R101" s="4">
        <v>30430.83</v>
      </c>
      <c r="S101" s="4">
        <v>356247.47899999999</v>
      </c>
      <c r="T101" s="4">
        <v>315529.59999999998</v>
      </c>
      <c r="U101" s="4">
        <v>1607611</v>
      </c>
      <c r="V101" s="4">
        <v>1292081</v>
      </c>
      <c r="W101" s="4">
        <v>0</v>
      </c>
      <c r="X101" s="4">
        <v>28463.421899405283</v>
      </c>
      <c r="Y101" s="4">
        <v>411424.6</v>
      </c>
      <c r="Z101" s="4">
        <v>-175111</v>
      </c>
      <c r="AA101" s="4">
        <v>-5829383</v>
      </c>
      <c r="AB101" s="4">
        <v>-6439718</v>
      </c>
      <c r="AC101" s="5">
        <f t="shared" si="55"/>
        <v>3.3399976501321418</v>
      </c>
      <c r="AD101" s="5">
        <f t="shared" ref="AD101:AD122" si="56">100*H101/$C101</f>
        <v>16.353170533223707</v>
      </c>
      <c r="AE101" s="5">
        <f t="shared" ref="AE101:AE122" si="57">100*I101/$C101</f>
        <v>14.43338506577922</v>
      </c>
      <c r="AF101" s="5">
        <f t="shared" ref="AF101:AF122" si="58">100*J101/$C101</f>
        <v>2.3653637431768697</v>
      </c>
      <c r="AG101" s="5">
        <f t="shared" ref="AG101:AG122" si="59">100*K101/$C101</f>
        <v>0.50510014101213296</v>
      </c>
      <c r="AH101" s="5">
        <f t="shared" ref="AH101:AH122" si="60">100*L101/$C101</f>
        <v>0.76534638496592289</v>
      </c>
      <c r="AI101" s="5"/>
      <c r="AJ101" s="5">
        <f t="shared" ref="AJ101:AJ122" si="61">100*N101/$C101</f>
        <v>4.768487194586478</v>
      </c>
      <c r="AK101" s="5">
        <f t="shared" ref="AK101:AK122" si="62">100*O101/$C101</f>
        <v>1.662435058359985</v>
      </c>
      <c r="AL101" s="5">
        <f t="shared" ref="AL101:AL122" si="63">100*P101/$C101</f>
        <v>0.31958673459388781</v>
      </c>
      <c r="AM101" s="5">
        <f t="shared" ref="AM101:AM122" si="64">100*Q101/$C101</f>
        <v>0.84933632840241935</v>
      </c>
      <c r="AN101" s="5">
        <f t="shared" ref="AN101:AN122" si="65">100*R101/$C101</f>
        <v>0.14199590495539594</v>
      </c>
      <c r="AO101" s="5">
        <f t="shared" ref="AO101:AO122" si="66">100*S101/$C101</f>
        <v>1.6623169058709015</v>
      </c>
      <c r="AP101" s="5">
        <f t="shared" si="47"/>
        <v>1.4723197195809017</v>
      </c>
      <c r="AQ101" s="5">
        <f t="shared" si="48"/>
        <v>7.5014115211858829</v>
      </c>
      <c r="AR101" s="5">
        <f t="shared" si="49"/>
        <v>6.0290899351306857</v>
      </c>
      <c r="AS101" s="5"/>
      <c r="AT101" s="5">
        <f t="shared" si="50"/>
        <v>0.13281561333467698</v>
      </c>
      <c r="AU101" s="5">
        <f t="shared" si="51"/>
        <v>1.9197836009701934</v>
      </c>
      <c r="AV101" s="5">
        <f t="shared" si="52"/>
        <v>-0.817100450846866</v>
      </c>
      <c r="AW101" s="5">
        <f t="shared" si="53"/>
        <v>-27.200983818601095</v>
      </c>
      <c r="AX101" s="5">
        <f t="shared" si="54"/>
        <v>-30.048920291281977</v>
      </c>
    </row>
    <row r="102" spans="1:50" x14ac:dyDescent="0.25">
      <c r="A102" s="6">
        <f t="shared" si="46"/>
        <v>2078</v>
      </c>
      <c r="B102" s="6">
        <v>65016</v>
      </c>
      <c r="C102" s="4">
        <v>22227880</v>
      </c>
      <c r="D102" s="4">
        <v>6116787</v>
      </c>
      <c r="E102" s="11">
        <v>65.626559486324453</v>
      </c>
      <c r="F102" s="4">
        <v>117.79277541859567</v>
      </c>
      <c r="G102" s="4">
        <v>30621.837683614929</v>
      </c>
      <c r="H102" s="4">
        <v>3634963</v>
      </c>
      <c r="I102" s="4">
        <v>3203707</v>
      </c>
      <c r="J102" s="4">
        <v>523219.4</v>
      </c>
      <c r="K102" s="4">
        <v>111230.8</v>
      </c>
      <c r="L102" s="4">
        <v>170067.7</v>
      </c>
      <c r="M102" s="4">
        <v>0</v>
      </c>
      <c r="N102" s="4">
        <v>1059050</v>
      </c>
      <c r="O102" s="4">
        <v>369620.4</v>
      </c>
      <c r="P102" s="4">
        <v>70523.88</v>
      </c>
      <c r="Q102" s="4">
        <v>188794.1</v>
      </c>
      <c r="R102" s="4">
        <v>31434.43</v>
      </c>
      <c r="S102" s="4">
        <v>369415.41100000002</v>
      </c>
      <c r="T102" s="4">
        <v>327265.5</v>
      </c>
      <c r="U102" s="4">
        <v>1667405</v>
      </c>
      <c r="V102" s="4">
        <v>1340139</v>
      </c>
      <c r="W102" s="4">
        <v>0</v>
      </c>
      <c r="X102" s="4">
        <v>29262.142489964259</v>
      </c>
      <c r="Y102" s="4">
        <v>431255.7</v>
      </c>
      <c r="Z102" s="4">
        <v>-194701.3</v>
      </c>
      <c r="AA102" s="4">
        <v>-6455340</v>
      </c>
      <c r="AB102" s="4">
        <v>-7065675</v>
      </c>
      <c r="AC102" s="5">
        <f t="shared" si="55"/>
        <v>3.3399984183574829</v>
      </c>
      <c r="AD102" s="5">
        <f t="shared" si="56"/>
        <v>16.353169982922349</v>
      </c>
      <c r="AE102" s="5">
        <f t="shared" si="57"/>
        <v>14.413011947158253</v>
      </c>
      <c r="AF102" s="5">
        <f t="shared" si="58"/>
        <v>2.3538880001151705</v>
      </c>
      <c r="AG102" s="5">
        <f t="shared" si="59"/>
        <v>0.50041119530967415</v>
      </c>
      <c r="AH102" s="5">
        <f t="shared" si="60"/>
        <v>0.76510985303141821</v>
      </c>
      <c r="AI102" s="5"/>
      <c r="AJ102" s="5">
        <f t="shared" si="61"/>
        <v>4.7645119552561921</v>
      </c>
      <c r="AK102" s="5">
        <f t="shared" si="62"/>
        <v>1.6628684336967807</v>
      </c>
      <c r="AL102" s="5">
        <f t="shared" si="63"/>
        <v>0.31727668135692655</v>
      </c>
      <c r="AM102" s="5">
        <f t="shared" si="64"/>
        <v>0.84935720365594924</v>
      </c>
      <c r="AN102" s="5">
        <f t="shared" si="65"/>
        <v>0.14141892974048806</v>
      </c>
      <c r="AO102" s="5">
        <f t="shared" si="66"/>
        <v>1.661946217992899</v>
      </c>
      <c r="AP102" s="5">
        <f t="shared" si="47"/>
        <v>1.4723198973541336</v>
      </c>
      <c r="AQ102" s="5">
        <f t="shared" si="48"/>
        <v>7.5014126403417691</v>
      </c>
      <c r="AR102" s="5">
        <f t="shared" si="49"/>
        <v>6.0290904935603393</v>
      </c>
      <c r="AS102" s="5"/>
      <c r="AT102" s="5">
        <f t="shared" si="50"/>
        <v>0.13164612410164289</v>
      </c>
      <c r="AU102" s="5">
        <f t="shared" si="51"/>
        <v>1.9401566861077171</v>
      </c>
      <c r="AV102" s="5">
        <f t="shared" si="52"/>
        <v>-0.87593283749957263</v>
      </c>
      <c r="AW102" s="5">
        <f t="shared" si="53"/>
        <v>-29.041635999474533</v>
      </c>
      <c r="AX102" s="5">
        <f t="shared" si="54"/>
        <v>-31.787444416651521</v>
      </c>
    </row>
    <row r="103" spans="1:50" x14ac:dyDescent="0.25">
      <c r="A103" s="6">
        <f t="shared" si="46"/>
        <v>2079</v>
      </c>
      <c r="B103" s="6">
        <v>65381</v>
      </c>
      <c r="C103" s="4">
        <v>23055960</v>
      </c>
      <c r="D103" s="4">
        <v>6220258</v>
      </c>
      <c r="E103" s="11">
        <v>66.132915306338845</v>
      </c>
      <c r="F103" s="4">
        <v>119.02111751692934</v>
      </c>
      <c r="G103" s="4">
        <v>30818.383600094654</v>
      </c>
      <c r="H103" s="4">
        <v>3770380</v>
      </c>
      <c r="I103" s="4">
        <v>3318142</v>
      </c>
      <c r="J103" s="4">
        <v>539828.1</v>
      </c>
      <c r="K103" s="4">
        <v>114306.3</v>
      </c>
      <c r="L103" s="4">
        <v>176338.8</v>
      </c>
      <c r="M103" s="4">
        <v>0</v>
      </c>
      <c r="N103" s="4">
        <v>1097603</v>
      </c>
      <c r="O103" s="4">
        <v>383475.8</v>
      </c>
      <c r="P103" s="4">
        <v>72616.59</v>
      </c>
      <c r="Q103" s="4">
        <v>195826.3</v>
      </c>
      <c r="R103" s="4">
        <v>32476.49</v>
      </c>
      <c r="S103" s="4">
        <v>383129.55300000001</v>
      </c>
      <c r="T103" s="4">
        <v>339457.5</v>
      </c>
      <c r="U103" s="4">
        <v>1729522</v>
      </c>
      <c r="V103" s="4">
        <v>1390065</v>
      </c>
      <c r="W103" s="4">
        <v>0</v>
      </c>
      <c r="X103" s="4">
        <v>30078.635256573336</v>
      </c>
      <c r="Y103" s="4">
        <v>452238.4</v>
      </c>
      <c r="Z103" s="4">
        <v>-215608.3</v>
      </c>
      <c r="AA103" s="4">
        <v>-7123187</v>
      </c>
      <c r="AB103" s="4">
        <v>-7733522</v>
      </c>
      <c r="AC103" s="5">
        <f t="shared" si="55"/>
        <v>3.3399991325011542</v>
      </c>
      <c r="AD103" s="5">
        <f t="shared" si="56"/>
        <v>16.353168551645648</v>
      </c>
      <c r="AE103" s="5">
        <f t="shared" si="57"/>
        <v>14.391688743387826</v>
      </c>
      <c r="AF103" s="5">
        <f t="shared" si="58"/>
        <v>2.341382011419173</v>
      </c>
      <c r="AG103" s="5">
        <f t="shared" si="59"/>
        <v>0.49577766443036853</v>
      </c>
      <c r="AH103" s="5">
        <f t="shared" si="60"/>
        <v>0.7648295711824622</v>
      </c>
      <c r="AI103" s="5"/>
      <c r="AJ103" s="5">
        <f t="shared" si="61"/>
        <v>4.760604199521512</v>
      </c>
      <c r="AK103" s="5">
        <f t="shared" si="62"/>
        <v>1.6632393532952001</v>
      </c>
      <c r="AL103" s="5">
        <f t="shared" si="63"/>
        <v>0.31495799784524264</v>
      </c>
      <c r="AM103" s="5">
        <f t="shared" si="64"/>
        <v>0.84935218485805841</v>
      </c>
      <c r="AN103" s="5">
        <f t="shared" si="65"/>
        <v>0.14085941335776087</v>
      </c>
      <c r="AO103" s="5">
        <f t="shared" si="66"/>
        <v>1.661737585422598</v>
      </c>
      <c r="AP103" s="5">
        <f t="shared" si="47"/>
        <v>1.4723199554475286</v>
      </c>
      <c r="AQ103" s="5">
        <f t="shared" si="48"/>
        <v>7.5014096138265334</v>
      </c>
      <c r="AR103" s="5">
        <f t="shared" si="49"/>
        <v>6.0290918270156606</v>
      </c>
      <c r="AS103" s="5"/>
      <c r="AT103" s="5">
        <f t="shared" si="50"/>
        <v>0.13045926197205987</v>
      </c>
      <c r="AU103" s="5">
        <f t="shared" si="51"/>
        <v>1.9614815431671464</v>
      </c>
      <c r="AV103" s="5">
        <f t="shared" si="52"/>
        <v>-0.93515212552415949</v>
      </c>
      <c r="AW103" s="5">
        <f t="shared" si="53"/>
        <v>-30.89520887440818</v>
      </c>
      <c r="AX103" s="5">
        <f t="shared" si="54"/>
        <v>-33.542398581538137</v>
      </c>
    </row>
    <row r="104" spans="1:50" x14ac:dyDescent="0.25">
      <c r="A104" s="6">
        <f t="shared" si="46"/>
        <v>2080</v>
      </c>
      <c r="B104" s="6">
        <v>65746</v>
      </c>
      <c r="C104" s="4">
        <v>23915380</v>
      </c>
      <c r="D104" s="4">
        <v>6325607</v>
      </c>
      <c r="E104" s="11">
        <v>66.639947704167867</v>
      </c>
      <c r="F104" s="4">
        <v>120.26229724172322</v>
      </c>
      <c r="G104" s="4">
        <v>31016.809830264785</v>
      </c>
      <c r="H104" s="4">
        <v>3910923</v>
      </c>
      <c r="I104" s="4">
        <v>3436473</v>
      </c>
      <c r="J104" s="4">
        <v>556735</v>
      </c>
      <c r="K104" s="4">
        <v>117472.5</v>
      </c>
      <c r="L104" s="4">
        <v>182854.7</v>
      </c>
      <c r="M104" s="4">
        <v>0</v>
      </c>
      <c r="N104" s="4">
        <v>1137530</v>
      </c>
      <c r="O104" s="4">
        <v>397850</v>
      </c>
      <c r="P104" s="4">
        <v>74772.87</v>
      </c>
      <c r="Q104" s="4">
        <v>203119.1</v>
      </c>
      <c r="R104" s="4">
        <v>33552.47</v>
      </c>
      <c r="S104" s="4">
        <v>397324.01</v>
      </c>
      <c r="T104" s="4">
        <v>352110.9</v>
      </c>
      <c r="U104" s="4">
        <v>1793991</v>
      </c>
      <c r="V104" s="4">
        <v>1441880</v>
      </c>
      <c r="W104" s="4">
        <v>0</v>
      </c>
      <c r="X104" s="4">
        <v>30911.922739034053</v>
      </c>
      <c r="Y104" s="4">
        <v>474450.4</v>
      </c>
      <c r="Z104" s="4">
        <v>-237914.4</v>
      </c>
      <c r="AA104" s="4">
        <v>-7835552</v>
      </c>
      <c r="AB104" s="4">
        <v>-8445887</v>
      </c>
      <c r="AC104" s="5">
        <f t="shared" si="55"/>
        <v>3.3399993570293747</v>
      </c>
      <c r="AD104" s="5">
        <f t="shared" si="56"/>
        <v>16.353171055613583</v>
      </c>
      <c r="AE104" s="5">
        <f t="shared" si="57"/>
        <v>14.369301261364026</v>
      </c>
      <c r="AF104" s="5">
        <f t="shared" si="58"/>
        <v>2.3279370848382923</v>
      </c>
      <c r="AG104" s="5">
        <f t="shared" si="59"/>
        <v>0.49120064159549209</v>
      </c>
      <c r="AH104" s="5">
        <f t="shared" si="60"/>
        <v>0.76459040165784531</v>
      </c>
      <c r="AI104" s="5"/>
      <c r="AJ104" s="5">
        <f t="shared" si="61"/>
        <v>4.7564788851358415</v>
      </c>
      <c r="AK104" s="5">
        <f t="shared" si="62"/>
        <v>1.6635738173510102</v>
      </c>
      <c r="AL104" s="5">
        <f t="shared" si="63"/>
        <v>0.31265599793940135</v>
      </c>
      <c r="AM104" s="5">
        <f t="shared" si="64"/>
        <v>0.84932415876310563</v>
      </c>
      <c r="AN104" s="5">
        <f t="shared" si="65"/>
        <v>0.14029662083562963</v>
      </c>
      <c r="AO104" s="5">
        <f t="shared" si="66"/>
        <v>1.6613744377049413</v>
      </c>
      <c r="AP104" s="5">
        <f t="shared" si="47"/>
        <v>1.4723199045969582</v>
      </c>
      <c r="AQ104" s="5">
        <f t="shared" si="48"/>
        <v>7.5014112257467787</v>
      </c>
      <c r="AR104" s="5">
        <f t="shared" si="49"/>
        <v>6.0290909030088589</v>
      </c>
      <c r="AS104" s="5"/>
      <c r="AT104" s="5">
        <f t="shared" si="50"/>
        <v>0.12925541111633623</v>
      </c>
      <c r="AU104" s="5">
        <f t="shared" si="51"/>
        <v>1.9838714668134063</v>
      </c>
      <c r="AV104" s="5">
        <f t="shared" si="52"/>
        <v>-0.99481756091686602</v>
      </c>
      <c r="AW104" s="5">
        <f t="shared" si="53"/>
        <v>-32.763652511480061</v>
      </c>
      <c r="AX104" s="5">
        <f t="shared" si="54"/>
        <v>-35.315713151954931</v>
      </c>
    </row>
    <row r="105" spans="1:50" x14ac:dyDescent="0.25">
      <c r="A105" s="6">
        <f t="shared" si="46"/>
        <v>2081</v>
      </c>
      <c r="B105" s="6">
        <v>66112</v>
      </c>
      <c r="C105" s="4">
        <v>24808420</v>
      </c>
      <c r="D105" s="4">
        <v>6433153</v>
      </c>
      <c r="E105" s="11">
        <v>67.150681083702864</v>
      </c>
      <c r="F105" s="4">
        <v>121.51639698860127</v>
      </c>
      <c r="G105" s="4">
        <v>31218.714120903591</v>
      </c>
      <c r="H105" s="4">
        <v>4056963</v>
      </c>
      <c r="I105" s="4">
        <v>3559185</v>
      </c>
      <c r="J105" s="4">
        <v>574106</v>
      </c>
      <c r="K105" s="4">
        <v>120728.3</v>
      </c>
      <c r="L105" s="4">
        <v>189628.7</v>
      </c>
      <c r="M105" s="4">
        <v>0</v>
      </c>
      <c r="N105" s="4">
        <v>1179000</v>
      </c>
      <c r="O105" s="4">
        <v>412779.1</v>
      </c>
      <c r="P105" s="4">
        <v>76990.81</v>
      </c>
      <c r="Q105" s="4">
        <v>210693.5</v>
      </c>
      <c r="R105" s="4">
        <v>34664.199999999997</v>
      </c>
      <c r="S105" s="4">
        <v>412110.78500000003</v>
      </c>
      <c r="T105" s="4">
        <v>365259.3</v>
      </c>
      <c r="U105" s="4">
        <v>1860981</v>
      </c>
      <c r="V105" s="4">
        <v>1495722</v>
      </c>
      <c r="W105" s="4">
        <v>0</v>
      </c>
      <c r="X105" s="4">
        <v>31761.184688298592</v>
      </c>
      <c r="Y105" s="4">
        <v>497778.4</v>
      </c>
      <c r="Z105" s="4">
        <v>-261707.4</v>
      </c>
      <c r="AA105" s="4">
        <v>-8595037</v>
      </c>
      <c r="AB105" s="4">
        <v>-9205372</v>
      </c>
      <c r="AC105" s="5">
        <f t="shared" si="55"/>
        <v>3.3399995303457879</v>
      </c>
      <c r="AD105" s="5">
        <f t="shared" si="56"/>
        <v>16.353169609350374</v>
      </c>
      <c r="AE105" s="5">
        <f t="shared" si="57"/>
        <v>14.346681489591035</v>
      </c>
      <c r="AF105" s="5">
        <f t="shared" si="58"/>
        <v>2.3141578544703774</v>
      </c>
      <c r="AG105" s="5">
        <f t="shared" si="59"/>
        <v>0.48664243833343679</v>
      </c>
      <c r="AH105" s="5">
        <f t="shared" si="60"/>
        <v>0.7643723381013382</v>
      </c>
      <c r="AI105" s="5"/>
      <c r="AJ105" s="5">
        <f t="shared" si="61"/>
        <v>4.7524187352519833</v>
      </c>
      <c r="AK105" s="5">
        <f t="shared" si="62"/>
        <v>1.6638669451742594</v>
      </c>
      <c r="AL105" s="5">
        <f t="shared" si="63"/>
        <v>0.3103414485888259</v>
      </c>
      <c r="AM105" s="5">
        <f t="shared" si="64"/>
        <v>0.84928221950450689</v>
      </c>
      <c r="AN105" s="5">
        <f t="shared" si="65"/>
        <v>0.13972756023962829</v>
      </c>
      <c r="AO105" s="5">
        <f t="shared" si="66"/>
        <v>1.6611730412497048</v>
      </c>
      <c r="AP105" s="5">
        <f t="shared" si="47"/>
        <v>1.4723198817175782</v>
      </c>
      <c r="AQ105" s="5">
        <f t="shared" si="48"/>
        <v>7.5014087958846227</v>
      </c>
      <c r="AR105" s="5">
        <f t="shared" si="49"/>
        <v>6.0290901234338987</v>
      </c>
      <c r="AS105" s="5"/>
      <c r="AT105" s="5">
        <f t="shared" si="50"/>
        <v>0.12802582626502854</v>
      </c>
      <c r="AU105" s="5">
        <f t="shared" si="51"/>
        <v>2.0064897321151447</v>
      </c>
      <c r="AV105" s="5">
        <f t="shared" si="52"/>
        <v>-1.0549136140068573</v>
      </c>
      <c r="AW105" s="5">
        <f t="shared" si="53"/>
        <v>-34.645644502955044</v>
      </c>
      <c r="AX105" s="5">
        <f t="shared" si="54"/>
        <v>-37.105837453574232</v>
      </c>
    </row>
    <row r="106" spans="1:50" x14ac:dyDescent="0.25">
      <c r="A106" s="6">
        <f t="shared" si="46"/>
        <v>2082</v>
      </c>
      <c r="B106" s="6">
        <v>66477</v>
      </c>
      <c r="C106" s="4">
        <v>25736540</v>
      </c>
      <c r="D106" s="4">
        <v>6542969</v>
      </c>
      <c r="E106" s="11">
        <v>67.659463520855212</v>
      </c>
      <c r="F106" s="4">
        <v>122.78355798535951</v>
      </c>
      <c r="G106" s="4">
        <v>31424.096065617763</v>
      </c>
      <c r="H106" s="4">
        <v>4208740</v>
      </c>
      <c r="I106" s="4">
        <v>3686188</v>
      </c>
      <c r="J106" s="4">
        <v>591765.1</v>
      </c>
      <c r="K106" s="4">
        <v>124072.6</v>
      </c>
      <c r="L106" s="4">
        <v>196676.9</v>
      </c>
      <c r="M106" s="4">
        <v>0</v>
      </c>
      <c r="N106" s="4">
        <v>1221994</v>
      </c>
      <c r="O106" s="4">
        <v>428289.4</v>
      </c>
      <c r="P106" s="4">
        <v>79273.81</v>
      </c>
      <c r="Q106" s="4">
        <v>218561.4</v>
      </c>
      <c r="R106" s="4">
        <v>35808.559999999998</v>
      </c>
      <c r="S106" s="4">
        <v>427435.29500000004</v>
      </c>
      <c r="T106" s="4">
        <v>378924.2</v>
      </c>
      <c r="U106" s="4">
        <v>1930604</v>
      </c>
      <c r="V106" s="4">
        <v>1551679</v>
      </c>
      <c r="W106" s="4">
        <v>0</v>
      </c>
      <c r="X106" s="4">
        <v>32625.85189465318</v>
      </c>
      <c r="Y106" s="4">
        <v>522552.1</v>
      </c>
      <c r="Z106" s="4">
        <v>-287074.2</v>
      </c>
      <c r="AA106" s="4">
        <v>-9404664</v>
      </c>
      <c r="AB106" s="4">
        <v>-10015000</v>
      </c>
      <c r="AC106" s="5">
        <f t="shared" si="55"/>
        <v>3.3399995834805596</v>
      </c>
      <c r="AD106" s="5">
        <f t="shared" si="56"/>
        <v>16.353169462561791</v>
      </c>
      <c r="AE106" s="5">
        <f t="shared" si="57"/>
        <v>14.322779985188374</v>
      </c>
      <c r="AF106" s="5">
        <f t="shared" si="58"/>
        <v>2.2993187895497997</v>
      </c>
      <c r="AG106" s="5">
        <f t="shared" si="59"/>
        <v>0.48208733574909446</v>
      </c>
      <c r="AH106" s="5">
        <f t="shared" si="60"/>
        <v>0.76419324431333813</v>
      </c>
      <c r="AI106" s="5"/>
      <c r="AJ106" s="5">
        <f t="shared" si="61"/>
        <v>4.748089681052698</v>
      </c>
      <c r="AK106" s="5">
        <f t="shared" si="62"/>
        <v>1.6641296771050031</v>
      </c>
      <c r="AL106" s="5">
        <f t="shared" si="63"/>
        <v>0.30802046428929453</v>
      </c>
      <c r="AM106" s="5">
        <f t="shared" si="64"/>
        <v>0.84922604203983909</v>
      </c>
      <c r="AN106" s="5">
        <f t="shared" si="65"/>
        <v>0.13913509741402691</v>
      </c>
      <c r="AO106" s="5">
        <f t="shared" si="66"/>
        <v>1.6608110297654621</v>
      </c>
      <c r="AP106" s="5">
        <f t="shared" si="47"/>
        <v>1.4723199000331824</v>
      </c>
      <c r="AQ106" s="5">
        <f t="shared" si="48"/>
        <v>7.5014123887670996</v>
      </c>
      <c r="AR106" s="5">
        <f t="shared" si="49"/>
        <v>6.0290893803129713</v>
      </c>
      <c r="AS106" s="5"/>
      <c r="AT106" s="5">
        <f t="shared" si="50"/>
        <v>0.12676860174154403</v>
      </c>
      <c r="AU106" s="5">
        <f t="shared" si="51"/>
        <v>2.0303898659260335</v>
      </c>
      <c r="AV106" s="5">
        <f t="shared" si="52"/>
        <v>-1.1154343202310799</v>
      </c>
      <c r="AW106" s="5">
        <f t="shared" si="53"/>
        <v>-36.542068203418175</v>
      </c>
      <c r="AX106" s="5">
        <f t="shared" si="54"/>
        <v>-38.913544711138329</v>
      </c>
    </row>
    <row r="107" spans="1:50" x14ac:dyDescent="0.25">
      <c r="A107" s="6">
        <f t="shared" si="46"/>
        <v>2083</v>
      </c>
      <c r="B107" s="6">
        <v>66842</v>
      </c>
      <c r="C107" s="4">
        <v>26699560</v>
      </c>
      <c r="D107" s="4">
        <v>6654701</v>
      </c>
      <c r="E107" s="11">
        <v>68.169284681577082</v>
      </c>
      <c r="F107" s="4">
        <v>124.06393524594472</v>
      </c>
      <c r="G107" s="4">
        <v>31631.413349141072</v>
      </c>
      <c r="H107" s="4">
        <v>4366225</v>
      </c>
      <c r="I107" s="4">
        <v>3817555</v>
      </c>
      <c r="J107" s="4">
        <v>609676.6</v>
      </c>
      <c r="K107" s="4">
        <v>127504.2</v>
      </c>
      <c r="L107" s="4">
        <v>203998.2</v>
      </c>
      <c r="M107" s="4">
        <v>0</v>
      </c>
      <c r="N107" s="4">
        <v>1266635</v>
      </c>
      <c r="O107" s="4">
        <v>444399.1</v>
      </c>
      <c r="P107" s="4">
        <v>81621.89</v>
      </c>
      <c r="Q107" s="4">
        <v>226733.5</v>
      </c>
      <c r="R107" s="4">
        <v>36994.379999999997</v>
      </c>
      <c r="S107" s="4">
        <v>443380.79</v>
      </c>
      <c r="T107" s="4">
        <v>393102.9</v>
      </c>
      <c r="U107" s="4">
        <v>2002844</v>
      </c>
      <c r="V107" s="4">
        <v>1609741</v>
      </c>
      <c r="W107" s="4">
        <v>0</v>
      </c>
      <c r="X107" s="4">
        <v>33505.713665870084</v>
      </c>
      <c r="Y107" s="4">
        <v>548669.5</v>
      </c>
      <c r="Z107" s="4">
        <v>-314115.7</v>
      </c>
      <c r="AA107" s="4">
        <v>-10267450</v>
      </c>
      <c r="AB107" s="4">
        <v>-10877780</v>
      </c>
      <c r="AC107" s="5">
        <f t="shared" si="55"/>
        <v>3.3399991748774864</v>
      </c>
      <c r="AD107" s="5">
        <f t="shared" si="56"/>
        <v>16.353172112199601</v>
      </c>
      <c r="AE107" s="5">
        <f t="shared" si="57"/>
        <v>14.298194427174082</v>
      </c>
      <c r="AF107" s="5">
        <f t="shared" si="58"/>
        <v>2.2834705890284335</v>
      </c>
      <c r="AG107" s="5">
        <f t="shared" si="59"/>
        <v>0.47755168999039682</v>
      </c>
      <c r="AH107" s="5">
        <f t="shared" si="60"/>
        <v>0.76405079334640724</v>
      </c>
      <c r="AI107" s="5"/>
      <c r="AJ107" s="5">
        <f t="shared" si="61"/>
        <v>4.7440294896245483</v>
      </c>
      <c r="AK107" s="5">
        <f t="shared" si="62"/>
        <v>1.6644435339009331</v>
      </c>
      <c r="AL107" s="5">
        <f t="shared" si="63"/>
        <v>0.30570500038202875</v>
      </c>
      <c r="AM107" s="5">
        <f t="shared" si="64"/>
        <v>0.84920313293552407</v>
      </c>
      <c r="AN107" s="5">
        <f t="shared" si="65"/>
        <v>0.13855801369011322</v>
      </c>
      <c r="AO107" s="5">
        <f t="shared" si="66"/>
        <v>1.6606295759181051</v>
      </c>
      <c r="AP107" s="5">
        <f t="shared" si="47"/>
        <v>1.4723197685654745</v>
      </c>
      <c r="AQ107" s="5">
        <f t="shared" si="48"/>
        <v>7.5014120082877769</v>
      </c>
      <c r="AR107" s="5">
        <f t="shared" si="49"/>
        <v>6.0290918651842951</v>
      </c>
      <c r="AS107" s="5"/>
      <c r="AT107" s="5">
        <f t="shared" si="50"/>
        <v>0.12549163231854787</v>
      </c>
      <c r="AU107" s="5">
        <f t="shared" si="51"/>
        <v>2.054975812335484</v>
      </c>
      <c r="AV107" s="5">
        <f t="shared" si="52"/>
        <v>-1.1764826836097673</v>
      </c>
      <c r="AW107" s="5">
        <f t="shared" si="53"/>
        <v>-38.45550263749665</v>
      </c>
      <c r="AX107" s="5">
        <f t="shared" si="54"/>
        <v>-40.741420457865225</v>
      </c>
    </row>
    <row r="108" spans="1:50" x14ac:dyDescent="0.25">
      <c r="A108" s="6">
        <f t="shared" si="46"/>
        <v>2084</v>
      </c>
      <c r="B108" s="6">
        <v>67207</v>
      </c>
      <c r="C108" s="4">
        <v>27701960</v>
      </c>
      <c r="D108" s="4">
        <v>6769161</v>
      </c>
      <c r="E108" s="11">
        <v>68.680501333809161</v>
      </c>
      <c r="F108" s="4">
        <v>125.35768454565064</v>
      </c>
      <c r="G108" s="4">
        <v>31843.355029198312</v>
      </c>
      <c r="H108" s="4">
        <v>4530149</v>
      </c>
      <c r="I108" s="4">
        <v>3953704</v>
      </c>
      <c r="J108" s="4">
        <v>627925.19999999995</v>
      </c>
      <c r="K108" s="4">
        <v>131022.5</v>
      </c>
      <c r="L108" s="4">
        <v>211617.9</v>
      </c>
      <c r="M108" s="4">
        <v>0</v>
      </c>
      <c r="N108" s="4">
        <v>1312963</v>
      </c>
      <c r="O108" s="4">
        <v>461144.5</v>
      </c>
      <c r="P108" s="4">
        <v>84038.84</v>
      </c>
      <c r="Q108" s="4">
        <v>235226.4</v>
      </c>
      <c r="R108" s="4">
        <v>38219.410000000003</v>
      </c>
      <c r="S108" s="4">
        <v>459932.53699999995</v>
      </c>
      <c r="T108" s="4">
        <v>407861.4</v>
      </c>
      <c r="U108" s="4">
        <v>2078038</v>
      </c>
      <c r="V108" s="4">
        <v>1670176</v>
      </c>
      <c r="W108" s="4">
        <v>0</v>
      </c>
      <c r="X108" s="4">
        <v>34400.987209170147</v>
      </c>
      <c r="Y108" s="4">
        <v>576444.80000000005</v>
      </c>
      <c r="Z108" s="4">
        <v>-342932.8</v>
      </c>
      <c r="AA108" s="4">
        <v>-11186830</v>
      </c>
      <c r="AB108" s="4">
        <v>-11797160</v>
      </c>
      <c r="AC108" s="5">
        <f t="shared" si="55"/>
        <v>3.339999707814501</v>
      </c>
      <c r="AD108" s="5">
        <f t="shared" si="56"/>
        <v>16.353171400146415</v>
      </c>
      <c r="AE108" s="5">
        <f t="shared" si="57"/>
        <v>14.2722897585586</v>
      </c>
      <c r="AF108" s="5">
        <f t="shared" si="58"/>
        <v>2.2667175896579157</v>
      </c>
      <c r="AG108" s="5">
        <f t="shared" si="59"/>
        <v>0.4729719485552647</v>
      </c>
      <c r="AH108" s="5">
        <f t="shared" si="60"/>
        <v>0.7639094851050251</v>
      </c>
      <c r="AI108" s="5"/>
      <c r="AJ108" s="5">
        <f t="shared" si="61"/>
        <v>4.7396032627294238</v>
      </c>
      <c r="AK108" s="5">
        <f t="shared" si="62"/>
        <v>1.6646637999621687</v>
      </c>
      <c r="AL108" s="5">
        <f t="shared" si="63"/>
        <v>0.30336784833997305</v>
      </c>
      <c r="AM108" s="5">
        <f t="shared" si="64"/>
        <v>0.84913269674781133</v>
      </c>
      <c r="AN108" s="5">
        <f t="shared" si="65"/>
        <v>0.13796644713948039</v>
      </c>
      <c r="AO108" s="5">
        <f t="shared" si="66"/>
        <v>1.6602887918399996</v>
      </c>
      <c r="AP108" s="5">
        <f t="shared" si="47"/>
        <v>1.4723196481404204</v>
      </c>
      <c r="AQ108" s="5">
        <f t="shared" si="48"/>
        <v>7.5014114524748425</v>
      </c>
      <c r="AR108" s="5">
        <f t="shared" si="49"/>
        <v>6.0290896384226969</v>
      </c>
      <c r="AS108" s="5"/>
      <c r="AT108" s="5">
        <f t="shared" si="50"/>
        <v>0.12418250264302652</v>
      </c>
      <c r="AU108" s="5">
        <f t="shared" si="51"/>
        <v>2.0808809196172402</v>
      </c>
      <c r="AV108" s="5">
        <f t="shared" si="52"/>
        <v>-1.2379369546414767</v>
      </c>
      <c r="AW108" s="5">
        <f t="shared" si="53"/>
        <v>-40.382810458176969</v>
      </c>
      <c r="AX108" s="5">
        <f t="shared" si="54"/>
        <v>-42.586011964496372</v>
      </c>
    </row>
    <row r="109" spans="1:50" x14ac:dyDescent="0.25">
      <c r="A109" s="6">
        <f t="shared" si="46"/>
        <v>2085</v>
      </c>
      <c r="B109" s="6">
        <v>67573</v>
      </c>
      <c r="C109" s="4">
        <v>28743970</v>
      </c>
      <c r="D109" s="4">
        <v>6886061</v>
      </c>
      <c r="E109" s="11">
        <v>69.194164485466814</v>
      </c>
      <c r="F109" s="4">
        <v>126.66492573836899</v>
      </c>
      <c r="G109" s="4">
        <v>32059.29426268112</v>
      </c>
      <c r="H109" s="4">
        <v>4700550</v>
      </c>
      <c r="I109" s="4">
        <v>4094773</v>
      </c>
      <c r="J109" s="4">
        <v>646490</v>
      </c>
      <c r="K109" s="4">
        <v>134626.79999999999</v>
      </c>
      <c r="L109" s="4">
        <v>219545.4</v>
      </c>
      <c r="M109" s="4">
        <v>0</v>
      </c>
      <c r="N109" s="4">
        <v>1361111</v>
      </c>
      <c r="O109" s="4">
        <v>478549.6</v>
      </c>
      <c r="P109" s="4">
        <v>86525.16</v>
      </c>
      <c r="Q109" s="4">
        <v>244053.5</v>
      </c>
      <c r="R109" s="4">
        <v>39486.44</v>
      </c>
      <c r="S109" s="4">
        <v>477183.99999999994</v>
      </c>
      <c r="T109" s="4">
        <v>423203.2</v>
      </c>
      <c r="U109" s="4">
        <v>2156203</v>
      </c>
      <c r="V109" s="4">
        <v>1733000</v>
      </c>
      <c r="W109" s="4">
        <v>0</v>
      </c>
      <c r="X109" s="4">
        <v>35312.349209289307</v>
      </c>
      <c r="Y109" s="4">
        <v>605777</v>
      </c>
      <c r="Z109" s="4">
        <v>-373640</v>
      </c>
      <c r="AA109" s="4">
        <v>-12166240</v>
      </c>
      <c r="AB109" s="4">
        <v>-12776580</v>
      </c>
      <c r="AC109" s="5">
        <f t="shared" si="55"/>
        <v>3.3399989094318943</v>
      </c>
      <c r="AD109" s="5">
        <f t="shared" si="56"/>
        <v>16.353169029886963</v>
      </c>
      <c r="AE109" s="5">
        <f t="shared" si="57"/>
        <v>14.24567657146873</v>
      </c>
      <c r="AF109" s="5">
        <f t="shared" si="58"/>
        <v>2.2491326006811168</v>
      </c>
      <c r="AG109" s="5">
        <f t="shared" si="59"/>
        <v>0.46836536497915904</v>
      </c>
      <c r="AH109" s="5">
        <f t="shared" si="60"/>
        <v>0.76379637189991501</v>
      </c>
      <c r="AI109" s="5"/>
      <c r="AJ109" s="5">
        <f t="shared" si="61"/>
        <v>4.7352923065255075</v>
      </c>
      <c r="AK109" s="5">
        <f t="shared" si="62"/>
        <v>1.6648695361148791</v>
      </c>
      <c r="AL109" s="5">
        <f t="shared" si="63"/>
        <v>0.30102021397879275</v>
      </c>
      <c r="AM109" s="5">
        <f t="shared" si="64"/>
        <v>0.84905982019881043</v>
      </c>
      <c r="AN109" s="5">
        <f t="shared" si="65"/>
        <v>0.13737295161385152</v>
      </c>
      <c r="AO109" s="5">
        <f t="shared" si="66"/>
        <v>1.6601186266197743</v>
      </c>
      <c r="AP109" s="5">
        <f t="shared" si="47"/>
        <v>1.4723199335373645</v>
      </c>
      <c r="AQ109" s="5">
        <f t="shared" si="48"/>
        <v>7.5014098609203952</v>
      </c>
      <c r="AR109" s="5">
        <f t="shared" si="49"/>
        <v>6.0290906231811405</v>
      </c>
      <c r="AS109" s="5"/>
      <c r="AT109" s="5">
        <f t="shared" si="50"/>
        <v>0.122851329198052</v>
      </c>
      <c r="AU109" s="5">
        <f t="shared" si="51"/>
        <v>2.1074924584182351</v>
      </c>
      <c r="AV109" s="5">
        <f t="shared" si="52"/>
        <v>-1.2998900291087139</v>
      </c>
      <c r="AW109" s="5">
        <f t="shared" si="53"/>
        <v>-42.326233989250618</v>
      </c>
      <c r="AX109" s="5">
        <f t="shared" si="54"/>
        <v>-44.449601081548579</v>
      </c>
    </row>
    <row r="110" spans="1:50" x14ac:dyDescent="0.25">
      <c r="A110" s="6">
        <f t="shared" si="46"/>
        <v>2086</v>
      </c>
      <c r="B110" s="6">
        <v>67938</v>
      </c>
      <c r="C110" s="4">
        <v>29825450</v>
      </c>
      <c r="D110" s="4">
        <v>7005045</v>
      </c>
      <c r="E110" s="11">
        <v>69.708177322971267</v>
      </c>
      <c r="F110" s="4">
        <v>127.98580691422457</v>
      </c>
      <c r="G110" s="4">
        <v>32277.065528363091</v>
      </c>
      <c r="H110" s="4">
        <v>4877407</v>
      </c>
      <c r="I110" s="4">
        <v>4240747</v>
      </c>
      <c r="J110" s="4">
        <v>665408.6</v>
      </c>
      <c r="K110" s="4">
        <v>138316.79999999999</v>
      </c>
      <c r="L110" s="4">
        <v>227780.2</v>
      </c>
      <c r="M110" s="4">
        <v>0</v>
      </c>
      <c r="N110" s="4">
        <v>1411038</v>
      </c>
      <c r="O110" s="4">
        <v>496647.4</v>
      </c>
      <c r="P110" s="4">
        <v>89086.05</v>
      </c>
      <c r="Q110" s="4">
        <v>253228.5</v>
      </c>
      <c r="R110" s="4">
        <v>40793.550000000003</v>
      </c>
      <c r="S110" s="4">
        <v>495041.81400000001</v>
      </c>
      <c r="T110" s="4">
        <v>439126</v>
      </c>
      <c r="U110" s="4">
        <v>2237329</v>
      </c>
      <c r="V110" s="4">
        <v>1798203</v>
      </c>
      <c r="W110" s="4">
        <v>0</v>
      </c>
      <c r="X110" s="4">
        <v>36240.920306145163</v>
      </c>
      <c r="Y110" s="4">
        <v>636659.80000000005</v>
      </c>
      <c r="Z110" s="4">
        <v>-406352.5</v>
      </c>
      <c r="AA110" s="4">
        <v>-13209260</v>
      </c>
      <c r="AB110" s="4">
        <v>-13819590</v>
      </c>
      <c r="AC110" s="5">
        <f t="shared" si="55"/>
        <v>3.3400006904351716</v>
      </c>
      <c r="AD110" s="5">
        <f t="shared" si="56"/>
        <v>16.353171536389226</v>
      </c>
      <c r="AE110" s="5">
        <f t="shared" si="57"/>
        <v>14.218551606094795</v>
      </c>
      <c r="AF110" s="5">
        <f t="shared" si="58"/>
        <v>2.2310094231604216</v>
      </c>
      <c r="AG110" s="5">
        <f t="shared" si="59"/>
        <v>0.46375427696815968</v>
      </c>
      <c r="AH110" s="5">
        <f t="shared" si="60"/>
        <v>0.76371085767356406</v>
      </c>
      <c r="AI110" s="5"/>
      <c r="AJ110" s="5">
        <f t="shared" si="61"/>
        <v>4.7309864561976429</v>
      </c>
      <c r="AK110" s="5">
        <f t="shared" si="62"/>
        <v>1.6651799050810634</v>
      </c>
      <c r="AL110" s="5">
        <f t="shared" si="63"/>
        <v>0.29869138604782158</v>
      </c>
      <c r="AM110" s="5">
        <f t="shared" si="64"/>
        <v>0.84903496845814563</v>
      </c>
      <c r="AN110" s="5">
        <f t="shared" si="65"/>
        <v>0.13677429845987238</v>
      </c>
      <c r="AO110" s="5">
        <f t="shared" si="66"/>
        <v>1.659796630059228</v>
      </c>
      <c r="AP110" s="5">
        <f t="shared" si="47"/>
        <v>1.4723197805900665</v>
      </c>
      <c r="AQ110" s="5">
        <f t="shared" si="48"/>
        <v>7.50140903154856</v>
      </c>
      <c r="AR110" s="5">
        <f t="shared" si="49"/>
        <v>6.0290892509584939</v>
      </c>
      <c r="AS110" s="5"/>
      <c r="AT110" s="5">
        <f t="shared" si="50"/>
        <v>0.12151005368282847</v>
      </c>
      <c r="AU110" s="5">
        <f t="shared" si="51"/>
        <v>2.1346192597261737</v>
      </c>
      <c r="AV110" s="5">
        <f t="shared" si="52"/>
        <v>-1.3624354368500726</v>
      </c>
      <c r="AW110" s="5">
        <f t="shared" si="53"/>
        <v>-44.288552226370435</v>
      </c>
      <c r="AX110" s="5">
        <f t="shared" si="54"/>
        <v>-46.33489184572236</v>
      </c>
    </row>
    <row r="111" spans="1:50" x14ac:dyDescent="0.25">
      <c r="A111" s="6">
        <f t="shared" si="46"/>
        <v>2087</v>
      </c>
      <c r="B111" s="6">
        <v>68303</v>
      </c>
      <c r="C111" s="4">
        <v>30950710</v>
      </c>
      <c r="D111" s="4">
        <v>7126797</v>
      </c>
      <c r="E111" s="11">
        <v>70.22274108132838</v>
      </c>
      <c r="F111" s="4">
        <v>129.32044809099199</v>
      </c>
      <c r="G111" s="4">
        <v>32499.546962474597</v>
      </c>
      <c r="H111" s="4">
        <v>5061422</v>
      </c>
      <c r="I111" s="4">
        <v>4391962</v>
      </c>
      <c r="J111" s="4">
        <v>684528.9</v>
      </c>
      <c r="K111" s="4">
        <v>142092.70000000001</v>
      </c>
      <c r="L111" s="4">
        <v>236351.7</v>
      </c>
      <c r="M111" s="4">
        <v>0</v>
      </c>
      <c r="N111" s="4">
        <v>1462943</v>
      </c>
      <c r="O111" s="4">
        <v>515454.4</v>
      </c>
      <c r="P111" s="4">
        <v>91718.720000000001</v>
      </c>
      <c r="Q111" s="4">
        <v>262764.09999999998</v>
      </c>
      <c r="R111" s="4">
        <v>42148.08</v>
      </c>
      <c r="S111" s="4">
        <v>513669.30499999993</v>
      </c>
      <c r="T111" s="4">
        <v>455693.4</v>
      </c>
      <c r="U111" s="4">
        <v>2321740</v>
      </c>
      <c r="V111" s="4">
        <v>1866046</v>
      </c>
      <c r="W111" s="4">
        <v>0</v>
      </c>
      <c r="X111" s="4">
        <v>37188.228626924429</v>
      </c>
      <c r="Y111" s="4">
        <v>669460.19999999995</v>
      </c>
      <c r="Z111" s="4">
        <v>-441189.1</v>
      </c>
      <c r="AA111" s="4">
        <v>-14319910</v>
      </c>
      <c r="AB111" s="4">
        <v>-14930240</v>
      </c>
      <c r="AC111" s="5">
        <f t="shared" si="55"/>
        <v>3.3399986070377903</v>
      </c>
      <c r="AD111" s="5">
        <f t="shared" si="56"/>
        <v>16.35316928109242</v>
      </c>
      <c r="AE111" s="5">
        <f t="shared" si="57"/>
        <v>14.190181743811369</v>
      </c>
      <c r="AF111" s="5">
        <f t="shared" si="58"/>
        <v>2.2116743040789695</v>
      </c>
      <c r="AG111" s="5">
        <f t="shared" si="59"/>
        <v>0.45909350706332752</v>
      </c>
      <c r="AH111" s="5">
        <f t="shared" si="60"/>
        <v>0.76363902475904433</v>
      </c>
      <c r="AI111" s="5"/>
      <c r="AJ111" s="5">
        <f t="shared" si="61"/>
        <v>4.7266863991165309</v>
      </c>
      <c r="AK111" s="5">
        <f t="shared" si="62"/>
        <v>1.665404121585579</v>
      </c>
      <c r="AL111" s="5">
        <f t="shared" si="63"/>
        <v>0.29633801615536443</v>
      </c>
      <c r="AM111" s="5">
        <f t="shared" si="64"/>
        <v>0.848976000873647</v>
      </c>
      <c r="AN111" s="5">
        <f t="shared" si="65"/>
        <v>0.13617807152081488</v>
      </c>
      <c r="AO111" s="5">
        <f t="shared" si="66"/>
        <v>1.6596365802270769</v>
      </c>
      <c r="AP111" s="5">
        <f t="shared" si="47"/>
        <v>1.4723196979972351</v>
      </c>
      <c r="AQ111" s="5">
        <f t="shared" si="48"/>
        <v>7.5014111146400193</v>
      </c>
      <c r="AR111" s="5">
        <f t="shared" si="49"/>
        <v>6.0290894780765933</v>
      </c>
      <c r="AS111" s="5"/>
      <c r="AT111" s="5">
        <f t="shared" si="50"/>
        <v>0.12015307121201559</v>
      </c>
      <c r="AU111" s="5">
        <f t="shared" si="51"/>
        <v>2.1629881834697811</v>
      </c>
      <c r="AV111" s="5">
        <f t="shared" si="52"/>
        <v>-1.4254571219852468</v>
      </c>
      <c r="AW111" s="5">
        <f t="shared" si="53"/>
        <v>-46.266822311992193</v>
      </c>
      <c r="AX111" s="5">
        <f t="shared" si="54"/>
        <v>-48.238764151129331</v>
      </c>
    </row>
    <row r="112" spans="1:50" x14ac:dyDescent="0.25">
      <c r="A112" s="6">
        <f t="shared" si="46"/>
        <v>2088</v>
      </c>
      <c r="B112" s="6">
        <v>68668</v>
      </c>
      <c r="C112" s="4">
        <v>32117410</v>
      </c>
      <c r="D112" s="4">
        <v>7250437</v>
      </c>
      <c r="E112" s="11">
        <v>70.739079470307615</v>
      </c>
      <c r="F112" s="4">
        <v>130.66899372432411</v>
      </c>
      <c r="G112" s="4">
        <v>32723.097636067971</v>
      </c>
      <c r="H112" s="4">
        <v>5252215</v>
      </c>
      <c r="I112" s="4">
        <v>4548684</v>
      </c>
      <c r="J112" s="4">
        <v>704365</v>
      </c>
      <c r="K112" s="4">
        <v>145955.20000000001</v>
      </c>
      <c r="L112" s="4">
        <v>245252.3</v>
      </c>
      <c r="M112" s="4">
        <v>0</v>
      </c>
      <c r="N112" s="4">
        <v>1516724</v>
      </c>
      <c r="O112" s="4">
        <v>534990.1</v>
      </c>
      <c r="P112" s="4">
        <v>94430.63</v>
      </c>
      <c r="Q112" s="4">
        <v>272665.8</v>
      </c>
      <c r="R112" s="4">
        <v>43549.15</v>
      </c>
      <c r="S112" s="4">
        <v>532932.60899999994</v>
      </c>
      <c r="T112" s="4">
        <v>472871</v>
      </c>
      <c r="U112" s="4">
        <v>2409259</v>
      </c>
      <c r="V112" s="4">
        <v>1936388</v>
      </c>
      <c r="W112" s="4">
        <v>0</v>
      </c>
      <c r="X112" s="4">
        <v>38156.167085947767</v>
      </c>
      <c r="Y112" s="4">
        <v>703530.5</v>
      </c>
      <c r="Z112" s="4">
        <v>-478284.79999999999</v>
      </c>
      <c r="AA112" s="4">
        <v>-15501720</v>
      </c>
      <c r="AB112" s="4">
        <v>-16112060</v>
      </c>
      <c r="AC112" s="5">
        <f t="shared" si="55"/>
        <v>3.3399986452428823</v>
      </c>
      <c r="AD112" s="5">
        <f t="shared" si="56"/>
        <v>16.353171068277298</v>
      </c>
      <c r="AE112" s="5">
        <f t="shared" si="57"/>
        <v>14.162673764789876</v>
      </c>
      <c r="AF112" s="5">
        <f t="shared" si="58"/>
        <v>2.1930940259504115</v>
      </c>
      <c r="AG112" s="5">
        <f t="shared" si="59"/>
        <v>0.45444262161861748</v>
      </c>
      <c r="AH112" s="5">
        <f t="shared" si="60"/>
        <v>0.76361169845264609</v>
      </c>
      <c r="AI112" s="5"/>
      <c r="AJ112" s="5">
        <f t="shared" si="61"/>
        <v>4.7224355886729343</v>
      </c>
      <c r="AK112" s="5">
        <f t="shared" si="62"/>
        <v>1.6657323862665141</v>
      </c>
      <c r="AL112" s="5">
        <f t="shared" si="63"/>
        <v>0.29401695217640528</v>
      </c>
      <c r="AM112" s="5">
        <f t="shared" si="64"/>
        <v>0.84896571672497878</v>
      </c>
      <c r="AN112" s="5">
        <f t="shared" si="65"/>
        <v>0.13559359238494012</v>
      </c>
      <c r="AO112" s="5">
        <f t="shared" si="66"/>
        <v>1.6593262314738328</v>
      </c>
      <c r="AP112" s="5">
        <f t="shared" si="47"/>
        <v>1.4723198414816139</v>
      </c>
      <c r="AQ112" s="5">
        <f t="shared" si="48"/>
        <v>7.501411228364927</v>
      </c>
      <c r="AR112" s="5">
        <f t="shared" si="49"/>
        <v>6.0290913868833131</v>
      </c>
      <c r="AS112" s="5"/>
      <c r="AT112" s="5">
        <f t="shared" si="50"/>
        <v>0.11880212970456761</v>
      </c>
      <c r="AU112" s="5">
        <f t="shared" si="51"/>
        <v>2.190495746699376</v>
      </c>
      <c r="AV112" s="5">
        <f t="shared" si="52"/>
        <v>-1.4891761197431548</v>
      </c>
      <c r="AW112" s="5">
        <f t="shared" si="53"/>
        <v>-48.265784818887951</v>
      </c>
      <c r="AX112" s="5">
        <f t="shared" si="54"/>
        <v>-50.166124852533251</v>
      </c>
    </row>
    <row r="113" spans="1:50" x14ac:dyDescent="0.25">
      <c r="A113" s="6">
        <f t="shared" si="46"/>
        <v>2089</v>
      </c>
      <c r="B113" s="6">
        <v>69034</v>
      </c>
      <c r="C113" s="4">
        <v>33333000</v>
      </c>
      <c r="D113" s="4">
        <v>7377308</v>
      </c>
      <c r="E113" s="11">
        <v>71.259124457139549</v>
      </c>
      <c r="F113" s="4">
        <v>132.03163821777378</v>
      </c>
      <c r="G113" s="4">
        <v>32952.795590196256</v>
      </c>
      <c r="H113" s="4">
        <v>5451002</v>
      </c>
      <c r="I113" s="4">
        <v>4711092</v>
      </c>
      <c r="J113" s="4">
        <v>724301</v>
      </c>
      <c r="K113" s="4">
        <v>149905.5</v>
      </c>
      <c r="L113" s="4">
        <v>254524.3</v>
      </c>
      <c r="M113" s="4">
        <v>0</v>
      </c>
      <c r="N113" s="4">
        <v>1572684</v>
      </c>
      <c r="O113" s="4">
        <v>555299.5</v>
      </c>
      <c r="P113" s="4">
        <v>97217.94</v>
      </c>
      <c r="Q113" s="4">
        <v>282960.90000000002</v>
      </c>
      <c r="R113" s="4">
        <v>45001.95</v>
      </c>
      <c r="S113" s="4">
        <v>553056.34600000002</v>
      </c>
      <c r="T113" s="4">
        <v>490768.4</v>
      </c>
      <c r="U113" s="4">
        <v>2500445</v>
      </c>
      <c r="V113" s="4">
        <v>2009677</v>
      </c>
      <c r="W113" s="4">
        <v>0</v>
      </c>
      <c r="X113" s="4">
        <v>39146.868282502212</v>
      </c>
      <c r="Y113" s="4">
        <v>739910.5</v>
      </c>
      <c r="Z113" s="4">
        <v>-517757.4</v>
      </c>
      <c r="AA113" s="4">
        <v>-16759390</v>
      </c>
      <c r="AB113" s="4">
        <v>-17369720</v>
      </c>
      <c r="AC113" s="5">
        <f t="shared" si="55"/>
        <v>3.3399996903569411</v>
      </c>
      <c r="AD113" s="5">
        <f t="shared" si="56"/>
        <v>16.353169531695318</v>
      </c>
      <c r="AE113" s="5">
        <f t="shared" si="57"/>
        <v>14.133417334173341</v>
      </c>
      <c r="AF113" s="5">
        <f t="shared" si="58"/>
        <v>2.1729247292472924</v>
      </c>
      <c r="AG113" s="5">
        <f t="shared" si="59"/>
        <v>0.44972099720997211</v>
      </c>
      <c r="AH113" s="5">
        <f t="shared" si="60"/>
        <v>0.76358053580535801</v>
      </c>
      <c r="AI113" s="5"/>
      <c r="AJ113" s="5">
        <f t="shared" si="61"/>
        <v>4.7180991809918096</v>
      </c>
      <c r="AK113" s="5">
        <f t="shared" si="62"/>
        <v>1.6659151591515915</v>
      </c>
      <c r="AL113" s="5">
        <f t="shared" si="63"/>
        <v>0.29165673656736568</v>
      </c>
      <c r="AM113" s="5">
        <f t="shared" si="64"/>
        <v>0.84889118891188919</v>
      </c>
      <c r="AN113" s="5">
        <f t="shared" si="65"/>
        <v>0.13500720007200073</v>
      </c>
      <c r="AO113" s="5">
        <f t="shared" si="66"/>
        <v>1.6591856298562986</v>
      </c>
      <c r="AP113" s="5">
        <f t="shared" si="47"/>
        <v>1.4723199231992319</v>
      </c>
      <c r="AQ113" s="5">
        <f t="shared" si="48"/>
        <v>7.5014100141001414</v>
      </c>
      <c r="AR113" s="5">
        <f t="shared" si="49"/>
        <v>6.0290912909129091</v>
      </c>
      <c r="AS113" s="5"/>
      <c r="AT113" s="5">
        <f t="shared" si="50"/>
        <v>0.11744177926529928</v>
      </c>
      <c r="AU113" s="5">
        <f t="shared" si="51"/>
        <v>2.2197536975369752</v>
      </c>
      <c r="AV113" s="5">
        <f t="shared" si="52"/>
        <v>-1.5532877328773287</v>
      </c>
      <c r="AW113" s="5">
        <f t="shared" si="53"/>
        <v>-50.278672786727867</v>
      </c>
      <c r="AX113" s="5">
        <f t="shared" si="54"/>
        <v>-52.109681096810966</v>
      </c>
    </row>
    <row r="114" spans="1:50" x14ac:dyDescent="0.25">
      <c r="A114" s="6">
        <f t="shared" si="46"/>
        <v>2090</v>
      </c>
      <c r="B114" s="6">
        <v>69399</v>
      </c>
      <c r="C114" s="4">
        <v>34595220</v>
      </c>
      <c r="D114" s="4">
        <v>7506533</v>
      </c>
      <c r="E114" s="11">
        <v>71.781418322673659</v>
      </c>
      <c r="F114" s="4">
        <v>133.40848078422508</v>
      </c>
      <c r="G114" s="4">
        <v>33185.0878135413</v>
      </c>
      <c r="H114" s="4">
        <v>5657415</v>
      </c>
      <c r="I114" s="4">
        <v>4879472</v>
      </c>
      <c r="J114" s="4">
        <v>744876.5</v>
      </c>
      <c r="K114" s="4">
        <v>153945.29999999999</v>
      </c>
      <c r="L114" s="4">
        <v>264159.59999999998</v>
      </c>
      <c r="M114" s="4">
        <v>0</v>
      </c>
      <c r="N114" s="4">
        <v>1630714</v>
      </c>
      <c r="O114" s="4">
        <v>576409.59999999998</v>
      </c>
      <c r="P114" s="4">
        <v>100089.3</v>
      </c>
      <c r="Q114" s="4">
        <v>293657.8</v>
      </c>
      <c r="R114" s="4">
        <v>46499.81</v>
      </c>
      <c r="S114" s="4">
        <v>573895.21499999997</v>
      </c>
      <c r="T114" s="4">
        <v>509352.3</v>
      </c>
      <c r="U114" s="4">
        <v>2595130</v>
      </c>
      <c r="V114" s="4">
        <v>2085777</v>
      </c>
      <c r="W114" s="4">
        <v>0</v>
      </c>
      <c r="X114" s="4">
        <v>40162.613536555975</v>
      </c>
      <c r="Y114" s="4">
        <v>777942.7</v>
      </c>
      <c r="Z114" s="4">
        <v>-559763.6</v>
      </c>
      <c r="AA114" s="4">
        <v>-18097090</v>
      </c>
      <c r="AB114" s="4">
        <v>-18707430</v>
      </c>
      <c r="AC114" s="5">
        <f t="shared" si="55"/>
        <v>3.3399998448630885</v>
      </c>
      <c r="AD114" s="5">
        <f t="shared" si="56"/>
        <v>16.35316959973083</v>
      </c>
      <c r="AE114" s="5">
        <f t="shared" si="57"/>
        <v>14.104468767650561</v>
      </c>
      <c r="AF114" s="5">
        <f t="shared" si="58"/>
        <v>2.1531197084452707</v>
      </c>
      <c r="AG114" s="5">
        <f t="shared" si="59"/>
        <v>0.44499008822606123</v>
      </c>
      <c r="AH114" s="5">
        <f t="shared" si="60"/>
        <v>0.76357253979017903</v>
      </c>
      <c r="AI114" s="5"/>
      <c r="AJ114" s="5">
        <f t="shared" si="61"/>
        <v>4.7136974414384412</v>
      </c>
      <c r="AK114" s="5">
        <f t="shared" si="62"/>
        <v>1.666153879061905</v>
      </c>
      <c r="AL114" s="5">
        <f t="shared" si="63"/>
        <v>0.28931540253248861</v>
      </c>
      <c r="AM114" s="5">
        <f t="shared" si="64"/>
        <v>0.84883923270324624</v>
      </c>
      <c r="AN114" s="5">
        <f t="shared" si="65"/>
        <v>0.13441108338088326</v>
      </c>
      <c r="AO114" s="5">
        <f t="shared" si="66"/>
        <v>1.658885866313323</v>
      </c>
      <c r="AP114" s="5">
        <f t="shared" si="47"/>
        <v>1.4723198754047524</v>
      </c>
      <c r="AQ114" s="5">
        <f t="shared" si="48"/>
        <v>7.5014120447853783</v>
      </c>
      <c r="AR114" s="5">
        <f t="shared" si="49"/>
        <v>6.0290901459797048</v>
      </c>
      <c r="AS114" s="5"/>
      <c r="AT114" s="5">
        <f t="shared" si="50"/>
        <v>0.11609295601113673</v>
      </c>
      <c r="AU114" s="5">
        <f t="shared" si="51"/>
        <v>2.2486999649084467</v>
      </c>
      <c r="AV114" s="5">
        <f t="shared" si="52"/>
        <v>-1.6180374051675348</v>
      </c>
      <c r="AW114" s="5">
        <f t="shared" si="53"/>
        <v>-52.31095509726488</v>
      </c>
      <c r="AX114" s="5">
        <f t="shared" si="54"/>
        <v>-54.075187265755211</v>
      </c>
    </row>
    <row r="115" spans="1:50" x14ac:dyDescent="0.25">
      <c r="A115" s="6">
        <f t="shared" si="46"/>
        <v>2091</v>
      </c>
      <c r="B115" s="6">
        <v>69764</v>
      </c>
      <c r="C115" s="4">
        <v>35905890</v>
      </c>
      <c r="D115" s="4">
        <v>7638160</v>
      </c>
      <c r="E115" s="11">
        <v>72.30687159081856</v>
      </c>
      <c r="F115" s="4">
        <v>134.79963903547659</v>
      </c>
      <c r="G115" s="4">
        <v>33419.777168407556</v>
      </c>
      <c r="H115" s="4">
        <v>5871751</v>
      </c>
      <c r="I115" s="4">
        <v>5054084</v>
      </c>
      <c r="J115" s="4">
        <v>766012.4</v>
      </c>
      <c r="K115" s="4">
        <v>158077.1</v>
      </c>
      <c r="L115" s="4">
        <v>274170.5</v>
      </c>
      <c r="M115" s="4">
        <v>0</v>
      </c>
      <c r="N115" s="4">
        <v>1691025</v>
      </c>
      <c r="O115" s="4">
        <v>598355.9</v>
      </c>
      <c r="P115" s="4">
        <v>103043</v>
      </c>
      <c r="Q115" s="4">
        <v>304777.8</v>
      </c>
      <c r="R115" s="4">
        <v>48050.79</v>
      </c>
      <c r="S115" s="4">
        <v>595591.65799999994</v>
      </c>
      <c r="T115" s="4">
        <v>528649.5</v>
      </c>
      <c r="U115" s="4">
        <v>2693448</v>
      </c>
      <c r="V115" s="4">
        <v>2164799</v>
      </c>
      <c r="W115" s="4">
        <v>0</v>
      </c>
      <c r="X115" s="4">
        <v>41205.758287368677</v>
      </c>
      <c r="Y115" s="4">
        <v>817667.1</v>
      </c>
      <c r="Z115" s="4">
        <v>-604442.9</v>
      </c>
      <c r="AA115" s="4">
        <v>-19519200</v>
      </c>
      <c r="AB115" s="4">
        <v>-20129540</v>
      </c>
      <c r="AC115" s="5">
        <f t="shared" si="55"/>
        <v>3.3400005194205256</v>
      </c>
      <c r="AD115" s="5">
        <f t="shared" si="56"/>
        <v>16.353169354665766</v>
      </c>
      <c r="AE115" s="5">
        <f t="shared" si="57"/>
        <v>14.075919020528387</v>
      </c>
      <c r="AF115" s="5">
        <f t="shared" si="58"/>
        <v>2.1333892573056956</v>
      </c>
      <c r="AG115" s="5">
        <f t="shared" si="59"/>
        <v>0.44025395276373874</v>
      </c>
      <c r="AH115" s="5">
        <f t="shared" si="60"/>
        <v>0.76358084982714536</v>
      </c>
      <c r="AI115" s="5"/>
      <c r="AJ115" s="5">
        <f t="shared" si="61"/>
        <v>4.7096033547699276</v>
      </c>
      <c r="AK115" s="5">
        <f t="shared" si="62"/>
        <v>1.6664561162527931</v>
      </c>
      <c r="AL115" s="5">
        <f t="shared" si="63"/>
        <v>0.28698077112139542</v>
      </c>
      <c r="AM115" s="5">
        <f t="shared" si="64"/>
        <v>0.84882396732123899</v>
      </c>
      <c r="AN115" s="5">
        <f t="shared" si="65"/>
        <v>0.13382425557478175</v>
      </c>
      <c r="AO115" s="5">
        <f t="shared" si="66"/>
        <v>1.6587575408937085</v>
      </c>
      <c r="AP115" s="5">
        <f t="shared" si="47"/>
        <v>1.4723197224745022</v>
      </c>
      <c r="AQ115" s="5">
        <f t="shared" si="48"/>
        <v>7.5014099358071897</v>
      </c>
      <c r="AR115" s="5">
        <f t="shared" si="49"/>
        <v>6.0290916058618791</v>
      </c>
      <c r="AS115" s="5"/>
      <c r="AT115" s="5">
        <f t="shared" si="50"/>
        <v>0.11476044261086044</v>
      </c>
      <c r="AU115" s="5">
        <f t="shared" si="51"/>
        <v>2.2772506126432179</v>
      </c>
      <c r="AV115" s="5">
        <f t="shared" si="52"/>
        <v>-1.6834087666396795</v>
      </c>
      <c r="AW115" s="5">
        <f t="shared" si="53"/>
        <v>-54.362111620126946</v>
      </c>
      <c r="AX115" s="5">
        <f t="shared" si="54"/>
        <v>-56.061944154566284</v>
      </c>
    </row>
    <row r="116" spans="1:50" x14ac:dyDescent="0.25">
      <c r="A116" s="6">
        <f t="shared" si="46"/>
        <v>2092</v>
      </c>
      <c r="B116" s="6">
        <v>70129</v>
      </c>
      <c r="C116" s="4">
        <v>37268140</v>
      </c>
      <c r="D116" s="4">
        <v>7772498</v>
      </c>
      <c r="E116" s="11">
        <v>72.835875351736959</v>
      </c>
      <c r="F116" s="4">
        <v>136.20533365281091</v>
      </c>
      <c r="G116" s="4">
        <v>33658.132209803036</v>
      </c>
      <c r="H116" s="4">
        <v>6094522</v>
      </c>
      <c r="I116" s="4">
        <v>5235114</v>
      </c>
      <c r="J116" s="4">
        <v>787722.3</v>
      </c>
      <c r="K116" s="4">
        <v>162304</v>
      </c>
      <c r="L116" s="4">
        <v>284581.2</v>
      </c>
      <c r="M116" s="4">
        <v>0</v>
      </c>
      <c r="N116" s="4">
        <v>1753576</v>
      </c>
      <c r="O116" s="4">
        <v>621156.69999999995</v>
      </c>
      <c r="P116" s="4">
        <v>106084.1</v>
      </c>
      <c r="Q116" s="4">
        <v>316328.09999999998</v>
      </c>
      <c r="R116" s="4">
        <v>49652.54</v>
      </c>
      <c r="S116" s="4">
        <v>618075.69700000004</v>
      </c>
      <c r="T116" s="4">
        <v>548706.19999999995</v>
      </c>
      <c r="U116" s="4">
        <v>2795636</v>
      </c>
      <c r="V116" s="4">
        <v>2246930</v>
      </c>
      <c r="W116" s="4">
        <v>0</v>
      </c>
      <c r="X116" s="4">
        <v>42278.609965013304</v>
      </c>
      <c r="Y116" s="4">
        <v>859408.3</v>
      </c>
      <c r="Z116" s="4">
        <v>-651941.4</v>
      </c>
      <c r="AA116" s="4">
        <v>-21030550</v>
      </c>
      <c r="AB116" s="4">
        <v>-21640890</v>
      </c>
      <c r="AC116" s="5">
        <f t="shared" ref="AC116:AC120" si="67">100*Z116/AA115</f>
        <v>3.3400006147792944</v>
      </c>
      <c r="AD116" s="5">
        <f t="shared" si="56"/>
        <v>16.353169221753486</v>
      </c>
      <c r="AE116" s="5">
        <f t="shared" si="57"/>
        <v>14.047156632984635</v>
      </c>
      <c r="AF116" s="5">
        <f t="shared" si="58"/>
        <v>2.113661427696687</v>
      </c>
      <c r="AG116" s="5">
        <f t="shared" si="59"/>
        <v>0.43550335487630992</v>
      </c>
      <c r="AH116" s="5">
        <f t="shared" si="60"/>
        <v>0.76360451581431221</v>
      </c>
      <c r="AI116" s="5"/>
      <c r="AJ116" s="5">
        <f t="shared" si="61"/>
        <v>4.7052951931596265</v>
      </c>
      <c r="AK116" s="5">
        <f t="shared" si="62"/>
        <v>1.6667231045069593</v>
      </c>
      <c r="AL116" s="5">
        <f t="shared" si="63"/>
        <v>0.2846509109389414</v>
      </c>
      <c r="AM116" s="5">
        <f t="shared" si="64"/>
        <v>0.84878960956999727</v>
      </c>
      <c r="AN116" s="5">
        <f t="shared" si="65"/>
        <v>0.13323052881093611</v>
      </c>
      <c r="AO116" s="5">
        <f t="shared" si="66"/>
        <v>1.6584559814361544</v>
      </c>
      <c r="AP116" s="5">
        <f t="shared" si="47"/>
        <v>1.4723197884305466</v>
      </c>
      <c r="AQ116" s="5">
        <f t="shared" si="48"/>
        <v>7.5014100515883007</v>
      </c>
      <c r="AR116" s="5">
        <f t="shared" si="49"/>
        <v>6.0290907998091665</v>
      </c>
      <c r="AS116" s="5"/>
      <c r="AT116" s="5">
        <f t="shared" si="50"/>
        <v>0.11344437893872165</v>
      </c>
      <c r="AU116" s="5">
        <f t="shared" si="51"/>
        <v>2.3060133937459719</v>
      </c>
      <c r="AV116" s="5">
        <f t="shared" si="52"/>
        <v>-1.7493263683135247</v>
      </c>
      <c r="AW116" s="5">
        <f t="shared" si="53"/>
        <v>-56.430371894062866</v>
      </c>
      <c r="AX116" s="5">
        <f t="shared" si="54"/>
        <v>-58.068071011861605</v>
      </c>
    </row>
    <row r="117" spans="1:50" x14ac:dyDescent="0.25">
      <c r="A117" s="6">
        <f t="shared" si="46"/>
        <v>2093</v>
      </c>
      <c r="B117" s="6">
        <v>70495</v>
      </c>
      <c r="C117" s="4">
        <v>38681370</v>
      </c>
      <c r="D117" s="4">
        <v>7909055</v>
      </c>
      <c r="E117" s="11">
        <v>73.368565416899557</v>
      </c>
      <c r="F117" s="4">
        <v>137.62569669228733</v>
      </c>
      <c r="G117" s="4">
        <v>33897.329865217762</v>
      </c>
      <c r="H117" s="4">
        <v>6325630</v>
      </c>
      <c r="I117" s="4">
        <v>5422700</v>
      </c>
      <c r="J117" s="4">
        <v>810023.4</v>
      </c>
      <c r="K117" s="4">
        <v>166630</v>
      </c>
      <c r="L117" s="4">
        <v>295378.40000000002</v>
      </c>
      <c r="M117" s="4">
        <v>0</v>
      </c>
      <c r="N117" s="4">
        <v>1818533</v>
      </c>
      <c r="O117" s="4">
        <v>644834.6</v>
      </c>
      <c r="P117" s="4">
        <v>109213</v>
      </c>
      <c r="Q117" s="4">
        <v>328321.7</v>
      </c>
      <c r="R117" s="4">
        <v>51315</v>
      </c>
      <c r="S117" s="4">
        <v>641465.09700000007</v>
      </c>
      <c r="T117" s="4">
        <v>569513.5</v>
      </c>
      <c r="U117" s="4">
        <v>2901648</v>
      </c>
      <c r="V117" s="4">
        <v>2332135</v>
      </c>
      <c r="W117" s="4">
        <v>0</v>
      </c>
      <c r="X117" s="4">
        <v>43383.421493178539</v>
      </c>
      <c r="Y117" s="4">
        <v>902930.2</v>
      </c>
      <c r="Z117" s="4">
        <v>-702420.5</v>
      </c>
      <c r="AA117" s="4">
        <v>-22635910</v>
      </c>
      <c r="AB117" s="4">
        <v>-23246240</v>
      </c>
      <c r="AC117" s="5">
        <f t="shared" si="67"/>
        <v>3.3400006181483604</v>
      </c>
      <c r="AD117" s="5">
        <f t="shared" si="56"/>
        <v>16.353169497357513</v>
      </c>
      <c r="AE117" s="5">
        <f t="shared" si="57"/>
        <v>14.018893332888675</v>
      </c>
      <c r="AF117" s="5">
        <f t="shared" si="58"/>
        <v>2.0940918069861536</v>
      </c>
      <c r="AG117" s="5">
        <f t="shared" si="59"/>
        <v>0.43077584894226861</v>
      </c>
      <c r="AH117" s="5">
        <f t="shared" si="60"/>
        <v>0.76361928235737264</v>
      </c>
      <c r="AI117" s="5"/>
      <c r="AJ117" s="5">
        <f t="shared" si="61"/>
        <v>4.7013148706987371</v>
      </c>
      <c r="AK117" s="5">
        <f t="shared" si="62"/>
        <v>1.6670417826462713</v>
      </c>
      <c r="AL117" s="5">
        <f t="shared" si="63"/>
        <v>0.2823400515545339</v>
      </c>
      <c r="AM117" s="5">
        <f t="shared" si="64"/>
        <v>0.84878508698114885</v>
      </c>
      <c r="AN117" s="5">
        <f t="shared" si="65"/>
        <v>0.13266076149836473</v>
      </c>
      <c r="AO117" s="5">
        <f t="shared" si="66"/>
        <v>1.6583308631519516</v>
      </c>
      <c r="AP117" s="5">
        <f t="shared" ref="AP117:AR117" si="68">100*T117/$C117</f>
        <v>1.4723198790528877</v>
      </c>
      <c r="AQ117" s="5">
        <f t="shared" si="68"/>
        <v>7.5014095933003411</v>
      </c>
      <c r="AR117" s="5">
        <f t="shared" si="68"/>
        <v>6.0290910068593746</v>
      </c>
      <c r="AS117" s="5"/>
      <c r="AT117" s="5">
        <f>100*X117/$C117</f>
        <v>0.11215585563070424</v>
      </c>
      <c r="AU117" s="5">
        <f t="shared" ref="AU117:AX118" si="69">100*Y117/$C117</f>
        <v>2.3342766815136073</v>
      </c>
      <c r="AV117" s="5">
        <f t="shared" si="69"/>
        <v>-1.8159142243410717</v>
      </c>
      <c r="AW117" s="5">
        <f t="shared" si="69"/>
        <v>-58.518894237717021</v>
      </c>
      <c r="AX117" s="5">
        <f t="shared" si="69"/>
        <v>-60.096733905753595</v>
      </c>
    </row>
    <row r="118" spans="1:50" x14ac:dyDescent="0.25">
      <c r="A118" s="6">
        <f t="shared" si="46"/>
        <v>2094</v>
      </c>
      <c r="B118" s="6">
        <v>70860</v>
      </c>
      <c r="C118" s="4">
        <v>40151400</v>
      </c>
      <c r="D118" s="4">
        <v>8048654</v>
      </c>
      <c r="E118" s="11">
        <v>73.904266572241752</v>
      </c>
      <c r="F118" s="4">
        <v>139.0608996541684</v>
      </c>
      <c r="G118" s="4">
        <v>34141.282277890015</v>
      </c>
      <c r="H118" s="4">
        <v>6566027</v>
      </c>
      <c r="I118" s="4">
        <v>5617281</v>
      </c>
      <c r="J118" s="4">
        <v>832902.6</v>
      </c>
      <c r="K118" s="4">
        <v>171059.5</v>
      </c>
      <c r="L118" s="4">
        <v>306616.40000000002</v>
      </c>
      <c r="M118" s="4">
        <v>0</v>
      </c>
      <c r="N118" s="4">
        <v>1885939</v>
      </c>
      <c r="O118" s="4">
        <v>669440.80000000005</v>
      </c>
      <c r="P118" s="4">
        <v>112434</v>
      </c>
      <c r="Q118" s="4">
        <v>340783</v>
      </c>
      <c r="R118" s="4">
        <v>53032.15</v>
      </c>
      <c r="S118" s="4">
        <v>665727.04399999999</v>
      </c>
      <c r="T118" s="4">
        <v>591157</v>
      </c>
      <c r="U118" s="4">
        <v>3011921</v>
      </c>
      <c r="V118" s="4">
        <v>2420764</v>
      </c>
      <c r="W118" s="4">
        <v>0</v>
      </c>
      <c r="X118" s="4">
        <v>44522.290947808164</v>
      </c>
      <c r="Y118" s="4">
        <v>948745.7</v>
      </c>
      <c r="Z118" s="4">
        <v>-756039.2</v>
      </c>
      <c r="AA118" s="4">
        <v>-24340690</v>
      </c>
      <c r="AB118" s="4">
        <v>-24951030</v>
      </c>
      <c r="AC118" s="5">
        <f t="shared" si="67"/>
        <v>3.3399991429547122</v>
      </c>
      <c r="AD118" s="5">
        <f t="shared" si="56"/>
        <v>16.35317074871611</v>
      </c>
      <c r="AE118" s="5">
        <f t="shared" si="57"/>
        <v>13.990249405998297</v>
      </c>
      <c r="AF118" s="5">
        <f t="shared" si="58"/>
        <v>2.0744048775385169</v>
      </c>
      <c r="AG118" s="5">
        <f t="shared" si="59"/>
        <v>0.42603620297175193</v>
      </c>
      <c r="AH118" s="5">
        <f t="shared" si="60"/>
        <v>0.76365058254506701</v>
      </c>
      <c r="AI118" s="5"/>
      <c r="AJ118" s="5">
        <f t="shared" si="61"/>
        <v>4.6970690934811739</v>
      </c>
      <c r="AK118" s="5">
        <f t="shared" si="62"/>
        <v>1.6672913024203393</v>
      </c>
      <c r="AL118" s="5">
        <f t="shared" si="63"/>
        <v>0.28002510497765953</v>
      </c>
      <c r="AM118" s="5">
        <f t="shared" si="64"/>
        <v>0.84874500017434007</v>
      </c>
      <c r="AN118" s="5">
        <f t="shared" si="65"/>
        <v>0.13208045049487688</v>
      </c>
      <c r="AO118" s="5">
        <f t="shared" si="66"/>
        <v>1.6580419213277744</v>
      </c>
      <c r="AP118" s="5">
        <f t="shared" ref="AP118:AT119" si="70">100*T118/$C118</f>
        <v>1.4723197696717922</v>
      </c>
      <c r="AQ118" s="5">
        <f t="shared" si="70"/>
        <v>7.5014096644201693</v>
      </c>
      <c r="AR118" s="5">
        <f t="shared" si="70"/>
        <v>6.0290898947483775</v>
      </c>
      <c r="AS118" s="5"/>
      <c r="AT118" s="5">
        <f t="shared" si="70"/>
        <v>0.11088602376955266</v>
      </c>
      <c r="AU118" s="5">
        <f t="shared" si="69"/>
        <v>2.3629205955458588</v>
      </c>
      <c r="AV118" s="5">
        <f t="shared" si="69"/>
        <v>-1.8829709549355689</v>
      </c>
      <c r="AW118" s="5">
        <f t="shared" si="69"/>
        <v>-60.622269709150864</v>
      </c>
      <c r="AX118" s="5">
        <f t="shared" si="69"/>
        <v>-62.142366144144411</v>
      </c>
    </row>
    <row r="119" spans="1:50" x14ac:dyDescent="0.25">
      <c r="A119" s="6">
        <f t="shared" si="46"/>
        <v>2095</v>
      </c>
      <c r="B119" s="6">
        <v>71225</v>
      </c>
      <c r="C119" s="4">
        <v>41677150</v>
      </c>
      <c r="D119" s="4">
        <v>8190689</v>
      </c>
      <c r="E119" s="11">
        <v>74.444829305485754</v>
      </c>
      <c r="F119" s="4">
        <v>140.51103519095048</v>
      </c>
      <c r="G119" s="4">
        <v>34386.691407582548</v>
      </c>
      <c r="H119" s="4">
        <v>6815535</v>
      </c>
      <c r="I119" s="4">
        <v>5819023</v>
      </c>
      <c r="J119" s="4">
        <v>856446.6</v>
      </c>
      <c r="K119" s="4">
        <v>175597.8</v>
      </c>
      <c r="L119" s="4">
        <v>318278</v>
      </c>
      <c r="M119" s="4">
        <v>0</v>
      </c>
      <c r="N119" s="4">
        <v>1955948</v>
      </c>
      <c r="O119" s="4">
        <v>694995.9</v>
      </c>
      <c r="P119" s="4">
        <v>115747.8</v>
      </c>
      <c r="Q119" s="4">
        <v>353724.2</v>
      </c>
      <c r="R119" s="4">
        <v>54808.29</v>
      </c>
      <c r="S119" s="4">
        <v>690974.21799999988</v>
      </c>
      <c r="T119" s="4">
        <v>613620.9</v>
      </c>
      <c r="U119" s="4">
        <v>3126374</v>
      </c>
      <c r="V119" s="4">
        <v>2512753</v>
      </c>
      <c r="W119" s="4">
        <v>0</v>
      </c>
      <c r="X119" s="4">
        <v>45697.174189527737</v>
      </c>
      <c r="Y119" s="4">
        <v>996512.4</v>
      </c>
      <c r="Z119" s="4">
        <v>-812979</v>
      </c>
      <c r="AA119" s="4">
        <v>-26150180</v>
      </c>
      <c r="AB119" s="4">
        <v>-26760520</v>
      </c>
      <c r="AC119" s="5">
        <f t="shared" si="67"/>
        <v>3.3399998110160394</v>
      </c>
      <c r="AD119" s="5">
        <f t="shared" si="56"/>
        <v>16.353169542543096</v>
      </c>
      <c r="AE119" s="5">
        <f t="shared" si="57"/>
        <v>13.962142324991031</v>
      </c>
      <c r="AF119" s="5">
        <f t="shared" si="58"/>
        <v>2.0549548133689566</v>
      </c>
      <c r="AG119" s="5">
        <f t="shared" si="59"/>
        <v>0.42132871369563418</v>
      </c>
      <c r="AH119" s="5">
        <f t="shared" si="60"/>
        <v>0.7636750593550663</v>
      </c>
      <c r="AI119" s="5"/>
      <c r="AJ119" s="5">
        <f t="shared" si="61"/>
        <v>4.6930944174445708</v>
      </c>
      <c r="AK119" s="5">
        <f t="shared" si="62"/>
        <v>1.6675705992372318</v>
      </c>
      <c r="AL119" s="5">
        <f t="shared" si="63"/>
        <v>0.27772484442914164</v>
      </c>
      <c r="AM119" s="5">
        <f t="shared" si="64"/>
        <v>0.8487245409055082</v>
      </c>
      <c r="AN119" s="5">
        <f t="shared" si="65"/>
        <v>0.13150680888688407</v>
      </c>
      <c r="AO119" s="5">
        <f t="shared" si="66"/>
        <v>1.6579209902788454</v>
      </c>
      <c r="AP119" s="5">
        <f t="shared" ref="AP119" si="71">100*T119/$C119</f>
        <v>1.4723197243573516</v>
      </c>
      <c r="AQ119" s="5">
        <f t="shared" ref="AQ119" si="72">100*U119/$C119</f>
        <v>7.5014102451823117</v>
      </c>
      <c r="AR119" s="5">
        <f t="shared" ref="AR119" si="73">100*V119/$C119</f>
        <v>6.0290902808853293</v>
      </c>
      <c r="AS119" s="5"/>
      <c r="AT119" s="5">
        <f t="shared" si="70"/>
        <v>0.1096456312140531</v>
      </c>
      <c r="AU119" s="5">
        <f t="shared" ref="AU119" si="74">100*Y119/$C119</f>
        <v>2.3910281773105888</v>
      </c>
      <c r="AV119" s="5">
        <f t="shared" ref="AV119" si="75">100*Z119/$C119</f>
        <v>-1.9506588142423367</v>
      </c>
      <c r="AW119" s="5">
        <f t="shared" ref="AW119" si="76">100*AA119/$C119</f>
        <v>-62.744645447205485</v>
      </c>
      <c r="AX119" s="5">
        <f t="shared" ref="AX119" si="77">100*AB119/$C119</f>
        <v>-64.209092992203168</v>
      </c>
    </row>
    <row r="120" spans="1:50" x14ac:dyDescent="0.25">
      <c r="A120" s="6">
        <f t="shared" si="46"/>
        <v>2096</v>
      </c>
      <c r="B120" s="6">
        <v>71590</v>
      </c>
      <c r="C120" s="4">
        <v>43261220</v>
      </c>
      <c r="D120" s="4">
        <v>8335296</v>
      </c>
      <c r="E120" s="11">
        <v>74.990084617462443</v>
      </c>
      <c r="F120" s="4">
        <v>141.97624041520439</v>
      </c>
      <c r="G120" s="4">
        <v>34634.053945921754</v>
      </c>
      <c r="H120" s="4">
        <v>7074581</v>
      </c>
      <c r="I120" s="4">
        <v>6028096</v>
      </c>
      <c r="J120" s="4">
        <v>880665.8</v>
      </c>
      <c r="K120" s="4">
        <v>180251</v>
      </c>
      <c r="L120" s="4">
        <v>330379.59999999998</v>
      </c>
      <c r="M120" s="4">
        <v>0</v>
      </c>
      <c r="N120" s="4">
        <v>2028542</v>
      </c>
      <c r="O120" s="4">
        <v>721549.3</v>
      </c>
      <c r="P120" s="4">
        <v>119160.2</v>
      </c>
      <c r="Q120" s="4">
        <v>367167.1</v>
      </c>
      <c r="R120" s="4">
        <v>56643.28</v>
      </c>
      <c r="S120" s="4">
        <v>717111.80199999991</v>
      </c>
      <c r="T120" s="4">
        <v>636943.5</v>
      </c>
      <c r="U120" s="4">
        <v>3245202</v>
      </c>
      <c r="V120" s="4">
        <v>2608258</v>
      </c>
      <c r="W120" s="4">
        <v>0</v>
      </c>
      <c r="X120" s="4">
        <v>46909.838924736039</v>
      </c>
      <c r="Y120" s="4">
        <v>1046485</v>
      </c>
      <c r="Z120" s="4">
        <v>-873416.1</v>
      </c>
      <c r="AA120" s="4">
        <v>-28070080</v>
      </c>
      <c r="AB120" s="4">
        <v>-28680420</v>
      </c>
      <c r="AC120" s="5">
        <f t="shared" si="67"/>
        <v>3.3400003365177602</v>
      </c>
      <c r="AD120" s="5">
        <f t="shared" si="56"/>
        <v>16.353170345172881</v>
      </c>
      <c r="AE120" s="5">
        <f t="shared" si="57"/>
        <v>13.934179387451394</v>
      </c>
      <c r="AF120" s="5">
        <f t="shared" si="58"/>
        <v>2.0356933993077404</v>
      </c>
      <c r="AG120" s="5">
        <f t="shared" si="59"/>
        <v>0.41665722788215404</v>
      </c>
      <c r="AH120" s="5">
        <f t="shared" si="60"/>
        <v>0.76368535145333383</v>
      </c>
      <c r="AI120" s="5"/>
      <c r="AJ120" s="5">
        <f t="shared" si="61"/>
        <v>4.6890540766071789</v>
      </c>
      <c r="AK120" s="5">
        <f t="shared" si="62"/>
        <v>1.667889393780388</v>
      </c>
      <c r="AL120" s="5">
        <f t="shared" si="63"/>
        <v>0.27544345721179386</v>
      </c>
      <c r="AM120" s="5">
        <f t="shared" si="64"/>
        <v>0.84872109478188551</v>
      </c>
      <c r="AN120" s="5">
        <f t="shared" si="65"/>
        <v>0.13093315445103026</v>
      </c>
      <c r="AO120" s="5">
        <f t="shared" si="66"/>
        <v>1.6576319438055604</v>
      </c>
      <c r="AP120" s="5">
        <f t="shared" ref="AP120" si="78">100*T120/$C120</f>
        <v>1.4723197820126201</v>
      </c>
      <c r="AQ120" s="5">
        <f t="shared" ref="AQ120" si="79">100*U120/$C120</f>
        <v>7.5014111945987656</v>
      </c>
      <c r="AR120" s="5">
        <f t="shared" ref="AR120" si="80">100*V120/$C120</f>
        <v>6.0290902568166134</v>
      </c>
      <c r="AS120" s="5"/>
      <c r="AT120" s="5">
        <f t="shared" ref="AT120" si="81">100*X120/$C120</f>
        <v>0.10843392517533264</v>
      </c>
      <c r="AU120" s="5">
        <f t="shared" ref="AU120" si="82">100*Y120/$C120</f>
        <v>2.4189909577214883</v>
      </c>
      <c r="AV120" s="5">
        <f t="shared" ref="AV120" si="83">100*Z120/$C120</f>
        <v>-2.0189354345531632</v>
      </c>
      <c r="AW120" s="5">
        <f t="shared" ref="AW120" si="84">100*AA120/$C120</f>
        <v>-64.885086458495621</v>
      </c>
      <c r="AX120" s="5">
        <f t="shared" ref="AX120" si="85">100*AB120/$C120</f>
        <v>-66.29591121101069</v>
      </c>
    </row>
    <row r="121" spans="1:50" x14ac:dyDescent="0.25">
      <c r="A121" s="6">
        <f t="shared" si="46"/>
        <v>2097</v>
      </c>
      <c r="B121" s="6">
        <v>71956</v>
      </c>
      <c r="C121" s="4">
        <v>44905740</v>
      </c>
      <c r="D121" s="4">
        <v>8482501</v>
      </c>
      <c r="E121" s="11">
        <v>75.539847532972402</v>
      </c>
      <c r="F121" s="4">
        <v>143.45680250424093</v>
      </c>
      <c r="G121" s="4">
        <v>34883.265518917171</v>
      </c>
      <c r="H121" s="4">
        <v>7343512</v>
      </c>
      <c r="I121" s="4">
        <v>6244882</v>
      </c>
      <c r="J121" s="4">
        <v>905572.1</v>
      </c>
      <c r="K121" s="4">
        <v>185025.4</v>
      </c>
      <c r="L121" s="4">
        <v>342943.7</v>
      </c>
      <c r="M121" s="4">
        <v>0</v>
      </c>
      <c r="N121" s="4">
        <v>2103933</v>
      </c>
      <c r="O121" s="4">
        <v>749114.7</v>
      </c>
      <c r="P121" s="4">
        <v>122670.5</v>
      </c>
      <c r="Q121" s="4">
        <v>381122.1</v>
      </c>
      <c r="R121" s="4">
        <v>58546.33</v>
      </c>
      <c r="S121" s="4">
        <v>744317.49699999997</v>
      </c>
      <c r="T121" s="4">
        <v>661156.1</v>
      </c>
      <c r="U121" s="4">
        <v>3368564</v>
      </c>
      <c r="V121" s="4">
        <v>2707408</v>
      </c>
      <c r="W121" s="4">
        <v>0</v>
      </c>
      <c r="X121" s="4">
        <v>48161.833798194377</v>
      </c>
      <c r="Y121" s="4">
        <v>1098630</v>
      </c>
      <c r="Z121" s="4">
        <v>-937540.8</v>
      </c>
      <c r="AA121" s="4">
        <v>-30106250</v>
      </c>
      <c r="AB121" s="4">
        <v>-30716590</v>
      </c>
      <c r="AC121" s="5">
        <f t="shared" ref="AC121:AC122" si="86">100*Z121/AA120</f>
        <v>3.3400004560015506</v>
      </c>
      <c r="AD121" s="5">
        <f t="shared" si="56"/>
        <v>16.353169995639757</v>
      </c>
      <c r="AE121" s="5">
        <f t="shared" si="57"/>
        <v>13.906645341998596</v>
      </c>
      <c r="AF121" s="5">
        <f t="shared" si="58"/>
        <v>2.0166065629917242</v>
      </c>
      <c r="AG121" s="5">
        <f t="shared" si="59"/>
        <v>0.41203062236587129</v>
      </c>
      <c r="AH121" s="5">
        <f t="shared" si="60"/>
        <v>0.76369680134432705</v>
      </c>
      <c r="AI121" s="5"/>
      <c r="AJ121" s="5">
        <f t="shared" si="61"/>
        <v>4.6852206421718021</v>
      </c>
      <c r="AK121" s="5">
        <f t="shared" si="62"/>
        <v>1.6681936429507676</v>
      </c>
      <c r="AL121" s="5">
        <f t="shared" si="63"/>
        <v>0.27317331815487284</v>
      </c>
      <c r="AM121" s="5">
        <f t="shared" si="64"/>
        <v>0.84871577664681619</v>
      </c>
      <c r="AN121" s="5">
        <f t="shared" si="65"/>
        <v>0.13037604992145771</v>
      </c>
      <c r="AO121" s="5">
        <f t="shared" si="66"/>
        <v>1.657510814875782</v>
      </c>
      <c r="AP121" s="5">
        <f t="shared" ref="AP121:AP122" si="87">100*T121/$C121</f>
        <v>1.4723197969791835</v>
      </c>
      <c r="AQ121" s="5">
        <f t="shared" ref="AQ121:AQ122" si="88">100*U121/$C121</f>
        <v>7.501410732792734</v>
      </c>
      <c r="AR121" s="5">
        <f t="shared" ref="AR121:AR122" si="89">100*V121/$C121</f>
        <v>6.029091158502232</v>
      </c>
      <c r="AS121" s="5"/>
      <c r="AT121" s="5">
        <f t="shared" ref="AT121:AT122" si="90">100*X121/$C121</f>
        <v>0.10725095232412243</v>
      </c>
      <c r="AU121" s="5">
        <f t="shared" ref="AU121:AU122" si="91">100*Y121/$C121</f>
        <v>2.4465246536411605</v>
      </c>
      <c r="AV121" s="5">
        <f t="shared" ref="AV121:AV122" si="92">100*Z121/$C121</f>
        <v>-2.0877972392838866</v>
      </c>
      <c r="AW121" s="5">
        <f t="shared" ref="AW121:AW122" si="93">100*AA121/$C121</f>
        <v>-67.043210956995694</v>
      </c>
      <c r="AX121" s="5">
        <f t="shared" ref="AX121:AX122" si="94">100*AB121/$C121</f>
        <v>-68.402369051261601</v>
      </c>
    </row>
    <row r="122" spans="1:50" x14ac:dyDescent="0.25">
      <c r="A122" s="6">
        <f t="shared" si="46"/>
        <v>2098</v>
      </c>
      <c r="B122" s="6">
        <v>72321</v>
      </c>
      <c r="C122" s="4">
        <v>46612960</v>
      </c>
      <c r="D122" s="4">
        <v>8632340</v>
      </c>
      <c r="E122" s="11">
        <v>76.094057917667328</v>
      </c>
      <c r="F122" s="4">
        <v>144.95277114168877</v>
      </c>
      <c r="G122" s="4">
        <v>35134.277844766584</v>
      </c>
      <c r="H122" s="4">
        <v>7622697</v>
      </c>
      <c r="I122" s="4">
        <v>6469511</v>
      </c>
      <c r="J122" s="4">
        <v>931181.3</v>
      </c>
      <c r="K122" s="4">
        <v>189928</v>
      </c>
      <c r="L122" s="4">
        <v>355980.3</v>
      </c>
      <c r="M122" s="4">
        <v>0</v>
      </c>
      <c r="N122" s="4">
        <v>2182083</v>
      </c>
      <c r="O122" s="4">
        <v>777739.8</v>
      </c>
      <c r="P122" s="4">
        <v>126285.5</v>
      </c>
      <c r="Q122" s="4">
        <v>395609.8</v>
      </c>
      <c r="R122" s="4">
        <v>60512.72</v>
      </c>
      <c r="S122" s="4">
        <v>772480.96299999987</v>
      </c>
      <c r="T122" s="4">
        <v>686291.9</v>
      </c>
      <c r="U122" s="4">
        <v>3496630</v>
      </c>
      <c r="V122" s="4">
        <v>2810338</v>
      </c>
      <c r="W122" s="4">
        <v>0</v>
      </c>
      <c r="X122" s="4">
        <v>49454.56576660421</v>
      </c>
      <c r="Y122" s="4">
        <v>1153186</v>
      </c>
      <c r="Z122" s="4">
        <v>-1005549</v>
      </c>
      <c r="AA122" s="4">
        <v>-32264990</v>
      </c>
      <c r="AB122" s="4">
        <v>-32875320</v>
      </c>
      <c r="AC122" s="5">
        <f t="shared" si="86"/>
        <v>3.3400008303923605</v>
      </c>
      <c r="AD122" s="5">
        <f t="shared" si="56"/>
        <v>16.353170877798792</v>
      </c>
      <c r="AE122" s="5">
        <f t="shared" si="57"/>
        <v>13.879210846082291</v>
      </c>
      <c r="AF122" s="5">
        <f t="shared" si="58"/>
        <v>1.9976875529895548</v>
      </c>
      <c r="AG122" s="5">
        <f t="shared" si="59"/>
        <v>0.40745749679917342</v>
      </c>
      <c r="AH122" s="5">
        <f t="shared" si="60"/>
        <v>0.76369383107187361</v>
      </c>
      <c r="AI122" s="5"/>
      <c r="AJ122" s="5">
        <f t="shared" si="61"/>
        <v>4.6812796269535344</v>
      </c>
      <c r="AK122" s="5">
        <f t="shared" si="62"/>
        <v>1.668505497183616</v>
      </c>
      <c r="AL122" s="5">
        <f t="shared" si="63"/>
        <v>0.27092358005155648</v>
      </c>
      <c r="AM122" s="5">
        <f t="shared" si="64"/>
        <v>0.84871203201856305</v>
      </c>
      <c r="AN122" s="5">
        <f t="shared" si="65"/>
        <v>0.12981951800529296</v>
      </c>
      <c r="AO122" s="5">
        <f t="shared" si="66"/>
        <v>1.6572235768764734</v>
      </c>
      <c r="AP122" s="5">
        <f t="shared" si="87"/>
        <v>1.4723199299079055</v>
      </c>
      <c r="AQ122" s="5">
        <f t="shared" si="88"/>
        <v>7.5014116245782292</v>
      </c>
      <c r="AR122" s="5">
        <f t="shared" si="89"/>
        <v>6.0290914801377129</v>
      </c>
      <c r="AS122" s="5"/>
      <c r="AT122" s="5">
        <f t="shared" si="90"/>
        <v>0.10609617103613289</v>
      </c>
      <c r="AU122" s="5">
        <f t="shared" si="91"/>
        <v>2.4739600317165014</v>
      </c>
      <c r="AV122" s="5">
        <f t="shared" si="92"/>
        <v>-2.1572305212970813</v>
      </c>
      <c r="AW122" s="5">
        <f t="shared" si="93"/>
        <v>-69.218925380409232</v>
      </c>
      <c r="AX122" s="5">
        <f t="shared" si="94"/>
        <v>-70.528282263130251</v>
      </c>
    </row>
    <row r="124" spans="1:50" x14ac:dyDescent="0.25">
      <c r="A124" s="6" t="s">
        <v>316</v>
      </c>
    </row>
    <row r="125" spans="1:50" x14ac:dyDescent="0.25">
      <c r="A125" s="27" t="s">
        <v>315</v>
      </c>
    </row>
  </sheetData>
  <mergeCells count="1">
    <mergeCell ref="C1:AX1"/>
  </mergeCells>
  <hyperlinks>
    <hyperlink ref="A125" r:id="rId1" display="https://www.pbo-dpb.ca/" xr:uid="{2064D0DB-8D98-4F54-94B6-DC7CBEEF9DFA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R98"/>
  <sheetViews>
    <sheetView zoomScale="85" zoomScaleNormal="85" workbookViewId="0">
      <selection activeCell="A2" sqref="A2"/>
    </sheetView>
  </sheetViews>
  <sheetFormatPr defaultColWidth="9.140625" defaultRowHeight="15.75" x14ac:dyDescent="0.25"/>
  <cols>
    <col min="1" max="1" width="9.140625" style="6"/>
    <col min="2" max="2" width="9.140625" style="6" hidden="1" customWidth="1"/>
    <col min="3" max="38" width="15.7109375" style="6" customWidth="1"/>
    <col min="39" max="16384" width="9.140625" style="6"/>
  </cols>
  <sheetData>
    <row r="1" spans="1:38" x14ac:dyDescent="0.25">
      <c r="C1" s="31" t="s">
        <v>310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1:38" s="10" customFormat="1" ht="110.2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60</v>
      </c>
      <c r="J2" s="1" t="s">
        <v>61</v>
      </c>
      <c r="K2" s="1" t="s">
        <v>13</v>
      </c>
      <c r="L2" s="1" t="s">
        <v>14</v>
      </c>
      <c r="M2" s="1" t="s">
        <v>15</v>
      </c>
      <c r="N2" s="1" t="s">
        <v>7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23</v>
      </c>
      <c r="T2" s="1" t="s">
        <v>24</v>
      </c>
      <c r="U2" s="1" t="s">
        <v>67</v>
      </c>
      <c r="V2" s="1" t="s">
        <v>26</v>
      </c>
      <c r="W2" s="1" t="s">
        <v>27</v>
      </c>
      <c r="X2" s="1" t="s">
        <v>6</v>
      </c>
      <c r="Y2" s="1" t="s">
        <v>60</v>
      </c>
      <c r="Z2" s="1" t="s">
        <v>61</v>
      </c>
      <c r="AA2" s="1" t="s">
        <v>13</v>
      </c>
      <c r="AB2" s="1" t="s">
        <v>14</v>
      </c>
      <c r="AC2" s="1" t="s">
        <v>15</v>
      </c>
      <c r="AD2" s="1" t="s">
        <v>7</v>
      </c>
      <c r="AE2" s="1" t="s">
        <v>63</v>
      </c>
      <c r="AF2" s="1" t="s">
        <v>64</v>
      </c>
      <c r="AG2" s="1" t="s">
        <v>65</v>
      </c>
      <c r="AH2" s="1" t="s">
        <v>66</v>
      </c>
      <c r="AI2" s="1" t="s">
        <v>23</v>
      </c>
      <c r="AJ2" s="1" t="s">
        <v>24</v>
      </c>
      <c r="AK2" s="1" t="s">
        <v>67</v>
      </c>
      <c r="AL2" s="1" t="s">
        <v>26</v>
      </c>
    </row>
    <row r="3" spans="1:38" s="9" customFormat="1" x14ac:dyDescent="0.25">
      <c r="C3" s="2" t="s">
        <v>28</v>
      </c>
      <c r="D3" s="2" t="s">
        <v>28</v>
      </c>
      <c r="E3" s="2" t="s">
        <v>68</v>
      </c>
      <c r="F3" s="2" t="s">
        <v>69</v>
      </c>
      <c r="G3" s="2" t="s">
        <v>30</v>
      </c>
      <c r="H3" s="2" t="s">
        <v>28</v>
      </c>
      <c r="I3" s="2" t="s">
        <v>28</v>
      </c>
      <c r="J3" s="2" t="s">
        <v>28</v>
      </c>
      <c r="K3" s="2" t="s">
        <v>28</v>
      </c>
      <c r="L3" s="2" t="s">
        <v>28</v>
      </c>
      <c r="M3" s="2" t="s">
        <v>28</v>
      </c>
      <c r="N3" s="2" t="s">
        <v>28</v>
      </c>
      <c r="O3" s="2" t="s">
        <v>28</v>
      </c>
      <c r="P3" s="2" t="s">
        <v>28</v>
      </c>
      <c r="Q3" s="2" t="s">
        <v>28</v>
      </c>
      <c r="R3" s="2" t="s">
        <v>28</v>
      </c>
      <c r="S3" s="2" t="s">
        <v>28</v>
      </c>
      <c r="T3" s="2" t="s">
        <v>28</v>
      </c>
      <c r="U3" s="2" t="s">
        <v>28</v>
      </c>
      <c r="V3" s="2" t="s">
        <v>28</v>
      </c>
      <c r="W3" s="2" t="s">
        <v>31</v>
      </c>
      <c r="X3" s="2" t="s">
        <v>32</v>
      </c>
      <c r="Y3" s="2" t="s">
        <v>32</v>
      </c>
      <c r="Z3" s="2" t="s">
        <v>32</v>
      </c>
      <c r="AA3" s="2" t="s">
        <v>32</v>
      </c>
      <c r="AB3" s="2" t="s">
        <v>32</v>
      </c>
      <c r="AC3" s="2" t="s">
        <v>32</v>
      </c>
      <c r="AD3" s="2" t="s">
        <v>32</v>
      </c>
      <c r="AE3" s="2" t="s">
        <v>32</v>
      </c>
      <c r="AF3" s="2" t="s">
        <v>32</v>
      </c>
      <c r="AG3" s="2" t="s">
        <v>32</v>
      </c>
      <c r="AH3" s="2" t="s">
        <v>32</v>
      </c>
      <c r="AI3" s="2" t="s">
        <v>32</v>
      </c>
      <c r="AJ3" s="2" t="s">
        <v>32</v>
      </c>
      <c r="AK3" s="2" t="s">
        <v>32</v>
      </c>
      <c r="AL3" s="2" t="s">
        <v>32</v>
      </c>
    </row>
    <row r="4" spans="1:38" x14ac:dyDescent="0.25">
      <c r="B4" s="6" t="s">
        <v>33</v>
      </c>
      <c r="C4" s="6" t="s">
        <v>215</v>
      </c>
      <c r="D4" s="6" t="s">
        <v>216</v>
      </c>
      <c r="E4" s="6" t="s">
        <v>217</v>
      </c>
      <c r="F4" s="6" t="s">
        <v>218</v>
      </c>
      <c r="G4" s="6" t="s">
        <v>219</v>
      </c>
      <c r="H4" s="6" t="s">
        <v>220</v>
      </c>
      <c r="I4" s="6" t="s">
        <v>221</v>
      </c>
      <c r="J4" s="6" t="s">
        <v>222</v>
      </c>
      <c r="K4" s="6" t="s">
        <v>223</v>
      </c>
      <c r="L4" s="6" t="s">
        <v>224</v>
      </c>
      <c r="M4" s="6" t="s">
        <v>225</v>
      </c>
      <c r="N4" s="6" t="s">
        <v>226</v>
      </c>
      <c r="O4" s="6" t="s">
        <v>227</v>
      </c>
      <c r="P4" s="6" t="s">
        <v>228</v>
      </c>
      <c r="Q4" s="6" t="s">
        <v>229</v>
      </c>
      <c r="R4" s="6" t="s">
        <v>230</v>
      </c>
      <c r="S4" s="6" t="s">
        <v>231</v>
      </c>
      <c r="T4" s="6" t="s">
        <v>232</v>
      </c>
      <c r="U4" s="6" t="s">
        <v>233</v>
      </c>
      <c r="V4" s="6" t="s">
        <v>234</v>
      </c>
    </row>
    <row r="5" spans="1:38" x14ac:dyDescent="0.25">
      <c r="A5" s="6">
        <f>YEAR(B5)</f>
        <v>2008</v>
      </c>
      <c r="B5" s="6">
        <v>39448</v>
      </c>
      <c r="C5" s="4">
        <v>67656</v>
      </c>
      <c r="D5" s="4">
        <v>68463</v>
      </c>
      <c r="E5" s="11">
        <v>1.0173680000000001</v>
      </c>
      <c r="F5" s="4">
        <v>70.101564761056707</v>
      </c>
      <c r="G5" s="4">
        <v>518.375</v>
      </c>
      <c r="H5" s="4">
        <v>18371</v>
      </c>
      <c r="I5" s="4">
        <v>15344</v>
      </c>
      <c r="J5" s="4">
        <v>3027</v>
      </c>
      <c r="K5" s="4">
        <v>817</v>
      </c>
      <c r="L5" s="4">
        <v>346</v>
      </c>
      <c r="M5" s="4">
        <v>59</v>
      </c>
      <c r="N5" s="4">
        <v>14629</v>
      </c>
      <c r="O5" s="4">
        <v>3843</v>
      </c>
      <c r="P5" s="4">
        <v>2619</v>
      </c>
      <c r="Q5" s="4">
        <v>1778</v>
      </c>
      <c r="R5" s="4">
        <v>6389</v>
      </c>
      <c r="S5" s="4">
        <v>3742</v>
      </c>
      <c r="T5" s="4">
        <v>818</v>
      </c>
      <c r="U5" s="4">
        <v>19291</v>
      </c>
      <c r="V5" s="4">
        <v>947</v>
      </c>
      <c r="W5" s="8"/>
      <c r="X5" s="8">
        <f>100*H5/$C5</f>
        <v>27.15354144495684</v>
      </c>
      <c r="Y5" s="8">
        <f t="shared" ref="Y5:AL5" si="0">100*I5/$C5</f>
        <v>22.679437152654607</v>
      </c>
      <c r="Z5" s="8">
        <f t="shared" si="0"/>
        <v>4.4741042923022345</v>
      </c>
      <c r="AA5" s="8">
        <f t="shared" si="0"/>
        <v>1.2075795199243231</v>
      </c>
      <c r="AB5" s="8">
        <f t="shared" si="0"/>
        <v>0.5114106657207047</v>
      </c>
      <c r="AC5" s="8">
        <f t="shared" si="0"/>
        <v>8.7205864963935203E-2</v>
      </c>
      <c r="AD5" s="8">
        <f t="shared" si="0"/>
        <v>21.622620314532341</v>
      </c>
      <c r="AE5" s="8">
        <f t="shared" si="0"/>
        <v>5.6802057467186948</v>
      </c>
      <c r="AF5" s="8">
        <f t="shared" si="0"/>
        <v>3.8710535650940048</v>
      </c>
      <c r="AG5" s="8">
        <f t="shared" si="0"/>
        <v>2.6280004729809625</v>
      </c>
      <c r="AH5" s="8">
        <f t="shared" si="0"/>
        <v>9.443360529738678</v>
      </c>
      <c r="AI5" s="8">
        <f t="shared" si="0"/>
        <v>5.5309211304245007</v>
      </c>
      <c r="AJ5" s="8">
        <f t="shared" si="0"/>
        <v>1.2090575854321863</v>
      </c>
      <c r="AK5" s="8">
        <f t="shared" si="0"/>
        <v>28.513361712191085</v>
      </c>
      <c r="AL5" s="8">
        <f t="shared" si="0"/>
        <v>1.3997280359465532</v>
      </c>
    </row>
    <row r="6" spans="1:38" x14ac:dyDescent="0.25">
      <c r="A6" s="6">
        <f t="shared" ref="A6:A69" si="1">YEAR(B6)</f>
        <v>2009</v>
      </c>
      <c r="B6" s="6">
        <v>39814</v>
      </c>
      <c r="C6" s="4">
        <v>60117</v>
      </c>
      <c r="D6" s="4">
        <v>64812</v>
      </c>
      <c r="E6" s="11">
        <v>1.034791</v>
      </c>
      <c r="F6" s="4">
        <v>67.601068470779751</v>
      </c>
      <c r="G6" s="4">
        <v>527.31666666666672</v>
      </c>
      <c r="H6" s="4">
        <v>16169</v>
      </c>
      <c r="I6" s="4">
        <v>13233</v>
      </c>
      <c r="J6" s="4">
        <v>2936</v>
      </c>
      <c r="K6" s="4">
        <v>846</v>
      </c>
      <c r="L6" s="4">
        <v>327</v>
      </c>
      <c r="M6" s="4">
        <v>0</v>
      </c>
      <c r="N6" s="4">
        <v>15572</v>
      </c>
      <c r="O6" s="4">
        <v>4264</v>
      </c>
      <c r="P6" s="4">
        <v>2810</v>
      </c>
      <c r="Q6" s="4">
        <v>1965</v>
      </c>
      <c r="R6" s="4">
        <v>6533</v>
      </c>
      <c r="S6" s="4">
        <v>597</v>
      </c>
      <c r="T6" s="4">
        <v>795</v>
      </c>
      <c r="U6" s="4">
        <v>18813</v>
      </c>
      <c r="V6" s="4">
        <v>1490</v>
      </c>
      <c r="W6" s="8">
        <f>100*T6/U5</f>
        <v>4.1210927375460056</v>
      </c>
      <c r="X6" s="8">
        <f t="shared" ref="X6:X69" si="2">100*H6/$C6</f>
        <v>26.895886354941197</v>
      </c>
      <c r="Y6" s="8">
        <f t="shared" ref="Y6:Y69" si="3">100*I6/$C6</f>
        <v>22.012076450920706</v>
      </c>
      <c r="Z6" s="8">
        <f t="shared" ref="Z6:Z69" si="4">100*J6/$C6</f>
        <v>4.8838099040204934</v>
      </c>
      <c r="AA6" s="8">
        <f t="shared" ref="AA6:AA69" si="5">100*K6/$C6</f>
        <v>1.4072558510903739</v>
      </c>
      <c r="AB6" s="8">
        <f t="shared" ref="AB6:AB69" si="6">100*L6/$C6</f>
        <v>0.5439393183292579</v>
      </c>
      <c r="AC6" s="8">
        <f t="shared" ref="AC6:AC69" si="7">100*M6/$C6</f>
        <v>0</v>
      </c>
      <c r="AD6" s="8">
        <f t="shared" ref="AD6:AD69" si="8">100*N6/$C6</f>
        <v>25.90282282881714</v>
      </c>
      <c r="AE6" s="8">
        <f t="shared" ref="AE6:AE69" si="9">100*O6/$C6</f>
        <v>7.0928356371741774</v>
      </c>
      <c r="AF6" s="8">
        <f t="shared" ref="AF6:AF69" si="10">100*P6/$C6</f>
        <v>4.6742186070495864</v>
      </c>
      <c r="AG6" s="8">
        <f t="shared" ref="AG6:AG69" si="11">100*Q6/$C6</f>
        <v>3.2686261789510453</v>
      </c>
      <c r="AH6" s="8">
        <f t="shared" ref="AH6:AH69" si="12">100*R6/$C6</f>
        <v>10.867142405642332</v>
      </c>
      <c r="AI6" s="8">
        <f t="shared" ref="AI6:AI69" si="13">100*S6/$C6</f>
        <v>0.99306352612405813</v>
      </c>
      <c r="AJ6" s="8">
        <f t="shared" ref="AJ6:AJ69" si="14">100*T6/$C6</f>
        <v>1.3224212785069116</v>
      </c>
      <c r="AK6" s="8">
        <f t="shared" ref="AK6:AK69" si="15">100*U6/$C6</f>
        <v>31.293976745346573</v>
      </c>
      <c r="AL6" s="8">
        <f t="shared" ref="AL6:AL69" si="16">100*V6/$C6</f>
        <v>2.4785002578305639</v>
      </c>
    </row>
    <row r="7" spans="1:38" x14ac:dyDescent="0.25">
      <c r="A7" s="6">
        <f t="shared" si="1"/>
        <v>2010</v>
      </c>
      <c r="B7" s="6">
        <v>40179</v>
      </c>
      <c r="C7" s="4">
        <v>63402</v>
      </c>
      <c r="D7" s="4">
        <v>67843</v>
      </c>
      <c r="E7" s="11">
        <v>1.051426</v>
      </c>
      <c r="F7" s="4">
        <v>69.185119051222401</v>
      </c>
      <c r="G7" s="4">
        <v>535.45000000000005</v>
      </c>
      <c r="H7" s="4">
        <v>16947</v>
      </c>
      <c r="I7" s="4">
        <v>13781</v>
      </c>
      <c r="J7" s="4">
        <v>3166</v>
      </c>
      <c r="K7" s="4">
        <v>829</v>
      </c>
      <c r="L7" s="4">
        <v>336</v>
      </c>
      <c r="M7" s="4">
        <v>0</v>
      </c>
      <c r="N7" s="4">
        <v>17187</v>
      </c>
      <c r="O7" s="4">
        <v>4489</v>
      </c>
      <c r="P7" s="4">
        <v>2970</v>
      </c>
      <c r="Q7" s="4">
        <v>2055</v>
      </c>
      <c r="R7" s="4">
        <v>7673</v>
      </c>
      <c r="S7" s="4">
        <v>-240</v>
      </c>
      <c r="T7" s="4">
        <v>715</v>
      </c>
      <c r="U7" s="4">
        <v>19416</v>
      </c>
      <c r="V7" s="4">
        <v>930</v>
      </c>
      <c r="W7" s="8">
        <f t="shared" ref="W7:W70" si="17">100*T7/U6</f>
        <v>3.8005634401743476</v>
      </c>
      <c r="X7" s="8">
        <f t="shared" si="2"/>
        <v>26.729440711649474</v>
      </c>
      <c r="Y7" s="8">
        <f t="shared" si="3"/>
        <v>21.73590738462509</v>
      </c>
      <c r="Z7" s="8">
        <f t="shared" si="4"/>
        <v>4.9935333270243838</v>
      </c>
      <c r="AA7" s="8">
        <f t="shared" si="5"/>
        <v>1.3075297309233147</v>
      </c>
      <c r="AB7" s="8">
        <f t="shared" si="6"/>
        <v>0.52995173653827954</v>
      </c>
      <c r="AC7" s="8">
        <f t="shared" si="7"/>
        <v>0</v>
      </c>
      <c r="AD7" s="8">
        <f t="shared" si="8"/>
        <v>27.107977666319673</v>
      </c>
      <c r="AE7" s="8">
        <f t="shared" si="9"/>
        <v>7.0802182896438595</v>
      </c>
      <c r="AF7" s="8">
        <f t="shared" si="10"/>
        <v>4.6843948140437206</v>
      </c>
      <c r="AG7" s="8">
        <f t="shared" si="11"/>
        <v>3.2412226743635846</v>
      </c>
      <c r="AH7" s="8">
        <f t="shared" si="12"/>
        <v>12.102141888268509</v>
      </c>
      <c r="AI7" s="8">
        <f t="shared" si="13"/>
        <v>-0.37853695467019965</v>
      </c>
      <c r="AJ7" s="8">
        <f t="shared" si="14"/>
        <v>1.1277246774549698</v>
      </c>
      <c r="AK7" s="8">
        <f t="shared" si="15"/>
        <v>30.623639632819152</v>
      </c>
      <c r="AL7" s="8">
        <f t="shared" si="16"/>
        <v>1.4668306993470237</v>
      </c>
    </row>
    <row r="8" spans="1:38" x14ac:dyDescent="0.25">
      <c r="A8" s="6">
        <f t="shared" si="1"/>
        <v>2011</v>
      </c>
      <c r="B8" s="6">
        <v>40544</v>
      </c>
      <c r="C8" s="4">
        <v>74856</v>
      </c>
      <c r="D8" s="4">
        <v>71425</v>
      </c>
      <c r="E8" s="11">
        <v>1.065661</v>
      </c>
      <c r="F8" s="4">
        <v>71.273835785265064</v>
      </c>
      <c r="G8" s="4">
        <v>540.7833333333333</v>
      </c>
      <c r="H8" s="4">
        <v>17579</v>
      </c>
      <c r="I8" s="4">
        <v>14441</v>
      </c>
      <c r="J8" s="4">
        <v>3138</v>
      </c>
      <c r="K8" s="4">
        <v>849</v>
      </c>
      <c r="L8" s="4">
        <v>340</v>
      </c>
      <c r="M8" s="4">
        <v>0</v>
      </c>
      <c r="N8" s="4">
        <v>18139</v>
      </c>
      <c r="O8" s="4">
        <v>4921</v>
      </c>
      <c r="P8" s="4">
        <v>3313</v>
      </c>
      <c r="Q8" s="4">
        <v>2301</v>
      </c>
      <c r="R8" s="4">
        <v>7604</v>
      </c>
      <c r="S8" s="4">
        <v>-560</v>
      </c>
      <c r="T8" s="4">
        <v>742</v>
      </c>
      <c r="U8" s="4">
        <v>20638</v>
      </c>
      <c r="V8" s="4">
        <v>2654</v>
      </c>
      <c r="W8" s="8">
        <f t="shared" si="17"/>
        <v>3.8215904408735062</v>
      </c>
      <c r="X8" s="8">
        <f t="shared" si="2"/>
        <v>23.483755477182857</v>
      </c>
      <c r="Y8" s="8">
        <f t="shared" si="3"/>
        <v>19.291706743614405</v>
      </c>
      <c r="Z8" s="8">
        <f t="shared" si="4"/>
        <v>4.1920487335684511</v>
      </c>
      <c r="AA8" s="8">
        <f t="shared" si="5"/>
        <v>1.1341776210323822</v>
      </c>
      <c r="AB8" s="8">
        <f t="shared" si="6"/>
        <v>0.45420540771614831</v>
      </c>
      <c r="AC8" s="8">
        <f t="shared" si="7"/>
        <v>0</v>
      </c>
      <c r="AD8" s="8">
        <f t="shared" si="8"/>
        <v>24.231858501656514</v>
      </c>
      <c r="AE8" s="8">
        <f t="shared" si="9"/>
        <v>6.5739553275622526</v>
      </c>
      <c r="AF8" s="8">
        <f t="shared" si="10"/>
        <v>4.4258309287164685</v>
      </c>
      <c r="AG8" s="8">
        <f t="shared" si="11"/>
        <v>3.0739018916319334</v>
      </c>
      <c r="AH8" s="8">
        <f t="shared" si="12"/>
        <v>10.158170353745859</v>
      </c>
      <c r="AI8" s="8">
        <f t="shared" si="13"/>
        <v>-0.74810302447365606</v>
      </c>
      <c r="AJ8" s="8">
        <f t="shared" si="14"/>
        <v>0.99123650742759428</v>
      </c>
      <c r="AK8" s="8">
        <f t="shared" si="15"/>
        <v>27.570268248370205</v>
      </c>
      <c r="AL8" s="8">
        <f t="shared" si="16"/>
        <v>3.5454739767019343</v>
      </c>
    </row>
    <row r="9" spans="1:38" x14ac:dyDescent="0.25">
      <c r="A9" s="6">
        <f t="shared" si="1"/>
        <v>2012</v>
      </c>
      <c r="B9" s="6">
        <v>40909</v>
      </c>
      <c r="C9" s="4">
        <v>78006</v>
      </c>
      <c r="D9" s="4">
        <v>72645</v>
      </c>
      <c r="E9" s="11">
        <v>1.083005</v>
      </c>
      <c r="F9" s="4">
        <v>70.333388309373561</v>
      </c>
      <c r="G9" s="4">
        <v>550.25833333333333</v>
      </c>
      <c r="H9" s="4">
        <v>18825</v>
      </c>
      <c r="I9" s="4">
        <v>15654</v>
      </c>
      <c r="J9" s="4">
        <v>3171</v>
      </c>
      <c r="K9" s="4">
        <v>932</v>
      </c>
      <c r="L9" s="4">
        <v>353</v>
      </c>
      <c r="M9" s="4">
        <v>0</v>
      </c>
      <c r="N9" s="4">
        <v>18131</v>
      </c>
      <c r="O9" s="4">
        <v>4866</v>
      </c>
      <c r="P9" s="4">
        <v>3371</v>
      </c>
      <c r="Q9" s="4">
        <v>2258</v>
      </c>
      <c r="R9" s="4">
        <v>7636</v>
      </c>
      <c r="S9" s="4">
        <v>694</v>
      </c>
      <c r="T9" s="4">
        <v>747</v>
      </c>
      <c r="U9" s="4">
        <v>21538</v>
      </c>
      <c r="V9" s="4">
        <v>2301</v>
      </c>
      <c r="W9" s="8">
        <f t="shared" si="17"/>
        <v>3.6195367768194591</v>
      </c>
      <c r="X9" s="8">
        <f t="shared" si="2"/>
        <v>24.132759018537037</v>
      </c>
      <c r="Y9" s="8">
        <f t="shared" si="3"/>
        <v>20.067687100992231</v>
      </c>
      <c r="Z9" s="8">
        <f t="shared" si="4"/>
        <v>4.0650719175448042</v>
      </c>
      <c r="AA9" s="8">
        <f t="shared" si="5"/>
        <v>1.1947798887265082</v>
      </c>
      <c r="AB9" s="8">
        <f t="shared" si="6"/>
        <v>0.45252929261851654</v>
      </c>
      <c r="AC9" s="8">
        <f t="shared" si="7"/>
        <v>0</v>
      </c>
      <c r="AD9" s="8">
        <f t="shared" si="8"/>
        <v>23.243083865343692</v>
      </c>
      <c r="AE9" s="8">
        <f t="shared" si="9"/>
        <v>6.2379816937158683</v>
      </c>
      <c r="AF9" s="8">
        <f t="shared" si="10"/>
        <v>4.3214624516062869</v>
      </c>
      <c r="AG9" s="8">
        <f t="shared" si="11"/>
        <v>2.894649129554137</v>
      </c>
      <c r="AH9" s="8">
        <f t="shared" si="12"/>
        <v>9.7889905904673995</v>
      </c>
      <c r="AI9" s="8">
        <f t="shared" si="13"/>
        <v>0.88967515319334411</v>
      </c>
      <c r="AJ9" s="8">
        <f t="shared" si="14"/>
        <v>0.95761864471963698</v>
      </c>
      <c r="AK9" s="8">
        <f t="shared" si="15"/>
        <v>27.610696613081046</v>
      </c>
      <c r="AL9" s="8">
        <f t="shared" si="16"/>
        <v>2.9497730943773557</v>
      </c>
    </row>
    <row r="10" spans="1:38" x14ac:dyDescent="0.25">
      <c r="A10" s="6">
        <f t="shared" si="1"/>
        <v>2013</v>
      </c>
      <c r="B10" s="6">
        <v>41275</v>
      </c>
      <c r="C10" s="4">
        <v>83209</v>
      </c>
      <c r="D10" s="4">
        <v>77398</v>
      </c>
      <c r="E10" s="11">
        <v>1.098868</v>
      </c>
      <c r="F10" s="4">
        <v>73.200199686840108</v>
      </c>
      <c r="G10" s="4">
        <v>563.04999999999995</v>
      </c>
      <c r="H10" s="4">
        <v>18984</v>
      </c>
      <c r="I10" s="4">
        <v>15917</v>
      </c>
      <c r="J10" s="4">
        <v>3067</v>
      </c>
      <c r="K10" s="4">
        <v>975</v>
      </c>
      <c r="L10" s="4">
        <v>371</v>
      </c>
      <c r="M10" s="4">
        <v>0</v>
      </c>
      <c r="N10" s="4">
        <v>18031</v>
      </c>
      <c r="O10" s="4">
        <v>4924</v>
      </c>
      <c r="P10" s="4">
        <v>3509</v>
      </c>
      <c r="Q10" s="4">
        <v>2437</v>
      </c>
      <c r="R10" s="4">
        <v>7161</v>
      </c>
      <c r="S10" s="4">
        <v>953</v>
      </c>
      <c r="T10" s="4">
        <v>675</v>
      </c>
      <c r="U10" s="4">
        <v>22984</v>
      </c>
      <c r="V10" s="4">
        <v>1790</v>
      </c>
      <c r="W10" s="8">
        <f t="shared" si="17"/>
        <v>3.133995728479896</v>
      </c>
      <c r="X10" s="8">
        <f t="shared" si="2"/>
        <v>22.814839740893412</v>
      </c>
      <c r="Y10" s="8">
        <f t="shared" si="3"/>
        <v>19.128940379045535</v>
      </c>
      <c r="Z10" s="8">
        <f t="shared" si="4"/>
        <v>3.685899361847877</v>
      </c>
      <c r="AA10" s="8">
        <f t="shared" si="5"/>
        <v>1.1717482483865929</v>
      </c>
      <c r="AB10" s="8">
        <f t="shared" si="6"/>
        <v>0.44586523092453939</v>
      </c>
      <c r="AC10" s="8">
        <f t="shared" si="7"/>
        <v>0</v>
      </c>
      <c r="AD10" s="8">
        <f t="shared" si="8"/>
        <v>21.669530940162723</v>
      </c>
      <c r="AE10" s="8">
        <f t="shared" si="9"/>
        <v>5.9176291026211105</v>
      </c>
      <c r="AF10" s="8">
        <f t="shared" si="10"/>
        <v>4.2170919011164658</v>
      </c>
      <c r="AG10" s="8">
        <f t="shared" si="11"/>
        <v>2.928769724428848</v>
      </c>
      <c r="AH10" s="8">
        <f t="shared" si="12"/>
        <v>8.606040211996298</v>
      </c>
      <c r="AI10" s="8">
        <f t="shared" si="13"/>
        <v>1.1453088007306902</v>
      </c>
      <c r="AJ10" s="8">
        <f t="shared" si="14"/>
        <v>0.81121032580610275</v>
      </c>
      <c r="AK10" s="8">
        <f t="shared" si="15"/>
        <v>27.622012041966613</v>
      </c>
      <c r="AL10" s="8">
        <f t="shared" si="16"/>
        <v>2.1512096047302576</v>
      </c>
    </row>
    <row r="11" spans="1:38" x14ac:dyDescent="0.25">
      <c r="A11" s="6">
        <f t="shared" si="1"/>
        <v>2014</v>
      </c>
      <c r="B11" s="6">
        <v>41640</v>
      </c>
      <c r="C11" s="4">
        <v>82905</v>
      </c>
      <c r="D11" s="4">
        <v>78958</v>
      </c>
      <c r="E11" s="11">
        <v>1.1119889999999999</v>
      </c>
      <c r="F11" s="4">
        <v>75.361662416024231</v>
      </c>
      <c r="G11" s="4">
        <v>566.45000000000005</v>
      </c>
      <c r="H11" s="4">
        <v>19369</v>
      </c>
      <c r="I11" s="4">
        <v>16236</v>
      </c>
      <c r="J11" s="4">
        <v>3133</v>
      </c>
      <c r="K11" s="4">
        <v>1001</v>
      </c>
      <c r="L11" s="4">
        <v>382</v>
      </c>
      <c r="M11" s="4">
        <v>0</v>
      </c>
      <c r="N11" s="4">
        <v>18526</v>
      </c>
      <c r="O11" s="4">
        <v>5130</v>
      </c>
      <c r="P11" s="4">
        <v>3654</v>
      </c>
      <c r="Q11" s="4">
        <v>2472</v>
      </c>
      <c r="R11" s="4">
        <v>7270</v>
      </c>
      <c r="S11" s="4">
        <v>843</v>
      </c>
      <c r="T11" s="4">
        <v>689</v>
      </c>
      <c r="U11" s="4">
        <v>25402</v>
      </c>
      <c r="V11" s="4">
        <v>3709</v>
      </c>
      <c r="W11" s="8">
        <f t="shared" si="17"/>
        <v>2.997737556561086</v>
      </c>
      <c r="X11" s="8">
        <f t="shared" si="2"/>
        <v>23.362885230082625</v>
      </c>
      <c r="Y11" s="8">
        <f t="shared" si="3"/>
        <v>19.583861045775286</v>
      </c>
      <c r="Z11" s="8">
        <f t="shared" si="4"/>
        <v>3.7790241843073398</v>
      </c>
      <c r="AA11" s="8">
        <f t="shared" si="5"/>
        <v>1.2074060671853326</v>
      </c>
      <c r="AB11" s="8">
        <f t="shared" si="6"/>
        <v>0.46076834931548155</v>
      </c>
      <c r="AC11" s="8">
        <f t="shared" si="7"/>
        <v>0</v>
      </c>
      <c r="AD11" s="8">
        <f t="shared" si="8"/>
        <v>22.34605874193354</v>
      </c>
      <c r="AE11" s="8">
        <f t="shared" si="9"/>
        <v>6.1878053193414146</v>
      </c>
      <c r="AF11" s="8">
        <f t="shared" si="10"/>
        <v>4.4074543151800256</v>
      </c>
      <c r="AG11" s="8">
        <f t="shared" si="11"/>
        <v>2.9817260720101322</v>
      </c>
      <c r="AH11" s="8">
        <f t="shared" si="12"/>
        <v>8.7690730354019664</v>
      </c>
      <c r="AI11" s="8">
        <f t="shared" si="13"/>
        <v>1.0168264881490863</v>
      </c>
      <c r="AJ11" s="8">
        <f t="shared" si="14"/>
        <v>0.8310717085821121</v>
      </c>
      <c r="AK11" s="8">
        <f t="shared" si="15"/>
        <v>30.639889029612206</v>
      </c>
      <c r="AL11" s="8">
        <f t="shared" si="16"/>
        <v>4.4737953078825159</v>
      </c>
    </row>
    <row r="12" spans="1:38" x14ac:dyDescent="0.25">
      <c r="A12" s="6">
        <f t="shared" si="1"/>
        <v>2015</v>
      </c>
      <c r="B12" s="6">
        <v>42005</v>
      </c>
      <c r="C12" s="4">
        <v>79680</v>
      </c>
      <c r="D12" s="4">
        <v>78293</v>
      </c>
      <c r="E12" s="11">
        <v>1.1222099999999999</v>
      </c>
      <c r="F12" s="4">
        <v>76.211918859488179</v>
      </c>
      <c r="G12" s="4">
        <v>565.35</v>
      </c>
      <c r="H12" s="4">
        <v>19063</v>
      </c>
      <c r="I12" s="4">
        <v>15966</v>
      </c>
      <c r="J12" s="4">
        <v>3097</v>
      </c>
      <c r="K12" s="4">
        <v>1074</v>
      </c>
      <c r="L12" s="4">
        <v>394</v>
      </c>
      <c r="M12" s="4">
        <v>0</v>
      </c>
      <c r="N12" s="4">
        <v>19907</v>
      </c>
      <c r="O12" s="4">
        <v>5468</v>
      </c>
      <c r="P12" s="4">
        <v>3753</v>
      </c>
      <c r="Q12" s="4">
        <v>2683</v>
      </c>
      <c r="R12" s="4">
        <v>8003</v>
      </c>
      <c r="S12" s="4">
        <v>-844</v>
      </c>
      <c r="T12" s="4">
        <v>680</v>
      </c>
      <c r="U12" s="4">
        <v>28201</v>
      </c>
      <c r="V12" s="4">
        <v>5879</v>
      </c>
      <c r="W12" s="8">
        <f t="shared" si="17"/>
        <v>2.6769545705062594</v>
      </c>
      <c r="X12" s="8">
        <f t="shared" si="2"/>
        <v>23.92444779116466</v>
      </c>
      <c r="Y12" s="8">
        <f t="shared" si="3"/>
        <v>20.037650602409638</v>
      </c>
      <c r="Z12" s="8">
        <f t="shared" si="4"/>
        <v>3.8867971887550201</v>
      </c>
      <c r="AA12" s="8">
        <f t="shared" si="5"/>
        <v>1.3478915662650603</v>
      </c>
      <c r="AB12" s="8">
        <f t="shared" si="6"/>
        <v>0.49447791164658633</v>
      </c>
      <c r="AC12" s="8">
        <f t="shared" si="7"/>
        <v>0</v>
      </c>
      <c r="AD12" s="8">
        <f t="shared" si="8"/>
        <v>24.983684738955823</v>
      </c>
      <c r="AE12" s="8">
        <f t="shared" si="9"/>
        <v>6.8624497991967868</v>
      </c>
      <c r="AF12" s="8">
        <f t="shared" si="10"/>
        <v>4.7100903614457827</v>
      </c>
      <c r="AG12" s="8">
        <f t="shared" si="11"/>
        <v>3.367218875502008</v>
      </c>
      <c r="AH12" s="8">
        <f t="shared" si="12"/>
        <v>10.043925702811245</v>
      </c>
      <c r="AI12" s="8">
        <f t="shared" si="13"/>
        <v>-1.0592369477911647</v>
      </c>
      <c r="AJ12" s="8">
        <f t="shared" si="14"/>
        <v>0.85341365461847385</v>
      </c>
      <c r="AK12" s="8">
        <f t="shared" si="15"/>
        <v>35.392821285140563</v>
      </c>
      <c r="AL12" s="8">
        <f t="shared" si="16"/>
        <v>7.378263052208835</v>
      </c>
    </row>
    <row r="13" spans="1:38" x14ac:dyDescent="0.25">
      <c r="A13" s="6">
        <f t="shared" si="1"/>
        <v>2016</v>
      </c>
      <c r="B13" s="6">
        <v>42370</v>
      </c>
      <c r="C13" s="4">
        <v>75694</v>
      </c>
      <c r="D13" s="4">
        <v>78232</v>
      </c>
      <c r="E13" s="11">
        <v>1.1354960000000001</v>
      </c>
      <c r="F13" s="4">
        <v>77.348913104795074</v>
      </c>
      <c r="G13" s="4">
        <v>561.29166666666663</v>
      </c>
      <c r="H13" s="4">
        <v>18551</v>
      </c>
      <c r="I13" s="4">
        <v>15172</v>
      </c>
      <c r="J13" s="4">
        <v>3379</v>
      </c>
      <c r="K13" s="4">
        <v>1140</v>
      </c>
      <c r="L13" s="4">
        <v>406</v>
      </c>
      <c r="M13" s="4">
        <v>0</v>
      </c>
      <c r="N13" s="4">
        <v>20884</v>
      </c>
      <c r="O13" s="4">
        <v>5545</v>
      </c>
      <c r="P13" s="4">
        <v>3785</v>
      </c>
      <c r="Q13" s="4">
        <v>2676</v>
      </c>
      <c r="R13" s="4">
        <v>8878</v>
      </c>
      <c r="S13" s="4">
        <v>-2333</v>
      </c>
      <c r="T13" s="4">
        <v>705</v>
      </c>
      <c r="U13" s="4">
        <v>30777</v>
      </c>
      <c r="V13" s="4">
        <v>7247</v>
      </c>
      <c r="W13" s="8">
        <f t="shared" si="17"/>
        <v>2.499911350661324</v>
      </c>
      <c r="X13" s="8">
        <f t="shared" si="2"/>
        <v>24.507887018786164</v>
      </c>
      <c r="Y13" s="8">
        <f t="shared" si="3"/>
        <v>20.043860807990065</v>
      </c>
      <c r="Z13" s="8">
        <f t="shared" si="4"/>
        <v>4.4640262107961002</v>
      </c>
      <c r="AA13" s="8">
        <f t="shared" si="5"/>
        <v>1.506063888815494</v>
      </c>
      <c r="AB13" s="8">
        <f t="shared" si="6"/>
        <v>0.53637012180621979</v>
      </c>
      <c r="AC13" s="8">
        <f t="shared" si="7"/>
        <v>0</v>
      </c>
      <c r="AD13" s="8">
        <f t="shared" si="8"/>
        <v>27.590033556160328</v>
      </c>
      <c r="AE13" s="8">
        <f t="shared" si="9"/>
        <v>7.3255475995455388</v>
      </c>
      <c r="AF13" s="8">
        <f t="shared" si="10"/>
        <v>5.0003963326023202</v>
      </c>
      <c r="AG13" s="8">
        <f t="shared" si="11"/>
        <v>3.535286812693212</v>
      </c>
      <c r="AH13" s="8">
        <f t="shared" si="12"/>
        <v>11.728802811319259</v>
      </c>
      <c r="AI13" s="8">
        <f t="shared" si="13"/>
        <v>-3.0821465373741646</v>
      </c>
      <c r="AJ13" s="8">
        <f t="shared" si="14"/>
        <v>0.93138161545168707</v>
      </c>
      <c r="AK13" s="8">
        <f t="shared" si="15"/>
        <v>40.659761671995142</v>
      </c>
      <c r="AL13" s="8">
        <f t="shared" si="16"/>
        <v>9.5740745633735838</v>
      </c>
    </row>
    <row r="14" spans="1:38" x14ac:dyDescent="0.25">
      <c r="A14" s="6">
        <f t="shared" si="1"/>
        <v>2017</v>
      </c>
      <c r="B14" s="6">
        <v>42736</v>
      </c>
      <c r="C14" s="4">
        <v>80257</v>
      </c>
      <c r="D14" s="4">
        <v>80257</v>
      </c>
      <c r="E14" s="11">
        <v>1.1473150000000001</v>
      </c>
      <c r="F14" s="4">
        <v>78.859531010508121</v>
      </c>
      <c r="G14" s="4">
        <v>562.80833333333339</v>
      </c>
      <c r="H14" s="4">
        <v>20008</v>
      </c>
      <c r="I14" s="4">
        <v>16090</v>
      </c>
      <c r="J14" s="4">
        <v>3918</v>
      </c>
      <c r="K14" s="4">
        <v>1184</v>
      </c>
      <c r="L14" s="4">
        <v>420</v>
      </c>
      <c r="M14" s="4">
        <v>0</v>
      </c>
      <c r="N14" s="4">
        <v>20945</v>
      </c>
      <c r="O14" s="4">
        <v>5644</v>
      </c>
      <c r="P14" s="4">
        <v>3856</v>
      </c>
      <c r="Q14" s="4">
        <v>2703</v>
      </c>
      <c r="R14" s="4">
        <v>8742</v>
      </c>
      <c r="S14" s="4">
        <v>-937</v>
      </c>
      <c r="T14" s="4">
        <v>797</v>
      </c>
      <c r="U14" s="4">
        <v>33799</v>
      </c>
      <c r="V14" s="4">
        <v>8721</v>
      </c>
      <c r="W14" s="8">
        <f t="shared" si="17"/>
        <v>2.5895961269779382</v>
      </c>
      <c r="X14" s="8">
        <f t="shared" si="2"/>
        <v>24.929912655593906</v>
      </c>
      <c r="Y14" s="8">
        <f t="shared" si="3"/>
        <v>20.048095493228004</v>
      </c>
      <c r="Z14" s="8">
        <f t="shared" si="4"/>
        <v>4.8818171623658992</v>
      </c>
      <c r="AA14" s="8">
        <f t="shared" si="5"/>
        <v>1.4752607249211906</v>
      </c>
      <c r="AB14" s="8">
        <f t="shared" si="6"/>
        <v>0.52331883823217917</v>
      </c>
      <c r="AC14" s="8">
        <f t="shared" si="7"/>
        <v>0</v>
      </c>
      <c r="AD14" s="8">
        <f t="shared" si="8"/>
        <v>26.097412063745217</v>
      </c>
      <c r="AE14" s="8">
        <f t="shared" si="9"/>
        <v>7.0324083880533781</v>
      </c>
      <c r="AF14" s="8">
        <f t="shared" si="10"/>
        <v>4.804565333864959</v>
      </c>
      <c r="AG14" s="8">
        <f t="shared" si="11"/>
        <v>3.3679305231942385</v>
      </c>
      <c r="AH14" s="8">
        <f t="shared" si="12"/>
        <v>10.892507818632643</v>
      </c>
      <c r="AI14" s="8">
        <f t="shared" si="13"/>
        <v>-1.1674994081513139</v>
      </c>
      <c r="AJ14" s="8">
        <f t="shared" si="14"/>
        <v>0.9930597954072542</v>
      </c>
      <c r="AK14" s="8">
        <f t="shared" si="15"/>
        <v>42.113460508117669</v>
      </c>
      <c r="AL14" s="8">
        <f t="shared" si="16"/>
        <v>10.866341876721034</v>
      </c>
    </row>
    <row r="15" spans="1:38" x14ac:dyDescent="0.25">
      <c r="A15" s="6">
        <f t="shared" si="1"/>
        <v>2018</v>
      </c>
      <c r="B15" s="6">
        <v>43101</v>
      </c>
      <c r="C15" s="4">
        <v>83672</v>
      </c>
      <c r="D15" s="4">
        <v>81590</v>
      </c>
      <c r="E15" s="11">
        <v>1.15621</v>
      </c>
      <c r="F15" s="4">
        <v>79.052231832570399</v>
      </c>
      <c r="G15" s="4">
        <v>567.10833333333335</v>
      </c>
      <c r="H15" s="4">
        <v>20891</v>
      </c>
      <c r="I15" s="4">
        <v>16957</v>
      </c>
      <c r="J15" s="4">
        <v>3934</v>
      </c>
      <c r="K15" s="4">
        <v>1213</v>
      </c>
      <c r="L15" s="4">
        <v>426</v>
      </c>
      <c r="M15" s="4">
        <v>0</v>
      </c>
      <c r="N15" s="4">
        <v>21294</v>
      </c>
      <c r="O15" s="4">
        <v>5883</v>
      </c>
      <c r="P15" s="4">
        <v>3857</v>
      </c>
      <c r="Q15" s="4">
        <v>2800</v>
      </c>
      <c r="R15" s="4">
        <v>8754</v>
      </c>
      <c r="S15" s="4">
        <v>-403</v>
      </c>
      <c r="T15" s="4">
        <v>899</v>
      </c>
      <c r="U15" s="4">
        <v>37397</v>
      </c>
      <c r="V15" s="4">
        <v>9557</v>
      </c>
      <c r="W15" s="8">
        <f t="shared" si="17"/>
        <v>2.6598420071599751</v>
      </c>
      <c r="X15" s="8">
        <f t="shared" si="2"/>
        <v>24.967731140644421</v>
      </c>
      <c r="Y15" s="8">
        <f t="shared" si="3"/>
        <v>20.266038818242663</v>
      </c>
      <c r="Z15" s="8">
        <f t="shared" si="4"/>
        <v>4.701692322401759</v>
      </c>
      <c r="AA15" s="8">
        <f t="shared" si="5"/>
        <v>1.4497083851228607</v>
      </c>
      <c r="AB15" s="8">
        <f t="shared" si="6"/>
        <v>0.50913089205468975</v>
      </c>
      <c r="AC15" s="8">
        <f t="shared" si="7"/>
        <v>0</v>
      </c>
      <c r="AD15" s="8">
        <f t="shared" si="8"/>
        <v>25.449373745099916</v>
      </c>
      <c r="AE15" s="8">
        <f t="shared" si="9"/>
        <v>7.0310259106989195</v>
      </c>
      <c r="AF15" s="8">
        <f t="shared" si="10"/>
        <v>4.6096663160914044</v>
      </c>
      <c r="AG15" s="8">
        <f t="shared" si="11"/>
        <v>3.3464002294674442</v>
      </c>
      <c r="AH15" s="8">
        <f t="shared" si="12"/>
        <v>10.462281288842146</v>
      </c>
      <c r="AI15" s="8">
        <f t="shared" si="13"/>
        <v>-0.4816426044554929</v>
      </c>
      <c r="AJ15" s="8">
        <f t="shared" si="14"/>
        <v>1.0744335022468687</v>
      </c>
      <c r="AK15" s="8">
        <f t="shared" si="15"/>
        <v>44.694760493355005</v>
      </c>
      <c r="AL15" s="8">
        <f t="shared" si="16"/>
        <v>11.421981068935844</v>
      </c>
    </row>
    <row r="16" spans="1:38" x14ac:dyDescent="0.25">
      <c r="A16" s="6">
        <f t="shared" si="1"/>
        <v>2019</v>
      </c>
      <c r="B16" s="6">
        <v>43466</v>
      </c>
      <c r="C16" s="4">
        <v>84501</v>
      </c>
      <c r="D16" s="4">
        <v>81221</v>
      </c>
      <c r="E16" s="11">
        <v>1.164223</v>
      </c>
      <c r="F16" s="4">
        <v>77.949739740425557</v>
      </c>
      <c r="G16" s="4">
        <v>576.57500000000005</v>
      </c>
      <c r="H16" s="4">
        <v>21818</v>
      </c>
      <c r="I16" s="4">
        <v>17140</v>
      </c>
      <c r="J16" s="4">
        <v>4678</v>
      </c>
      <c r="K16" s="4">
        <v>1269</v>
      </c>
      <c r="L16" s="4">
        <v>437</v>
      </c>
      <c r="M16" s="4">
        <v>0</v>
      </c>
      <c r="N16" s="4">
        <v>21364</v>
      </c>
      <c r="O16" s="4">
        <v>6099</v>
      </c>
      <c r="P16" s="4">
        <v>3950</v>
      </c>
      <c r="Q16" s="4">
        <v>2864</v>
      </c>
      <c r="R16" s="4">
        <v>8451</v>
      </c>
      <c r="S16" s="4">
        <v>454</v>
      </c>
      <c r="T16" s="4">
        <v>1009</v>
      </c>
      <c r="U16" s="4">
        <v>39409</v>
      </c>
      <c r="V16" s="4">
        <v>10166</v>
      </c>
      <c r="W16" s="8">
        <f t="shared" si="17"/>
        <v>2.6980773858865685</v>
      </c>
      <c r="X16" s="8">
        <f t="shared" si="2"/>
        <v>25.819812783280671</v>
      </c>
      <c r="Y16" s="8">
        <f t="shared" si="3"/>
        <v>20.28378362386244</v>
      </c>
      <c r="Z16" s="8">
        <f t="shared" si="4"/>
        <v>5.5360291594182316</v>
      </c>
      <c r="AA16" s="8">
        <f t="shared" si="5"/>
        <v>1.5017573756523592</v>
      </c>
      <c r="AB16" s="8">
        <f t="shared" si="6"/>
        <v>0.51715364315215206</v>
      </c>
      <c r="AC16" s="8">
        <f t="shared" si="7"/>
        <v>0</v>
      </c>
      <c r="AD16" s="8">
        <f t="shared" si="8"/>
        <v>25.282541035017339</v>
      </c>
      <c r="AE16" s="8">
        <f t="shared" si="9"/>
        <v>7.217666063123513</v>
      </c>
      <c r="AF16" s="8">
        <f t="shared" si="10"/>
        <v>4.6745008934805501</v>
      </c>
      <c r="AG16" s="8">
        <f t="shared" si="11"/>
        <v>3.3893090022603283</v>
      </c>
      <c r="AH16" s="8">
        <f t="shared" si="12"/>
        <v>10.001065076152946</v>
      </c>
      <c r="AI16" s="8">
        <f t="shared" si="13"/>
        <v>0.53727174826333413</v>
      </c>
      <c r="AJ16" s="8">
        <f t="shared" si="14"/>
        <v>1.1940687092460445</v>
      </c>
      <c r="AK16" s="8">
        <f t="shared" si="15"/>
        <v>46.637317901563293</v>
      </c>
      <c r="AL16" s="8">
        <f t="shared" si="16"/>
        <v>12.030626856486906</v>
      </c>
    </row>
    <row r="17" spans="1:38" x14ac:dyDescent="0.25">
      <c r="A17" s="6">
        <f t="shared" si="1"/>
        <v>2020</v>
      </c>
      <c r="B17" s="6">
        <v>43831</v>
      </c>
      <c r="C17" s="4">
        <v>77778</v>
      </c>
      <c r="D17" s="4">
        <v>77761</v>
      </c>
      <c r="E17" s="11">
        <v>1.167386</v>
      </c>
      <c r="F17" s="4">
        <v>81.456908489368161</v>
      </c>
      <c r="G17" s="4">
        <v>547.64166666666665</v>
      </c>
      <c r="H17" s="4">
        <v>22384</v>
      </c>
      <c r="I17" s="4">
        <v>16271</v>
      </c>
      <c r="J17" s="4">
        <v>6113</v>
      </c>
      <c r="K17" s="4">
        <v>1320</v>
      </c>
      <c r="L17" s="4">
        <v>443</v>
      </c>
      <c r="M17" s="4">
        <v>0</v>
      </c>
      <c r="N17" s="4">
        <v>22084</v>
      </c>
      <c r="O17" s="4">
        <v>6439</v>
      </c>
      <c r="P17" s="4">
        <v>3874</v>
      </c>
      <c r="Q17" s="4">
        <v>3120</v>
      </c>
      <c r="R17" s="4">
        <v>8651</v>
      </c>
      <c r="S17" s="4">
        <v>300</v>
      </c>
      <c r="T17" s="4">
        <v>1077</v>
      </c>
      <c r="U17" s="4">
        <v>39817</v>
      </c>
      <c r="V17" s="4">
        <v>9977</v>
      </c>
      <c r="W17" s="8">
        <f t="shared" si="17"/>
        <v>2.7328782765358168</v>
      </c>
      <c r="X17" s="8">
        <f t="shared" si="2"/>
        <v>28.779346344724729</v>
      </c>
      <c r="Y17" s="8">
        <f t="shared" si="3"/>
        <v>20.919797372007508</v>
      </c>
      <c r="Z17" s="8">
        <f t="shared" si="4"/>
        <v>7.8595489727172207</v>
      </c>
      <c r="AA17" s="8">
        <f t="shared" si="5"/>
        <v>1.6971380081771195</v>
      </c>
      <c r="AB17" s="8">
        <f t="shared" si="6"/>
        <v>0.56956980122913936</v>
      </c>
      <c r="AC17" s="8">
        <f t="shared" si="7"/>
        <v>0</v>
      </c>
      <c r="AD17" s="8">
        <f t="shared" si="8"/>
        <v>28.393633161048111</v>
      </c>
      <c r="AE17" s="8">
        <f t="shared" si="9"/>
        <v>8.2786906323124789</v>
      </c>
      <c r="AF17" s="8">
        <f t="shared" si="10"/>
        <v>4.9808429118773949</v>
      </c>
      <c r="AG17" s="8">
        <f t="shared" si="11"/>
        <v>4.0114171102368275</v>
      </c>
      <c r="AH17" s="8">
        <f t="shared" si="12"/>
        <v>11.122682506621409</v>
      </c>
      <c r="AI17" s="8">
        <f t="shared" si="13"/>
        <v>0.38571318367661805</v>
      </c>
      <c r="AJ17" s="8">
        <f t="shared" si="14"/>
        <v>1.3847103293990588</v>
      </c>
      <c r="AK17" s="8">
        <f t="shared" si="15"/>
        <v>51.193139448173007</v>
      </c>
      <c r="AL17" s="8">
        <f t="shared" si="16"/>
        <v>12.827534778472062</v>
      </c>
    </row>
    <row r="18" spans="1:38" x14ac:dyDescent="0.25">
      <c r="A18" s="6">
        <f t="shared" si="1"/>
        <v>2021</v>
      </c>
      <c r="B18" s="6">
        <v>44197</v>
      </c>
      <c r="C18" s="4">
        <v>88571</v>
      </c>
      <c r="D18" s="4">
        <v>77181</v>
      </c>
      <c r="E18" s="11">
        <v>1.1677109999999999</v>
      </c>
      <c r="F18" s="4">
        <v>77.036123137576993</v>
      </c>
      <c r="G18" s="4">
        <v>562.1</v>
      </c>
      <c r="H18" s="4">
        <v>24473</v>
      </c>
      <c r="I18" s="4">
        <v>18828</v>
      </c>
      <c r="J18" s="4">
        <v>5645</v>
      </c>
      <c r="K18" s="4">
        <v>1468</v>
      </c>
      <c r="L18" s="4">
        <v>456</v>
      </c>
      <c r="M18" s="4">
        <v>0</v>
      </c>
      <c r="N18" s="4">
        <v>24040</v>
      </c>
      <c r="O18" s="4">
        <v>6845</v>
      </c>
      <c r="P18" s="4">
        <v>4111</v>
      </c>
      <c r="Q18" s="4">
        <v>3199</v>
      </c>
      <c r="R18" s="4">
        <v>9885</v>
      </c>
      <c r="S18" s="4">
        <v>433</v>
      </c>
      <c r="T18" s="4">
        <v>962</v>
      </c>
      <c r="U18" s="4">
        <v>40195</v>
      </c>
      <c r="V18" s="4">
        <v>9474</v>
      </c>
      <c r="W18" s="8">
        <f t="shared" si="17"/>
        <v>2.416053444508627</v>
      </c>
      <c r="X18" s="8">
        <f t="shared" si="2"/>
        <v>27.630940149710401</v>
      </c>
      <c r="Y18" s="8">
        <f t="shared" si="3"/>
        <v>21.257522213817165</v>
      </c>
      <c r="Z18" s="8">
        <f t="shared" si="4"/>
        <v>6.3734179358932384</v>
      </c>
      <c r="AA18" s="8">
        <f t="shared" si="5"/>
        <v>1.657427374648587</v>
      </c>
      <c r="AB18" s="8">
        <f t="shared" si="6"/>
        <v>0.51484120084452023</v>
      </c>
      <c r="AC18" s="8">
        <f t="shared" si="7"/>
        <v>0</v>
      </c>
      <c r="AD18" s="8">
        <f t="shared" si="8"/>
        <v>27.142066816452338</v>
      </c>
      <c r="AE18" s="8">
        <f t="shared" si="9"/>
        <v>7.7282632012735544</v>
      </c>
      <c r="AF18" s="8">
        <f t="shared" si="10"/>
        <v>4.6414740716487337</v>
      </c>
      <c r="AG18" s="8">
        <f t="shared" si="11"/>
        <v>3.6117916699596933</v>
      </c>
      <c r="AH18" s="8">
        <f t="shared" si="12"/>
        <v>11.160537873570355</v>
      </c>
      <c r="AI18" s="8">
        <f t="shared" si="13"/>
        <v>0.48887333325806415</v>
      </c>
      <c r="AJ18" s="8">
        <f t="shared" si="14"/>
        <v>1.0861342877465536</v>
      </c>
      <c r="AK18" s="8">
        <f t="shared" si="15"/>
        <v>45.381671201634845</v>
      </c>
      <c r="AL18" s="8">
        <f t="shared" si="16"/>
        <v>10.696503370177597</v>
      </c>
    </row>
    <row r="19" spans="1:38" x14ac:dyDescent="0.25">
      <c r="A19" s="6">
        <f t="shared" si="1"/>
        <v>2022</v>
      </c>
      <c r="B19" s="6">
        <v>44562</v>
      </c>
      <c r="C19" s="4">
        <v>114412</v>
      </c>
      <c r="D19" s="4">
        <v>81845</v>
      </c>
      <c r="E19" s="11">
        <v>1.1784220000000001</v>
      </c>
      <c r="F19" s="4">
        <v>78.753406138997491</v>
      </c>
      <c r="G19" s="4">
        <v>581.92499999999995</v>
      </c>
      <c r="H19" s="4">
        <v>27072</v>
      </c>
      <c r="I19" s="4">
        <v>21050</v>
      </c>
      <c r="J19" s="4">
        <v>6022</v>
      </c>
      <c r="K19" s="4">
        <v>1471</v>
      </c>
      <c r="L19" s="4">
        <v>466</v>
      </c>
      <c r="M19" s="4">
        <v>0</v>
      </c>
      <c r="N19" s="4">
        <v>25630</v>
      </c>
      <c r="O19" s="4">
        <v>6878</v>
      </c>
      <c r="P19" s="4">
        <v>4134</v>
      </c>
      <c r="Q19" s="4">
        <v>3970</v>
      </c>
      <c r="R19" s="4">
        <v>10648</v>
      </c>
      <c r="S19" s="4">
        <v>1442</v>
      </c>
      <c r="T19" s="4">
        <v>1084</v>
      </c>
      <c r="U19" s="4">
        <v>38736</v>
      </c>
      <c r="V19" s="4">
        <v>6837</v>
      </c>
      <c r="W19" s="8">
        <f t="shared" si="17"/>
        <v>2.6968528423933327</v>
      </c>
      <c r="X19" s="8">
        <f t="shared" si="2"/>
        <v>23.661853651714853</v>
      </c>
      <c r="Y19" s="8">
        <f t="shared" si="3"/>
        <v>18.398419746180469</v>
      </c>
      <c r="Z19" s="8">
        <f t="shared" si="4"/>
        <v>5.2634339055343844</v>
      </c>
      <c r="AA19" s="8">
        <f t="shared" si="5"/>
        <v>1.2857042967520889</v>
      </c>
      <c r="AB19" s="8">
        <f t="shared" si="6"/>
        <v>0.40729993357340138</v>
      </c>
      <c r="AC19" s="8">
        <f t="shared" si="7"/>
        <v>0</v>
      </c>
      <c r="AD19" s="8">
        <f t="shared" si="8"/>
        <v>22.401496346537076</v>
      </c>
      <c r="AE19" s="8">
        <f t="shared" si="9"/>
        <v>6.0116071740726493</v>
      </c>
      <c r="AF19" s="8">
        <f t="shared" si="10"/>
        <v>3.6132573506275567</v>
      </c>
      <c r="AG19" s="8">
        <f t="shared" si="11"/>
        <v>3.4699157431038703</v>
      </c>
      <c r="AH19" s="8">
        <f t="shared" si="12"/>
        <v>9.3067160787330003</v>
      </c>
      <c r="AI19" s="8">
        <f t="shared" si="13"/>
        <v>1.2603573051777786</v>
      </c>
      <c r="AJ19" s="8">
        <f t="shared" si="14"/>
        <v>0.94745306436387788</v>
      </c>
      <c r="AK19" s="8">
        <f t="shared" si="15"/>
        <v>33.856588469740934</v>
      </c>
      <c r="AL19" s="8">
        <f t="shared" si="16"/>
        <v>5.9757717721917283</v>
      </c>
    </row>
    <row r="20" spans="1:38" x14ac:dyDescent="0.25">
      <c r="A20" s="6">
        <f t="shared" si="1"/>
        <v>2023</v>
      </c>
      <c r="B20" s="6">
        <v>44927</v>
      </c>
      <c r="C20" s="4">
        <v>113441</v>
      </c>
      <c r="D20" s="4">
        <v>82857</v>
      </c>
      <c r="E20" s="11">
        <v>1.2091069999999999</v>
      </c>
      <c r="F20" s="4">
        <v>78.76353864264334</v>
      </c>
      <c r="G20" s="4">
        <v>592.52499999999998</v>
      </c>
      <c r="H20" s="4">
        <v>30389.23</v>
      </c>
      <c r="I20" s="4">
        <v>24197.439999999999</v>
      </c>
      <c r="J20" s="4">
        <v>6191.7889999999998</v>
      </c>
      <c r="K20" s="4">
        <v>1501.287</v>
      </c>
      <c r="L20" s="4">
        <v>479.54329999999999</v>
      </c>
      <c r="M20" s="4">
        <v>0</v>
      </c>
      <c r="N20" s="4">
        <v>27830.92</v>
      </c>
      <c r="O20" s="4">
        <v>7303.8419999999996</v>
      </c>
      <c r="P20" s="4">
        <v>4572.8990000000003</v>
      </c>
      <c r="Q20" s="4">
        <v>4263.45</v>
      </c>
      <c r="R20" s="4">
        <v>11690.73</v>
      </c>
      <c r="S20" s="4">
        <v>2558.3110000000001</v>
      </c>
      <c r="T20" s="4">
        <v>1184.422</v>
      </c>
      <c r="U20" s="4">
        <v>37362.11</v>
      </c>
      <c r="V20" s="4">
        <v>5463.1109999999999</v>
      </c>
      <c r="W20" s="8">
        <f t="shared" si="17"/>
        <v>3.0576776125567946</v>
      </c>
      <c r="X20" s="8">
        <f t="shared" si="2"/>
        <v>26.788577322132209</v>
      </c>
      <c r="Y20" s="8">
        <f t="shared" si="3"/>
        <v>21.330418455408537</v>
      </c>
      <c r="Z20" s="8">
        <f t="shared" si="4"/>
        <v>5.4581579852081701</v>
      </c>
      <c r="AA20" s="8">
        <f t="shared" si="5"/>
        <v>1.3234077626255059</v>
      </c>
      <c r="AB20" s="8">
        <f t="shared" si="6"/>
        <v>0.42272485256653242</v>
      </c>
      <c r="AC20" s="8">
        <f t="shared" si="7"/>
        <v>0</v>
      </c>
      <c r="AD20" s="8">
        <f t="shared" si="8"/>
        <v>24.533387399617421</v>
      </c>
      <c r="AE20" s="8">
        <f t="shared" si="9"/>
        <v>6.4384499431422499</v>
      </c>
      <c r="AF20" s="8">
        <f t="shared" si="10"/>
        <v>4.0310813550656288</v>
      </c>
      <c r="AG20" s="8">
        <f t="shared" si="11"/>
        <v>3.7582972646573989</v>
      </c>
      <c r="AH20" s="8">
        <f t="shared" si="12"/>
        <v>10.305559718267645</v>
      </c>
      <c r="AI20" s="8">
        <f t="shared" si="13"/>
        <v>2.2551908040302888</v>
      </c>
      <c r="AJ20" s="8">
        <f t="shared" si="14"/>
        <v>1.0440863532585221</v>
      </c>
      <c r="AK20" s="8">
        <f t="shared" si="15"/>
        <v>32.935279131883533</v>
      </c>
      <c r="AL20" s="8">
        <f t="shared" si="16"/>
        <v>4.8158170326425189</v>
      </c>
    </row>
    <row r="21" spans="1:38" x14ac:dyDescent="0.25">
      <c r="A21" s="6">
        <f t="shared" si="1"/>
        <v>2024</v>
      </c>
      <c r="B21" s="6">
        <v>45292</v>
      </c>
      <c r="C21" s="4">
        <v>118723</v>
      </c>
      <c r="D21" s="4">
        <v>84563</v>
      </c>
      <c r="E21" s="11">
        <v>1.2351081097228056</v>
      </c>
      <c r="F21" s="4">
        <v>79.087292641814983</v>
      </c>
      <c r="G21" s="4">
        <v>599.62905949882111</v>
      </c>
      <c r="H21" s="4">
        <v>30301.82</v>
      </c>
      <c r="I21" s="4">
        <v>23878.080000000002</v>
      </c>
      <c r="J21" s="4">
        <v>6423.7370000000001</v>
      </c>
      <c r="K21" s="4">
        <v>1510.2139999999999</v>
      </c>
      <c r="L21" s="4">
        <v>491.23750000000001</v>
      </c>
      <c r="M21" s="4">
        <v>0</v>
      </c>
      <c r="N21" s="4">
        <v>28045.5</v>
      </c>
      <c r="O21" s="4">
        <v>7506.3119999999999</v>
      </c>
      <c r="P21" s="4">
        <v>4812.268</v>
      </c>
      <c r="Q21" s="4">
        <v>4462.692</v>
      </c>
      <c r="R21" s="4">
        <v>11264.23</v>
      </c>
      <c r="S21" s="4">
        <v>2256.3150000000001</v>
      </c>
      <c r="T21" s="4">
        <v>1241.337</v>
      </c>
      <c r="U21" s="4">
        <v>36347.129999999997</v>
      </c>
      <c r="V21" s="4">
        <v>4448.1329999999998</v>
      </c>
      <c r="W21" s="8">
        <f t="shared" si="17"/>
        <v>3.3224488659767877</v>
      </c>
      <c r="X21" s="8">
        <f t="shared" si="2"/>
        <v>25.523125257953389</v>
      </c>
      <c r="Y21" s="8">
        <f t="shared" si="3"/>
        <v>20.112429773506395</v>
      </c>
      <c r="Z21" s="8">
        <f t="shared" si="4"/>
        <v>5.4106929575566651</v>
      </c>
      <c r="AA21" s="8">
        <f t="shared" si="5"/>
        <v>1.2720483815267472</v>
      </c>
      <c r="AB21" s="8">
        <f t="shared" si="6"/>
        <v>0.41376776193323955</v>
      </c>
      <c r="AC21" s="8">
        <f t="shared" si="7"/>
        <v>0</v>
      </c>
      <c r="AD21" s="8">
        <f t="shared" si="8"/>
        <v>23.622634198933653</v>
      </c>
      <c r="AE21" s="8">
        <f t="shared" si="9"/>
        <v>6.3225423885851937</v>
      </c>
      <c r="AF21" s="8">
        <f t="shared" si="10"/>
        <v>4.0533578160929222</v>
      </c>
      <c r="AG21" s="8">
        <f t="shared" si="11"/>
        <v>3.7589110787294797</v>
      </c>
      <c r="AH21" s="8">
        <f t="shared" si="12"/>
        <v>9.4878246001196054</v>
      </c>
      <c r="AI21" s="8">
        <f t="shared" si="13"/>
        <v>1.9004868475358607</v>
      </c>
      <c r="AJ21" s="8">
        <f t="shared" si="14"/>
        <v>1.0455741515965735</v>
      </c>
      <c r="AK21" s="8">
        <f t="shared" si="15"/>
        <v>30.615070373895534</v>
      </c>
      <c r="AL21" s="8">
        <f t="shared" si="16"/>
        <v>3.7466480799845017</v>
      </c>
    </row>
    <row r="22" spans="1:38" x14ac:dyDescent="0.25">
      <c r="A22" s="6">
        <f t="shared" si="1"/>
        <v>2025</v>
      </c>
      <c r="B22" s="6">
        <v>45658</v>
      </c>
      <c r="C22" s="4">
        <v>122086</v>
      </c>
      <c r="D22" s="4">
        <v>86451</v>
      </c>
      <c r="E22" s="11">
        <v>1.2550285325651003</v>
      </c>
      <c r="F22" s="4">
        <v>79.920764366304226</v>
      </c>
      <c r="G22" s="4">
        <v>608.98185254777661</v>
      </c>
      <c r="H22" s="4">
        <v>30585.3</v>
      </c>
      <c r="I22" s="4">
        <v>24060.22</v>
      </c>
      <c r="J22" s="4">
        <v>6525.0780000000004</v>
      </c>
      <c r="K22" s="4">
        <v>1587.385</v>
      </c>
      <c r="L22" s="4">
        <v>506.50439999999998</v>
      </c>
      <c r="M22" s="4">
        <v>0</v>
      </c>
      <c r="N22" s="4">
        <v>28828.1</v>
      </c>
      <c r="O22" s="4">
        <v>7667.69</v>
      </c>
      <c r="P22" s="4">
        <v>4799.8620000000001</v>
      </c>
      <c r="Q22" s="4">
        <v>4555.3220000000001</v>
      </c>
      <c r="R22" s="4">
        <v>11805.23</v>
      </c>
      <c r="S22" s="4">
        <v>1757.1969999999999</v>
      </c>
      <c r="T22" s="4">
        <v>1273.2950000000001</v>
      </c>
      <c r="U22" s="4">
        <v>35863.230000000003</v>
      </c>
      <c r="V22" s="4">
        <v>3964.2310000000002</v>
      </c>
      <c r="W22" s="8">
        <f t="shared" si="17"/>
        <v>3.5031514180074192</v>
      </c>
      <c r="X22" s="8">
        <f t="shared" si="2"/>
        <v>25.052258244188522</v>
      </c>
      <c r="Y22" s="8">
        <f t="shared" si="3"/>
        <v>19.707599560965221</v>
      </c>
      <c r="Z22" s="8">
        <f t="shared" si="4"/>
        <v>5.3446570450338289</v>
      </c>
      <c r="AA22" s="8">
        <f t="shared" si="5"/>
        <v>1.3002186982946446</v>
      </c>
      <c r="AB22" s="8">
        <f t="shared" si="6"/>
        <v>0.41487508805268414</v>
      </c>
      <c r="AC22" s="8">
        <f t="shared" si="7"/>
        <v>0</v>
      </c>
      <c r="AD22" s="8">
        <f t="shared" si="8"/>
        <v>23.612944973215601</v>
      </c>
      <c r="AE22" s="8">
        <f t="shared" si="9"/>
        <v>6.2805645200923941</v>
      </c>
      <c r="AF22" s="8">
        <f t="shared" si="10"/>
        <v>3.9315417001130353</v>
      </c>
      <c r="AG22" s="8">
        <f t="shared" si="11"/>
        <v>3.7312402732500041</v>
      </c>
      <c r="AH22" s="8">
        <f t="shared" si="12"/>
        <v>9.6696017561391159</v>
      </c>
      <c r="AI22" s="8">
        <f t="shared" si="13"/>
        <v>1.4393108136887112</v>
      </c>
      <c r="AJ22" s="8">
        <f t="shared" si="14"/>
        <v>1.0429492325082319</v>
      </c>
      <c r="AK22" s="8">
        <f t="shared" si="15"/>
        <v>29.375382926789317</v>
      </c>
      <c r="AL22" s="8">
        <f t="shared" si="16"/>
        <v>3.2470807463591242</v>
      </c>
    </row>
    <row r="23" spans="1:38" x14ac:dyDescent="0.25">
      <c r="A23" s="6">
        <f t="shared" si="1"/>
        <v>2026</v>
      </c>
      <c r="B23" s="6">
        <v>46023</v>
      </c>
      <c r="C23" s="4">
        <v>127613.60378160035</v>
      </c>
      <c r="D23" s="4">
        <v>88830.064613058188</v>
      </c>
      <c r="E23" s="11">
        <v>1.2737231330108074</v>
      </c>
      <c r="F23" s="4">
        <v>80.728247662594242</v>
      </c>
      <c r="G23" s="4">
        <v>619.98571755484375</v>
      </c>
      <c r="H23" s="4">
        <v>31680.04</v>
      </c>
      <c r="I23" s="4">
        <v>25091.69</v>
      </c>
      <c r="J23" s="4">
        <v>6588.3519999999999</v>
      </c>
      <c r="K23" s="4">
        <v>1670.1569999999999</v>
      </c>
      <c r="L23" s="4">
        <v>522.76440000000002</v>
      </c>
      <c r="M23" s="4">
        <v>0</v>
      </c>
      <c r="N23" s="4">
        <v>29863.95</v>
      </c>
      <c r="O23" s="4">
        <v>7875.5690000000004</v>
      </c>
      <c r="P23" s="4">
        <v>4884.7610000000004</v>
      </c>
      <c r="Q23" s="4">
        <v>4667.8819999999996</v>
      </c>
      <c r="R23" s="4">
        <v>12435.74</v>
      </c>
      <c r="S23" s="4">
        <v>1816.0909999999999</v>
      </c>
      <c r="T23" s="4">
        <v>1306.3109999999999</v>
      </c>
      <c r="U23" s="4">
        <v>35353.449999999997</v>
      </c>
      <c r="V23" s="4">
        <v>3454.451</v>
      </c>
      <c r="W23" s="8">
        <f t="shared" si="17"/>
        <v>3.6424800554774341</v>
      </c>
      <c r="X23" s="8">
        <f t="shared" si="2"/>
        <v>24.824970897473946</v>
      </c>
      <c r="Y23" s="8">
        <f t="shared" si="3"/>
        <v>19.662237611393106</v>
      </c>
      <c r="Z23" s="8">
        <f t="shared" si="4"/>
        <v>5.1627348533118731</v>
      </c>
      <c r="AA23" s="8">
        <f t="shared" si="5"/>
        <v>1.3087609396709219</v>
      </c>
      <c r="AB23" s="8">
        <f t="shared" si="6"/>
        <v>0.40964629515099826</v>
      </c>
      <c r="AC23" s="8">
        <f t="shared" si="7"/>
        <v>0</v>
      </c>
      <c r="AD23" s="8">
        <f t="shared" si="8"/>
        <v>23.401854594679083</v>
      </c>
      <c r="AE23" s="8">
        <f t="shared" si="9"/>
        <v>6.1714180672135512</v>
      </c>
      <c r="AF23" s="8">
        <f t="shared" si="10"/>
        <v>3.8277745124727036</v>
      </c>
      <c r="AG23" s="8">
        <f t="shared" si="11"/>
        <v>3.657824762937246</v>
      </c>
      <c r="AH23" s="8">
        <f t="shared" si="12"/>
        <v>9.7448388192866133</v>
      </c>
      <c r="AI23" s="8">
        <f t="shared" si="13"/>
        <v>1.4231170864103819</v>
      </c>
      <c r="AJ23" s="8">
        <f t="shared" si="14"/>
        <v>1.0236455685677823</v>
      </c>
      <c r="AK23" s="8">
        <f t="shared" si="15"/>
        <v>27.703511970796129</v>
      </c>
      <c r="AL23" s="8">
        <f t="shared" si="16"/>
        <v>2.7069614035130565</v>
      </c>
    </row>
    <row r="24" spans="1:38" x14ac:dyDescent="0.25">
      <c r="A24" s="6">
        <f t="shared" si="1"/>
        <v>2027</v>
      </c>
      <c r="B24" s="6">
        <v>46388</v>
      </c>
      <c r="C24" s="4">
        <v>133698.66200548038</v>
      </c>
      <c r="D24" s="4">
        <v>91227.857747337082</v>
      </c>
      <c r="E24" s="11">
        <v>1.2916763996841387</v>
      </c>
      <c r="F24" s="4">
        <v>81.633990574291872</v>
      </c>
      <c r="G24" s="4">
        <v>630.31634948027556</v>
      </c>
      <c r="H24" s="4">
        <v>33138.269999999997</v>
      </c>
      <c r="I24" s="4">
        <v>26364.36</v>
      </c>
      <c r="J24" s="4">
        <v>6773.9070000000002</v>
      </c>
      <c r="K24" s="4">
        <v>1757.11</v>
      </c>
      <c r="L24" s="4">
        <v>539.50519999999995</v>
      </c>
      <c r="M24" s="4">
        <v>0</v>
      </c>
      <c r="N24" s="4">
        <v>30812.91</v>
      </c>
      <c r="O24" s="4">
        <v>8125.8239999999996</v>
      </c>
      <c r="P24" s="4">
        <v>5039.9799999999996</v>
      </c>
      <c r="Q24" s="4">
        <v>4816.2089999999998</v>
      </c>
      <c r="R24" s="4">
        <v>12830.9</v>
      </c>
      <c r="S24" s="4">
        <v>2325.3580000000002</v>
      </c>
      <c r="T24" s="4">
        <v>1327.1489999999999</v>
      </c>
      <c r="U24" s="4">
        <v>34355.24</v>
      </c>
      <c r="V24" s="4">
        <v>2456.2420000000002</v>
      </c>
      <c r="W24" s="8">
        <f t="shared" si="17"/>
        <v>3.7539448059524601</v>
      </c>
      <c r="X24" s="8">
        <f t="shared" si="2"/>
        <v>24.785790301058988</v>
      </c>
      <c r="Y24" s="8">
        <f t="shared" si="3"/>
        <v>19.71923997184004</v>
      </c>
      <c r="Z24" s="8">
        <f t="shared" si="4"/>
        <v>5.0665480853670282</v>
      </c>
      <c r="AA24" s="8">
        <f t="shared" si="5"/>
        <v>1.3142315514929948</v>
      </c>
      <c r="AB24" s="8">
        <f t="shared" si="6"/>
        <v>0.40352326037330527</v>
      </c>
      <c r="AC24" s="8">
        <f t="shared" si="7"/>
        <v>0</v>
      </c>
      <c r="AD24" s="8">
        <f t="shared" si="8"/>
        <v>23.046535797596061</v>
      </c>
      <c r="AE24" s="8">
        <f t="shared" si="9"/>
        <v>6.0777152726232346</v>
      </c>
      <c r="AF24" s="8">
        <f t="shared" si="10"/>
        <v>3.7696562735933798</v>
      </c>
      <c r="AG24" s="8">
        <f t="shared" si="11"/>
        <v>3.6022866106188713</v>
      </c>
      <c r="AH24" s="8">
        <f t="shared" si="12"/>
        <v>9.5968798846124983</v>
      </c>
      <c r="AI24" s="8">
        <f t="shared" si="13"/>
        <v>1.7392530075616481</v>
      </c>
      <c r="AJ24" s="8">
        <f t="shared" si="14"/>
        <v>0.99264194577025711</v>
      </c>
      <c r="AK24" s="8">
        <f t="shared" si="15"/>
        <v>25.696023793111529</v>
      </c>
      <c r="AL24" s="8">
        <f t="shared" si="16"/>
        <v>1.8371477793093527</v>
      </c>
    </row>
    <row r="25" spans="1:38" x14ac:dyDescent="0.25">
      <c r="A25" s="6">
        <f t="shared" si="1"/>
        <v>2028</v>
      </c>
      <c r="B25" s="6">
        <v>46753</v>
      </c>
      <c r="C25" s="4">
        <v>139906.86940636666</v>
      </c>
      <c r="D25" s="4">
        <v>93564.3242520395</v>
      </c>
      <c r="E25" s="11">
        <v>1.3095554344588658</v>
      </c>
      <c r="F25" s="4">
        <v>82.601954819384829</v>
      </c>
      <c r="G25" s="4">
        <v>639.80344077870154</v>
      </c>
      <c r="H25" s="4">
        <v>34496.81</v>
      </c>
      <c r="I25" s="4">
        <v>27588.57</v>
      </c>
      <c r="J25" s="4">
        <v>6908.2349999999997</v>
      </c>
      <c r="K25" s="4">
        <v>1829.883</v>
      </c>
      <c r="L25" s="4">
        <v>556.75750000000005</v>
      </c>
      <c r="M25" s="4">
        <v>0</v>
      </c>
      <c r="N25" s="4">
        <v>32271.07</v>
      </c>
      <c r="O25" s="4">
        <v>8545.893</v>
      </c>
      <c r="P25" s="4">
        <v>5268.5990000000002</v>
      </c>
      <c r="Q25" s="4">
        <v>5029.884</v>
      </c>
      <c r="R25" s="4">
        <v>13426.69</v>
      </c>
      <c r="S25" s="4">
        <v>2225.741</v>
      </c>
      <c r="T25" s="4">
        <v>1320.3119999999999</v>
      </c>
      <c r="U25" s="4">
        <v>33449.81</v>
      </c>
      <c r="V25" s="4">
        <v>1550.8140000000001</v>
      </c>
      <c r="W25" s="8">
        <f t="shared" si="17"/>
        <v>3.8431167996497764</v>
      </c>
      <c r="X25" s="8">
        <f t="shared" si="2"/>
        <v>24.656980851885301</v>
      </c>
      <c r="Y25" s="8">
        <f t="shared" si="3"/>
        <v>19.719239031692993</v>
      </c>
      <c r="Z25" s="8">
        <f t="shared" si="4"/>
        <v>4.9377382463863713</v>
      </c>
      <c r="AA25" s="8">
        <f t="shared" si="5"/>
        <v>1.3079293445449138</v>
      </c>
      <c r="AB25" s="8">
        <f t="shared" si="6"/>
        <v>0.39794865138670882</v>
      </c>
      <c r="AC25" s="8">
        <f t="shared" si="7"/>
        <v>0</v>
      </c>
      <c r="AD25" s="8">
        <f t="shared" si="8"/>
        <v>23.066108288269266</v>
      </c>
      <c r="AE25" s="8">
        <f t="shared" si="9"/>
        <v>6.1082726218238914</v>
      </c>
      <c r="AF25" s="8">
        <f t="shared" si="10"/>
        <v>3.7657900733216212</v>
      </c>
      <c r="AG25" s="8">
        <f t="shared" si="11"/>
        <v>3.5951658566459983</v>
      </c>
      <c r="AH25" s="8">
        <f t="shared" si="12"/>
        <v>9.5968768774330098</v>
      </c>
      <c r="AI25" s="8">
        <f t="shared" si="13"/>
        <v>1.5908732783772193</v>
      </c>
      <c r="AJ25" s="8">
        <f t="shared" si="14"/>
        <v>0.9437077718929483</v>
      </c>
      <c r="AK25" s="8">
        <f t="shared" si="15"/>
        <v>23.908625889443151</v>
      </c>
      <c r="AL25" s="8">
        <f t="shared" si="16"/>
        <v>1.1084616549424613</v>
      </c>
    </row>
    <row r="26" spans="1:38" x14ac:dyDescent="0.25">
      <c r="A26" s="6">
        <f t="shared" si="1"/>
        <v>2029</v>
      </c>
      <c r="B26" s="6">
        <v>47119</v>
      </c>
      <c r="C26" s="4">
        <v>146263.43460095549</v>
      </c>
      <c r="D26" s="4">
        <v>95894.963010653068</v>
      </c>
      <c r="E26" s="11">
        <v>1.3276560206226584</v>
      </c>
      <c r="F26" s="4">
        <v>83.554450921564637</v>
      </c>
      <c r="G26" s="4">
        <v>649.19819255386426</v>
      </c>
      <c r="H26" s="4">
        <v>36043.120000000003</v>
      </c>
      <c r="I26" s="4">
        <v>28842.04</v>
      </c>
      <c r="J26" s="4">
        <v>7201.0810000000001</v>
      </c>
      <c r="K26" s="4">
        <v>1906.335</v>
      </c>
      <c r="L26" s="4">
        <v>574.69870000000003</v>
      </c>
      <c r="M26" s="4">
        <v>0</v>
      </c>
      <c r="N26" s="4">
        <v>33756.589999999997</v>
      </c>
      <c r="O26" s="4">
        <v>8983.8130000000001</v>
      </c>
      <c r="P26" s="4">
        <v>5489.2150000000001</v>
      </c>
      <c r="Q26" s="4">
        <v>5246.8389999999999</v>
      </c>
      <c r="R26" s="4">
        <v>14036.72</v>
      </c>
      <c r="S26" s="4">
        <v>2286.5300000000002</v>
      </c>
      <c r="T26" s="4">
        <v>1309.3779999999999</v>
      </c>
      <c r="U26" s="4">
        <v>32472.66</v>
      </c>
      <c r="V26" s="4">
        <v>573.66150000000005</v>
      </c>
      <c r="W26" s="8">
        <f t="shared" si="17"/>
        <v>3.9144557173867356</v>
      </c>
      <c r="X26" s="8">
        <f t="shared" si="2"/>
        <v>24.642604693602994</v>
      </c>
      <c r="Y26" s="8">
        <f t="shared" si="3"/>
        <v>19.719241571680953</v>
      </c>
      <c r="Z26" s="8">
        <f t="shared" si="4"/>
        <v>4.9233638056199167</v>
      </c>
      <c r="AA26" s="8">
        <f t="shared" si="5"/>
        <v>1.3033571960079944</v>
      </c>
      <c r="AB26" s="8">
        <f t="shared" si="6"/>
        <v>0.39292028220718789</v>
      </c>
      <c r="AC26" s="8">
        <f t="shared" si="7"/>
        <v>0</v>
      </c>
      <c r="AD26" s="8">
        <f t="shared" si="8"/>
        <v>23.079308982519596</v>
      </c>
      <c r="AE26" s="8">
        <f t="shared" si="9"/>
        <v>6.1422138926999548</v>
      </c>
      <c r="AF26" s="8">
        <f t="shared" si="10"/>
        <v>3.7529646524273135</v>
      </c>
      <c r="AG26" s="8">
        <f t="shared" si="11"/>
        <v>3.5872526953265766</v>
      </c>
      <c r="AH26" s="8">
        <f t="shared" si="12"/>
        <v>9.5968756909721193</v>
      </c>
      <c r="AI26" s="8">
        <f t="shared" si="13"/>
        <v>1.5632957110833927</v>
      </c>
      <c r="AJ26" s="8">
        <f t="shared" si="14"/>
        <v>0.89521896130247591</v>
      </c>
      <c r="AK26" s="8">
        <f t="shared" si="15"/>
        <v>22.201488764839841</v>
      </c>
      <c r="AL26" s="8">
        <f t="shared" si="16"/>
        <v>0.39221115076717367</v>
      </c>
    </row>
    <row r="27" spans="1:38" x14ac:dyDescent="0.25">
      <c r="A27" s="6">
        <f t="shared" si="1"/>
        <v>2030</v>
      </c>
      <c r="B27" s="6">
        <v>47484</v>
      </c>
      <c r="C27" s="4">
        <v>153021.84271763306</v>
      </c>
      <c r="D27" s="4">
        <v>98361.298622386559</v>
      </c>
      <c r="E27" s="11">
        <v>1.3462077547332383</v>
      </c>
      <c r="F27" s="4">
        <v>84.553364441348648</v>
      </c>
      <c r="G27" s="4">
        <v>658.85577261822266</v>
      </c>
      <c r="H27" s="4">
        <v>37686.92</v>
      </c>
      <c r="I27" s="4">
        <v>30174.75</v>
      </c>
      <c r="J27" s="4">
        <v>7512.1689999999999</v>
      </c>
      <c r="K27" s="4">
        <v>1985.9559999999999</v>
      </c>
      <c r="L27" s="4">
        <v>593.45740000000001</v>
      </c>
      <c r="M27" s="4">
        <v>0</v>
      </c>
      <c r="N27" s="4">
        <v>35335.22</v>
      </c>
      <c r="O27" s="4">
        <v>9450.0560000000005</v>
      </c>
      <c r="P27" s="4">
        <v>5716.9</v>
      </c>
      <c r="Q27" s="4">
        <v>5482.942</v>
      </c>
      <c r="R27" s="4">
        <v>14685.32</v>
      </c>
      <c r="S27" s="4">
        <v>2351.6979999999999</v>
      </c>
      <c r="T27" s="4">
        <v>1289.6600000000001</v>
      </c>
      <c r="U27" s="4">
        <v>31410.62</v>
      </c>
      <c r="V27" s="4">
        <v>-488.3768</v>
      </c>
      <c r="W27" s="8">
        <f t="shared" si="17"/>
        <v>3.9715255849074271</v>
      </c>
      <c r="X27" s="8">
        <f t="shared" si="2"/>
        <v>24.628457827123821</v>
      </c>
      <c r="Y27" s="8">
        <f t="shared" si="3"/>
        <v>19.719243647902363</v>
      </c>
      <c r="Z27" s="8">
        <f t="shared" si="4"/>
        <v>4.9092135257199825</v>
      </c>
      <c r="AA27" s="8">
        <f t="shared" si="5"/>
        <v>1.2978251762819437</v>
      </c>
      <c r="AB27" s="8">
        <f t="shared" si="6"/>
        <v>0.38782528654754889</v>
      </c>
      <c r="AC27" s="8">
        <f t="shared" si="7"/>
        <v>0</v>
      </c>
      <c r="AD27" s="8">
        <f t="shared" si="8"/>
        <v>23.091618407185891</v>
      </c>
      <c r="AE27" s="8">
        <f t="shared" si="9"/>
        <v>6.175625539576024</v>
      </c>
      <c r="AF27" s="8">
        <f t="shared" si="10"/>
        <v>3.7360025852970784</v>
      </c>
      <c r="AG27" s="8">
        <f t="shared" si="11"/>
        <v>3.5831106870915934</v>
      </c>
      <c r="AH27" s="8">
        <f t="shared" si="12"/>
        <v>9.596878288218246</v>
      </c>
      <c r="AI27" s="8">
        <f t="shared" si="13"/>
        <v>1.5368381129349766</v>
      </c>
      <c r="AJ27" s="8">
        <f t="shared" si="14"/>
        <v>0.84279471289584051</v>
      </c>
      <c r="AK27" s="8">
        <f t="shared" si="15"/>
        <v>20.526886516430952</v>
      </c>
      <c r="AL27" s="8">
        <f t="shared" si="16"/>
        <v>-0.31915495940091904</v>
      </c>
    </row>
    <row r="28" spans="1:38" x14ac:dyDescent="0.25">
      <c r="A28" s="6">
        <f t="shared" si="1"/>
        <v>2031</v>
      </c>
      <c r="B28" s="6">
        <v>47849</v>
      </c>
      <c r="C28" s="4">
        <v>160162.722237287</v>
      </c>
      <c r="D28" s="4">
        <v>100930.18196991811</v>
      </c>
      <c r="E28" s="11">
        <v>1.3650654800446451</v>
      </c>
      <c r="F28" s="4">
        <v>85.58368997927127</v>
      </c>
      <c r="G28" s="4">
        <v>668.66786430893012</v>
      </c>
      <c r="H28" s="4">
        <v>39421.440000000002</v>
      </c>
      <c r="I28" s="4">
        <v>31582.87</v>
      </c>
      <c r="J28" s="4">
        <v>7838.5680000000002</v>
      </c>
      <c r="K28" s="4">
        <v>2068.8939999999998</v>
      </c>
      <c r="L28" s="4">
        <v>613.03689999999995</v>
      </c>
      <c r="M28" s="4">
        <v>0</v>
      </c>
      <c r="N28" s="4">
        <v>37016.1</v>
      </c>
      <c r="O28" s="4">
        <v>9946.5820000000003</v>
      </c>
      <c r="P28" s="4">
        <v>5959.4489999999996</v>
      </c>
      <c r="Q28" s="4">
        <v>5739.4520000000002</v>
      </c>
      <c r="R28" s="4">
        <v>15370.62</v>
      </c>
      <c r="S28" s="4">
        <v>2405.3380000000002</v>
      </c>
      <c r="T28" s="4">
        <v>1261.8209999999999</v>
      </c>
      <c r="U28" s="4">
        <v>30267.11</v>
      </c>
      <c r="V28" s="4">
        <v>-1631.893</v>
      </c>
      <c r="W28" s="8">
        <f t="shared" si="17"/>
        <v>4.0171795399135704</v>
      </c>
      <c r="X28" s="8">
        <f t="shared" si="2"/>
        <v>24.613367860715851</v>
      </c>
      <c r="Y28" s="8">
        <f t="shared" si="3"/>
        <v>19.719239008193686</v>
      </c>
      <c r="Z28" s="8">
        <f t="shared" si="4"/>
        <v>4.8941276037921435</v>
      </c>
      <c r="AA28" s="8">
        <f t="shared" si="5"/>
        <v>1.2917450272447646</v>
      </c>
      <c r="AB28" s="8">
        <f t="shared" si="6"/>
        <v>0.38275879145695529</v>
      </c>
      <c r="AC28" s="8">
        <f t="shared" si="7"/>
        <v>0</v>
      </c>
      <c r="AD28" s="8">
        <f t="shared" si="8"/>
        <v>23.111557722626166</v>
      </c>
      <c r="AE28" s="8">
        <f t="shared" si="9"/>
        <v>6.2102977903083909</v>
      </c>
      <c r="AF28" s="8">
        <f t="shared" si="10"/>
        <v>3.7208714467095874</v>
      </c>
      <c r="AG28" s="8">
        <f t="shared" si="11"/>
        <v>3.5835130171531362</v>
      </c>
      <c r="AH28" s="8">
        <f t="shared" si="12"/>
        <v>9.596877341550087</v>
      </c>
      <c r="AI28" s="8">
        <f t="shared" si="13"/>
        <v>1.5018088893596619</v>
      </c>
      <c r="AJ28" s="8">
        <f t="shared" si="14"/>
        <v>0.78783688387274375</v>
      </c>
      <c r="AK28" s="8">
        <f t="shared" si="15"/>
        <v>18.897724499935858</v>
      </c>
      <c r="AL28" s="8">
        <f t="shared" si="16"/>
        <v>-1.0188968926129327</v>
      </c>
    </row>
    <row r="29" spans="1:38" x14ac:dyDescent="0.25">
      <c r="A29" s="6">
        <f t="shared" si="1"/>
        <v>2032</v>
      </c>
      <c r="B29" s="6">
        <v>48214</v>
      </c>
      <c r="C29" s="4">
        <v>167738.29093727865</v>
      </c>
      <c r="D29" s="4">
        <v>103634.11604973352</v>
      </c>
      <c r="E29" s="11">
        <v>1.3842578846751674</v>
      </c>
      <c r="F29" s="4">
        <v>86.63284827868678</v>
      </c>
      <c r="G29" s="4">
        <v>678.86101364789101</v>
      </c>
      <c r="H29" s="4">
        <v>41260.22</v>
      </c>
      <c r="I29" s="4">
        <v>33076.720000000001</v>
      </c>
      <c r="J29" s="4">
        <v>8183.5</v>
      </c>
      <c r="K29" s="4">
        <v>2156.2150000000001</v>
      </c>
      <c r="L29" s="4">
        <v>633.45950000000005</v>
      </c>
      <c r="M29" s="4">
        <v>0</v>
      </c>
      <c r="N29" s="4">
        <v>38799.769999999997</v>
      </c>
      <c r="O29" s="4">
        <v>10473.200000000001</v>
      </c>
      <c r="P29" s="4">
        <v>6209.7870000000003</v>
      </c>
      <c r="Q29" s="4">
        <v>6019.15</v>
      </c>
      <c r="R29" s="4">
        <v>16097.64</v>
      </c>
      <c r="S29" s="4">
        <v>2460.4450000000002</v>
      </c>
      <c r="T29" s="4">
        <v>1226.9390000000001</v>
      </c>
      <c r="U29" s="4">
        <v>29033.599999999999</v>
      </c>
      <c r="V29" s="4">
        <v>-2865.3989999999999</v>
      </c>
      <c r="W29" s="8">
        <f t="shared" si="17"/>
        <v>4.0537038389195406</v>
      </c>
      <c r="X29" s="8">
        <f t="shared" si="2"/>
        <v>24.597973288894533</v>
      </c>
      <c r="Y29" s="8">
        <f t="shared" si="3"/>
        <v>19.71924228819535</v>
      </c>
      <c r="Z29" s="8">
        <f t="shared" si="4"/>
        <v>4.8787310006991822</v>
      </c>
      <c r="AA29" s="8">
        <f t="shared" si="5"/>
        <v>1.2854637947910534</v>
      </c>
      <c r="AB29" s="8">
        <f t="shared" si="6"/>
        <v>0.3776475224949476</v>
      </c>
      <c r="AC29" s="8">
        <f t="shared" si="7"/>
        <v>0</v>
      </c>
      <c r="AD29" s="8">
        <f t="shared" si="8"/>
        <v>23.13113468796946</v>
      </c>
      <c r="AE29" s="8">
        <f t="shared" si="9"/>
        <v>6.2437741206724109</v>
      </c>
      <c r="AF29" s="8">
        <f t="shared" si="10"/>
        <v>3.7020688390833718</v>
      </c>
      <c r="AG29" s="8">
        <f t="shared" si="11"/>
        <v>3.5884173889971871</v>
      </c>
      <c r="AH29" s="8">
        <f t="shared" si="12"/>
        <v>9.5968785123840874</v>
      </c>
      <c r="AI29" s="8">
        <f t="shared" si="13"/>
        <v>1.4668356200910735</v>
      </c>
      <c r="AJ29" s="8">
        <f t="shared" si="14"/>
        <v>0.73146029636058585</v>
      </c>
      <c r="AK29" s="8">
        <f t="shared" si="15"/>
        <v>17.308868379287563</v>
      </c>
      <c r="AL29" s="8">
        <f t="shared" si="16"/>
        <v>-1.7082557500668949</v>
      </c>
    </row>
    <row r="30" spans="1:38" x14ac:dyDescent="0.25">
      <c r="A30" s="6">
        <f t="shared" si="1"/>
        <v>2033</v>
      </c>
      <c r="B30" s="6">
        <v>48580</v>
      </c>
      <c r="C30" s="4">
        <v>175849.25264295258</v>
      </c>
      <c r="D30" s="4">
        <v>106512.31539382105</v>
      </c>
      <c r="E30" s="11">
        <v>1.4038689474738286</v>
      </c>
      <c r="F30" s="4">
        <v>87.706542413643149</v>
      </c>
      <c r="G30" s="4">
        <v>689.50149333648733</v>
      </c>
      <c r="H30" s="4">
        <v>43227.15</v>
      </c>
      <c r="I30" s="4">
        <v>34676.14</v>
      </c>
      <c r="J30" s="4">
        <v>8551.009</v>
      </c>
      <c r="K30" s="4">
        <v>2248.7399999999998</v>
      </c>
      <c r="L30" s="4">
        <v>654.82560000000001</v>
      </c>
      <c r="M30" s="4">
        <v>0</v>
      </c>
      <c r="N30" s="4">
        <v>40719.99</v>
      </c>
      <c r="O30" s="4">
        <v>11046.5</v>
      </c>
      <c r="P30" s="4">
        <v>6473.0079999999998</v>
      </c>
      <c r="Q30" s="4">
        <v>6324.4440000000004</v>
      </c>
      <c r="R30" s="4">
        <v>16876.04</v>
      </c>
      <c r="S30" s="4">
        <v>2507.1610000000001</v>
      </c>
      <c r="T30" s="4">
        <v>1185.42</v>
      </c>
      <c r="U30" s="4">
        <v>27711.86</v>
      </c>
      <c r="V30" s="4">
        <v>-4187.1400000000003</v>
      </c>
      <c r="W30" s="8">
        <f t="shared" si="17"/>
        <v>4.0829246114846249</v>
      </c>
      <c r="X30" s="8">
        <f t="shared" si="2"/>
        <v>24.581935578520294</v>
      </c>
      <c r="Y30" s="8">
        <f t="shared" si="3"/>
        <v>19.719242179781705</v>
      </c>
      <c r="Z30" s="8">
        <f t="shared" si="4"/>
        <v>4.8626928300696957</v>
      </c>
      <c r="AA30" s="8">
        <f t="shared" si="5"/>
        <v>1.2787884885504068</v>
      </c>
      <c r="AB30" s="8">
        <f t="shared" si="6"/>
        <v>0.37237894967320073</v>
      </c>
      <c r="AC30" s="8">
        <f t="shared" si="7"/>
        <v>0</v>
      </c>
      <c r="AD30" s="8">
        <f t="shared" si="8"/>
        <v>23.156191674398858</v>
      </c>
      <c r="AE30" s="8">
        <f t="shared" si="9"/>
        <v>6.2818009368677892</v>
      </c>
      <c r="AF30" s="8">
        <f t="shared" si="10"/>
        <v>3.6809982998010851</v>
      </c>
      <c r="AG30" s="8">
        <f t="shared" si="11"/>
        <v>3.5965145742423275</v>
      </c>
      <c r="AH30" s="8">
        <f t="shared" si="12"/>
        <v>9.5968790008254459</v>
      </c>
      <c r="AI30" s="8">
        <f t="shared" si="13"/>
        <v>1.4257444727903303</v>
      </c>
      <c r="AJ30" s="8">
        <f t="shared" si="14"/>
        <v>0.6741114802500171</v>
      </c>
      <c r="AK30" s="8">
        <f t="shared" si="15"/>
        <v>15.758872775118727</v>
      </c>
      <c r="AL30" s="8">
        <f t="shared" si="16"/>
        <v>-2.3810962725566105</v>
      </c>
    </row>
    <row r="31" spans="1:38" x14ac:dyDescent="0.25">
      <c r="A31" s="6">
        <f t="shared" si="1"/>
        <v>2034</v>
      </c>
      <c r="B31" s="6">
        <v>48945</v>
      </c>
      <c r="C31" s="4">
        <v>184319.88958704573</v>
      </c>
      <c r="D31" s="4">
        <v>109456.70401366481</v>
      </c>
      <c r="E31" s="11">
        <v>1.4232484598956021</v>
      </c>
      <c r="F31" s="4">
        <v>88.795481971155809</v>
      </c>
      <c r="G31" s="4">
        <v>699.96051403890101</v>
      </c>
      <c r="H31" s="4">
        <v>45281.440000000002</v>
      </c>
      <c r="I31" s="4">
        <v>36346.480000000003</v>
      </c>
      <c r="J31" s="4">
        <v>8934.9519999999993</v>
      </c>
      <c r="K31" s="4">
        <v>2345.864</v>
      </c>
      <c r="L31" s="4">
        <v>676.84569999999997</v>
      </c>
      <c r="M31" s="4">
        <v>0</v>
      </c>
      <c r="N31" s="4">
        <v>42719.22</v>
      </c>
      <c r="O31" s="4">
        <v>11647.38</v>
      </c>
      <c r="P31" s="4">
        <v>6737.7650000000003</v>
      </c>
      <c r="Q31" s="4">
        <v>6645.1180000000004</v>
      </c>
      <c r="R31" s="4">
        <v>17688.96</v>
      </c>
      <c r="S31" s="4">
        <v>2562.2159999999999</v>
      </c>
      <c r="T31" s="4">
        <v>1137.932</v>
      </c>
      <c r="U31" s="4">
        <v>26287.58</v>
      </c>
      <c r="V31" s="4">
        <v>-5611.424</v>
      </c>
      <c r="W31" s="8">
        <f t="shared" si="17"/>
        <v>4.1062996132341887</v>
      </c>
      <c r="X31" s="8">
        <f t="shared" si="2"/>
        <v>24.566768188419339</v>
      </c>
      <c r="Y31" s="8">
        <f t="shared" si="3"/>
        <v>19.719239242944123</v>
      </c>
      <c r="Z31" s="8">
        <f t="shared" si="4"/>
        <v>4.8475246051948373</v>
      </c>
      <c r="AA31" s="8">
        <f t="shared" si="5"/>
        <v>1.2727134360028776</v>
      </c>
      <c r="AB31" s="8">
        <f t="shared" si="6"/>
        <v>0.36721251380760894</v>
      </c>
      <c r="AC31" s="8">
        <f t="shared" si="7"/>
        <v>0</v>
      </c>
      <c r="AD31" s="8">
        <f t="shared" si="8"/>
        <v>23.176674039740945</v>
      </c>
      <c r="AE31" s="8">
        <f t="shared" si="9"/>
        <v>6.3191118582454893</v>
      </c>
      <c r="AF31" s="8">
        <f t="shared" si="10"/>
        <v>3.6554736524069291</v>
      </c>
      <c r="AG31" s="8">
        <f t="shared" si="11"/>
        <v>3.6052094078874863</v>
      </c>
      <c r="AH31" s="8">
        <f t="shared" si="12"/>
        <v>9.5968807488061803</v>
      </c>
      <c r="AI31" s="8">
        <f t="shared" si="13"/>
        <v>1.3900919785382055</v>
      </c>
      <c r="AJ31" s="8">
        <f t="shared" si="14"/>
        <v>0.61736799134887044</v>
      </c>
      <c r="AK31" s="8">
        <f t="shared" si="15"/>
        <v>14.261933456500687</v>
      </c>
      <c r="AL31" s="8">
        <f t="shared" si="16"/>
        <v>-3.0443941847903426</v>
      </c>
    </row>
    <row r="32" spans="1:38" x14ac:dyDescent="0.25">
      <c r="A32" s="6">
        <f t="shared" si="1"/>
        <v>2035</v>
      </c>
      <c r="B32" s="6">
        <v>49310</v>
      </c>
      <c r="C32" s="4">
        <v>193140.43940670913</v>
      </c>
      <c r="D32" s="4">
        <v>112442.96232818825</v>
      </c>
      <c r="E32" s="11">
        <v>1.4424734828263601</v>
      </c>
      <c r="F32" s="4">
        <v>89.90689400936887</v>
      </c>
      <c r="G32" s="4">
        <v>710.12926292913153</v>
      </c>
      <c r="H32" s="4">
        <v>47421.19</v>
      </c>
      <c r="I32" s="4">
        <v>38085.83</v>
      </c>
      <c r="J32" s="4">
        <v>9335.3629999999994</v>
      </c>
      <c r="K32" s="4">
        <v>2447.8029999999999</v>
      </c>
      <c r="L32" s="4">
        <v>699.60239999999999</v>
      </c>
      <c r="M32" s="4">
        <v>0</v>
      </c>
      <c r="N32" s="4">
        <v>44798.16</v>
      </c>
      <c r="O32" s="4">
        <v>12277.85</v>
      </c>
      <c r="P32" s="4">
        <v>7012.7129999999997</v>
      </c>
      <c r="Q32" s="4">
        <v>6972.1379999999999</v>
      </c>
      <c r="R32" s="4">
        <v>18535.45</v>
      </c>
      <c r="S32" s="4">
        <v>2623.0360000000001</v>
      </c>
      <c r="T32" s="4">
        <v>1084.3630000000001</v>
      </c>
      <c r="U32" s="4">
        <v>24748.9</v>
      </c>
      <c r="V32" s="4">
        <v>-7150.0969999999998</v>
      </c>
      <c r="W32" s="8">
        <f t="shared" si="17"/>
        <v>4.125001236325291</v>
      </c>
      <c r="X32" s="8">
        <f t="shared" si="2"/>
        <v>24.552698619547993</v>
      </c>
      <c r="Y32" s="8">
        <f t="shared" si="3"/>
        <v>19.7192416652838</v>
      </c>
      <c r="Z32" s="8">
        <f t="shared" si="4"/>
        <v>4.8334585075380732</v>
      </c>
      <c r="AA32" s="8">
        <f t="shared" si="5"/>
        <v>1.2673694890201075</v>
      </c>
      <c r="AB32" s="8">
        <f t="shared" si="6"/>
        <v>0.36222471179471588</v>
      </c>
      <c r="AC32" s="8">
        <f t="shared" si="7"/>
        <v>0</v>
      </c>
      <c r="AD32" s="8">
        <f t="shared" si="8"/>
        <v>23.194603956380895</v>
      </c>
      <c r="AE32" s="8">
        <f t="shared" si="9"/>
        <v>6.3569545754970997</v>
      </c>
      <c r="AF32" s="8">
        <f t="shared" si="10"/>
        <v>3.630887980550177</v>
      </c>
      <c r="AG32" s="8">
        <f t="shared" si="11"/>
        <v>3.6098799513023212</v>
      </c>
      <c r="AH32" s="8">
        <f t="shared" si="12"/>
        <v>9.5968767892096523</v>
      </c>
      <c r="AI32" s="8">
        <f t="shared" si="13"/>
        <v>1.3580977697148613</v>
      </c>
      <c r="AJ32" s="8">
        <f t="shared" si="14"/>
        <v>0.56143757533686778</v>
      </c>
      <c r="AK32" s="8">
        <f t="shared" si="15"/>
        <v>12.813939988965508</v>
      </c>
      <c r="AL32" s="8">
        <f t="shared" si="16"/>
        <v>-3.7020196401974355</v>
      </c>
    </row>
    <row r="33" spans="1:38" x14ac:dyDescent="0.25">
      <c r="A33" s="6">
        <f t="shared" si="1"/>
        <v>2036</v>
      </c>
      <c r="B33" s="6">
        <v>49675</v>
      </c>
      <c r="C33" s="4">
        <v>202308.56796118218</v>
      </c>
      <c r="D33" s="4">
        <v>115473.99322443339</v>
      </c>
      <c r="E33" s="11">
        <v>1.4614870434793714</v>
      </c>
      <c r="F33" s="4">
        <v>91.031110256077412</v>
      </c>
      <c r="G33" s="4">
        <v>720.16909882662515</v>
      </c>
      <c r="H33" s="4">
        <v>49645.49</v>
      </c>
      <c r="I33" s="4">
        <v>39893.72</v>
      </c>
      <c r="J33" s="4">
        <v>9751.7749999999996</v>
      </c>
      <c r="K33" s="4">
        <v>2554.09</v>
      </c>
      <c r="L33" s="4">
        <v>723.11659999999995</v>
      </c>
      <c r="M33" s="4">
        <v>0</v>
      </c>
      <c r="N33" s="4">
        <v>46960.74</v>
      </c>
      <c r="O33" s="4">
        <v>12935.03</v>
      </c>
      <c r="P33" s="4">
        <v>7298.9650000000001</v>
      </c>
      <c r="Q33" s="4">
        <v>7311.4340000000002</v>
      </c>
      <c r="R33" s="4">
        <v>19415.310000000001</v>
      </c>
      <c r="S33" s="4">
        <v>2684.7539999999999</v>
      </c>
      <c r="T33" s="4">
        <v>1024.595</v>
      </c>
      <c r="U33" s="4">
        <v>23088.74</v>
      </c>
      <c r="V33" s="4">
        <v>-8810.2549999999992</v>
      </c>
      <c r="W33" s="8">
        <f t="shared" si="17"/>
        <v>4.1399617760789367</v>
      </c>
      <c r="X33" s="8">
        <f t="shared" si="2"/>
        <v>24.53948960259839</v>
      </c>
      <c r="Y33" s="8">
        <f t="shared" si="3"/>
        <v>19.719243926265435</v>
      </c>
      <c r="Z33" s="8">
        <f t="shared" si="4"/>
        <v>4.8202481478051462</v>
      </c>
      <c r="AA33" s="8">
        <f t="shared" si="5"/>
        <v>1.2624724823765567</v>
      </c>
      <c r="AB33" s="8">
        <f t="shared" si="6"/>
        <v>0.3574325137523327</v>
      </c>
      <c r="AC33" s="8">
        <f t="shared" si="7"/>
        <v>0</v>
      </c>
      <c r="AD33" s="8">
        <f t="shared" si="8"/>
        <v>23.212432608890079</v>
      </c>
      <c r="AE33" s="8">
        <f t="shared" si="9"/>
        <v>6.3937133905677683</v>
      </c>
      <c r="AF33" s="8">
        <f t="shared" si="10"/>
        <v>3.6078378061578111</v>
      </c>
      <c r="AG33" s="8">
        <f t="shared" si="11"/>
        <v>3.6140011635112144</v>
      </c>
      <c r="AH33" s="8">
        <f t="shared" si="12"/>
        <v>9.5968797543588469</v>
      </c>
      <c r="AI33" s="8">
        <f t="shared" si="13"/>
        <v>1.3270589708860649</v>
      </c>
      <c r="AJ33" s="8">
        <f t="shared" si="14"/>
        <v>0.50645161019408402</v>
      </c>
      <c r="AK33" s="8">
        <f t="shared" si="15"/>
        <v>11.412635773503244</v>
      </c>
      <c r="AL33" s="8">
        <f t="shared" si="16"/>
        <v>-4.3548600480877608</v>
      </c>
    </row>
    <row r="34" spans="1:38" x14ac:dyDescent="0.25">
      <c r="A34" s="6">
        <f t="shared" si="1"/>
        <v>2037</v>
      </c>
      <c r="B34" s="6">
        <v>50041</v>
      </c>
      <c r="C34" s="4">
        <v>211881.3152903736</v>
      </c>
      <c r="D34" s="4">
        <v>118563.59027500087</v>
      </c>
      <c r="E34" s="11">
        <v>1.4804088235707855</v>
      </c>
      <c r="F34" s="4">
        <v>92.176127225103158</v>
      </c>
      <c r="G34" s="4">
        <v>730.10417306192687</v>
      </c>
      <c r="H34" s="4">
        <v>51967.48</v>
      </c>
      <c r="I34" s="4">
        <v>41781.39</v>
      </c>
      <c r="J34" s="4">
        <v>10186.09</v>
      </c>
      <c r="K34" s="4">
        <v>2664.799</v>
      </c>
      <c r="L34" s="4">
        <v>747.45389999999998</v>
      </c>
      <c r="M34" s="4">
        <v>0</v>
      </c>
      <c r="N34" s="4">
        <v>49215.8</v>
      </c>
      <c r="O34" s="4">
        <v>13619.74</v>
      </c>
      <c r="P34" s="4">
        <v>7599.0159999999996</v>
      </c>
      <c r="Q34" s="4">
        <v>7663.0559999999996</v>
      </c>
      <c r="R34" s="4">
        <v>20333.990000000002</v>
      </c>
      <c r="S34" s="4">
        <v>2751.6759999999999</v>
      </c>
      <c r="T34" s="4">
        <v>958.62860000000001</v>
      </c>
      <c r="U34" s="4">
        <v>21295.7</v>
      </c>
      <c r="V34" s="4">
        <v>-10603.3</v>
      </c>
      <c r="W34" s="8">
        <f t="shared" si="17"/>
        <v>4.1519312010962919</v>
      </c>
      <c r="X34" s="8">
        <f t="shared" si="2"/>
        <v>24.526693129491367</v>
      </c>
      <c r="Y34" s="8">
        <f t="shared" si="3"/>
        <v>19.719242323345277</v>
      </c>
      <c r="Z34" s="8">
        <f t="shared" si="4"/>
        <v>4.8074508061460879</v>
      </c>
      <c r="AA34" s="8">
        <f t="shared" si="5"/>
        <v>1.2576847544805996</v>
      </c>
      <c r="AB34" s="8">
        <f t="shared" si="6"/>
        <v>0.35277008686473782</v>
      </c>
      <c r="AC34" s="8">
        <f t="shared" si="7"/>
        <v>0</v>
      </c>
      <c r="AD34" s="8">
        <f t="shared" si="8"/>
        <v>23.228003815509645</v>
      </c>
      <c r="AE34" s="8">
        <f t="shared" si="9"/>
        <v>6.4280042727386189</v>
      </c>
      <c r="AF34" s="8">
        <f t="shared" si="10"/>
        <v>3.5864493240406299</v>
      </c>
      <c r="AG34" s="8">
        <f t="shared" si="11"/>
        <v>3.6166737918811451</v>
      </c>
      <c r="AH34" s="8">
        <f t="shared" si="12"/>
        <v>9.5968773707739174</v>
      </c>
      <c r="AI34" s="8">
        <f t="shared" si="13"/>
        <v>1.2986874261323866</v>
      </c>
      <c r="AJ34" s="8">
        <f t="shared" si="14"/>
        <v>0.45243659106337131</v>
      </c>
      <c r="AK34" s="8">
        <f t="shared" si="15"/>
        <v>10.050768266571888</v>
      </c>
      <c r="AL34" s="8">
        <f t="shared" si="16"/>
        <v>-5.0043582113263101</v>
      </c>
    </row>
    <row r="35" spans="1:38" x14ac:dyDescent="0.25">
      <c r="A35" s="6">
        <f t="shared" si="1"/>
        <v>2038</v>
      </c>
      <c r="B35" s="6">
        <v>50406</v>
      </c>
      <c r="C35" s="4">
        <v>221851.84580108509</v>
      </c>
      <c r="D35" s="4">
        <v>121711.76797725003</v>
      </c>
      <c r="E35" s="11">
        <v>1.499237522032264</v>
      </c>
      <c r="F35" s="4">
        <v>93.334248236228348</v>
      </c>
      <c r="G35" s="4">
        <v>740.04954753648974</v>
      </c>
      <c r="H35" s="4">
        <v>54386.18</v>
      </c>
      <c r="I35" s="4">
        <v>43747.5</v>
      </c>
      <c r="J35" s="4">
        <v>10638.68</v>
      </c>
      <c r="K35" s="4">
        <v>2780.4789999999998</v>
      </c>
      <c r="L35" s="4">
        <v>772.59609999999998</v>
      </c>
      <c r="M35" s="4">
        <v>0</v>
      </c>
      <c r="N35" s="4">
        <v>51571.47</v>
      </c>
      <c r="O35" s="4">
        <v>14335.9</v>
      </c>
      <c r="P35" s="4">
        <v>7912.1710000000003</v>
      </c>
      <c r="Q35" s="4">
        <v>8032.5540000000001</v>
      </c>
      <c r="R35" s="4">
        <v>21290.85</v>
      </c>
      <c r="S35" s="4">
        <v>2814.7080000000001</v>
      </c>
      <c r="T35" s="4">
        <v>886.22149999999999</v>
      </c>
      <c r="U35" s="4">
        <v>19367.21</v>
      </c>
      <c r="V35" s="4">
        <v>-12531.79</v>
      </c>
      <c r="W35" s="8">
        <f t="shared" si="17"/>
        <v>4.1615044351676627</v>
      </c>
      <c r="X35" s="8">
        <f t="shared" si="2"/>
        <v>24.514639399828692</v>
      </c>
      <c r="Y35" s="8">
        <f t="shared" si="3"/>
        <v>19.719240938488522</v>
      </c>
      <c r="Z35" s="8">
        <f t="shared" si="4"/>
        <v>4.7953984613401692</v>
      </c>
      <c r="AA35" s="8">
        <f t="shared" si="5"/>
        <v>1.2533044248335932</v>
      </c>
      <c r="AB35" s="8">
        <f t="shared" si="6"/>
        <v>0.34824866893048911</v>
      </c>
      <c r="AC35" s="8">
        <f t="shared" si="7"/>
        <v>0</v>
      </c>
      <c r="AD35" s="8">
        <f t="shared" si="8"/>
        <v>23.245905308464089</v>
      </c>
      <c r="AE35" s="8">
        <f t="shared" si="9"/>
        <v>6.4619250510332611</v>
      </c>
      <c r="AF35" s="8">
        <f t="shared" si="10"/>
        <v>3.5664210822451947</v>
      </c>
      <c r="AG35" s="8">
        <f t="shared" si="11"/>
        <v>3.6206838717051202</v>
      </c>
      <c r="AH35" s="8">
        <f t="shared" si="12"/>
        <v>9.5968775572368337</v>
      </c>
      <c r="AI35" s="8">
        <f t="shared" si="13"/>
        <v>1.2687331898620755</v>
      </c>
      <c r="AJ35" s="8">
        <f t="shared" si="14"/>
        <v>0.39946546164623586</v>
      </c>
      <c r="AK35" s="8">
        <f t="shared" si="15"/>
        <v>8.7297943950238128</v>
      </c>
      <c r="AL35" s="8">
        <f t="shared" si="16"/>
        <v>-5.6487201874516506</v>
      </c>
    </row>
    <row r="36" spans="1:38" x14ac:dyDescent="0.25">
      <c r="A36" s="6">
        <f t="shared" si="1"/>
        <v>2039</v>
      </c>
      <c r="B36" s="6">
        <v>50771</v>
      </c>
      <c r="C36" s="4">
        <v>232191.92709542386</v>
      </c>
      <c r="D36" s="4">
        <v>124883.61280237295</v>
      </c>
      <c r="E36" s="11">
        <v>1.517831986193787</v>
      </c>
      <c r="F36" s="4">
        <v>94.514870983453235</v>
      </c>
      <c r="G36" s="4">
        <v>749.58321660369757</v>
      </c>
      <c r="H36" s="4">
        <v>56895.32</v>
      </c>
      <c r="I36" s="4">
        <v>45786.49</v>
      </c>
      <c r="J36" s="4">
        <v>11108.83</v>
      </c>
      <c r="K36" s="4">
        <v>2901.2379999999998</v>
      </c>
      <c r="L36" s="4">
        <v>798.54759999999999</v>
      </c>
      <c r="M36" s="4">
        <v>0</v>
      </c>
      <c r="N36" s="4">
        <v>54009.17</v>
      </c>
      <c r="O36" s="4">
        <v>15083.32</v>
      </c>
      <c r="P36" s="4">
        <v>8233.973</v>
      </c>
      <c r="Q36" s="4">
        <v>8408.6980000000003</v>
      </c>
      <c r="R36" s="4">
        <v>22283.18</v>
      </c>
      <c r="S36" s="4">
        <v>2886.145</v>
      </c>
      <c r="T36" s="4">
        <v>807.45100000000002</v>
      </c>
      <c r="U36" s="4">
        <v>17288.52</v>
      </c>
      <c r="V36" s="4">
        <v>-14610.48</v>
      </c>
      <c r="W36" s="8">
        <f t="shared" si="17"/>
        <v>4.1691653056893587</v>
      </c>
      <c r="X36" s="8">
        <f t="shared" si="2"/>
        <v>24.503573708063392</v>
      </c>
      <c r="Y36" s="8">
        <f t="shared" si="3"/>
        <v>19.719242857734297</v>
      </c>
      <c r="Z36" s="8">
        <f t="shared" si="4"/>
        <v>4.7843308503290931</v>
      </c>
      <c r="AA36" s="8">
        <f t="shared" si="5"/>
        <v>1.2494999444178259</v>
      </c>
      <c r="AB36" s="8">
        <f t="shared" si="6"/>
        <v>0.34391703880032876</v>
      </c>
      <c r="AC36" s="8">
        <f t="shared" si="7"/>
        <v>0</v>
      </c>
      <c r="AD36" s="8">
        <f t="shared" si="8"/>
        <v>23.26057183624815</v>
      </c>
      <c r="AE36" s="8">
        <f t="shared" si="9"/>
        <v>6.496057028632702</v>
      </c>
      <c r="AF36" s="8">
        <f t="shared" si="10"/>
        <v>3.5461926273673101</v>
      </c>
      <c r="AG36" s="8">
        <f t="shared" si="11"/>
        <v>3.6214428749472756</v>
      </c>
      <c r="AH36" s="8">
        <f t="shared" si="12"/>
        <v>9.5968797359790585</v>
      </c>
      <c r="AI36" s="8">
        <f t="shared" si="13"/>
        <v>1.2429997184242678</v>
      </c>
      <c r="AJ36" s="8">
        <f t="shared" si="14"/>
        <v>0.34775153903958173</v>
      </c>
      <c r="AK36" s="8">
        <f t="shared" si="15"/>
        <v>7.4457885837240765</v>
      </c>
      <c r="AL36" s="8">
        <f t="shared" si="16"/>
        <v>-6.2924151510209629</v>
      </c>
    </row>
    <row r="37" spans="1:38" x14ac:dyDescent="0.25">
      <c r="A37" s="6">
        <f t="shared" si="1"/>
        <v>2040</v>
      </c>
      <c r="B37" s="6">
        <v>51136</v>
      </c>
      <c r="C37" s="4">
        <v>242845.14220396639</v>
      </c>
      <c r="D37" s="4">
        <v>128055.60067263761</v>
      </c>
      <c r="E37" s="11">
        <v>1.5364071102578074</v>
      </c>
      <c r="F37" s="4">
        <v>95.706399074802675</v>
      </c>
      <c r="G37" s="4">
        <v>758.84339432218121</v>
      </c>
      <c r="H37" s="4">
        <v>59482.33</v>
      </c>
      <c r="I37" s="4">
        <v>47887.22</v>
      </c>
      <c r="J37" s="4">
        <v>11595.11</v>
      </c>
      <c r="K37" s="4">
        <v>3027.2280000000001</v>
      </c>
      <c r="L37" s="4">
        <v>825.42499999999995</v>
      </c>
      <c r="M37" s="4">
        <v>0</v>
      </c>
      <c r="N37" s="4">
        <v>56526.33</v>
      </c>
      <c r="O37" s="4">
        <v>15861.17</v>
      </c>
      <c r="P37" s="4">
        <v>8562.2219999999998</v>
      </c>
      <c r="Q37" s="4">
        <v>8797.3860000000004</v>
      </c>
      <c r="R37" s="4">
        <v>23305.55</v>
      </c>
      <c r="S37" s="4">
        <v>2955.9960000000001</v>
      </c>
      <c r="T37" s="4">
        <v>721.84619999999995</v>
      </c>
      <c r="U37" s="4">
        <v>15054.37</v>
      </c>
      <c r="V37" s="4">
        <v>-16844.63</v>
      </c>
      <c r="W37" s="8">
        <f t="shared" si="17"/>
        <v>4.1752920435063263</v>
      </c>
      <c r="X37" s="8">
        <f t="shared" si="2"/>
        <v>24.493934472051578</v>
      </c>
      <c r="Y37" s="8">
        <f t="shared" si="3"/>
        <v>19.719241474379331</v>
      </c>
      <c r="Z37" s="8">
        <f t="shared" si="4"/>
        <v>4.7746929976722496</v>
      </c>
      <c r="AA37" s="8">
        <f t="shared" si="5"/>
        <v>1.2465672454989534</v>
      </c>
      <c r="AB37" s="8">
        <f t="shared" si="6"/>
        <v>0.33989767821121286</v>
      </c>
      <c r="AC37" s="8">
        <f t="shared" si="7"/>
        <v>0</v>
      </c>
      <c r="AD37" s="8">
        <f t="shared" si="8"/>
        <v>23.276697852380082</v>
      </c>
      <c r="AE37" s="8">
        <f t="shared" si="9"/>
        <v>6.531392745208036</v>
      </c>
      <c r="AF37" s="8">
        <f t="shared" si="10"/>
        <v>3.5257950487675651</v>
      </c>
      <c r="AG37" s="8">
        <f t="shared" si="11"/>
        <v>3.6226320692102001</v>
      </c>
      <c r="AH37" s="8">
        <f t="shared" si="12"/>
        <v>9.5968771656241714</v>
      </c>
      <c r="AI37" s="8">
        <f t="shared" si="13"/>
        <v>1.217234972531281</v>
      </c>
      <c r="AJ37" s="8">
        <f t="shared" si="14"/>
        <v>0.29724547645829336</v>
      </c>
      <c r="AK37" s="8">
        <f t="shared" si="15"/>
        <v>6.1991645636278729</v>
      </c>
      <c r="AL37" s="8">
        <f t="shared" si="16"/>
        <v>-6.9363668744306786</v>
      </c>
    </row>
    <row r="38" spans="1:38" x14ac:dyDescent="0.25">
      <c r="A38" s="6">
        <f t="shared" si="1"/>
        <v>2041</v>
      </c>
      <c r="B38" s="6">
        <v>51502</v>
      </c>
      <c r="C38" s="4">
        <v>253883.32503869012</v>
      </c>
      <c r="D38" s="4">
        <v>131247.83499460333</v>
      </c>
      <c r="E38" s="11">
        <v>1.5547540640775945</v>
      </c>
      <c r="F38" s="4">
        <v>96.918011792665794</v>
      </c>
      <c r="G38" s="4">
        <v>767.84378871387537</v>
      </c>
      <c r="H38" s="4">
        <v>62162.66</v>
      </c>
      <c r="I38" s="4">
        <v>50063.87</v>
      </c>
      <c r="J38" s="4">
        <v>12098.79</v>
      </c>
      <c r="K38" s="4">
        <v>3157.6030000000001</v>
      </c>
      <c r="L38" s="4">
        <v>853.19970000000001</v>
      </c>
      <c r="M38" s="4">
        <v>0</v>
      </c>
      <c r="N38" s="4">
        <v>59132.36</v>
      </c>
      <c r="O38" s="4">
        <v>16669.57</v>
      </c>
      <c r="P38" s="4">
        <v>8899.7019999999993</v>
      </c>
      <c r="Q38" s="4">
        <v>9198.2139999999999</v>
      </c>
      <c r="R38" s="4">
        <v>24364.87</v>
      </c>
      <c r="S38" s="4">
        <v>3030.2950000000001</v>
      </c>
      <c r="T38" s="4">
        <v>629.30190000000005</v>
      </c>
      <c r="U38" s="4">
        <v>12653.37</v>
      </c>
      <c r="V38" s="4">
        <v>-19245.63</v>
      </c>
      <c r="W38" s="8">
        <f t="shared" si="17"/>
        <v>4.1801941894612664</v>
      </c>
      <c r="X38" s="8">
        <f t="shared" si="2"/>
        <v>24.484735258027218</v>
      </c>
      <c r="Y38" s="8">
        <f t="shared" si="3"/>
        <v>19.719243078437941</v>
      </c>
      <c r="Z38" s="8">
        <f t="shared" si="4"/>
        <v>4.765492179589276</v>
      </c>
      <c r="AA38" s="8">
        <f t="shared" si="5"/>
        <v>1.2437220914444862</v>
      </c>
      <c r="AB38" s="8">
        <f t="shared" si="6"/>
        <v>0.33605976283396244</v>
      </c>
      <c r="AC38" s="8">
        <f t="shared" si="7"/>
        <v>0</v>
      </c>
      <c r="AD38" s="8">
        <f t="shared" si="8"/>
        <v>23.291155490810048</v>
      </c>
      <c r="AE38" s="8">
        <f t="shared" si="9"/>
        <v>6.5658388543082413</v>
      </c>
      <c r="AF38" s="8">
        <f t="shared" si="10"/>
        <v>3.5054299051124151</v>
      </c>
      <c r="AG38" s="8">
        <f t="shared" si="11"/>
        <v>3.6230083242364395</v>
      </c>
      <c r="AH38" s="8">
        <f t="shared" si="12"/>
        <v>9.5968768316260853</v>
      </c>
      <c r="AI38" s="8">
        <f t="shared" si="13"/>
        <v>1.1935777978085813</v>
      </c>
      <c r="AJ38" s="8">
        <f t="shared" si="14"/>
        <v>0.24787051292324874</v>
      </c>
      <c r="AK38" s="8">
        <f t="shared" si="15"/>
        <v>4.9839311022382864</v>
      </c>
      <c r="AL38" s="8">
        <f t="shared" si="16"/>
        <v>-7.5805017903665375</v>
      </c>
    </row>
    <row r="39" spans="1:38" x14ac:dyDescent="0.25">
      <c r="A39" s="6">
        <f t="shared" si="1"/>
        <v>2042</v>
      </c>
      <c r="B39" s="6">
        <v>51867</v>
      </c>
      <c r="C39" s="4">
        <v>265303.22847342357</v>
      </c>
      <c r="D39" s="4">
        <v>134465.64888696102</v>
      </c>
      <c r="E39" s="11">
        <v>1.5729689112723884</v>
      </c>
      <c r="F39" s="4">
        <v>98.139735098400919</v>
      </c>
      <c r="G39" s="4">
        <v>776.71798885468615</v>
      </c>
      <c r="H39" s="4">
        <v>64935.55</v>
      </c>
      <c r="I39" s="4">
        <v>52315.79</v>
      </c>
      <c r="J39" s="4">
        <v>12619.76</v>
      </c>
      <c r="K39" s="4">
        <v>3292.33</v>
      </c>
      <c r="L39" s="4">
        <v>881.95079999999996</v>
      </c>
      <c r="M39" s="4">
        <v>0</v>
      </c>
      <c r="N39" s="4">
        <v>61819.35</v>
      </c>
      <c r="O39" s="4">
        <v>17496.77</v>
      </c>
      <c r="P39" s="4">
        <v>9250.6540000000005</v>
      </c>
      <c r="Q39" s="4">
        <v>9611.0939999999991</v>
      </c>
      <c r="R39" s="4">
        <v>25460.83</v>
      </c>
      <c r="S39" s="4">
        <v>3116.1959999999999</v>
      </c>
      <c r="T39" s="4">
        <v>529.43190000000004</v>
      </c>
      <c r="U39" s="4">
        <v>10066.61</v>
      </c>
      <c r="V39" s="4">
        <v>-21832.39</v>
      </c>
      <c r="W39" s="8">
        <f t="shared" si="17"/>
        <v>4.1841177488684833</v>
      </c>
      <c r="X39" s="8">
        <f t="shared" si="2"/>
        <v>24.475974293130339</v>
      </c>
      <c r="Y39" s="8">
        <f t="shared" si="3"/>
        <v>19.719243637188029</v>
      </c>
      <c r="Z39" s="8">
        <f t="shared" si="4"/>
        <v>4.7567306559423077</v>
      </c>
      <c r="AA39" s="8">
        <f t="shared" si="5"/>
        <v>1.2409686904092105</v>
      </c>
      <c r="AB39" s="8">
        <f t="shared" si="6"/>
        <v>0.33243123541119984</v>
      </c>
      <c r="AC39" s="8">
        <f t="shared" si="7"/>
        <v>0</v>
      </c>
      <c r="AD39" s="8">
        <f t="shared" si="8"/>
        <v>23.301393788426015</v>
      </c>
      <c r="AE39" s="8">
        <f t="shared" si="9"/>
        <v>6.5950083233731611</v>
      </c>
      <c r="AF39" s="8">
        <f t="shared" si="10"/>
        <v>3.4868230037112697</v>
      </c>
      <c r="AG39" s="8">
        <f t="shared" si="11"/>
        <v>3.6226826395227145</v>
      </c>
      <c r="AH39" s="8">
        <f t="shared" si="12"/>
        <v>9.5968790679644922</v>
      </c>
      <c r="AI39" s="8">
        <f t="shared" si="13"/>
        <v>1.1745789969955684</v>
      </c>
      <c r="AJ39" s="8">
        <f t="shared" si="14"/>
        <v>0.19955727755232922</v>
      </c>
      <c r="AK39" s="8">
        <f t="shared" si="15"/>
        <v>3.7943790047049544</v>
      </c>
      <c r="AL39" s="8">
        <f t="shared" si="16"/>
        <v>-8.2292213802392649</v>
      </c>
    </row>
    <row r="40" spans="1:38" x14ac:dyDescent="0.25">
      <c r="A40" s="6">
        <f t="shared" si="1"/>
        <v>2043</v>
      </c>
      <c r="B40" s="6">
        <v>52232</v>
      </c>
      <c r="C40" s="4">
        <v>277130.09253649792</v>
      </c>
      <c r="D40" s="4">
        <v>137702.33206861056</v>
      </c>
      <c r="E40" s="11">
        <v>1.5908505530730785</v>
      </c>
      <c r="F40" s="4">
        <v>99.383286504985207</v>
      </c>
      <c r="G40" s="4">
        <v>785.32509585058676</v>
      </c>
      <c r="H40" s="4">
        <v>67806.899999999994</v>
      </c>
      <c r="I40" s="4">
        <v>54647.95</v>
      </c>
      <c r="J40" s="4">
        <v>13158.95</v>
      </c>
      <c r="K40" s="4">
        <v>3431.7020000000002</v>
      </c>
      <c r="L40" s="4">
        <v>911.61980000000005</v>
      </c>
      <c r="M40" s="4">
        <v>0</v>
      </c>
      <c r="N40" s="4">
        <v>64593.35</v>
      </c>
      <c r="O40" s="4">
        <v>18346.830000000002</v>
      </c>
      <c r="P40" s="4">
        <v>9615.3250000000007</v>
      </c>
      <c r="Q40" s="4">
        <v>10035.36</v>
      </c>
      <c r="R40" s="4">
        <v>26595.84</v>
      </c>
      <c r="S40" s="4">
        <v>3213.5520000000001</v>
      </c>
      <c r="T40" s="4">
        <v>421.5145</v>
      </c>
      <c r="U40" s="4">
        <v>7274.5720000000001</v>
      </c>
      <c r="V40" s="4">
        <v>-24624.43</v>
      </c>
      <c r="W40" s="8">
        <f t="shared" si="17"/>
        <v>4.1872537030837584</v>
      </c>
      <c r="X40" s="8">
        <f t="shared" si="2"/>
        <v>24.467534138707745</v>
      </c>
      <c r="Y40" s="8">
        <f t="shared" si="3"/>
        <v>19.719240700214787</v>
      </c>
      <c r="Z40" s="8">
        <f t="shared" si="4"/>
        <v>4.7482934384929605</v>
      </c>
      <c r="AA40" s="8">
        <f t="shared" si="5"/>
        <v>1.2383000231373453</v>
      </c>
      <c r="AB40" s="8">
        <f t="shared" si="6"/>
        <v>0.32895013011982455</v>
      </c>
      <c r="AC40" s="8">
        <f t="shared" si="7"/>
        <v>0</v>
      </c>
      <c r="AD40" s="8">
        <f t="shared" si="8"/>
        <v>23.307952380340321</v>
      </c>
      <c r="AE40" s="8">
        <f t="shared" si="9"/>
        <v>6.6202951227982334</v>
      </c>
      <c r="AF40" s="8">
        <f t="shared" si="10"/>
        <v>3.4696069676134744</v>
      </c>
      <c r="AG40" s="8">
        <f t="shared" si="11"/>
        <v>3.6211729690374015</v>
      </c>
      <c r="AH40" s="8">
        <f t="shared" si="12"/>
        <v>9.5968791250980221</v>
      </c>
      <c r="AI40" s="8">
        <f t="shared" si="13"/>
        <v>1.1595824800501506</v>
      </c>
      <c r="AJ40" s="8">
        <f t="shared" si="14"/>
        <v>0.15209986621878196</v>
      </c>
      <c r="AK40" s="8">
        <f t="shared" si="15"/>
        <v>2.6249664673431092</v>
      </c>
      <c r="AL40" s="8">
        <f t="shared" si="16"/>
        <v>-8.8855128559367742</v>
      </c>
    </row>
    <row r="41" spans="1:38" x14ac:dyDescent="0.25">
      <c r="A41" s="6">
        <f t="shared" si="1"/>
        <v>2044</v>
      </c>
      <c r="B41" s="6">
        <v>52597</v>
      </c>
      <c r="C41" s="4">
        <v>289218.53767621191</v>
      </c>
      <c r="D41" s="4">
        <v>140894.68309763976</v>
      </c>
      <c r="E41" s="11">
        <v>1.6085950311846013</v>
      </c>
      <c r="F41" s="4">
        <v>100.63838091006289</v>
      </c>
      <c r="G41" s="4">
        <v>793.44312764720178</v>
      </c>
      <c r="H41" s="4">
        <v>70743.95</v>
      </c>
      <c r="I41" s="4">
        <v>57031.7</v>
      </c>
      <c r="J41" s="4">
        <v>13712.25</v>
      </c>
      <c r="K41" s="4">
        <v>3575.9879999999998</v>
      </c>
      <c r="L41" s="4">
        <v>942.29989999999998</v>
      </c>
      <c r="M41" s="4">
        <v>0</v>
      </c>
      <c r="N41" s="4">
        <v>67432.7</v>
      </c>
      <c r="O41" s="4">
        <v>19219.43</v>
      </c>
      <c r="P41" s="4">
        <v>9991.7350000000006</v>
      </c>
      <c r="Q41" s="4">
        <v>10465.59</v>
      </c>
      <c r="R41" s="4">
        <v>27755.95</v>
      </c>
      <c r="S41" s="4">
        <v>3311.25</v>
      </c>
      <c r="T41" s="4">
        <v>304.78739999999999</v>
      </c>
      <c r="U41" s="4">
        <v>4268.1099999999997</v>
      </c>
      <c r="V41" s="4">
        <v>-27630.89</v>
      </c>
      <c r="W41" s="8">
        <f t="shared" si="17"/>
        <v>4.1897640163572509</v>
      </c>
      <c r="X41" s="8">
        <f t="shared" si="2"/>
        <v>24.460378843073951</v>
      </c>
      <c r="Y41" s="8">
        <f t="shared" si="3"/>
        <v>19.719240840588355</v>
      </c>
      <c r="Z41" s="8">
        <f t="shared" si="4"/>
        <v>4.7411380024855942</v>
      </c>
      <c r="AA41" s="8">
        <f t="shared" si="5"/>
        <v>1.2364311183965035</v>
      </c>
      <c r="AB41" s="8">
        <f t="shared" si="6"/>
        <v>0.32580895663573628</v>
      </c>
      <c r="AC41" s="8">
        <f t="shared" si="7"/>
        <v>0</v>
      </c>
      <c r="AD41" s="8">
        <f t="shared" si="8"/>
        <v>23.315483351033592</v>
      </c>
      <c r="AE41" s="8">
        <f t="shared" si="9"/>
        <v>6.6452967207505482</v>
      </c>
      <c r="AF41" s="8">
        <f t="shared" si="10"/>
        <v>3.4547353293052128</v>
      </c>
      <c r="AG41" s="8">
        <f t="shared" si="11"/>
        <v>3.6185751038256457</v>
      </c>
      <c r="AH41" s="8">
        <f t="shared" si="12"/>
        <v>9.5968779259486983</v>
      </c>
      <c r="AI41" s="8">
        <f t="shared" si="13"/>
        <v>1.1448954920403598</v>
      </c>
      <c r="AJ41" s="8">
        <f t="shared" si="14"/>
        <v>0.10538307898548946</v>
      </c>
      <c r="AK41" s="8">
        <f t="shared" si="15"/>
        <v>1.4757387387036254</v>
      </c>
      <c r="AL41" s="8">
        <f t="shared" si="16"/>
        <v>-9.553637267516212</v>
      </c>
    </row>
    <row r="42" spans="1:38" x14ac:dyDescent="0.25">
      <c r="A42" s="6">
        <f t="shared" si="1"/>
        <v>2045</v>
      </c>
      <c r="B42" s="6">
        <v>52963</v>
      </c>
      <c r="C42" s="4">
        <v>301772.90241997765</v>
      </c>
      <c r="D42" s="4">
        <v>144124.40794536471</v>
      </c>
      <c r="E42" s="11">
        <v>1.6262350857644541</v>
      </c>
      <c r="F42" s="4">
        <v>101.91377294537656</v>
      </c>
      <c r="G42" s="4">
        <v>801.45036231290374</v>
      </c>
      <c r="H42" s="4">
        <v>73793.37</v>
      </c>
      <c r="I42" s="4">
        <v>59507.33</v>
      </c>
      <c r="J42" s="4">
        <v>14286.04</v>
      </c>
      <c r="K42" s="4">
        <v>3725.45</v>
      </c>
      <c r="L42" s="4">
        <v>974.04269999999997</v>
      </c>
      <c r="M42" s="4">
        <v>0</v>
      </c>
      <c r="N42" s="4">
        <v>70388.37</v>
      </c>
      <c r="O42" s="4">
        <v>20126.57</v>
      </c>
      <c r="P42" s="4">
        <v>10393.719999999999</v>
      </c>
      <c r="Q42" s="4">
        <v>10907.29</v>
      </c>
      <c r="R42" s="4">
        <v>28960.78</v>
      </c>
      <c r="S42" s="4">
        <v>3405.0010000000002</v>
      </c>
      <c r="T42" s="4">
        <v>178.90940000000001</v>
      </c>
      <c r="U42" s="4">
        <v>1042.018</v>
      </c>
      <c r="V42" s="4">
        <v>-30856.98</v>
      </c>
      <c r="W42" s="8">
        <f t="shared" si="17"/>
        <v>4.1917710649444375</v>
      </c>
      <c r="X42" s="8">
        <f t="shared" si="2"/>
        <v>24.453279074508053</v>
      </c>
      <c r="Y42" s="8">
        <f t="shared" si="3"/>
        <v>19.719242358342562</v>
      </c>
      <c r="Z42" s="8">
        <f t="shared" si="4"/>
        <v>4.7340367161654902</v>
      </c>
      <c r="AA42" s="8">
        <f t="shared" si="5"/>
        <v>1.2345210488167979</v>
      </c>
      <c r="AB42" s="8">
        <f t="shared" si="6"/>
        <v>0.32277341411006605</v>
      </c>
      <c r="AC42" s="8">
        <f t="shared" si="7"/>
        <v>0</v>
      </c>
      <c r="AD42" s="8">
        <f t="shared" si="8"/>
        <v>23.324947149177905</v>
      </c>
      <c r="AE42" s="8">
        <f t="shared" si="9"/>
        <v>6.6694424312458089</v>
      </c>
      <c r="AF42" s="8">
        <f t="shared" si="10"/>
        <v>3.4442191186321458</v>
      </c>
      <c r="AG42" s="8">
        <f t="shared" si="11"/>
        <v>3.6144033849733512</v>
      </c>
      <c r="AH42" s="8">
        <f t="shared" si="12"/>
        <v>9.5968789005764528</v>
      </c>
      <c r="AI42" s="8">
        <f t="shared" si="13"/>
        <v>1.1283322567051621</v>
      </c>
      <c r="AJ42" s="8">
        <f t="shared" si="14"/>
        <v>5.9286105069504096E-2</v>
      </c>
      <c r="AK42" s="8">
        <f t="shared" si="15"/>
        <v>0.34529873015232576</v>
      </c>
      <c r="AL42" s="8">
        <f t="shared" si="16"/>
        <v>-10.225232203604653</v>
      </c>
    </row>
    <row r="43" spans="1:38" x14ac:dyDescent="0.25">
      <c r="A43" s="6">
        <f t="shared" si="1"/>
        <v>2046</v>
      </c>
      <c r="B43" s="6">
        <v>53328</v>
      </c>
      <c r="C43" s="4">
        <v>314655.32894917799</v>
      </c>
      <c r="D43" s="4">
        <v>147334.10052834806</v>
      </c>
      <c r="E43" s="11">
        <v>1.6437620109719515</v>
      </c>
      <c r="F43" s="4">
        <v>103.19950355412468</v>
      </c>
      <c r="G43" s="4">
        <v>809.12658928242911</v>
      </c>
      <c r="H43" s="4">
        <v>76923</v>
      </c>
      <c r="I43" s="4">
        <v>62047.65</v>
      </c>
      <c r="J43" s="4">
        <v>14875.35</v>
      </c>
      <c r="K43" s="4">
        <v>3879.32</v>
      </c>
      <c r="L43" s="4">
        <v>1006.87</v>
      </c>
      <c r="M43" s="4">
        <v>0</v>
      </c>
      <c r="N43" s="4">
        <v>73421.820000000007</v>
      </c>
      <c r="O43" s="4">
        <v>21059.47</v>
      </c>
      <c r="P43" s="4">
        <v>10811</v>
      </c>
      <c r="Q43" s="4">
        <v>11354.27</v>
      </c>
      <c r="R43" s="4">
        <v>30197.09</v>
      </c>
      <c r="S43" s="4">
        <v>3501.174</v>
      </c>
      <c r="T43" s="4">
        <v>43.69576</v>
      </c>
      <c r="U43" s="4">
        <v>-2415.46</v>
      </c>
      <c r="V43" s="4">
        <v>-34314.46</v>
      </c>
      <c r="W43" s="8">
        <f t="shared" si="17"/>
        <v>4.1933786172599703</v>
      </c>
      <c r="X43" s="8">
        <f t="shared" si="2"/>
        <v>24.446749482009992</v>
      </c>
      <c r="Y43" s="8">
        <f t="shared" si="3"/>
        <v>19.719243340710022</v>
      </c>
      <c r="Z43" s="8">
        <f t="shared" si="4"/>
        <v>4.7275061412999664</v>
      </c>
      <c r="AA43" s="8">
        <f t="shared" si="5"/>
        <v>1.2328791674863304</v>
      </c>
      <c r="AB43" s="8">
        <f t="shared" si="6"/>
        <v>0.31999140245377061</v>
      </c>
      <c r="AC43" s="8">
        <f t="shared" si="7"/>
        <v>0</v>
      </c>
      <c r="AD43" s="8">
        <f t="shared" si="8"/>
        <v>23.334046254738258</v>
      </c>
      <c r="AE43" s="8">
        <f t="shared" si="9"/>
        <v>6.6928693279500919</v>
      </c>
      <c r="AF43" s="8">
        <f t="shared" si="10"/>
        <v>3.4358229482730782</v>
      </c>
      <c r="AG43" s="8">
        <f t="shared" si="11"/>
        <v>3.6084785336128542</v>
      </c>
      <c r="AH43" s="8">
        <f t="shared" si="12"/>
        <v>9.5968786229828407</v>
      </c>
      <c r="AI43" s="8">
        <f t="shared" si="13"/>
        <v>1.1127013204233696</v>
      </c>
      <c r="AJ43" s="8">
        <f t="shared" si="14"/>
        <v>1.388686476276319E-2</v>
      </c>
      <c r="AK43" s="8">
        <f t="shared" si="15"/>
        <v>-0.76765265920226522</v>
      </c>
      <c r="AL43" s="8">
        <f t="shared" si="16"/>
        <v>-10.905411999407882</v>
      </c>
    </row>
    <row r="44" spans="1:38" x14ac:dyDescent="0.25">
      <c r="A44" s="6">
        <f t="shared" si="1"/>
        <v>2047</v>
      </c>
      <c r="B44" s="6">
        <v>53693</v>
      </c>
      <c r="C44" s="4">
        <v>327844.18413486419</v>
      </c>
      <c r="D44" s="4">
        <v>150495.78726481588</v>
      </c>
      <c r="E44" s="11">
        <v>1.6609158683841181</v>
      </c>
      <c r="F44" s="4">
        <v>104.50745108546111</v>
      </c>
      <c r="G44" s="4">
        <v>816.2290173676588</v>
      </c>
      <c r="H44" s="4">
        <v>80127.350000000006</v>
      </c>
      <c r="I44" s="4">
        <v>64648.39</v>
      </c>
      <c r="J44" s="4">
        <v>15478.96</v>
      </c>
      <c r="K44" s="4">
        <v>4037.1689999999999</v>
      </c>
      <c r="L44" s="4">
        <v>1040.721</v>
      </c>
      <c r="M44" s="4">
        <v>0</v>
      </c>
      <c r="N44" s="4">
        <v>76519.5</v>
      </c>
      <c r="O44" s="4">
        <v>22004.69</v>
      </c>
      <c r="P44" s="4">
        <v>11245.76</v>
      </c>
      <c r="Q44" s="4">
        <v>11806.24</v>
      </c>
      <c r="R44" s="4">
        <v>31462.81</v>
      </c>
      <c r="S44" s="4">
        <v>3607.846</v>
      </c>
      <c r="T44" s="4">
        <v>-101.32040000000001</v>
      </c>
      <c r="U44" s="4">
        <v>-6124.6270000000004</v>
      </c>
      <c r="V44" s="4">
        <v>-38023.629999999997</v>
      </c>
      <c r="W44" s="8">
        <f t="shared" si="17"/>
        <v>4.1946627143484063</v>
      </c>
      <c r="X44" s="8">
        <f t="shared" si="2"/>
        <v>24.440680627428268</v>
      </c>
      <c r="Y44" s="8">
        <f t="shared" si="3"/>
        <v>19.719242594038455</v>
      </c>
      <c r="Z44" s="8">
        <f t="shared" si="4"/>
        <v>4.7214380333898101</v>
      </c>
      <c r="AA44" s="8">
        <f t="shared" si="5"/>
        <v>1.231429195748442</v>
      </c>
      <c r="AB44" s="8">
        <f t="shared" si="6"/>
        <v>0.31744378895917275</v>
      </c>
      <c r="AC44" s="8">
        <f t="shared" si="7"/>
        <v>0</v>
      </c>
      <c r="AD44" s="8">
        <f t="shared" si="8"/>
        <v>23.340203579308401</v>
      </c>
      <c r="AE44" s="8">
        <f t="shared" si="9"/>
        <v>6.7119354452077156</v>
      </c>
      <c r="AF44" s="8">
        <f t="shared" si="10"/>
        <v>3.4302148838406321</v>
      </c>
      <c r="AG44" s="8">
        <f t="shared" si="11"/>
        <v>3.6011741465400848</v>
      </c>
      <c r="AH44" s="8">
        <f t="shared" si="12"/>
        <v>9.596879103719969</v>
      </c>
      <c r="AI44" s="8">
        <f t="shared" si="13"/>
        <v>1.1004758280280647</v>
      </c>
      <c r="AJ44" s="8">
        <f t="shared" si="14"/>
        <v>-3.0905047245956382E-2</v>
      </c>
      <c r="AK44" s="8">
        <f t="shared" si="15"/>
        <v>-1.8681517917305901</v>
      </c>
      <c r="AL44" s="8">
        <f t="shared" si="16"/>
        <v>-11.598079770833555</v>
      </c>
    </row>
    <row r="45" spans="1:38" x14ac:dyDescent="0.25">
      <c r="A45" s="6">
        <f t="shared" si="1"/>
        <v>2048</v>
      </c>
      <c r="B45" s="6">
        <v>54058</v>
      </c>
      <c r="C45" s="4">
        <v>341449.01083866635</v>
      </c>
      <c r="D45" s="4">
        <v>153671.63128464634</v>
      </c>
      <c r="E45" s="11">
        <v>1.677805028115557</v>
      </c>
      <c r="F45" s="4">
        <v>105.82657651026062</v>
      </c>
      <c r="G45" s="4">
        <v>823.09682907041008</v>
      </c>
      <c r="H45" s="4">
        <v>83431.8</v>
      </c>
      <c r="I45" s="4">
        <v>67331.16</v>
      </c>
      <c r="J45" s="4">
        <v>16100.64</v>
      </c>
      <c r="K45" s="4">
        <v>4199.5020000000004</v>
      </c>
      <c r="L45" s="4">
        <v>1075.664</v>
      </c>
      <c r="M45" s="4">
        <v>0</v>
      </c>
      <c r="N45" s="4">
        <v>79697.850000000006</v>
      </c>
      <c r="O45" s="4">
        <v>22972.1</v>
      </c>
      <c r="P45" s="4">
        <v>11690.55</v>
      </c>
      <c r="Q45" s="4">
        <v>12266.76</v>
      </c>
      <c r="R45" s="4">
        <v>32768.449999999997</v>
      </c>
      <c r="S45" s="4">
        <v>3733.9459999999999</v>
      </c>
      <c r="T45" s="4">
        <v>-256.97050000000002</v>
      </c>
      <c r="U45" s="4">
        <v>-10115.540000000001</v>
      </c>
      <c r="V45" s="4">
        <v>-42014.54</v>
      </c>
      <c r="W45" s="8">
        <f t="shared" si="17"/>
        <v>4.1956922437888871</v>
      </c>
      <c r="X45" s="8">
        <f t="shared" si="2"/>
        <v>24.434629286251258</v>
      </c>
      <c r="Y45" s="8">
        <f t="shared" si="3"/>
        <v>19.719242950688699</v>
      </c>
      <c r="Z45" s="8">
        <f t="shared" si="4"/>
        <v>4.7153863355625605</v>
      </c>
      <c r="AA45" s="8">
        <f t="shared" si="5"/>
        <v>1.2299060377082929</v>
      </c>
      <c r="AB45" s="8">
        <f t="shared" si="6"/>
        <v>0.31502917444626838</v>
      </c>
      <c r="AC45" s="8">
        <f t="shared" si="7"/>
        <v>0</v>
      </c>
      <c r="AD45" s="8">
        <f t="shared" si="8"/>
        <v>23.341069228534685</v>
      </c>
      <c r="AE45" s="8">
        <f t="shared" si="9"/>
        <v>6.7278273683019245</v>
      </c>
      <c r="AF45" s="8">
        <f t="shared" si="10"/>
        <v>3.4238054962542419</v>
      </c>
      <c r="AG45" s="8">
        <f t="shared" si="11"/>
        <v>3.5925598290270075</v>
      </c>
      <c r="AH45" s="8">
        <f t="shared" si="12"/>
        <v>9.5968794636464736</v>
      </c>
      <c r="AI45" s="8">
        <f t="shared" si="13"/>
        <v>1.0935588862385892</v>
      </c>
      <c r="AJ45" s="8">
        <f t="shared" si="14"/>
        <v>-7.5258821037094123E-2</v>
      </c>
      <c r="AK45" s="8">
        <f t="shared" si="15"/>
        <v>-2.9625331100401295</v>
      </c>
      <c r="AL45" s="8">
        <f t="shared" si="16"/>
        <v>-12.304777189661195</v>
      </c>
    </row>
    <row r="46" spans="1:38" x14ac:dyDescent="0.25">
      <c r="A46" s="6">
        <f t="shared" si="1"/>
        <v>2049</v>
      </c>
      <c r="B46" s="6">
        <v>54424</v>
      </c>
      <c r="C46" s="4">
        <v>355737.28464950377</v>
      </c>
      <c r="D46" s="4">
        <v>156958.90317941425</v>
      </c>
      <c r="E46" s="11">
        <v>1.6955489356466369</v>
      </c>
      <c r="F46" s="4">
        <v>107.17403980792309</v>
      </c>
      <c r="G46" s="4">
        <v>830.27877165921439</v>
      </c>
      <c r="H46" s="4">
        <v>86896.47</v>
      </c>
      <c r="I46" s="4">
        <v>70148.7</v>
      </c>
      <c r="J46" s="4">
        <v>16747.77</v>
      </c>
      <c r="K46" s="4">
        <v>4366.4250000000002</v>
      </c>
      <c r="L46" s="4">
        <v>1111.0409999999999</v>
      </c>
      <c r="M46" s="4">
        <v>0</v>
      </c>
      <c r="N46" s="4">
        <v>83054.080000000002</v>
      </c>
      <c r="O46" s="4">
        <v>23984.51</v>
      </c>
      <c r="P46" s="4">
        <v>12183.1</v>
      </c>
      <c r="Q46" s="4">
        <v>12746.79</v>
      </c>
      <c r="R46" s="4">
        <v>34139.67</v>
      </c>
      <c r="S46" s="4">
        <v>3842.3879999999999</v>
      </c>
      <c r="T46" s="4">
        <v>-424.50020000000001</v>
      </c>
      <c r="U46" s="4">
        <v>-14382.43</v>
      </c>
      <c r="V46" s="4">
        <v>-46281.43</v>
      </c>
      <c r="W46" s="8">
        <f t="shared" si="17"/>
        <v>4.1965154603708745</v>
      </c>
      <c r="X46" s="8">
        <f t="shared" si="2"/>
        <v>24.427147153162828</v>
      </c>
      <c r="Y46" s="8">
        <f t="shared" si="3"/>
        <v>19.719243111982262</v>
      </c>
      <c r="Z46" s="8">
        <f t="shared" si="4"/>
        <v>4.7079040411805657</v>
      </c>
      <c r="AA46" s="8">
        <f t="shared" si="5"/>
        <v>1.2274296758918859</v>
      </c>
      <c r="AB46" s="8">
        <f t="shared" si="6"/>
        <v>0.31232065008161064</v>
      </c>
      <c r="AC46" s="8">
        <f t="shared" si="7"/>
        <v>0</v>
      </c>
      <c r="AD46" s="8">
        <f t="shared" si="8"/>
        <v>23.34702702918263</v>
      </c>
      <c r="AE46" s="8">
        <f t="shared" si="9"/>
        <v>6.742197412236715</v>
      </c>
      <c r="AF46" s="8">
        <f t="shared" si="10"/>
        <v>3.4247464423088538</v>
      </c>
      <c r="AG46" s="8">
        <f t="shared" si="11"/>
        <v>3.583203265454447</v>
      </c>
      <c r="AH46" s="8">
        <f t="shared" si="12"/>
        <v>9.5968770981193874</v>
      </c>
      <c r="AI46" s="8">
        <f t="shared" si="13"/>
        <v>1.0801195617675494</v>
      </c>
      <c r="AJ46" s="8">
        <f t="shared" si="14"/>
        <v>-0.11932969028485337</v>
      </c>
      <c r="AK46" s="8">
        <f t="shared" si="15"/>
        <v>-4.0429920114138538</v>
      </c>
      <c r="AL46" s="8">
        <f t="shared" si="16"/>
        <v>-13.010002605040281</v>
      </c>
    </row>
    <row r="47" spans="1:38" x14ac:dyDescent="0.25">
      <c r="A47" s="6">
        <f t="shared" si="1"/>
        <v>2050</v>
      </c>
      <c r="B47" s="6">
        <v>54789</v>
      </c>
      <c r="C47" s="4">
        <v>370470.29918270413</v>
      </c>
      <c r="D47" s="4">
        <v>160258.44522741591</v>
      </c>
      <c r="E47" s="11">
        <v>1.713259560396645</v>
      </c>
      <c r="F47" s="4">
        <v>108.53227787106185</v>
      </c>
      <c r="G47" s="4">
        <v>837.28109636125441</v>
      </c>
      <c r="H47" s="4">
        <v>90470.720000000001</v>
      </c>
      <c r="I47" s="4">
        <v>73053.929999999993</v>
      </c>
      <c r="J47" s="4">
        <v>17416.79</v>
      </c>
      <c r="K47" s="4">
        <v>4541</v>
      </c>
      <c r="L47" s="4">
        <v>1147.5070000000001</v>
      </c>
      <c r="M47" s="4">
        <v>0</v>
      </c>
      <c r="N47" s="4">
        <v>86507.79</v>
      </c>
      <c r="O47" s="4">
        <v>25024.77</v>
      </c>
      <c r="P47" s="4">
        <v>12689.83</v>
      </c>
      <c r="Q47" s="4">
        <v>13239.6</v>
      </c>
      <c r="R47" s="4">
        <v>35553.58</v>
      </c>
      <c r="S47" s="4">
        <v>3962.9380000000001</v>
      </c>
      <c r="T47" s="4">
        <v>-603.65539999999999</v>
      </c>
      <c r="U47" s="4">
        <v>-18949.02</v>
      </c>
      <c r="V47" s="4">
        <v>-50848.02</v>
      </c>
      <c r="W47" s="8">
        <f t="shared" si="17"/>
        <v>4.1971725223067313</v>
      </c>
      <c r="X47" s="8">
        <f t="shared" si="2"/>
        <v>24.42050555728429</v>
      </c>
      <c r="Y47" s="8">
        <f t="shared" si="3"/>
        <v>19.719240695182457</v>
      </c>
      <c r="Z47" s="8">
        <f t="shared" si="4"/>
        <v>4.7012648621018318</v>
      </c>
      <c r="AA47" s="8">
        <f t="shared" si="5"/>
        <v>1.2257392859880851</v>
      </c>
      <c r="AB47" s="8">
        <f t="shared" si="6"/>
        <v>0.30974331883865441</v>
      </c>
      <c r="AC47" s="8">
        <f t="shared" si="7"/>
        <v>0</v>
      </c>
      <c r="AD47" s="8">
        <f t="shared" si="8"/>
        <v>23.35080307135151</v>
      </c>
      <c r="AE47" s="8">
        <f t="shared" si="9"/>
        <v>6.7548653846765143</v>
      </c>
      <c r="AF47" s="8">
        <f t="shared" si="10"/>
        <v>3.425329919293147</v>
      </c>
      <c r="AG47" s="8">
        <f t="shared" si="11"/>
        <v>3.5737277803937131</v>
      </c>
      <c r="AH47" s="8">
        <f t="shared" si="12"/>
        <v>9.5968772877164188</v>
      </c>
      <c r="AI47" s="8">
        <f t="shared" si="13"/>
        <v>1.069704645350154</v>
      </c>
      <c r="AJ47" s="8">
        <f t="shared" si="14"/>
        <v>-0.16294299471016338</v>
      </c>
      <c r="AK47" s="8">
        <f t="shared" si="15"/>
        <v>-5.1148553721589831</v>
      </c>
      <c r="AL47" s="8">
        <f t="shared" si="16"/>
        <v>-13.725262217288673</v>
      </c>
    </row>
    <row r="48" spans="1:38" x14ac:dyDescent="0.25">
      <c r="A48" s="6">
        <f t="shared" si="1"/>
        <v>2051</v>
      </c>
      <c r="B48" s="6">
        <v>55154</v>
      </c>
      <c r="C48" s="4">
        <v>385834.77614760923</v>
      </c>
      <c r="D48" s="4">
        <v>163627.97199719038</v>
      </c>
      <c r="E48" s="11">
        <v>1.7310680488582895</v>
      </c>
      <c r="F48" s="4">
        <v>109.91206968638618</v>
      </c>
      <c r="G48" s="4">
        <v>844.35478915301962</v>
      </c>
      <c r="H48" s="4">
        <v>94197.4</v>
      </c>
      <c r="I48" s="4">
        <v>76083.69</v>
      </c>
      <c r="J48" s="4">
        <v>18113.71</v>
      </c>
      <c r="K48" s="4">
        <v>4723.5609999999997</v>
      </c>
      <c r="L48" s="4">
        <v>1185.1289999999999</v>
      </c>
      <c r="M48" s="4">
        <v>0</v>
      </c>
      <c r="N48" s="4">
        <v>90098.6</v>
      </c>
      <c r="O48" s="4">
        <v>26101.919999999998</v>
      </c>
      <c r="P48" s="4">
        <v>13217.78</v>
      </c>
      <c r="Q48" s="4">
        <v>13750.79</v>
      </c>
      <c r="R48" s="4">
        <v>37028.089999999997</v>
      </c>
      <c r="S48" s="4">
        <v>4098.808</v>
      </c>
      <c r="T48" s="4">
        <v>-795.42290000000003</v>
      </c>
      <c r="U48" s="4">
        <v>-23843.26</v>
      </c>
      <c r="V48" s="4">
        <v>-55742.26</v>
      </c>
      <c r="W48" s="8">
        <f t="shared" si="17"/>
        <v>4.1976994060906581</v>
      </c>
      <c r="X48" s="8">
        <f t="shared" si="2"/>
        <v>24.413921663702702</v>
      </c>
      <c r="Y48" s="8">
        <f t="shared" si="3"/>
        <v>19.71924116318965</v>
      </c>
      <c r="Z48" s="8">
        <f t="shared" si="4"/>
        <v>4.6946805005130532</v>
      </c>
      <c r="AA48" s="8">
        <f t="shared" si="5"/>
        <v>1.2242444932420768</v>
      </c>
      <c r="AB48" s="8">
        <f t="shared" si="6"/>
        <v>0.3071597153146724</v>
      </c>
      <c r="AC48" s="8">
        <f t="shared" si="7"/>
        <v>0</v>
      </c>
      <c r="AD48" s="8">
        <f t="shared" si="8"/>
        <v>23.35160166214019</v>
      </c>
      <c r="AE48" s="8">
        <f t="shared" si="9"/>
        <v>6.7650511601406711</v>
      </c>
      <c r="AF48" s="8">
        <f t="shared" si="10"/>
        <v>3.425761703487106</v>
      </c>
      <c r="AG48" s="8">
        <f t="shared" si="11"/>
        <v>3.5639063272874463</v>
      </c>
      <c r="AH48" s="8">
        <f t="shared" si="12"/>
        <v>9.5968772876590371</v>
      </c>
      <c r="AI48" s="8">
        <f t="shared" si="13"/>
        <v>1.0623220749888844</v>
      </c>
      <c r="AJ48" s="8">
        <f t="shared" si="14"/>
        <v>-0.20615635219353434</v>
      </c>
      <c r="AK48" s="8">
        <f t="shared" si="15"/>
        <v>-6.1796555090405478</v>
      </c>
      <c r="AL48" s="8">
        <f t="shared" si="16"/>
        <v>-14.44718398806919</v>
      </c>
    </row>
    <row r="49" spans="1:38" x14ac:dyDescent="0.25">
      <c r="A49" s="6">
        <f t="shared" si="1"/>
        <v>2052</v>
      </c>
      <c r="B49" s="6">
        <v>55519</v>
      </c>
      <c r="C49" s="4">
        <v>401700.57176592766</v>
      </c>
      <c r="D49" s="4">
        <v>167020.42155394808</v>
      </c>
      <c r="E49" s="11">
        <v>1.7488512696957061</v>
      </c>
      <c r="F49" s="4">
        <v>111.30393226408094</v>
      </c>
      <c r="G49" s="4">
        <v>851.29869250674801</v>
      </c>
      <c r="H49" s="4">
        <v>98044.47</v>
      </c>
      <c r="I49" s="4">
        <v>79212.31</v>
      </c>
      <c r="J49" s="4">
        <v>18832.16</v>
      </c>
      <c r="K49" s="4">
        <v>4911.6670000000004</v>
      </c>
      <c r="L49" s="4">
        <v>1223.873</v>
      </c>
      <c r="M49" s="4">
        <v>0</v>
      </c>
      <c r="N49" s="4">
        <v>93791.22</v>
      </c>
      <c r="O49" s="4">
        <v>27201.07</v>
      </c>
      <c r="P49" s="4">
        <v>13763.15</v>
      </c>
      <c r="Q49" s="4">
        <v>14276.29</v>
      </c>
      <c r="R49" s="4">
        <v>38550.720000000001</v>
      </c>
      <c r="S49" s="4">
        <v>4253.2510000000002</v>
      </c>
      <c r="T49" s="4">
        <v>-1000.968</v>
      </c>
      <c r="U49" s="4">
        <v>-29097.48</v>
      </c>
      <c r="V49" s="4">
        <v>-60996.480000000003</v>
      </c>
      <c r="W49" s="8">
        <f t="shared" si="17"/>
        <v>4.1981172037716323</v>
      </c>
      <c r="X49" s="8">
        <f t="shared" si="2"/>
        <v>24.407351368454329</v>
      </c>
      <c r="Y49" s="8">
        <f t="shared" si="3"/>
        <v>19.719242532260395</v>
      </c>
      <c r="Z49" s="8">
        <f t="shared" si="4"/>
        <v>4.6881088361939316</v>
      </c>
      <c r="AA49" s="8">
        <f t="shared" si="5"/>
        <v>1.222718448820642</v>
      </c>
      <c r="AB49" s="8">
        <f t="shared" si="6"/>
        <v>0.30467295443959563</v>
      </c>
      <c r="AC49" s="8">
        <f t="shared" si="7"/>
        <v>0</v>
      </c>
      <c r="AD49" s="8">
        <f t="shared" si="8"/>
        <v>23.348540328852824</v>
      </c>
      <c r="AE49" s="8">
        <f t="shared" si="9"/>
        <v>6.7714790348494098</v>
      </c>
      <c r="AF49" s="8">
        <f t="shared" si="10"/>
        <v>3.4262211625677836</v>
      </c>
      <c r="AG49" s="8">
        <f t="shared" si="11"/>
        <v>3.5539630768359585</v>
      </c>
      <c r="AH49" s="8">
        <f t="shared" si="12"/>
        <v>9.5968795440160939</v>
      </c>
      <c r="AI49" s="8">
        <f t="shared" si="13"/>
        <v>1.0588112885431451</v>
      </c>
      <c r="AJ49" s="8">
        <f t="shared" si="14"/>
        <v>-0.24918261768949326</v>
      </c>
      <c r="AK49" s="8">
        <f t="shared" si="15"/>
        <v>-7.2435744544957243</v>
      </c>
      <c r="AL49" s="8">
        <f t="shared" si="16"/>
        <v>-15.184563898391179</v>
      </c>
    </row>
    <row r="50" spans="1:38" x14ac:dyDescent="0.25">
      <c r="A50" s="6">
        <f t="shared" si="1"/>
        <v>2053</v>
      </c>
      <c r="B50" s="6">
        <v>55885</v>
      </c>
      <c r="C50" s="4">
        <v>418249.91437374399</v>
      </c>
      <c r="D50" s="4">
        <v>170487.19579935839</v>
      </c>
      <c r="E50" s="11">
        <v>1.7666189406616408</v>
      </c>
      <c r="F50" s="4">
        <v>112.71956015024438</v>
      </c>
      <c r="G50" s="4">
        <v>858.26227768724937</v>
      </c>
      <c r="H50" s="4">
        <v>102054.39999999999</v>
      </c>
      <c r="I50" s="4">
        <v>82475.710000000006</v>
      </c>
      <c r="J50" s="4">
        <v>19578.66</v>
      </c>
      <c r="K50" s="4">
        <v>5106.2730000000001</v>
      </c>
      <c r="L50" s="4">
        <v>1263.7819999999999</v>
      </c>
      <c r="M50" s="4">
        <v>0</v>
      </c>
      <c r="N50" s="4">
        <v>97633.76</v>
      </c>
      <c r="O50" s="4">
        <v>28337.82</v>
      </c>
      <c r="P50" s="4">
        <v>14331.57</v>
      </c>
      <c r="Q50" s="4">
        <v>14825.43</v>
      </c>
      <c r="R50" s="4">
        <v>40138.94</v>
      </c>
      <c r="S50" s="4">
        <v>4420.616</v>
      </c>
      <c r="T50" s="4">
        <v>-1221.645</v>
      </c>
      <c r="U50" s="4">
        <v>-34739.74</v>
      </c>
      <c r="V50" s="4">
        <v>-66638.740000000005</v>
      </c>
      <c r="W50" s="8">
        <f t="shared" si="17"/>
        <v>4.1984563611694208</v>
      </c>
      <c r="X50" s="8">
        <f t="shared" si="2"/>
        <v>24.400339723394467</v>
      </c>
      <c r="Y50" s="8">
        <f t="shared" si="3"/>
        <v>19.719241335289439</v>
      </c>
      <c r="Z50" s="8">
        <f t="shared" si="4"/>
        <v>4.681091215359988</v>
      </c>
      <c r="AA50" s="8">
        <f t="shared" si="5"/>
        <v>1.2208664782742991</v>
      </c>
      <c r="AB50" s="8">
        <f t="shared" si="6"/>
        <v>0.30215953585843341</v>
      </c>
      <c r="AC50" s="8">
        <f t="shared" si="7"/>
        <v>0</v>
      </c>
      <c r="AD50" s="8">
        <f t="shared" si="8"/>
        <v>23.34340226851916</v>
      </c>
      <c r="AE50" s="8">
        <f t="shared" si="9"/>
        <v>6.7753319310132847</v>
      </c>
      <c r="AF50" s="8">
        <f t="shared" si="10"/>
        <v>3.4265565891290177</v>
      </c>
      <c r="AG50" s="8">
        <f t="shared" si="11"/>
        <v>3.5446343180245443</v>
      </c>
      <c r="AH50" s="8">
        <f t="shared" si="12"/>
        <v>9.5968794303523133</v>
      </c>
      <c r="AI50" s="8">
        <f t="shared" si="13"/>
        <v>1.0569317166792724</v>
      </c>
      <c r="AJ50" s="8">
        <f t="shared" si="14"/>
        <v>-0.29208493726273665</v>
      </c>
      <c r="AK50" s="8">
        <f t="shared" si="15"/>
        <v>-8.3059765958390397</v>
      </c>
      <c r="AL50" s="8">
        <f t="shared" si="16"/>
        <v>-15.932756399909813</v>
      </c>
    </row>
    <row r="51" spans="1:38" x14ac:dyDescent="0.25">
      <c r="A51" s="6">
        <f t="shared" si="1"/>
        <v>2054</v>
      </c>
      <c r="B51" s="6">
        <v>56250</v>
      </c>
      <c r="C51" s="4">
        <v>435377.66578585509</v>
      </c>
      <c r="D51" s="4">
        <v>173993.45628438023</v>
      </c>
      <c r="E51" s="11">
        <v>1.7844211271372434</v>
      </c>
      <c r="F51" s="4">
        <v>114.14638250620204</v>
      </c>
      <c r="G51" s="4">
        <v>865.19404271036831</v>
      </c>
      <c r="H51" s="4">
        <v>106203.8</v>
      </c>
      <c r="I51" s="4">
        <v>85853.17</v>
      </c>
      <c r="J51" s="4">
        <v>20350.64</v>
      </c>
      <c r="K51" s="4">
        <v>5307.8029999999999</v>
      </c>
      <c r="L51" s="4">
        <v>1304.92</v>
      </c>
      <c r="M51" s="4">
        <v>0</v>
      </c>
      <c r="N51" s="4">
        <v>101617.7</v>
      </c>
      <c r="O51" s="4">
        <v>29521.79</v>
      </c>
      <c r="P51" s="4">
        <v>14915.98</v>
      </c>
      <c r="Q51" s="4">
        <v>15397.3</v>
      </c>
      <c r="R51" s="4">
        <v>41782.67</v>
      </c>
      <c r="S51" s="4">
        <v>4586.085</v>
      </c>
      <c r="T51" s="4">
        <v>-1458.626</v>
      </c>
      <c r="U51" s="4">
        <v>-40784.449999999997</v>
      </c>
      <c r="V51" s="4">
        <v>-72683.45</v>
      </c>
      <c r="W51" s="8">
        <f t="shared" si="17"/>
        <v>4.1987245730681924</v>
      </c>
      <c r="X51" s="8">
        <f t="shared" si="2"/>
        <v>24.393488308203072</v>
      </c>
      <c r="Y51" s="8">
        <f t="shared" si="3"/>
        <v>19.719240729777752</v>
      </c>
      <c r="Z51" s="8">
        <f t="shared" si="4"/>
        <v>4.6742498752817667</v>
      </c>
      <c r="AA51" s="8">
        <f t="shared" si="5"/>
        <v>1.2191261557754542</v>
      </c>
      <c r="AB51" s="8">
        <f t="shared" si="6"/>
        <v>0.29972139191950148</v>
      </c>
      <c r="AC51" s="8">
        <f t="shared" si="7"/>
        <v>0</v>
      </c>
      <c r="AD51" s="8">
        <f t="shared" si="8"/>
        <v>23.34012697150655</v>
      </c>
      <c r="AE51" s="8">
        <f t="shared" si="9"/>
        <v>6.7807313787475243</v>
      </c>
      <c r="AF51" s="8">
        <f t="shared" si="10"/>
        <v>3.425986487634066</v>
      </c>
      <c r="AG51" s="8">
        <f t="shared" si="11"/>
        <v>3.5365387823024705</v>
      </c>
      <c r="AH51" s="8">
        <f t="shared" si="12"/>
        <v>9.5968795102482876</v>
      </c>
      <c r="AI51" s="8">
        <f t="shared" si="13"/>
        <v>1.0533578914118467</v>
      </c>
      <c r="AJ51" s="8">
        <f t="shared" si="14"/>
        <v>-0.33502545367530173</v>
      </c>
      <c r="AK51" s="8">
        <f t="shared" si="15"/>
        <v>-9.3676027056611204</v>
      </c>
      <c r="AL51" s="8">
        <f t="shared" si="16"/>
        <v>-16.69434509664308</v>
      </c>
    </row>
    <row r="52" spans="1:38" x14ac:dyDescent="0.25">
      <c r="A52" s="6">
        <f t="shared" si="1"/>
        <v>2055</v>
      </c>
      <c r="B52" s="6">
        <v>56615</v>
      </c>
      <c r="C52" s="4">
        <v>453198.61354073131</v>
      </c>
      <c r="D52" s="4">
        <v>177559.59369845031</v>
      </c>
      <c r="E52" s="11">
        <v>1.8023172786065302</v>
      </c>
      <c r="F52" s="4">
        <v>115.59808125591509</v>
      </c>
      <c r="G52" s="4">
        <v>872.09016058574389</v>
      </c>
      <c r="H52" s="4">
        <v>110520.3</v>
      </c>
      <c r="I52" s="4">
        <v>89367.33</v>
      </c>
      <c r="J52" s="4">
        <v>21153.01</v>
      </c>
      <c r="K52" s="4">
        <v>5517.143</v>
      </c>
      <c r="L52" s="4">
        <v>1347.3689999999999</v>
      </c>
      <c r="M52" s="4">
        <v>0</v>
      </c>
      <c r="N52" s="4">
        <v>105770.3</v>
      </c>
      <c r="O52" s="4">
        <v>30766.7</v>
      </c>
      <c r="P52" s="4">
        <v>15519.37</v>
      </c>
      <c r="Q52" s="4">
        <v>15991.34</v>
      </c>
      <c r="R52" s="4">
        <v>43492.92</v>
      </c>
      <c r="S52" s="4">
        <v>4750.0190000000002</v>
      </c>
      <c r="T52" s="4">
        <v>-1712.5150000000001</v>
      </c>
      <c r="U52" s="4">
        <v>-47246.98</v>
      </c>
      <c r="V52" s="4">
        <v>-79145.98</v>
      </c>
      <c r="W52" s="8">
        <f t="shared" si="17"/>
        <v>4.198941017961503</v>
      </c>
      <c r="X52" s="8">
        <f t="shared" si="2"/>
        <v>24.386725090911376</v>
      </c>
      <c r="Y52" s="8">
        <f t="shared" si="3"/>
        <v>19.71924170327765</v>
      </c>
      <c r="Z52" s="8">
        <f t="shared" si="4"/>
        <v>4.6674922137860575</v>
      </c>
      <c r="AA52" s="8">
        <f t="shared" si="5"/>
        <v>1.2173786139582146</v>
      </c>
      <c r="AB52" s="8">
        <f t="shared" si="6"/>
        <v>0.29730210105307503</v>
      </c>
      <c r="AC52" s="8">
        <f t="shared" si="7"/>
        <v>0</v>
      </c>
      <c r="AD52" s="8">
        <f t="shared" si="8"/>
        <v>23.338619501423931</v>
      </c>
      <c r="AE52" s="8">
        <f t="shared" si="9"/>
        <v>6.7887895242280649</v>
      </c>
      <c r="AF52" s="8">
        <f t="shared" si="10"/>
        <v>3.4244080931207868</v>
      </c>
      <c r="AG52" s="8">
        <f t="shared" si="11"/>
        <v>3.5285500710303421</v>
      </c>
      <c r="AH52" s="8">
        <f t="shared" si="12"/>
        <v>9.596878432658988</v>
      </c>
      <c r="AI52" s="8">
        <f t="shared" si="13"/>
        <v>1.0481097819098009</v>
      </c>
      <c r="AJ52" s="8">
        <f t="shared" si="14"/>
        <v>-0.37787295654338698</v>
      </c>
      <c r="AK52" s="8">
        <f t="shared" si="15"/>
        <v>-10.425226068295036</v>
      </c>
      <c r="AL52" s="8">
        <f t="shared" si="16"/>
        <v>-17.463861899676075</v>
      </c>
    </row>
    <row r="53" spans="1:38" x14ac:dyDescent="0.25">
      <c r="A53" s="6">
        <f t="shared" si="1"/>
        <v>2056</v>
      </c>
      <c r="B53" s="6">
        <v>56980</v>
      </c>
      <c r="C53" s="4">
        <v>471665.38310330565</v>
      </c>
      <c r="D53" s="4">
        <v>181175.89202766199</v>
      </c>
      <c r="E53" s="11">
        <v>1.8202336243154071</v>
      </c>
      <c r="F53" s="4">
        <v>117.06005802133842</v>
      </c>
      <c r="G53" s="4">
        <v>879.03420815934885</v>
      </c>
      <c r="H53" s="4">
        <v>114991.8</v>
      </c>
      <c r="I53" s="4">
        <v>93008.84</v>
      </c>
      <c r="J53" s="4">
        <v>21983</v>
      </c>
      <c r="K53" s="4">
        <v>5733.0339999999997</v>
      </c>
      <c r="L53" s="4">
        <v>1391.0260000000001</v>
      </c>
      <c r="M53" s="4">
        <v>0</v>
      </c>
      <c r="N53" s="4">
        <v>110075.3</v>
      </c>
      <c r="O53" s="4">
        <v>32066.93</v>
      </c>
      <c r="P53" s="4">
        <v>16140.01</v>
      </c>
      <c r="Q53" s="4">
        <v>16603.169999999998</v>
      </c>
      <c r="R53" s="4">
        <v>45265.15</v>
      </c>
      <c r="S53" s="4">
        <v>4916.5739999999996</v>
      </c>
      <c r="T53" s="4">
        <v>-1983.9549999999999</v>
      </c>
      <c r="U53" s="4">
        <v>-54147.51</v>
      </c>
      <c r="V53" s="4">
        <v>-86046.51</v>
      </c>
      <c r="W53" s="8">
        <f t="shared" si="17"/>
        <v>4.1991149487226478</v>
      </c>
      <c r="X53" s="8">
        <f t="shared" si="2"/>
        <v>24.379953271833418</v>
      </c>
      <c r="Y53" s="8">
        <f t="shared" si="3"/>
        <v>19.719242355258643</v>
      </c>
      <c r="Z53" s="8">
        <f t="shared" si="4"/>
        <v>4.6607193971632244</v>
      </c>
      <c r="AA53" s="8">
        <f t="shared" si="5"/>
        <v>1.2154875480324008</v>
      </c>
      <c r="AB53" s="8">
        <f t="shared" si="6"/>
        <v>0.29491797571570633</v>
      </c>
      <c r="AC53" s="8">
        <f t="shared" si="7"/>
        <v>0</v>
      </c>
      <c r="AD53" s="8">
        <f t="shared" si="8"/>
        <v>23.337582944027705</v>
      </c>
      <c r="AE53" s="8">
        <f t="shared" si="9"/>
        <v>6.7986609042658106</v>
      </c>
      <c r="AF53" s="8">
        <f t="shared" si="10"/>
        <v>3.4219195595418466</v>
      </c>
      <c r="AG53" s="8">
        <f t="shared" si="11"/>
        <v>3.5201162931992229</v>
      </c>
      <c r="AH53" s="8">
        <f t="shared" si="12"/>
        <v>9.5968777064323767</v>
      </c>
      <c r="AI53" s="8">
        <f t="shared" si="13"/>
        <v>1.0423860168943448</v>
      </c>
      <c r="AJ53" s="8">
        <f t="shared" si="14"/>
        <v>-0.42062764643583517</v>
      </c>
      <c r="AK53" s="8">
        <f t="shared" si="15"/>
        <v>-11.48006869695172</v>
      </c>
      <c r="AL53" s="8">
        <f t="shared" si="16"/>
        <v>-18.243125970759195</v>
      </c>
    </row>
    <row r="54" spans="1:38" x14ac:dyDescent="0.25">
      <c r="A54" s="6">
        <f t="shared" si="1"/>
        <v>2057</v>
      </c>
      <c r="B54" s="6">
        <v>57346</v>
      </c>
      <c r="C54" s="4">
        <v>490907.86776465818</v>
      </c>
      <c r="D54" s="4">
        <v>184865.1532619948</v>
      </c>
      <c r="E54" s="11">
        <v>1.8382620685068292</v>
      </c>
      <c r="F54" s="4">
        <v>118.54564590545856</v>
      </c>
      <c r="G54" s="4">
        <v>885.99524804893315</v>
      </c>
      <c r="H54" s="4">
        <v>119648.9</v>
      </c>
      <c r="I54" s="4">
        <v>96803.31</v>
      </c>
      <c r="J54" s="4">
        <v>22845.599999999999</v>
      </c>
      <c r="K54" s="4">
        <v>5956.42</v>
      </c>
      <c r="L54" s="4">
        <v>1435.998</v>
      </c>
      <c r="M54" s="4">
        <v>0</v>
      </c>
      <c r="N54" s="4">
        <v>114567.7</v>
      </c>
      <c r="O54" s="4">
        <v>33431.65</v>
      </c>
      <c r="P54" s="4">
        <v>16780.990000000002</v>
      </c>
      <c r="Q54" s="4">
        <v>17243.28</v>
      </c>
      <c r="R54" s="4">
        <v>47111.83</v>
      </c>
      <c r="S54" s="4">
        <v>5081.1639999999998</v>
      </c>
      <c r="T54" s="4">
        <v>-2273.79</v>
      </c>
      <c r="U54" s="4">
        <v>-61502.46</v>
      </c>
      <c r="V54" s="4">
        <v>-93401.46</v>
      </c>
      <c r="W54" s="8">
        <f t="shared" si="17"/>
        <v>4.1992512675098075</v>
      </c>
      <c r="X54" s="8">
        <f t="shared" si="2"/>
        <v>24.372984801571732</v>
      </c>
      <c r="Y54" s="8">
        <f t="shared" si="3"/>
        <v>19.719241910053807</v>
      </c>
      <c r="Z54" s="8">
        <f t="shared" si="4"/>
        <v>4.6537449285600383</v>
      </c>
      <c r="AA54" s="8">
        <f t="shared" si="5"/>
        <v>1.2133478379807747</v>
      </c>
      <c r="AB54" s="8">
        <f t="shared" si="6"/>
        <v>0.2925188399482771</v>
      </c>
      <c r="AC54" s="8">
        <f t="shared" si="7"/>
        <v>0</v>
      </c>
      <c r="AD54" s="8">
        <f t="shared" si="8"/>
        <v>23.337922963362221</v>
      </c>
      <c r="AE54" s="8">
        <f t="shared" si="9"/>
        <v>6.8101678940756303</v>
      </c>
      <c r="AF54" s="8">
        <f t="shared" si="10"/>
        <v>3.418358331963999</v>
      </c>
      <c r="AG54" s="8">
        <f t="shared" si="11"/>
        <v>3.5125287517833081</v>
      </c>
      <c r="AH54" s="8">
        <f t="shared" si="12"/>
        <v>9.5968781707498465</v>
      </c>
      <c r="AI54" s="8">
        <f t="shared" si="13"/>
        <v>1.0350545048579087</v>
      </c>
      <c r="AJ54" s="8">
        <f t="shared" si="14"/>
        <v>-0.4631805985008286</v>
      </c>
      <c r="AK54" s="8">
        <f t="shared" si="15"/>
        <v>-12.528310104307465</v>
      </c>
      <c r="AL54" s="8">
        <f t="shared" si="16"/>
        <v>-19.026270739008968</v>
      </c>
    </row>
    <row r="55" spans="1:38" x14ac:dyDescent="0.25">
      <c r="A55" s="6">
        <f t="shared" si="1"/>
        <v>2058</v>
      </c>
      <c r="B55" s="6">
        <v>57711</v>
      </c>
      <c r="C55" s="4">
        <v>511007.99734375259</v>
      </c>
      <c r="D55" s="4">
        <v>188666.01718308459</v>
      </c>
      <c r="E55" s="11">
        <v>1.8563883293778807</v>
      </c>
      <c r="F55" s="4">
        <v>120.04350518219235</v>
      </c>
      <c r="G55" s="4">
        <v>893.21803341811074</v>
      </c>
      <c r="H55" s="4">
        <v>124511</v>
      </c>
      <c r="I55" s="4">
        <v>100766.9</v>
      </c>
      <c r="J55" s="4">
        <v>23744.14</v>
      </c>
      <c r="K55" s="4">
        <v>6188.01</v>
      </c>
      <c r="L55" s="4">
        <v>1482.336</v>
      </c>
      <c r="M55" s="4">
        <v>0</v>
      </c>
      <c r="N55" s="4">
        <v>119264.9</v>
      </c>
      <c r="O55" s="4">
        <v>34860.959999999999</v>
      </c>
      <c r="P55" s="4">
        <v>17444.689999999999</v>
      </c>
      <c r="Q55" s="4">
        <v>17918.439999999999</v>
      </c>
      <c r="R55" s="4">
        <v>49040.82</v>
      </c>
      <c r="S55" s="4">
        <v>5246.1409999999996</v>
      </c>
      <c r="T55" s="4">
        <v>-2582.7109999999998</v>
      </c>
      <c r="U55" s="4">
        <v>-69331.320000000007</v>
      </c>
      <c r="V55" s="4">
        <v>-101230.3</v>
      </c>
      <c r="W55" s="8">
        <f t="shared" si="17"/>
        <v>4.1993621068165403</v>
      </c>
      <c r="X55" s="8">
        <f t="shared" si="2"/>
        <v>24.365763480652937</v>
      </c>
      <c r="Y55" s="8">
        <f t="shared" si="3"/>
        <v>19.719241288549657</v>
      </c>
      <c r="Z55" s="8">
        <f t="shared" si="4"/>
        <v>4.6465300197694228</v>
      </c>
      <c r="AA55" s="8">
        <f t="shared" si="5"/>
        <v>1.2109419093567249</v>
      </c>
      <c r="AB55" s="8">
        <f t="shared" si="6"/>
        <v>0.29008078302203943</v>
      </c>
      <c r="AC55" s="8">
        <f t="shared" si="7"/>
        <v>0</v>
      </c>
      <c r="AD55" s="8">
        <f t="shared" si="8"/>
        <v>23.339145496733014</v>
      </c>
      <c r="AE55" s="8">
        <f t="shared" si="9"/>
        <v>6.8219989082772026</v>
      </c>
      <c r="AF55" s="8">
        <f t="shared" si="10"/>
        <v>3.413780232536173</v>
      </c>
      <c r="AG55" s="8">
        <f t="shared" si="11"/>
        <v>3.50648915342637</v>
      </c>
      <c r="AH55" s="8">
        <f t="shared" si="12"/>
        <v>9.596879159409804</v>
      </c>
      <c r="AI55" s="8">
        <f t="shared" si="13"/>
        <v>1.0266260072777191</v>
      </c>
      <c r="AJ55" s="8">
        <f t="shared" si="14"/>
        <v>-0.50541498634562909</v>
      </c>
      <c r="AK55" s="8">
        <f t="shared" si="15"/>
        <v>-13.567560656660559</v>
      </c>
      <c r="AL55" s="8">
        <f t="shared" si="16"/>
        <v>-19.809924800825158</v>
      </c>
    </row>
    <row r="56" spans="1:38" x14ac:dyDescent="0.25">
      <c r="A56" s="6">
        <f t="shared" si="1"/>
        <v>2059</v>
      </c>
      <c r="B56" s="6">
        <v>58076</v>
      </c>
      <c r="C56" s="4">
        <v>531937.16658076586</v>
      </c>
      <c r="D56" s="4">
        <v>192537.41584815431</v>
      </c>
      <c r="E56" s="11">
        <v>1.8748056866512914</v>
      </c>
      <c r="F56" s="4">
        <v>121.56601017635268</v>
      </c>
      <c r="G56" s="4">
        <v>900.43229091803096</v>
      </c>
      <c r="H56" s="4">
        <v>129573.6</v>
      </c>
      <c r="I56" s="4">
        <v>104894</v>
      </c>
      <c r="J56" s="4">
        <v>24679.63</v>
      </c>
      <c r="K56" s="4">
        <v>6429.4570000000003</v>
      </c>
      <c r="L56" s="4">
        <v>1530.1890000000001</v>
      </c>
      <c r="M56" s="4">
        <v>0</v>
      </c>
      <c r="N56" s="4">
        <v>124166.1</v>
      </c>
      <c r="O56" s="4">
        <v>36368.49</v>
      </c>
      <c r="P56" s="4">
        <v>18127.73</v>
      </c>
      <c r="Q56" s="4">
        <v>18620.560000000001</v>
      </c>
      <c r="R56" s="4">
        <v>51049.36</v>
      </c>
      <c r="S56" s="4">
        <v>5407.4660000000003</v>
      </c>
      <c r="T56" s="4">
        <v>-2911.5349999999999</v>
      </c>
      <c r="U56" s="4">
        <v>-77650.320000000007</v>
      </c>
      <c r="V56" s="4">
        <v>-109549.3</v>
      </c>
      <c r="W56" s="8">
        <f t="shared" si="17"/>
        <v>4.1994512725273365</v>
      </c>
      <c r="X56" s="8">
        <f t="shared" si="2"/>
        <v>24.358816819077521</v>
      </c>
      <c r="Y56" s="8">
        <f t="shared" si="3"/>
        <v>19.719246292611437</v>
      </c>
      <c r="Z56" s="8">
        <f t="shared" si="4"/>
        <v>4.6395761662299275</v>
      </c>
      <c r="AA56" s="8">
        <f t="shared" si="5"/>
        <v>1.2086873044288011</v>
      </c>
      <c r="AB56" s="8">
        <f t="shared" si="6"/>
        <v>0.28766348661739283</v>
      </c>
      <c r="AC56" s="8">
        <f t="shared" si="7"/>
        <v>0</v>
      </c>
      <c r="AD56" s="8">
        <f t="shared" si="8"/>
        <v>23.342249385980335</v>
      </c>
      <c r="AE56" s="8">
        <f t="shared" si="9"/>
        <v>6.8369898335498327</v>
      </c>
      <c r="AF56" s="8">
        <f t="shared" si="10"/>
        <v>3.4078705416512016</v>
      </c>
      <c r="AG56" s="8">
        <f t="shared" si="11"/>
        <v>3.5005187021788555</v>
      </c>
      <c r="AH56" s="8">
        <f t="shared" si="12"/>
        <v>9.5968778282855709</v>
      </c>
      <c r="AI56" s="8">
        <f t="shared" si="13"/>
        <v>1.0165610413648294</v>
      </c>
      <c r="AJ56" s="8">
        <f t="shared" si="14"/>
        <v>-0.54734566090108527</v>
      </c>
      <c r="AK56" s="8">
        <f t="shared" si="15"/>
        <v>-14.59764891013873</v>
      </c>
      <c r="AL56" s="8">
        <f t="shared" si="16"/>
        <v>-20.594406046896658</v>
      </c>
    </row>
    <row r="57" spans="1:38" x14ac:dyDescent="0.25">
      <c r="A57" s="6">
        <f t="shared" si="1"/>
        <v>2060</v>
      </c>
      <c r="B57" s="6">
        <v>58441</v>
      </c>
      <c r="C57" s="4">
        <v>553697.9315734033</v>
      </c>
      <c r="D57" s="4">
        <v>196489.27073042197</v>
      </c>
      <c r="E57" s="11">
        <v>1.8933708521201982</v>
      </c>
      <c r="F57" s="4">
        <v>123.10130320376136</v>
      </c>
      <c r="G57" s="4">
        <v>907.73234813165345</v>
      </c>
      <c r="H57" s="4">
        <v>134837</v>
      </c>
      <c r="I57" s="4">
        <v>109185</v>
      </c>
      <c r="J57" s="4">
        <v>25651.98</v>
      </c>
      <c r="K57" s="4">
        <v>6680.6130000000003</v>
      </c>
      <c r="L57" s="4">
        <v>1579.5</v>
      </c>
      <c r="M57" s="4">
        <v>0</v>
      </c>
      <c r="N57" s="4">
        <v>129273.4</v>
      </c>
      <c r="O57" s="4">
        <v>37956.480000000003</v>
      </c>
      <c r="P57" s="4">
        <v>18831.13</v>
      </c>
      <c r="Q57" s="4">
        <v>19348.09</v>
      </c>
      <c r="R57" s="4">
        <v>53137.72</v>
      </c>
      <c r="S57" s="4">
        <v>5563.5959999999995</v>
      </c>
      <c r="T57" s="4">
        <v>-3260.942</v>
      </c>
      <c r="U57" s="4">
        <v>-86474.86</v>
      </c>
      <c r="V57" s="4">
        <v>-118373.9</v>
      </c>
      <c r="W57" s="8">
        <f t="shared" si="17"/>
        <v>4.1995216503937138</v>
      </c>
      <c r="X57" s="8">
        <f t="shared" si="2"/>
        <v>24.352086636271778</v>
      </c>
      <c r="Y57" s="8">
        <f t="shared" si="3"/>
        <v>19.719235665146318</v>
      </c>
      <c r="Z57" s="8">
        <f t="shared" si="4"/>
        <v>4.6328473590476715</v>
      </c>
      <c r="AA57" s="8">
        <f t="shared" si="5"/>
        <v>1.2065446914378362</v>
      </c>
      <c r="AB57" s="8">
        <f t="shared" si="6"/>
        <v>0.28526384332187216</v>
      </c>
      <c r="AC57" s="8">
        <f t="shared" si="7"/>
        <v>0</v>
      </c>
      <c r="AD57" s="8">
        <f t="shared" si="8"/>
        <v>23.347278837154608</v>
      </c>
      <c r="AE57" s="8">
        <f t="shared" si="9"/>
        <v>6.855087916283491</v>
      </c>
      <c r="AF57" s="8">
        <f t="shared" si="10"/>
        <v>3.4009753199707542</v>
      </c>
      <c r="AG57" s="8">
        <f t="shared" si="11"/>
        <v>3.4943403066397476</v>
      </c>
      <c r="AH57" s="8">
        <f t="shared" si="12"/>
        <v>9.5968789063384055</v>
      </c>
      <c r="AI57" s="8">
        <f t="shared" si="13"/>
        <v>1.0048070767016108</v>
      </c>
      <c r="AJ57" s="8">
        <f t="shared" si="14"/>
        <v>-0.58893880833789958</v>
      </c>
      <c r="AK57" s="8">
        <f t="shared" si="15"/>
        <v>-15.617696052118283</v>
      </c>
      <c r="AL57" s="8">
        <f t="shared" si="16"/>
        <v>-21.378786744538754</v>
      </c>
    </row>
    <row r="58" spans="1:38" x14ac:dyDescent="0.25">
      <c r="A58" s="6">
        <f t="shared" si="1"/>
        <v>2061</v>
      </c>
      <c r="B58" s="6">
        <v>58807</v>
      </c>
      <c r="C58" s="4">
        <v>576392.85968117882</v>
      </c>
      <c r="D58" s="4">
        <v>200527.15654437445</v>
      </c>
      <c r="E58" s="11">
        <v>1.9120335525272922</v>
      </c>
      <c r="F58" s="4">
        <v>124.66284131402868</v>
      </c>
      <c r="G58" s="4">
        <v>915.05198658131576</v>
      </c>
      <c r="H58" s="4">
        <v>140324</v>
      </c>
      <c r="I58" s="4">
        <v>113660.3</v>
      </c>
      <c r="J58" s="4">
        <v>26663.69</v>
      </c>
      <c r="K58" s="4">
        <v>6940.8389999999999</v>
      </c>
      <c r="L58" s="4">
        <v>1630.2560000000001</v>
      </c>
      <c r="M58" s="4">
        <v>0</v>
      </c>
      <c r="N58" s="4">
        <v>134617.60000000001</v>
      </c>
      <c r="O58" s="4">
        <v>39640.129999999997</v>
      </c>
      <c r="P58" s="4">
        <v>19558.47</v>
      </c>
      <c r="Q58" s="4">
        <v>20103.310000000001</v>
      </c>
      <c r="R58" s="4">
        <v>55315.72</v>
      </c>
      <c r="S58" s="4">
        <v>5706.3630000000003</v>
      </c>
      <c r="T58" s="4">
        <v>-3631.5790000000002</v>
      </c>
      <c r="U58" s="4">
        <v>-95812.800000000003</v>
      </c>
      <c r="V58" s="4">
        <v>-127711.8</v>
      </c>
      <c r="W58" s="8">
        <f t="shared" si="17"/>
        <v>4.199577773239529</v>
      </c>
      <c r="X58" s="8">
        <f t="shared" si="2"/>
        <v>24.345200958529858</v>
      </c>
      <c r="Y58" s="8">
        <f t="shared" si="3"/>
        <v>19.719241501858491</v>
      </c>
      <c r="Z58" s="8">
        <f t="shared" si="4"/>
        <v>4.6259577217435579</v>
      </c>
      <c r="AA58" s="8">
        <f t="shared" si="5"/>
        <v>1.2041854584803842</v>
      </c>
      <c r="AB58" s="8">
        <f t="shared" si="6"/>
        <v>0.28283764668801525</v>
      </c>
      <c r="AC58" s="8">
        <f t="shared" si="7"/>
        <v>0</v>
      </c>
      <c r="AD58" s="8">
        <f t="shared" si="8"/>
        <v>23.355181754760334</v>
      </c>
      <c r="AE58" s="8">
        <f t="shared" si="9"/>
        <v>6.8772763808917077</v>
      </c>
      <c r="AF58" s="8">
        <f t="shared" si="10"/>
        <v>3.393253346479415</v>
      </c>
      <c r="AG58" s="8">
        <f t="shared" si="11"/>
        <v>3.4877791531143849</v>
      </c>
      <c r="AH58" s="8">
        <f t="shared" si="12"/>
        <v>9.5968780790582446</v>
      </c>
      <c r="AI58" s="8">
        <f t="shared" si="13"/>
        <v>0.99001278453663899</v>
      </c>
      <c r="AJ58" s="8">
        <f t="shared" si="14"/>
        <v>-0.63005273903093484</v>
      </c>
      <c r="AK58" s="8">
        <f t="shared" si="15"/>
        <v>-16.622829098368271</v>
      </c>
      <c r="AL58" s="8">
        <f t="shared" si="16"/>
        <v>-22.15707530982279</v>
      </c>
    </row>
    <row r="59" spans="1:38" x14ac:dyDescent="0.25">
      <c r="A59" s="6">
        <f t="shared" si="1"/>
        <v>2062</v>
      </c>
      <c r="B59" s="6">
        <v>59172</v>
      </c>
      <c r="C59" s="4">
        <v>600007.22821316868</v>
      </c>
      <c r="D59" s="4">
        <v>204654.75647680965</v>
      </c>
      <c r="E59" s="11">
        <v>1.9307636177898075</v>
      </c>
      <c r="F59" s="4">
        <v>126.23645385921895</v>
      </c>
      <c r="G59" s="4">
        <v>922.48607079246608</v>
      </c>
      <c r="H59" s="4">
        <v>146031.4</v>
      </c>
      <c r="I59" s="4">
        <v>118316.9</v>
      </c>
      <c r="J59" s="4">
        <v>27714.5</v>
      </c>
      <c r="K59" s="4">
        <v>7210.2719999999999</v>
      </c>
      <c r="L59" s="4">
        <v>1682.4749999999999</v>
      </c>
      <c r="M59" s="4">
        <v>0</v>
      </c>
      <c r="N59" s="4">
        <v>140191.9</v>
      </c>
      <c r="O59" s="4">
        <v>41414.980000000003</v>
      </c>
      <c r="P59" s="4">
        <v>20309.240000000002</v>
      </c>
      <c r="Q59" s="4">
        <v>20885.71</v>
      </c>
      <c r="R59" s="4">
        <v>57581.96</v>
      </c>
      <c r="S59" s="4">
        <v>5839.4930000000004</v>
      </c>
      <c r="T59" s="4">
        <v>-4023.777</v>
      </c>
      <c r="U59" s="4">
        <v>-105676.1</v>
      </c>
      <c r="V59" s="4">
        <v>-137575.1</v>
      </c>
      <c r="W59" s="8">
        <f t="shared" si="17"/>
        <v>4.1996236411001453</v>
      </c>
      <c r="X59" s="8">
        <f t="shared" si="2"/>
        <v>24.338273462952088</v>
      </c>
      <c r="Y59" s="8">
        <f t="shared" si="3"/>
        <v>19.719245775146685</v>
      </c>
      <c r="Z59" s="8">
        <f t="shared" si="4"/>
        <v>4.6190276878054011</v>
      </c>
      <c r="AA59" s="8">
        <f t="shared" si="5"/>
        <v>1.2016975231235643</v>
      </c>
      <c r="AB59" s="8">
        <f t="shared" si="6"/>
        <v>0.28040912190515405</v>
      </c>
      <c r="AC59" s="8">
        <f t="shared" si="7"/>
        <v>0</v>
      </c>
      <c r="AD59" s="8">
        <f t="shared" si="8"/>
        <v>23.36503518757495</v>
      </c>
      <c r="AE59" s="8">
        <f t="shared" si="9"/>
        <v>6.9024135131395816</v>
      </c>
      <c r="AF59" s="8">
        <f t="shared" si="10"/>
        <v>3.3848325561812396</v>
      </c>
      <c r="AG59" s="8">
        <f t="shared" si="11"/>
        <v>3.4809097320707263</v>
      </c>
      <c r="AH59" s="8">
        <f t="shared" si="12"/>
        <v>9.5968777195368151</v>
      </c>
      <c r="AI59" s="8">
        <f t="shared" si="13"/>
        <v>0.97323710872452418</v>
      </c>
      <c r="AJ59" s="8">
        <f t="shared" si="14"/>
        <v>-0.67062142100902244</v>
      </c>
      <c r="AK59" s="8">
        <f t="shared" si="15"/>
        <v>-17.612471155506768</v>
      </c>
      <c r="AL59" s="8">
        <f t="shared" si="16"/>
        <v>-22.928907108286161</v>
      </c>
    </row>
    <row r="60" spans="1:38" x14ac:dyDescent="0.25">
      <c r="A60" s="6">
        <f t="shared" si="1"/>
        <v>2063</v>
      </c>
      <c r="B60" s="6">
        <v>59537</v>
      </c>
      <c r="C60" s="4">
        <v>624671.19203487213</v>
      </c>
      <c r="D60" s="4">
        <v>208884.22716426858</v>
      </c>
      <c r="E60" s="11">
        <v>1.94966265317147</v>
      </c>
      <c r="F60" s="4">
        <v>127.8367669894172</v>
      </c>
      <c r="G60" s="4">
        <v>929.96817364577134</v>
      </c>
      <c r="H60" s="4">
        <v>151990.39999999999</v>
      </c>
      <c r="I60" s="4">
        <v>123180.4</v>
      </c>
      <c r="J60" s="4">
        <v>28809.96</v>
      </c>
      <c r="K60" s="4">
        <v>7490.42</v>
      </c>
      <c r="L60" s="4">
        <v>1736.2619999999999</v>
      </c>
      <c r="M60" s="4">
        <v>0</v>
      </c>
      <c r="N60" s="4">
        <v>146022.1</v>
      </c>
      <c r="O60" s="4">
        <v>43288.11</v>
      </c>
      <c r="P60" s="4">
        <v>21086.54</v>
      </c>
      <c r="Q60" s="4">
        <v>21698.51</v>
      </c>
      <c r="R60" s="4">
        <v>59948.94</v>
      </c>
      <c r="S60" s="4">
        <v>5968.2879999999996</v>
      </c>
      <c r="T60" s="4">
        <v>-4438.0349999999999</v>
      </c>
      <c r="U60" s="4">
        <v>-116082.4</v>
      </c>
      <c r="V60" s="4">
        <v>-147981.4</v>
      </c>
      <c r="W60" s="8">
        <f t="shared" si="17"/>
        <v>4.1996582008609327</v>
      </c>
      <c r="X60" s="8">
        <f t="shared" si="2"/>
        <v>24.331264501711672</v>
      </c>
      <c r="Y60" s="8">
        <f t="shared" si="3"/>
        <v>19.719238148110964</v>
      </c>
      <c r="Z60" s="8">
        <f t="shared" si="4"/>
        <v>4.6120199502319439</v>
      </c>
      <c r="AA60" s="8">
        <f t="shared" si="5"/>
        <v>1.1990980367767383</v>
      </c>
      <c r="AB60" s="8">
        <f t="shared" si="6"/>
        <v>0.27794814650314037</v>
      </c>
      <c r="AC60" s="8">
        <f t="shared" si="7"/>
        <v>0</v>
      </c>
      <c r="AD60" s="8">
        <f t="shared" si="8"/>
        <v>23.375833856581679</v>
      </c>
      <c r="AE60" s="8">
        <f t="shared" si="9"/>
        <v>6.9297432876628395</v>
      </c>
      <c r="AF60" s="8">
        <f t="shared" si="10"/>
        <v>3.3756222903941517</v>
      </c>
      <c r="AG60" s="8">
        <f t="shared" si="11"/>
        <v>3.4735890299850238</v>
      </c>
      <c r="AH60" s="8">
        <f t="shared" si="12"/>
        <v>9.5968792485396648</v>
      </c>
      <c r="AI60" s="8">
        <f t="shared" si="13"/>
        <v>0.95542872411936375</v>
      </c>
      <c r="AJ60" s="8">
        <f t="shared" si="14"/>
        <v>-0.71045936751830352</v>
      </c>
      <c r="AK60" s="8">
        <f t="shared" si="15"/>
        <v>-18.582960360611558</v>
      </c>
      <c r="AL60" s="8">
        <f t="shared" si="16"/>
        <v>-23.689486867154741</v>
      </c>
    </row>
    <row r="61" spans="1:38" x14ac:dyDescent="0.25">
      <c r="A61" s="6">
        <f t="shared" si="1"/>
        <v>2064</v>
      </c>
      <c r="B61" s="6">
        <v>59902</v>
      </c>
      <c r="C61" s="4">
        <v>650203.86455102265</v>
      </c>
      <c r="D61" s="4">
        <v>213164.36872485286</v>
      </c>
      <c r="E61" s="11">
        <v>1.968681624638652</v>
      </c>
      <c r="F61" s="4">
        <v>129.45106106951053</v>
      </c>
      <c r="G61" s="4">
        <v>937.38154570369591</v>
      </c>
      <c r="H61" s="4">
        <v>158160.5</v>
      </c>
      <c r="I61" s="4">
        <v>128215.3</v>
      </c>
      <c r="J61" s="4">
        <v>29945.26</v>
      </c>
      <c r="K61" s="4">
        <v>7781.8149999999996</v>
      </c>
      <c r="L61" s="4">
        <v>1791.6790000000001</v>
      </c>
      <c r="M61" s="4">
        <v>0</v>
      </c>
      <c r="N61" s="4">
        <v>152069.1</v>
      </c>
      <c r="O61" s="4">
        <v>45253.47</v>
      </c>
      <c r="P61" s="4">
        <v>21884.51</v>
      </c>
      <c r="Q61" s="4">
        <v>22531.84</v>
      </c>
      <c r="R61" s="4">
        <v>62399.27</v>
      </c>
      <c r="S61" s="4">
        <v>6091.4430000000002</v>
      </c>
      <c r="T61" s="4">
        <v>-4875.0990000000002</v>
      </c>
      <c r="U61" s="4">
        <v>-127048.9</v>
      </c>
      <c r="V61" s="4">
        <v>-158947.9</v>
      </c>
      <c r="W61" s="8">
        <f t="shared" si="17"/>
        <v>4.19968832484511</v>
      </c>
      <c r="X61" s="8">
        <f t="shared" si="2"/>
        <v>24.324755453308885</v>
      </c>
      <c r="Y61" s="8">
        <f t="shared" si="3"/>
        <v>19.719246068851799</v>
      </c>
      <c r="Z61" s="8">
        <f t="shared" si="4"/>
        <v>4.6055186123321086</v>
      </c>
      <c r="AA61" s="8">
        <f t="shared" si="5"/>
        <v>1.1968269375595733</v>
      </c>
      <c r="AB61" s="8">
        <f t="shared" si="6"/>
        <v>0.27555649815111244</v>
      </c>
      <c r="AC61" s="8">
        <f t="shared" si="7"/>
        <v>0</v>
      </c>
      <c r="AD61" s="8">
        <f t="shared" si="8"/>
        <v>23.387910821632293</v>
      </c>
      <c r="AE61" s="8">
        <f t="shared" si="9"/>
        <v>6.9598894234884821</v>
      </c>
      <c r="AF61" s="8">
        <f t="shared" si="10"/>
        <v>3.3657920527912646</v>
      </c>
      <c r="AG61" s="8">
        <f t="shared" si="11"/>
        <v>3.4653500584095478</v>
      </c>
      <c r="AH61" s="8">
        <f t="shared" si="12"/>
        <v>9.5968777489638288</v>
      </c>
      <c r="AI61" s="8">
        <f t="shared" si="13"/>
        <v>0.93685124498702421</v>
      </c>
      <c r="AJ61" s="8">
        <f t="shared" si="14"/>
        <v>-0.74978007141903757</v>
      </c>
      <c r="AK61" s="8">
        <f t="shared" si="15"/>
        <v>-19.539856178450975</v>
      </c>
      <c r="AL61" s="8">
        <f t="shared" si="16"/>
        <v>-24.445855933162804</v>
      </c>
    </row>
    <row r="62" spans="1:38" x14ac:dyDescent="0.25">
      <c r="A62" s="6">
        <f t="shared" si="1"/>
        <v>2065</v>
      </c>
      <c r="B62" s="6">
        <v>60268</v>
      </c>
      <c r="C62" s="4">
        <v>676816.44805170759</v>
      </c>
      <c r="D62" s="4">
        <v>217532.77716111852</v>
      </c>
      <c r="E62" s="11">
        <v>1.9877881918054658</v>
      </c>
      <c r="F62" s="4">
        <v>131.09314964771835</v>
      </c>
      <c r="G62" s="4">
        <v>944.78210133346852</v>
      </c>
      <c r="H62" s="4">
        <v>164590</v>
      </c>
      <c r="I62" s="4">
        <v>133463.1</v>
      </c>
      <c r="J62" s="4">
        <v>31126.9</v>
      </c>
      <c r="K62" s="4">
        <v>8084.65</v>
      </c>
      <c r="L62" s="4">
        <v>1848.68</v>
      </c>
      <c r="M62" s="4">
        <v>0</v>
      </c>
      <c r="N62" s="4">
        <v>158386.6</v>
      </c>
      <c r="O62" s="4">
        <v>47326.32</v>
      </c>
      <c r="P62" s="4">
        <v>22710.880000000001</v>
      </c>
      <c r="Q62" s="4">
        <v>23396.17</v>
      </c>
      <c r="R62" s="4">
        <v>64953.25</v>
      </c>
      <c r="S62" s="4">
        <v>6203.3450000000003</v>
      </c>
      <c r="T62" s="4">
        <v>-5335.6890000000003</v>
      </c>
      <c r="U62" s="4">
        <v>-138588</v>
      </c>
      <c r="V62" s="4">
        <v>-170487</v>
      </c>
      <c r="W62" s="8">
        <f t="shared" si="17"/>
        <v>4.1997128664632282</v>
      </c>
      <c r="X62" s="8">
        <f t="shared" si="2"/>
        <v>24.318262429022059</v>
      </c>
      <c r="Y62" s="8">
        <f t="shared" si="3"/>
        <v>19.719245946842541</v>
      </c>
      <c r="Z62" s="8">
        <f t="shared" si="4"/>
        <v>4.5990164821795165</v>
      </c>
      <c r="AA62" s="8">
        <f t="shared" si="5"/>
        <v>1.1945114548076625</v>
      </c>
      <c r="AB62" s="8">
        <f t="shared" si="6"/>
        <v>0.27314348008557321</v>
      </c>
      <c r="AC62" s="8">
        <f t="shared" si="7"/>
        <v>0</v>
      </c>
      <c r="AD62" s="8">
        <f t="shared" si="8"/>
        <v>23.401706689595631</v>
      </c>
      <c r="AE62" s="8">
        <f t="shared" si="9"/>
        <v>6.9924896382518691</v>
      </c>
      <c r="AF62" s="8">
        <f t="shared" si="10"/>
        <v>3.3555449288172334</v>
      </c>
      <c r="AG62" s="8">
        <f t="shared" si="11"/>
        <v>3.4567969007473907</v>
      </c>
      <c r="AH62" s="8">
        <f t="shared" si="12"/>
        <v>9.5968781767900655</v>
      </c>
      <c r="AI62" s="8">
        <f t="shared" si="13"/>
        <v>0.9165476131463749</v>
      </c>
      <c r="AJ62" s="8">
        <f t="shared" si="14"/>
        <v>-0.78835096507470859</v>
      </c>
      <c r="AK62" s="8">
        <f t="shared" si="15"/>
        <v>-20.476452721995923</v>
      </c>
      <c r="AL62" s="8">
        <f t="shared" si="16"/>
        <v>-25.189547401037022</v>
      </c>
    </row>
    <row r="63" spans="1:38" x14ac:dyDescent="0.25">
      <c r="A63" s="6">
        <f t="shared" si="1"/>
        <v>2066</v>
      </c>
      <c r="B63" s="6">
        <v>60633</v>
      </c>
      <c r="C63" s="4">
        <v>704402.1626674782</v>
      </c>
      <c r="D63" s="4">
        <v>221965.46978823151</v>
      </c>
      <c r="E63" s="11">
        <v>2.0070135704383776</v>
      </c>
      <c r="F63" s="4">
        <v>132.74876887873276</v>
      </c>
      <c r="G63" s="4">
        <v>952.15668606743884</v>
      </c>
      <c r="H63" s="4">
        <v>171253.7</v>
      </c>
      <c r="I63" s="4">
        <v>138902.79999999999</v>
      </c>
      <c r="J63" s="4">
        <v>32350.959999999999</v>
      </c>
      <c r="K63" s="4">
        <v>8398.1569999999992</v>
      </c>
      <c r="L63" s="4">
        <v>1907.296</v>
      </c>
      <c r="M63" s="4">
        <v>0</v>
      </c>
      <c r="N63" s="4">
        <v>164954.9</v>
      </c>
      <c r="O63" s="4">
        <v>49507.47</v>
      </c>
      <c r="P63" s="4">
        <v>23561.73</v>
      </c>
      <c r="Q63" s="4">
        <v>24285.13</v>
      </c>
      <c r="R63" s="4">
        <v>67600.62</v>
      </c>
      <c r="S63" s="4">
        <v>6298.7809999999999</v>
      </c>
      <c r="T63" s="4">
        <v>-5820.32</v>
      </c>
      <c r="U63" s="4">
        <v>-150707.1</v>
      </c>
      <c r="V63" s="4">
        <v>-182606.1</v>
      </c>
      <c r="W63" s="8">
        <f t="shared" si="17"/>
        <v>4.1997286922388666</v>
      </c>
      <c r="X63" s="8">
        <f t="shared" si="2"/>
        <v>24.311921381882872</v>
      </c>
      <c r="Y63" s="8">
        <f t="shared" si="3"/>
        <v>19.7192466692597</v>
      </c>
      <c r="Z63" s="8">
        <f t="shared" si="4"/>
        <v>4.5926832304845826</v>
      </c>
      <c r="AA63" s="8">
        <f t="shared" si="5"/>
        <v>1.1922389573872523</v>
      </c>
      <c r="AB63" s="8">
        <f t="shared" si="6"/>
        <v>0.27076804999821713</v>
      </c>
      <c r="AC63" s="8">
        <f t="shared" si="7"/>
        <v>0</v>
      </c>
      <c r="AD63" s="8">
        <f t="shared" si="8"/>
        <v>23.417716290838392</v>
      </c>
      <c r="AE63" s="8">
        <f t="shared" si="9"/>
        <v>7.0282961387457599</v>
      </c>
      <c r="AF63" s="8">
        <f t="shared" si="10"/>
        <v>3.3449258461636222</v>
      </c>
      <c r="AG63" s="8">
        <f t="shared" si="11"/>
        <v>3.4476228619224294</v>
      </c>
      <c r="AH63" s="8">
        <f t="shared" si="12"/>
        <v>9.5968785422244238</v>
      </c>
      <c r="AI63" s="8">
        <f t="shared" si="13"/>
        <v>0.89420239372169807</v>
      </c>
      <c r="AJ63" s="8">
        <f t="shared" si="14"/>
        <v>-0.8262779855699498</v>
      </c>
      <c r="AK63" s="8">
        <f t="shared" si="15"/>
        <v>-21.395036527044731</v>
      </c>
      <c r="AL63" s="8">
        <f t="shared" si="16"/>
        <v>-25.923557546798943</v>
      </c>
    </row>
    <row r="64" spans="1:38" x14ac:dyDescent="0.25">
      <c r="A64" s="6">
        <f t="shared" si="1"/>
        <v>2067</v>
      </c>
      <c r="B64" s="6">
        <v>60998</v>
      </c>
      <c r="C64" s="4">
        <v>733171.93418225809</v>
      </c>
      <c r="D64" s="4">
        <v>226495.29256267345</v>
      </c>
      <c r="E64" s="11">
        <v>2.0263845426635112</v>
      </c>
      <c r="F64" s="4">
        <v>134.43217647543094</v>
      </c>
      <c r="G64" s="4">
        <v>959.53251816136878</v>
      </c>
      <c r="H64" s="4">
        <v>178201.3</v>
      </c>
      <c r="I64" s="4">
        <v>144575.9</v>
      </c>
      <c r="J64" s="4">
        <v>33625.33</v>
      </c>
      <c r="K64" s="4">
        <v>8723.7909999999993</v>
      </c>
      <c r="L64" s="4">
        <v>1967.597</v>
      </c>
      <c r="M64" s="4">
        <v>0</v>
      </c>
      <c r="N64" s="4">
        <v>171824.6</v>
      </c>
      <c r="O64" s="4">
        <v>51802</v>
      </c>
      <c r="P64" s="4">
        <v>24444.19</v>
      </c>
      <c r="Q64" s="4">
        <v>25216.77</v>
      </c>
      <c r="R64" s="4">
        <v>70361.62</v>
      </c>
      <c r="S64" s="4">
        <v>6376.7</v>
      </c>
      <c r="T64" s="4">
        <v>-6329.3119999999999</v>
      </c>
      <c r="U64" s="4">
        <v>-163413.1</v>
      </c>
      <c r="V64" s="4">
        <v>-195312.1</v>
      </c>
      <c r="W64" s="8">
        <f t="shared" si="17"/>
        <v>4.1997437413366718</v>
      </c>
      <c r="X64" s="8">
        <f t="shared" si="2"/>
        <v>24.305526670051339</v>
      </c>
      <c r="Y64" s="8">
        <f t="shared" si="3"/>
        <v>19.719235456176108</v>
      </c>
      <c r="Z64" s="8">
        <f t="shared" si="4"/>
        <v>4.5862816663193673</v>
      </c>
      <c r="AA64" s="8">
        <f t="shared" si="5"/>
        <v>1.1898697417721074</v>
      </c>
      <c r="AB64" s="8">
        <f t="shared" si="6"/>
        <v>0.26836774680887854</v>
      </c>
      <c r="AC64" s="8">
        <f t="shared" si="7"/>
        <v>0</v>
      </c>
      <c r="AD64" s="8">
        <f t="shared" si="8"/>
        <v>23.435785248878116</v>
      </c>
      <c r="AE64" s="8">
        <f t="shared" si="9"/>
        <v>7.06546412715283</v>
      </c>
      <c r="AF64" s="8">
        <f t="shared" si="10"/>
        <v>3.3340324227309357</v>
      </c>
      <c r="AG64" s="8">
        <f t="shared" si="11"/>
        <v>3.4394074328725468</v>
      </c>
      <c r="AH64" s="8">
        <f t="shared" si="12"/>
        <v>9.5968785382486992</v>
      </c>
      <c r="AI64" s="8">
        <f t="shared" si="13"/>
        <v>0.86974142117322595</v>
      </c>
      <c r="AJ64" s="8">
        <f t="shared" si="14"/>
        <v>-0.86327799864016697</v>
      </c>
      <c r="AK64" s="8">
        <f t="shared" si="15"/>
        <v>-22.288510018084978</v>
      </c>
      <c r="AL64" s="8">
        <f t="shared" si="16"/>
        <v>-26.639331225606853</v>
      </c>
    </row>
    <row r="65" spans="1:38" x14ac:dyDescent="0.25">
      <c r="A65" s="6">
        <f t="shared" si="1"/>
        <v>2068</v>
      </c>
      <c r="B65" s="6">
        <v>61363</v>
      </c>
      <c r="C65" s="4">
        <v>763079.23214240512</v>
      </c>
      <c r="D65" s="4">
        <v>231118.11940984146</v>
      </c>
      <c r="E65" s="11">
        <v>2.0458535313226154</v>
      </c>
      <c r="F65" s="4">
        <v>136.13064657095421</v>
      </c>
      <c r="G65" s="4">
        <v>966.99488386569146</v>
      </c>
      <c r="H65" s="4">
        <v>185423.1</v>
      </c>
      <c r="I65" s="4">
        <v>150473.4</v>
      </c>
      <c r="J65" s="4">
        <v>34949.64</v>
      </c>
      <c r="K65" s="4">
        <v>9062.4500000000007</v>
      </c>
      <c r="L65" s="4">
        <v>2029.732</v>
      </c>
      <c r="M65" s="4">
        <v>0</v>
      </c>
      <c r="N65" s="4">
        <v>178981.9</v>
      </c>
      <c r="O65" s="4">
        <v>54203.35</v>
      </c>
      <c r="P65" s="4">
        <v>25357.360000000001</v>
      </c>
      <c r="Q65" s="4">
        <v>26189.4</v>
      </c>
      <c r="R65" s="4">
        <v>73231.789999999994</v>
      </c>
      <c r="S65" s="4">
        <v>6441.1890000000003</v>
      </c>
      <c r="T65" s="4">
        <v>-6862.9520000000002</v>
      </c>
      <c r="U65" s="4">
        <v>-176717.2</v>
      </c>
      <c r="V65" s="4">
        <v>-208616.2</v>
      </c>
      <c r="W65" s="8">
        <f t="shared" si="17"/>
        <v>4.1997563230854809</v>
      </c>
      <c r="X65" s="8">
        <f t="shared" si="2"/>
        <v>24.299324655895827</v>
      </c>
      <c r="Y65" s="8">
        <f t="shared" si="3"/>
        <v>19.719236700694115</v>
      </c>
      <c r="Z65" s="8">
        <f t="shared" si="4"/>
        <v>4.5800800923222784</v>
      </c>
      <c r="AA65" s="8">
        <f t="shared" si="5"/>
        <v>1.1876158619277919</v>
      </c>
      <c r="AB65" s="8">
        <f t="shared" si="6"/>
        <v>0.26599229994785306</v>
      </c>
      <c r="AC65" s="8">
        <f t="shared" si="7"/>
        <v>0</v>
      </c>
      <c r="AD65" s="8">
        <f t="shared" si="8"/>
        <v>23.455218339187951</v>
      </c>
      <c r="AE65" s="8">
        <f t="shared" si="9"/>
        <v>7.1032400983866149</v>
      </c>
      <c r="AF65" s="8">
        <f t="shared" si="10"/>
        <v>3.323031073563254</v>
      </c>
      <c r="AG65" s="8">
        <f t="shared" si="11"/>
        <v>3.4320682436175329</v>
      </c>
      <c r="AH65" s="8">
        <f t="shared" si="12"/>
        <v>9.5968789236205474</v>
      </c>
      <c r="AI65" s="8">
        <f t="shared" si="13"/>
        <v>0.84410487517998023</v>
      </c>
      <c r="AJ65" s="8">
        <f t="shared" si="14"/>
        <v>-0.89937606881682808</v>
      </c>
      <c r="AK65" s="8">
        <f t="shared" si="15"/>
        <v>-23.158433954997378</v>
      </c>
      <c r="AL65" s="8">
        <f t="shared" si="16"/>
        <v>-27.338733805438991</v>
      </c>
    </row>
    <row r="66" spans="1:38" x14ac:dyDescent="0.25">
      <c r="A66" s="6">
        <f t="shared" si="1"/>
        <v>2069</v>
      </c>
      <c r="B66" s="6">
        <v>61729</v>
      </c>
      <c r="C66" s="4">
        <v>794225.8701500711</v>
      </c>
      <c r="D66" s="4">
        <v>235828.95419495573</v>
      </c>
      <c r="E66" s="11">
        <v>2.0654043944548079</v>
      </c>
      <c r="F66" s="4">
        <v>137.85738469107045</v>
      </c>
      <c r="G66" s="4">
        <v>974.43581105645058</v>
      </c>
      <c r="H66" s="4">
        <v>192942.9</v>
      </c>
      <c r="I66" s="4">
        <v>156615.29999999999</v>
      </c>
      <c r="J66" s="4">
        <v>36327.53</v>
      </c>
      <c r="K66" s="4">
        <v>9414.6440000000002</v>
      </c>
      <c r="L66" s="4">
        <v>2093.7269999999999</v>
      </c>
      <c r="M66" s="4">
        <v>0</v>
      </c>
      <c r="N66" s="4">
        <v>186453.8</v>
      </c>
      <c r="O66" s="4">
        <v>56725.66</v>
      </c>
      <c r="P66" s="4">
        <v>26305.47</v>
      </c>
      <c r="Q66" s="4">
        <v>27201.81</v>
      </c>
      <c r="R66" s="4">
        <v>76220.89</v>
      </c>
      <c r="S66" s="4">
        <v>6489.0259999999998</v>
      </c>
      <c r="T66" s="4">
        <v>-7421.71</v>
      </c>
      <c r="U66" s="4">
        <v>-190628</v>
      </c>
      <c r="V66" s="4">
        <v>-222527</v>
      </c>
      <c r="W66" s="8">
        <f t="shared" si="17"/>
        <v>4.1997666327895642</v>
      </c>
      <c r="X66" s="8">
        <f t="shared" si="2"/>
        <v>24.29320263309264</v>
      </c>
      <c r="Y66" s="8">
        <f t="shared" si="3"/>
        <v>19.719239310400088</v>
      </c>
      <c r="Z66" s="8">
        <f t="shared" si="4"/>
        <v>4.5739545090788614</v>
      </c>
      <c r="AA66" s="8">
        <f t="shared" si="5"/>
        <v>1.1853862174271756</v>
      </c>
      <c r="AB66" s="8">
        <f t="shared" si="6"/>
        <v>0.26361858492526624</v>
      </c>
      <c r="AC66" s="8">
        <f t="shared" si="7"/>
        <v>0</v>
      </c>
      <c r="AD66" s="8">
        <f t="shared" si="8"/>
        <v>23.476168053398847</v>
      </c>
      <c r="AE66" s="8">
        <f t="shared" si="9"/>
        <v>7.1422579057115749</v>
      </c>
      <c r="AF66" s="8">
        <f t="shared" si="10"/>
        <v>3.3120892920586322</v>
      </c>
      <c r="AG66" s="8">
        <f t="shared" si="11"/>
        <v>3.4249463562374447</v>
      </c>
      <c r="AH66" s="8">
        <f t="shared" si="12"/>
        <v>9.5968782766542038</v>
      </c>
      <c r="AI66" s="8">
        <f t="shared" si="13"/>
        <v>0.81702526244503737</v>
      </c>
      <c r="AJ66" s="8">
        <f t="shared" si="14"/>
        <v>-0.9344583548503208</v>
      </c>
      <c r="AK66" s="8">
        <f t="shared" si="15"/>
        <v>-24.001736428452062</v>
      </c>
      <c r="AL66" s="8">
        <f t="shared" si="16"/>
        <v>-28.018100185776238</v>
      </c>
    </row>
    <row r="67" spans="1:38" x14ac:dyDescent="0.25">
      <c r="A67" s="6">
        <f t="shared" si="1"/>
        <v>2070</v>
      </c>
      <c r="B67" s="6">
        <v>62094</v>
      </c>
      <c r="C67" s="4">
        <v>826459.87796578044</v>
      </c>
      <c r="D67" s="4">
        <v>240594.58263766297</v>
      </c>
      <c r="E67" s="11">
        <v>2.0849927818132103</v>
      </c>
      <c r="F67" s="4">
        <v>139.60018702206813</v>
      </c>
      <c r="G67" s="4">
        <v>981.80535097767108</v>
      </c>
      <c r="H67" s="4">
        <v>200725.4</v>
      </c>
      <c r="I67" s="4">
        <v>162971.6</v>
      </c>
      <c r="J67" s="4">
        <v>37753.78</v>
      </c>
      <c r="K67" s="4">
        <v>9779.7379999999994</v>
      </c>
      <c r="L67" s="4">
        <v>2159.578</v>
      </c>
      <c r="M67" s="4">
        <v>0</v>
      </c>
      <c r="N67" s="4">
        <v>194188.79999999999</v>
      </c>
      <c r="O67" s="4">
        <v>59350.26</v>
      </c>
      <c r="P67" s="4">
        <v>27284.65</v>
      </c>
      <c r="Q67" s="4">
        <v>28239.51</v>
      </c>
      <c r="R67" s="4">
        <v>79314.350000000006</v>
      </c>
      <c r="S67" s="4">
        <v>6536.6369999999997</v>
      </c>
      <c r="T67" s="4">
        <v>-8005.9430000000002</v>
      </c>
      <c r="U67" s="4">
        <v>-205170.5</v>
      </c>
      <c r="V67" s="4">
        <v>-237069.5</v>
      </c>
      <c r="W67" s="8">
        <f t="shared" si="17"/>
        <v>4.1997728560337411</v>
      </c>
      <c r="X67" s="8">
        <f t="shared" si="2"/>
        <v>24.287373815902413</v>
      </c>
      <c r="Y67" s="8">
        <f t="shared" si="3"/>
        <v>19.719239172400314</v>
      </c>
      <c r="Z67" s="8">
        <f t="shared" si="4"/>
        <v>4.5681322235419142</v>
      </c>
      <c r="AA67" s="8">
        <f t="shared" si="5"/>
        <v>1.183328829473429</v>
      </c>
      <c r="AB67" s="8">
        <f t="shared" si="6"/>
        <v>0.26130463892760408</v>
      </c>
      <c r="AC67" s="8">
        <f t="shared" si="7"/>
        <v>0</v>
      </c>
      <c r="AD67" s="8">
        <f t="shared" si="8"/>
        <v>23.496458228313461</v>
      </c>
      <c r="AE67" s="8">
        <f t="shared" si="9"/>
        <v>7.1812633114244653</v>
      </c>
      <c r="AF67" s="8">
        <f t="shared" si="10"/>
        <v>3.3013883344412904</v>
      </c>
      <c r="AG67" s="8">
        <f t="shared" si="11"/>
        <v>3.4169244936012801</v>
      </c>
      <c r="AH67" s="8">
        <f t="shared" si="12"/>
        <v>9.5968784589061471</v>
      </c>
      <c r="AI67" s="8">
        <f t="shared" si="13"/>
        <v>0.79092006451529751</v>
      </c>
      <c r="AJ67" s="8">
        <f t="shared" si="14"/>
        <v>-0.96870316556752278</v>
      </c>
      <c r="AK67" s="8">
        <f t="shared" si="15"/>
        <v>-24.825222067040873</v>
      </c>
      <c r="AL67" s="8">
        <f t="shared" si="16"/>
        <v>-28.684937565694611</v>
      </c>
    </row>
    <row r="68" spans="1:38" x14ac:dyDescent="0.25">
      <c r="A68" s="6">
        <f t="shared" si="1"/>
        <v>2071</v>
      </c>
      <c r="B68" s="6">
        <v>62459</v>
      </c>
      <c r="C68" s="4">
        <v>860013.47137832816</v>
      </c>
      <c r="D68" s="4">
        <v>245447.1867933067</v>
      </c>
      <c r="E68" s="11">
        <v>2.1046173198165175</v>
      </c>
      <c r="F68" s="4">
        <v>141.37201147458813</v>
      </c>
      <c r="G68" s="4">
        <v>989.1212308502021</v>
      </c>
      <c r="H68" s="4">
        <v>208823.7</v>
      </c>
      <c r="I68" s="4">
        <v>169588.1</v>
      </c>
      <c r="J68" s="4">
        <v>39235.519999999997</v>
      </c>
      <c r="K68" s="4">
        <v>10157.81</v>
      </c>
      <c r="L68" s="4">
        <v>2227.335</v>
      </c>
      <c r="M68" s="4">
        <v>0</v>
      </c>
      <c r="N68" s="4">
        <v>202257.8</v>
      </c>
      <c r="O68" s="4">
        <v>62099.199999999997</v>
      </c>
      <c r="P68" s="4">
        <v>28303.42</v>
      </c>
      <c r="Q68" s="4">
        <v>29320.76</v>
      </c>
      <c r="R68" s="4">
        <v>82534.45</v>
      </c>
      <c r="S68" s="4">
        <v>6565.8249999999998</v>
      </c>
      <c r="T68" s="4">
        <v>-8616.7109999999993</v>
      </c>
      <c r="U68" s="4">
        <v>-220353.1</v>
      </c>
      <c r="V68" s="4">
        <v>-252252.1</v>
      </c>
      <c r="W68" s="8">
        <f t="shared" si="17"/>
        <v>4.199780670223058</v>
      </c>
      <c r="X68" s="8">
        <f t="shared" si="2"/>
        <v>24.28144522728487</v>
      </c>
      <c r="Y68" s="8">
        <f t="shared" si="3"/>
        <v>19.719237621732155</v>
      </c>
      <c r="Z68" s="8">
        <f t="shared" si="4"/>
        <v>4.5621983033728446</v>
      </c>
      <c r="AA68" s="8">
        <f t="shared" si="5"/>
        <v>1.1811221961116796</v>
      </c>
      <c r="AB68" s="8">
        <f t="shared" si="6"/>
        <v>0.25898838496451576</v>
      </c>
      <c r="AC68" s="8">
        <f t="shared" si="7"/>
        <v>0</v>
      </c>
      <c r="AD68" s="8">
        <f t="shared" si="8"/>
        <v>23.517980442311568</v>
      </c>
      <c r="AE68" s="8">
        <f t="shared" si="9"/>
        <v>7.2207241010393393</v>
      </c>
      <c r="AF68" s="8">
        <f t="shared" si="10"/>
        <v>3.2910437966324664</v>
      </c>
      <c r="AG68" s="8">
        <f t="shared" si="11"/>
        <v>3.4093372924738197</v>
      </c>
      <c r="AH68" s="8">
        <f t="shared" si="12"/>
        <v>9.5968787404833922</v>
      </c>
      <c r="AI68" s="8">
        <f t="shared" si="13"/>
        <v>0.76345606417967737</v>
      </c>
      <c r="AJ68" s="8">
        <f t="shared" si="14"/>
        <v>-1.0019274449492228</v>
      </c>
      <c r="AK68" s="8">
        <f t="shared" si="15"/>
        <v>-25.622052134467619</v>
      </c>
      <c r="AL68" s="8">
        <f t="shared" si="16"/>
        <v>-29.331180079739923</v>
      </c>
    </row>
    <row r="69" spans="1:38" x14ac:dyDescent="0.25">
      <c r="A69" s="6">
        <f t="shared" si="1"/>
        <v>2072</v>
      </c>
      <c r="B69" s="6">
        <v>62824</v>
      </c>
      <c r="C69" s="4">
        <v>894917.59340802825</v>
      </c>
      <c r="D69" s="4">
        <v>250407.19136184812</v>
      </c>
      <c r="E69" s="11">
        <v>2.1242525009650386</v>
      </c>
      <c r="F69" s="4">
        <v>143.15862743559413</v>
      </c>
      <c r="G69" s="4">
        <v>996.57148156530752</v>
      </c>
      <c r="H69" s="4">
        <v>217245.6</v>
      </c>
      <c r="I69" s="4">
        <v>176471</v>
      </c>
      <c r="J69" s="4">
        <v>40774.65</v>
      </c>
      <c r="K69" s="4">
        <v>10549.74</v>
      </c>
      <c r="L69" s="4">
        <v>2297.078</v>
      </c>
      <c r="M69" s="4">
        <v>0</v>
      </c>
      <c r="N69" s="4">
        <v>210645.9</v>
      </c>
      <c r="O69" s="4">
        <v>64957.72</v>
      </c>
      <c r="P69" s="4">
        <v>29363.72</v>
      </c>
      <c r="Q69" s="4">
        <v>30440.27</v>
      </c>
      <c r="R69" s="4">
        <v>85884.15</v>
      </c>
      <c r="S69" s="4">
        <v>6599.7460000000001</v>
      </c>
      <c r="T69" s="4">
        <v>-9254.3549999999996</v>
      </c>
      <c r="U69" s="4">
        <v>-236207.2</v>
      </c>
      <c r="V69" s="4">
        <v>-268106.2</v>
      </c>
      <c r="W69" s="8">
        <f t="shared" si="17"/>
        <v>4.1997843461244697</v>
      </c>
      <c r="X69" s="8">
        <f t="shared" si="2"/>
        <v>24.275486547614353</v>
      </c>
      <c r="Y69" s="8">
        <f t="shared" si="3"/>
        <v>19.719245805411258</v>
      </c>
      <c r="Z69" s="8">
        <f t="shared" si="4"/>
        <v>4.5562463293097011</v>
      </c>
      <c r="AA69" s="8">
        <f t="shared" si="5"/>
        <v>1.1788504413936531</v>
      </c>
      <c r="AB69" s="8">
        <f t="shared" si="6"/>
        <v>0.256680393470896</v>
      </c>
      <c r="AC69" s="8">
        <f t="shared" si="7"/>
        <v>0</v>
      </c>
      <c r="AD69" s="8">
        <f t="shared" si="8"/>
        <v>23.538021997960456</v>
      </c>
      <c r="AE69" s="8">
        <f t="shared" si="9"/>
        <v>7.2585141334218033</v>
      </c>
      <c r="AF69" s="8">
        <f t="shared" si="10"/>
        <v>3.281164681116278</v>
      </c>
      <c r="AG69" s="8">
        <f t="shared" si="11"/>
        <v>3.4014606734992503</v>
      </c>
      <c r="AH69" s="8">
        <f t="shared" si="12"/>
        <v>9.5968780402378382</v>
      </c>
      <c r="AI69" s="8">
        <f t="shared" si="13"/>
        <v>0.73746968979197569</v>
      </c>
      <c r="AJ69" s="8">
        <f t="shared" si="14"/>
        <v>-1.0341013595182025</v>
      </c>
      <c r="AK69" s="8">
        <f t="shared" si="15"/>
        <v>-26.394296160887276</v>
      </c>
      <c r="AL69" s="8">
        <f t="shared" si="16"/>
        <v>-29.958758434840583</v>
      </c>
    </row>
    <row r="70" spans="1:38" x14ac:dyDescent="0.25">
      <c r="A70" s="6">
        <f t="shared" ref="A70:A95" si="18">YEAR(B70)</f>
        <v>2073</v>
      </c>
      <c r="B70" s="6">
        <v>63190</v>
      </c>
      <c r="C70" s="4">
        <v>931221.64164239843</v>
      </c>
      <c r="D70" s="4">
        <v>255449.70186460507</v>
      </c>
      <c r="E70" s="11">
        <v>2.1439519480565186</v>
      </c>
      <c r="F70" s="4">
        <v>144.9752387482674</v>
      </c>
      <c r="G70" s="4">
        <v>1003.966166550322</v>
      </c>
      <c r="H70" s="4">
        <v>226003.9</v>
      </c>
      <c r="I70" s="4">
        <v>183629.8</v>
      </c>
      <c r="J70" s="4">
        <v>42374.06</v>
      </c>
      <c r="K70" s="4">
        <v>10956.83</v>
      </c>
      <c r="L70" s="4">
        <v>2368.9340000000002</v>
      </c>
      <c r="M70" s="4">
        <v>0</v>
      </c>
      <c r="N70" s="4">
        <v>219357.1</v>
      </c>
      <c r="O70" s="4">
        <v>67923.02</v>
      </c>
      <c r="P70" s="4">
        <v>30467.33</v>
      </c>
      <c r="Q70" s="4">
        <v>31598.51</v>
      </c>
      <c r="R70" s="4">
        <v>89368.21</v>
      </c>
      <c r="S70" s="4">
        <v>6646.8389999999999</v>
      </c>
      <c r="T70" s="4">
        <v>-9920.2019999999993</v>
      </c>
      <c r="U70" s="4">
        <v>-252774.2</v>
      </c>
      <c r="V70" s="4">
        <v>-284673.2</v>
      </c>
      <c r="W70" s="8">
        <f t="shared" si="17"/>
        <v>4.1997881520969722</v>
      </c>
      <c r="X70" s="8">
        <f t="shared" ref="X70:X89" si="19">100*H70/$C70</f>
        <v>24.269614224321103</v>
      </c>
      <c r="Y70" s="8">
        <f t="shared" ref="Y70:Y89" si="20">100*I70/$C70</f>
        <v>19.719236730380487</v>
      </c>
      <c r="Z70" s="8">
        <f t="shared" ref="Z70:Z89" si="21">100*J70/$C70</f>
        <v>4.5503731985077946</v>
      </c>
      <c r="AA70" s="8">
        <f t="shared" ref="AA70:AA89" si="22">100*K70/$C70</f>
        <v>1.1766081789803988</v>
      </c>
      <c r="AB70" s="8">
        <f t="shared" ref="AB70:AB89" si="23">100*L70/$C70</f>
        <v>0.25438992116011222</v>
      </c>
      <c r="AC70" s="8">
        <f t="shared" ref="AC70:AC89" si="24">100*M70/$C70</f>
        <v>0</v>
      </c>
      <c r="AD70" s="8">
        <f t="shared" ref="AD70:AD89" si="25">100*N70/$C70</f>
        <v>23.555842153015174</v>
      </c>
      <c r="AE70" s="8">
        <f t="shared" ref="AE70:AE89" si="26">100*O70/$C70</f>
        <v>7.2939692295170424</v>
      </c>
      <c r="AF70" s="8">
        <f t="shared" ref="AF70:AF89" si="27">100*P70/$C70</f>
        <v>3.2717592286906774</v>
      </c>
      <c r="AG70" s="8">
        <f t="shared" ref="AG70:AG89" si="28">100*Q70/$C70</f>
        <v>3.3932319210569046</v>
      </c>
      <c r="AH70" s="8">
        <f t="shared" ref="AH70:AH89" si="29">100*R70/$C70</f>
        <v>9.5968785521759372</v>
      </c>
      <c r="AI70" s="8">
        <f t="shared" ref="AI70:AI89" si="30">100*S70/$C70</f>
        <v>0.71377625935292377</v>
      </c>
      <c r="AJ70" s="8">
        <f t="shared" ref="AJ70:AJ89" si="31">100*T70/$C70</f>
        <v>-1.0652890307084906</v>
      </c>
      <c r="AK70" s="8">
        <f t="shared" ref="AK70:AK89" si="32">100*U70/$C70</f>
        <v>-27.144364853267518</v>
      </c>
      <c r="AL70" s="8">
        <f t="shared" ref="AL70:AL89" si="33">100*V70/$C70</f>
        <v>-30.569865139508678</v>
      </c>
    </row>
    <row r="71" spans="1:38" x14ac:dyDescent="0.25">
      <c r="A71" s="6">
        <f t="shared" si="18"/>
        <v>2074</v>
      </c>
      <c r="B71" s="6">
        <v>63555</v>
      </c>
      <c r="C71" s="4">
        <v>968825.56451566052</v>
      </c>
      <c r="D71" s="4">
        <v>260560.74264572462</v>
      </c>
      <c r="E71" s="11">
        <v>2.1636346815120846</v>
      </c>
      <c r="F71" s="4">
        <v>146.8064680924046</v>
      </c>
      <c r="G71" s="4">
        <v>1011.3578026228547</v>
      </c>
      <c r="H71" s="4">
        <v>235075.7</v>
      </c>
      <c r="I71" s="4">
        <v>191045.1</v>
      </c>
      <c r="J71" s="4">
        <v>44030.61</v>
      </c>
      <c r="K71" s="4">
        <v>11378.91</v>
      </c>
      <c r="L71" s="4">
        <v>2442.94</v>
      </c>
      <c r="M71" s="4">
        <v>0</v>
      </c>
      <c r="N71" s="4">
        <v>228370.1</v>
      </c>
      <c r="O71" s="4">
        <v>70987.92</v>
      </c>
      <c r="P71" s="4">
        <v>31617.33</v>
      </c>
      <c r="Q71" s="4">
        <v>32787.79</v>
      </c>
      <c r="R71" s="4">
        <v>92977.01</v>
      </c>
      <c r="S71" s="4">
        <v>6705.6139999999996</v>
      </c>
      <c r="T71" s="4">
        <v>-10615.99</v>
      </c>
      <c r="U71" s="4">
        <v>-270095.8</v>
      </c>
      <c r="V71" s="4">
        <v>-301994.8</v>
      </c>
      <c r="W71" s="8">
        <f t="shared" ref="W71:W89" si="34">100*T71/U70</f>
        <v>4.199791750898628</v>
      </c>
      <c r="X71" s="8">
        <f t="shared" si="19"/>
        <v>24.263986068278459</v>
      </c>
      <c r="Y71" s="8">
        <f t="shared" si="20"/>
        <v>19.719246373882392</v>
      </c>
      <c r="Z71" s="8">
        <f t="shared" si="21"/>
        <v>4.544740726573619</v>
      </c>
      <c r="AA71" s="8">
        <f t="shared" si="22"/>
        <v>1.1745055474138519</v>
      </c>
      <c r="AB71" s="8">
        <f t="shared" si="23"/>
        <v>0.25215478301517419</v>
      </c>
      <c r="AC71" s="8">
        <f t="shared" si="24"/>
        <v>0</v>
      </c>
      <c r="AD71" s="8">
        <f t="shared" si="25"/>
        <v>23.57184908866105</v>
      </c>
      <c r="AE71" s="8">
        <f t="shared" si="26"/>
        <v>7.3272137524042931</v>
      </c>
      <c r="AF71" s="8">
        <f t="shared" si="27"/>
        <v>3.2634698296598184</v>
      </c>
      <c r="AG71" s="8">
        <f t="shared" si="28"/>
        <v>3.3842820834720042</v>
      </c>
      <c r="AH71" s="8">
        <f t="shared" si="29"/>
        <v>9.5968782622371727</v>
      </c>
      <c r="AI71" s="8">
        <f t="shared" si="30"/>
        <v>0.69213842466598197</v>
      </c>
      <c r="AJ71" s="8">
        <f t="shared" si="31"/>
        <v>-1.0957586575770419</v>
      </c>
      <c r="AK71" s="8">
        <f t="shared" si="32"/>
        <v>-27.87868217897692</v>
      </c>
      <c r="AL71" s="8">
        <f t="shared" si="33"/>
        <v>-31.171225353758555</v>
      </c>
    </row>
    <row r="72" spans="1:38" x14ac:dyDescent="0.25">
      <c r="A72" s="6">
        <f t="shared" si="18"/>
        <v>2075</v>
      </c>
      <c r="B72" s="6">
        <v>63920</v>
      </c>
      <c r="C72" s="4">
        <v>1007973.6387060406</v>
      </c>
      <c r="D72" s="4">
        <v>265767.13416611764</v>
      </c>
      <c r="E72" s="11">
        <v>2.1833332017647411</v>
      </c>
      <c r="F72" s="4">
        <v>148.66881246637661</v>
      </c>
      <c r="G72" s="4">
        <v>1018.7052926574239</v>
      </c>
      <c r="H72" s="4">
        <v>244516.7</v>
      </c>
      <c r="I72" s="4">
        <v>198764.79999999999</v>
      </c>
      <c r="J72" s="4">
        <v>45751.9</v>
      </c>
      <c r="K72" s="4">
        <v>11816.23</v>
      </c>
      <c r="L72" s="4">
        <v>2519.1179999999999</v>
      </c>
      <c r="M72" s="4">
        <v>0</v>
      </c>
      <c r="N72" s="4">
        <v>237764.1</v>
      </c>
      <c r="O72" s="4">
        <v>74182.41</v>
      </c>
      <c r="P72" s="4">
        <v>32821.57</v>
      </c>
      <c r="Q72" s="4">
        <v>34026.07</v>
      </c>
      <c r="R72" s="4">
        <v>96734.01</v>
      </c>
      <c r="S72" s="4">
        <v>6752.6</v>
      </c>
      <c r="T72" s="4">
        <v>-11343.47</v>
      </c>
      <c r="U72" s="4">
        <v>-288191.90000000002</v>
      </c>
      <c r="V72" s="4">
        <v>-320090.90000000002</v>
      </c>
      <c r="W72" s="8">
        <f t="shared" si="34"/>
        <v>4.1997950356873375</v>
      </c>
      <c r="X72" s="8">
        <f t="shared" si="19"/>
        <v>24.258243530445085</v>
      </c>
      <c r="Y72" s="8">
        <f t="shared" si="20"/>
        <v>19.719245857972936</v>
      </c>
      <c r="Z72" s="8">
        <f t="shared" si="21"/>
        <v>4.5389976724721484</v>
      </c>
      <c r="AA72" s="8">
        <f t="shared" si="22"/>
        <v>1.1722756971272357</v>
      </c>
      <c r="AB72" s="8">
        <f t="shared" si="23"/>
        <v>0.2499190359019558</v>
      </c>
      <c r="AC72" s="8">
        <f t="shared" si="24"/>
        <v>0</v>
      </c>
      <c r="AD72" s="8">
        <f t="shared" si="25"/>
        <v>23.588325217038747</v>
      </c>
      <c r="AE72" s="8">
        <f t="shared" si="26"/>
        <v>7.3595585391726814</v>
      </c>
      <c r="AF72" s="8">
        <f t="shared" si="27"/>
        <v>3.2561932911394211</v>
      </c>
      <c r="AG72" s="8">
        <f t="shared" si="28"/>
        <v>3.3756904638577718</v>
      </c>
      <c r="AH72" s="8">
        <f t="shared" si="29"/>
        <v>9.5968789545111246</v>
      </c>
      <c r="AI72" s="8">
        <f t="shared" si="30"/>
        <v>0.66991831340633778</v>
      </c>
      <c r="AJ72" s="8">
        <f t="shared" si="31"/>
        <v>-1.1253736768911813</v>
      </c>
      <c r="AK72" s="8">
        <f t="shared" si="32"/>
        <v>-28.591213989480792</v>
      </c>
      <c r="AL72" s="8">
        <f t="shared" si="33"/>
        <v>-31.755880085406623</v>
      </c>
    </row>
    <row r="73" spans="1:38" x14ac:dyDescent="0.25">
      <c r="A73" s="6">
        <f t="shared" si="18"/>
        <v>2076</v>
      </c>
      <c r="B73" s="6">
        <v>64285</v>
      </c>
      <c r="C73" s="4">
        <v>1048610.7148334088</v>
      </c>
      <c r="D73" s="4">
        <v>271067.33832469815</v>
      </c>
      <c r="E73" s="11">
        <v>2.2030244644058503</v>
      </c>
      <c r="F73" s="4">
        <v>150.5464605546874</v>
      </c>
      <c r="G73" s="4">
        <v>1026.1263825938183</v>
      </c>
      <c r="H73" s="4">
        <v>254315</v>
      </c>
      <c r="I73" s="4">
        <v>206778.1</v>
      </c>
      <c r="J73" s="4">
        <v>47536.94</v>
      </c>
      <c r="K73" s="4">
        <v>12269.34</v>
      </c>
      <c r="L73" s="4">
        <v>2597.6080000000002</v>
      </c>
      <c r="M73" s="4">
        <v>0</v>
      </c>
      <c r="N73" s="4">
        <v>247529.2</v>
      </c>
      <c r="O73" s="4">
        <v>77503.570000000007</v>
      </c>
      <c r="P73" s="4">
        <v>34079.46</v>
      </c>
      <c r="Q73" s="4">
        <v>35312.239999999998</v>
      </c>
      <c r="R73" s="4">
        <v>100633.9</v>
      </c>
      <c r="S73" s="4">
        <v>6785.857</v>
      </c>
      <c r="T73" s="4">
        <v>-12103.47</v>
      </c>
      <c r="U73" s="4">
        <v>-307081.2</v>
      </c>
      <c r="V73" s="4">
        <v>-338980.2</v>
      </c>
      <c r="W73" s="8">
        <f t="shared" si="34"/>
        <v>4.1997953446991394</v>
      </c>
      <c r="X73" s="8">
        <f t="shared" si="19"/>
        <v>24.252565456610142</v>
      </c>
      <c r="Y73" s="8">
        <f t="shared" si="20"/>
        <v>19.719243478534406</v>
      </c>
      <c r="Z73" s="8">
        <f t="shared" si="21"/>
        <v>4.5333257926467132</v>
      </c>
      <c r="AA73" s="8">
        <f t="shared" si="22"/>
        <v>1.1700567070735313</v>
      </c>
      <c r="AB73" s="8">
        <f t="shared" si="23"/>
        <v>0.24771900222406923</v>
      </c>
      <c r="AC73" s="8">
        <f t="shared" si="24"/>
        <v>0</v>
      </c>
      <c r="AD73" s="8">
        <f t="shared" si="25"/>
        <v>23.60544256305111</v>
      </c>
      <c r="AE73" s="8">
        <f t="shared" si="26"/>
        <v>7.3910717202916318</v>
      </c>
      <c r="AF73" s="8">
        <f t="shared" si="27"/>
        <v>3.2499629765288209</v>
      </c>
      <c r="AG73" s="8">
        <f t="shared" si="28"/>
        <v>3.3675261467846056</v>
      </c>
      <c r="AH73" s="8">
        <f t="shared" si="29"/>
        <v>9.5968788585178206</v>
      </c>
      <c r="AI73" s="8">
        <f t="shared" si="30"/>
        <v>0.64712832932267517</v>
      </c>
      <c r="AJ73" s="8">
        <f t="shared" si="31"/>
        <v>-1.154238634870602</v>
      </c>
      <c r="AK73" s="8">
        <f t="shared" si="32"/>
        <v>-29.284575835064352</v>
      </c>
      <c r="AL73" s="8">
        <f t="shared" si="33"/>
        <v>-32.326600825727141</v>
      </c>
    </row>
    <row r="74" spans="1:38" x14ac:dyDescent="0.25">
      <c r="A74" s="6">
        <f t="shared" si="18"/>
        <v>2077</v>
      </c>
      <c r="B74" s="6">
        <v>64651</v>
      </c>
      <c r="C74" s="4">
        <v>1091011.3762532698</v>
      </c>
      <c r="D74" s="4">
        <v>276491.00004749867</v>
      </c>
      <c r="E74" s="11">
        <v>2.2227510379700046</v>
      </c>
      <c r="F74" s="4">
        <v>152.4553523735994</v>
      </c>
      <c r="G74" s="4">
        <v>1033.6040566044815</v>
      </c>
      <c r="H74" s="4">
        <v>264534.8</v>
      </c>
      <c r="I74" s="4">
        <v>215139.20000000001</v>
      </c>
      <c r="J74" s="4">
        <v>49395.64</v>
      </c>
      <c r="K74" s="4">
        <v>12739.91</v>
      </c>
      <c r="L74" s="4">
        <v>2678.4589999999998</v>
      </c>
      <c r="M74" s="4">
        <v>0</v>
      </c>
      <c r="N74" s="4">
        <v>257713</v>
      </c>
      <c r="O74" s="4">
        <v>80949.990000000005</v>
      </c>
      <c r="P74" s="4">
        <v>35399.9</v>
      </c>
      <c r="Q74" s="4">
        <v>36660.089999999997</v>
      </c>
      <c r="R74" s="4">
        <v>104703</v>
      </c>
      <c r="S74" s="4">
        <v>6821.7960000000003</v>
      </c>
      <c r="T74" s="4">
        <v>-12896.79</v>
      </c>
      <c r="U74" s="4">
        <v>-326799.8</v>
      </c>
      <c r="V74" s="4">
        <v>-358698.8</v>
      </c>
      <c r="W74" s="8">
        <f t="shared" si="34"/>
        <v>4.1997979687457256</v>
      </c>
      <c r="X74" s="8">
        <f t="shared" si="19"/>
        <v>24.246749920102602</v>
      </c>
      <c r="Y74" s="8">
        <f t="shared" si="20"/>
        <v>19.719244426105515</v>
      </c>
      <c r="Z74" s="8">
        <f t="shared" si="21"/>
        <v>4.5275091603199913</v>
      </c>
      <c r="AA74" s="8">
        <f t="shared" si="22"/>
        <v>1.1677155964909507</v>
      </c>
      <c r="AB74" s="8">
        <f t="shared" si="23"/>
        <v>0.24550238964494686</v>
      </c>
      <c r="AC74" s="8">
        <f t="shared" si="24"/>
        <v>0</v>
      </c>
      <c r="AD74" s="8">
        <f t="shared" si="25"/>
        <v>23.621476880015038</v>
      </c>
      <c r="AE74" s="8">
        <f t="shared" si="26"/>
        <v>7.4197200654311137</v>
      </c>
      <c r="AF74" s="8">
        <f t="shared" si="27"/>
        <v>3.2446866064375652</v>
      </c>
      <c r="AG74" s="8">
        <f t="shared" si="28"/>
        <v>3.360193193025848</v>
      </c>
      <c r="AH74" s="8">
        <f t="shared" si="29"/>
        <v>9.5968751819590565</v>
      </c>
      <c r="AI74" s="8">
        <f t="shared" si="30"/>
        <v>0.62527267345527404</v>
      </c>
      <c r="AJ74" s="8">
        <f t="shared" si="31"/>
        <v>-1.1820949149302096</v>
      </c>
      <c r="AK74" s="8">
        <f t="shared" si="32"/>
        <v>-29.953839814419677</v>
      </c>
      <c r="AL74" s="8">
        <f t="shared" si="33"/>
        <v>-32.877640674273856</v>
      </c>
    </row>
    <row r="75" spans="1:38" x14ac:dyDescent="0.25">
      <c r="A75" s="6">
        <f t="shared" si="18"/>
        <v>2078</v>
      </c>
      <c r="B75" s="6">
        <v>65016</v>
      </c>
      <c r="C75" s="4">
        <v>1135057.9922361267</v>
      </c>
      <c r="D75" s="4">
        <v>282020.51489759277</v>
      </c>
      <c r="E75" s="11">
        <v>2.242401108854462</v>
      </c>
      <c r="F75" s="4">
        <v>154.3801047007492</v>
      </c>
      <c r="G75" s="4">
        <v>1041.182452273936</v>
      </c>
      <c r="H75" s="4">
        <v>275149.3</v>
      </c>
      <c r="I75" s="4">
        <v>223824.8</v>
      </c>
      <c r="J75" s="4">
        <v>51324.51</v>
      </c>
      <c r="K75" s="4">
        <v>13227.95</v>
      </c>
      <c r="L75" s="4">
        <v>2761.7069999999999</v>
      </c>
      <c r="M75" s="4">
        <v>0</v>
      </c>
      <c r="N75" s="4">
        <v>268277.09999999998</v>
      </c>
      <c r="O75" s="4">
        <v>84504.69</v>
      </c>
      <c r="P75" s="4">
        <v>36781.25</v>
      </c>
      <c r="Q75" s="4">
        <v>38061.019999999997</v>
      </c>
      <c r="R75" s="4">
        <v>108930.1</v>
      </c>
      <c r="S75" s="4">
        <v>6872.2460000000001</v>
      </c>
      <c r="T75" s="4">
        <v>-13724.93</v>
      </c>
      <c r="U75" s="4">
        <v>-347397</v>
      </c>
      <c r="V75" s="4">
        <v>-379296</v>
      </c>
      <c r="W75" s="8">
        <f t="shared" si="34"/>
        <v>4.1997975518956867</v>
      </c>
      <c r="X75" s="8">
        <f t="shared" si="19"/>
        <v>24.240990494057556</v>
      </c>
      <c r="Y75" s="8">
        <f t="shared" si="20"/>
        <v>19.719239151741739</v>
      </c>
      <c r="Z75" s="8">
        <f t="shared" si="21"/>
        <v>4.5217522233280691</v>
      </c>
      <c r="AA75" s="8">
        <f t="shared" si="22"/>
        <v>1.1653986043426918</v>
      </c>
      <c r="AB75" s="8">
        <f t="shared" si="23"/>
        <v>0.24330977085666658</v>
      </c>
      <c r="AC75" s="8">
        <f t="shared" si="24"/>
        <v>0</v>
      </c>
      <c r="AD75" s="8">
        <f t="shared" si="25"/>
        <v>23.635541252960945</v>
      </c>
      <c r="AE75" s="8">
        <f t="shared" si="26"/>
        <v>7.444966739850984</v>
      </c>
      <c r="AF75" s="8">
        <f t="shared" si="27"/>
        <v>3.240473196223121</v>
      </c>
      <c r="AG75" s="8">
        <f t="shared" si="28"/>
        <v>3.3532225014351638</v>
      </c>
      <c r="AH75" s="8">
        <f t="shared" si="29"/>
        <v>9.5968752914026627</v>
      </c>
      <c r="AI75" s="8">
        <f t="shared" si="30"/>
        <v>0.60545329375297352</v>
      </c>
      <c r="AJ75" s="8">
        <f t="shared" si="31"/>
        <v>-1.2091831513349491</v>
      </c>
      <c r="AK75" s="8">
        <f t="shared" si="32"/>
        <v>-30.606101395366487</v>
      </c>
      <c r="AL75" s="8">
        <f t="shared" si="33"/>
        <v>-33.416442383949565</v>
      </c>
    </row>
    <row r="76" spans="1:38" x14ac:dyDescent="0.25">
      <c r="A76" s="6">
        <f t="shared" si="18"/>
        <v>2079</v>
      </c>
      <c r="B76" s="6">
        <v>65381</v>
      </c>
      <c r="C76" s="4">
        <v>1180923.6165798395</v>
      </c>
      <c r="D76" s="4">
        <v>287655.886713513</v>
      </c>
      <c r="E76" s="11">
        <v>2.2620136645673652</v>
      </c>
      <c r="F76" s="4">
        <v>156.33685330295984</v>
      </c>
      <c r="G76" s="4">
        <v>1048.7237312567588</v>
      </c>
      <c r="H76" s="4">
        <v>286199.2</v>
      </c>
      <c r="I76" s="4">
        <v>232869.2</v>
      </c>
      <c r="J76" s="4">
        <v>53330.03</v>
      </c>
      <c r="K76" s="4">
        <v>13734.69</v>
      </c>
      <c r="L76" s="4">
        <v>2847.4670000000001</v>
      </c>
      <c r="M76" s="4">
        <v>0</v>
      </c>
      <c r="N76" s="4">
        <v>279281.3</v>
      </c>
      <c r="O76" s="4">
        <v>88199.679999999993</v>
      </c>
      <c r="P76" s="4">
        <v>38228.660000000003</v>
      </c>
      <c r="Q76" s="4">
        <v>39521.120000000003</v>
      </c>
      <c r="R76" s="4">
        <v>113331.8</v>
      </c>
      <c r="S76" s="4">
        <v>6917.942</v>
      </c>
      <c r="T76" s="4">
        <v>-14589.98</v>
      </c>
      <c r="U76" s="4">
        <v>-368904.9</v>
      </c>
      <c r="V76" s="4">
        <v>-400803.9</v>
      </c>
      <c r="W76" s="8">
        <f t="shared" si="34"/>
        <v>4.1998002285569536</v>
      </c>
      <c r="X76" s="8">
        <f t="shared" si="19"/>
        <v>24.235199972448914</v>
      </c>
      <c r="Y76" s="8">
        <f t="shared" si="20"/>
        <v>19.719243203419861</v>
      </c>
      <c r="Z76" s="8">
        <f t="shared" si="21"/>
        <v>4.5159593094135131</v>
      </c>
      <c r="AA76" s="8">
        <f t="shared" si="22"/>
        <v>1.1630464330773616</v>
      </c>
      <c r="AB76" s="8">
        <f t="shared" si="23"/>
        <v>0.24112203025008175</v>
      </c>
      <c r="AC76" s="8">
        <f t="shared" si="24"/>
        <v>0</v>
      </c>
      <c r="AD76" s="8">
        <f t="shared" si="25"/>
        <v>23.649395784703444</v>
      </c>
      <c r="AE76" s="8">
        <f t="shared" si="26"/>
        <v>7.4687032049914999</v>
      </c>
      <c r="AF76" s="8">
        <f t="shared" si="27"/>
        <v>3.2371831220309457</v>
      </c>
      <c r="AG76" s="8">
        <f t="shared" si="28"/>
        <v>3.3466279651905051</v>
      </c>
      <c r="AH76" s="8">
        <f t="shared" si="29"/>
        <v>9.5968781053112178</v>
      </c>
      <c r="AI76" s="8">
        <f t="shared" si="30"/>
        <v>0.58580774428371285</v>
      </c>
      <c r="AJ76" s="8">
        <f t="shared" si="31"/>
        <v>-1.2354719471404192</v>
      </c>
      <c r="AK76" s="8">
        <f t="shared" si="32"/>
        <v>-31.238675797543355</v>
      </c>
      <c r="AL76" s="8">
        <f t="shared" si="33"/>
        <v>-33.939866590253985</v>
      </c>
    </row>
    <row r="77" spans="1:38" x14ac:dyDescent="0.25">
      <c r="A77" s="6">
        <f t="shared" si="18"/>
        <v>2080</v>
      </c>
      <c r="B77" s="6">
        <v>65746</v>
      </c>
      <c r="C77" s="4">
        <v>1228570.5683355166</v>
      </c>
      <c r="D77" s="4">
        <v>293401.52282806323</v>
      </c>
      <c r="E77" s="11">
        <v>2.2815798865394545</v>
      </c>
      <c r="F77" s="4">
        <v>158.30961921271955</v>
      </c>
      <c r="G77" s="4">
        <v>1056.3699234989231</v>
      </c>
      <c r="H77" s="4">
        <v>297675.8</v>
      </c>
      <c r="I77" s="4">
        <v>242264.8</v>
      </c>
      <c r="J77" s="4">
        <v>55411.02</v>
      </c>
      <c r="K77" s="4">
        <v>14260.09</v>
      </c>
      <c r="L77" s="4">
        <v>2935.752</v>
      </c>
      <c r="M77" s="4">
        <v>0</v>
      </c>
      <c r="N77" s="4">
        <v>290723.59999999998</v>
      </c>
      <c r="O77" s="4">
        <v>92039.44</v>
      </c>
      <c r="P77" s="4">
        <v>39740.949999999997</v>
      </c>
      <c r="Q77" s="4">
        <v>41038.79</v>
      </c>
      <c r="R77" s="4">
        <v>117904.4</v>
      </c>
      <c r="S77" s="4">
        <v>6952.2179999999998</v>
      </c>
      <c r="T77" s="4">
        <v>-15493.27</v>
      </c>
      <c r="U77" s="4">
        <v>-391350.4</v>
      </c>
      <c r="V77" s="4">
        <v>-423249.4</v>
      </c>
      <c r="W77" s="8">
        <f t="shared" si="34"/>
        <v>4.1998005448016542</v>
      </c>
      <c r="X77" s="8">
        <f t="shared" si="19"/>
        <v>24.229442546657701</v>
      </c>
      <c r="Y77" s="8">
        <f t="shared" si="20"/>
        <v>19.71924171423246</v>
      </c>
      <c r="Z77" s="8">
        <f t="shared" si="21"/>
        <v>4.5102024603333586</v>
      </c>
      <c r="AA77" s="8">
        <f t="shared" si="22"/>
        <v>1.1607058127169492</v>
      </c>
      <c r="AB77" s="8">
        <f t="shared" si="23"/>
        <v>0.2389567254551275</v>
      </c>
      <c r="AC77" s="8">
        <f t="shared" si="24"/>
        <v>0</v>
      </c>
      <c r="AD77" s="8">
        <f t="shared" si="25"/>
        <v>23.663565406248996</v>
      </c>
      <c r="AE77" s="8">
        <f t="shared" si="26"/>
        <v>7.4915875711312401</v>
      </c>
      <c r="AF77" s="8">
        <f t="shared" si="27"/>
        <v>3.2347307533047576</v>
      </c>
      <c r="AG77" s="8">
        <f t="shared" si="28"/>
        <v>3.3403689668066758</v>
      </c>
      <c r="AH77" s="8">
        <f t="shared" si="29"/>
        <v>9.5968764870982071</v>
      </c>
      <c r="AI77" s="8">
        <f t="shared" si="30"/>
        <v>0.56587860552601021</v>
      </c>
      <c r="AJ77" s="8">
        <f t="shared" si="31"/>
        <v>-1.2610809992779237</v>
      </c>
      <c r="AK77" s="8">
        <f t="shared" si="32"/>
        <v>-31.854124629585307</v>
      </c>
      <c r="AL77" s="8">
        <f t="shared" si="33"/>
        <v>-34.450556680144452</v>
      </c>
    </row>
    <row r="78" spans="1:38" x14ac:dyDescent="0.25">
      <c r="A78" s="6">
        <f t="shared" si="18"/>
        <v>2081</v>
      </c>
      <c r="B78" s="6">
        <v>66112</v>
      </c>
      <c r="C78" s="4">
        <v>1278246.7753933349</v>
      </c>
      <c r="D78" s="4">
        <v>299271.76854563638</v>
      </c>
      <c r="E78" s="11">
        <v>2.3012220246134083</v>
      </c>
      <c r="F78" s="4">
        <v>160.31504216958734</v>
      </c>
      <c r="G78" s="4">
        <v>1064.0615481715233</v>
      </c>
      <c r="H78" s="4">
        <v>309637.09999999998</v>
      </c>
      <c r="I78" s="4">
        <v>252060.6</v>
      </c>
      <c r="J78" s="4">
        <v>57576.56</v>
      </c>
      <c r="K78" s="4">
        <v>14805.72</v>
      </c>
      <c r="L78" s="4">
        <v>3026.66</v>
      </c>
      <c r="M78" s="4">
        <v>0</v>
      </c>
      <c r="N78" s="4">
        <v>302666.8</v>
      </c>
      <c r="O78" s="4">
        <v>96051.63</v>
      </c>
      <c r="P78" s="4">
        <v>41323.53</v>
      </c>
      <c r="Q78" s="4">
        <v>42619.9</v>
      </c>
      <c r="R78" s="4">
        <v>122671.8</v>
      </c>
      <c r="S78" s="4">
        <v>6970.2879999999996</v>
      </c>
      <c r="T78" s="4">
        <v>-16435.939999999999</v>
      </c>
      <c r="U78" s="4">
        <v>-414756.6</v>
      </c>
      <c r="V78" s="4">
        <v>-446655.6</v>
      </c>
      <c r="W78" s="8">
        <f t="shared" si="34"/>
        <v>4.1998015078047697</v>
      </c>
      <c r="X78" s="8">
        <f t="shared" si="19"/>
        <v>24.223577634664494</v>
      </c>
      <c r="Y78" s="8">
        <f t="shared" si="20"/>
        <v>19.719243956037936</v>
      </c>
      <c r="Z78" s="8">
        <f t="shared" si="21"/>
        <v>4.5043383725558677</v>
      </c>
      <c r="AA78" s="8">
        <f t="shared" si="22"/>
        <v>1.1582833835386808</v>
      </c>
      <c r="AB78" s="8">
        <f t="shared" si="23"/>
        <v>0.23678213458184968</v>
      </c>
      <c r="AC78" s="8">
        <f t="shared" si="24"/>
        <v>0</v>
      </c>
      <c r="AD78" s="8">
        <f t="shared" si="25"/>
        <v>23.678276043909054</v>
      </c>
      <c r="AE78" s="8">
        <f t="shared" si="26"/>
        <v>7.5143260166209718</v>
      </c>
      <c r="AF78" s="8">
        <f t="shared" si="27"/>
        <v>3.2328288086065506</v>
      </c>
      <c r="AG78" s="8">
        <f t="shared" si="28"/>
        <v>3.3342466275250522</v>
      </c>
      <c r="AH78" s="8">
        <f t="shared" si="29"/>
        <v>9.5968792850857874</v>
      </c>
      <c r="AI78" s="8">
        <f t="shared" si="30"/>
        <v>0.54530065196958089</v>
      </c>
      <c r="AJ78" s="8">
        <f t="shared" si="31"/>
        <v>-1.2858190074402827</v>
      </c>
      <c r="AK78" s="8">
        <f t="shared" si="32"/>
        <v>-32.447302663632648</v>
      </c>
      <c r="AL78" s="8">
        <f t="shared" si="33"/>
        <v>-34.942830179450887</v>
      </c>
    </row>
    <row r="79" spans="1:38" x14ac:dyDescent="0.25">
      <c r="A79" s="6">
        <f t="shared" si="18"/>
        <v>2082</v>
      </c>
      <c r="B79" s="6">
        <v>66477</v>
      </c>
      <c r="C79" s="4">
        <v>1329860.6799049217</v>
      </c>
      <c r="D79" s="4">
        <v>305258.79376409907</v>
      </c>
      <c r="E79" s="11">
        <v>2.3207407345633282</v>
      </c>
      <c r="F79" s="4">
        <v>162.33746882293389</v>
      </c>
      <c r="G79" s="4">
        <v>1071.8628824208779</v>
      </c>
      <c r="H79" s="4">
        <v>322063.2</v>
      </c>
      <c r="I79" s="4">
        <v>262238.40000000002</v>
      </c>
      <c r="J79" s="4">
        <v>59824.78</v>
      </c>
      <c r="K79" s="4">
        <v>15372.41</v>
      </c>
      <c r="L79" s="4">
        <v>3120.261</v>
      </c>
      <c r="M79" s="4">
        <v>0</v>
      </c>
      <c r="N79" s="4">
        <v>315071.8</v>
      </c>
      <c r="O79" s="4">
        <v>100205</v>
      </c>
      <c r="P79" s="4">
        <v>42976.31</v>
      </c>
      <c r="Q79" s="4">
        <v>44265.35</v>
      </c>
      <c r="R79" s="4">
        <v>127625.1</v>
      </c>
      <c r="S79" s="4">
        <v>6991.4260000000004</v>
      </c>
      <c r="T79" s="4">
        <v>-17418.96</v>
      </c>
      <c r="U79" s="4">
        <v>-439167</v>
      </c>
      <c r="V79" s="4">
        <v>-471066</v>
      </c>
      <c r="W79" s="8">
        <f t="shared" si="34"/>
        <v>4.1998029687773508</v>
      </c>
      <c r="X79" s="8">
        <f t="shared" si="19"/>
        <v>24.217815058869618</v>
      </c>
      <c r="Y79" s="8">
        <f t="shared" si="20"/>
        <v>19.719238561046016</v>
      </c>
      <c r="Z79" s="8">
        <f t="shared" si="21"/>
        <v>4.4985749939066677</v>
      </c>
      <c r="AA79" s="8">
        <f t="shared" si="22"/>
        <v>1.1559413878677163</v>
      </c>
      <c r="AB79" s="8">
        <f t="shared" si="23"/>
        <v>0.23463066824587089</v>
      </c>
      <c r="AC79" s="8">
        <f t="shared" si="24"/>
        <v>0</v>
      </c>
      <c r="AD79" s="8">
        <f t="shared" si="25"/>
        <v>23.692090815296986</v>
      </c>
      <c r="AE79" s="8">
        <f t="shared" si="26"/>
        <v>7.534999832250409</v>
      </c>
      <c r="AF79" s="8">
        <f t="shared" si="27"/>
        <v>3.2316400243574832</v>
      </c>
      <c r="AG79" s="8">
        <f t="shared" si="28"/>
        <v>3.328570478763591</v>
      </c>
      <c r="AH79" s="8">
        <f t="shared" si="29"/>
        <v>9.596877472091629</v>
      </c>
      <c r="AI79" s="8">
        <f t="shared" si="30"/>
        <v>0.52572619866464898</v>
      </c>
      <c r="AJ79" s="8">
        <f t="shared" si="31"/>
        <v>-1.3098334482109335</v>
      </c>
      <c r="AK79" s="8">
        <f t="shared" si="32"/>
        <v>-33.023534467640495</v>
      </c>
      <c r="AL79" s="8">
        <f t="shared" si="33"/>
        <v>-35.422206785877663</v>
      </c>
    </row>
    <row r="80" spans="1:38" x14ac:dyDescent="0.25">
      <c r="A80" s="6">
        <f t="shared" si="18"/>
        <v>2083</v>
      </c>
      <c r="B80" s="6">
        <v>66842</v>
      </c>
      <c r="C80" s="4">
        <v>1383754.8710946713</v>
      </c>
      <c r="D80" s="4">
        <v>311393.73820590234</v>
      </c>
      <c r="E80" s="11">
        <v>2.3402815824011665</v>
      </c>
      <c r="F80" s="4">
        <v>164.39382759600991</v>
      </c>
      <c r="G80" s="4">
        <v>1079.7760411639135</v>
      </c>
      <c r="H80" s="4">
        <v>335033.09999999998</v>
      </c>
      <c r="I80" s="4">
        <v>272866</v>
      </c>
      <c r="J80" s="4">
        <v>62167.16</v>
      </c>
      <c r="K80" s="4">
        <v>15961.2</v>
      </c>
      <c r="L80" s="4">
        <v>3216.692</v>
      </c>
      <c r="M80" s="4">
        <v>0</v>
      </c>
      <c r="N80" s="4">
        <v>328027.40000000002</v>
      </c>
      <c r="O80" s="4">
        <v>104534.39999999999</v>
      </c>
      <c r="P80" s="4">
        <v>44706.85</v>
      </c>
      <c r="Q80" s="4">
        <v>45988.84</v>
      </c>
      <c r="R80" s="4">
        <v>132797.29999999999</v>
      </c>
      <c r="S80" s="4">
        <v>7005.7209999999995</v>
      </c>
      <c r="T80" s="4">
        <v>-18444.150000000001</v>
      </c>
      <c r="U80" s="4">
        <v>-464616.9</v>
      </c>
      <c r="V80" s="4">
        <v>-496515.9</v>
      </c>
      <c r="W80" s="8">
        <f t="shared" si="34"/>
        <v>4.1998032639064418</v>
      </c>
      <c r="X80" s="8">
        <f t="shared" si="19"/>
        <v>24.211882248693328</v>
      </c>
      <c r="Y80" s="8">
        <f t="shared" si="20"/>
        <v>19.719244043862993</v>
      </c>
      <c r="Z80" s="8">
        <f t="shared" si="21"/>
        <v>4.4926425408584345</v>
      </c>
      <c r="AA80" s="8">
        <f t="shared" si="22"/>
        <v>1.1534701942818306</v>
      </c>
      <c r="AB80" s="8">
        <f t="shared" si="23"/>
        <v>0.23246111484003773</v>
      </c>
      <c r="AC80" s="8">
        <f t="shared" si="24"/>
        <v>0</v>
      </c>
      <c r="AD80" s="8">
        <f t="shared" si="25"/>
        <v>23.705600381410157</v>
      </c>
      <c r="AE80" s="8">
        <f t="shared" si="26"/>
        <v>7.5544015911795226</v>
      </c>
      <c r="AF80" s="8">
        <f t="shared" si="27"/>
        <v>3.2308359619094213</v>
      </c>
      <c r="AG80" s="8">
        <f t="shared" si="28"/>
        <v>3.3234817062373772</v>
      </c>
      <c r="AH80" s="8">
        <f t="shared" si="29"/>
        <v>9.5968803994124823</v>
      </c>
      <c r="AI80" s="8">
        <f t="shared" si="30"/>
        <v>0.50628338489300928</v>
      </c>
      <c r="AJ80" s="8">
        <f t="shared" si="31"/>
        <v>-1.3329058769931603</v>
      </c>
      <c r="AK80" s="8">
        <f t="shared" si="32"/>
        <v>-33.576532209960519</v>
      </c>
      <c r="AL80" s="8">
        <f t="shared" si="33"/>
        <v>-35.881781547566476</v>
      </c>
    </row>
    <row r="81" spans="1:44" x14ac:dyDescent="0.25">
      <c r="A81" s="6">
        <f t="shared" si="18"/>
        <v>2084</v>
      </c>
      <c r="B81" s="6">
        <v>67207</v>
      </c>
      <c r="C81" s="4">
        <v>1439743.7518624172</v>
      </c>
      <c r="D81" s="4">
        <v>317648.55516188027</v>
      </c>
      <c r="E81" s="11">
        <v>2.3597976322016709</v>
      </c>
      <c r="F81" s="4">
        <v>166.46697199557508</v>
      </c>
      <c r="G81" s="4">
        <v>1087.7761257046857</v>
      </c>
      <c r="H81" s="4">
        <v>348505.4</v>
      </c>
      <c r="I81" s="4">
        <v>283906.59999999998</v>
      </c>
      <c r="J81" s="4">
        <v>64598.89</v>
      </c>
      <c r="K81" s="4">
        <v>16572.87</v>
      </c>
      <c r="L81" s="4">
        <v>3315.9549999999999</v>
      </c>
      <c r="M81" s="4">
        <v>0</v>
      </c>
      <c r="N81" s="4">
        <v>341508.8</v>
      </c>
      <c r="O81" s="4">
        <v>109043.9</v>
      </c>
      <c r="P81" s="4">
        <v>46508.97</v>
      </c>
      <c r="Q81" s="4">
        <v>47785.52</v>
      </c>
      <c r="R81" s="4">
        <v>138170.5</v>
      </c>
      <c r="S81" s="4">
        <v>6996.6</v>
      </c>
      <c r="T81" s="4">
        <v>-19512.990000000002</v>
      </c>
      <c r="U81" s="4">
        <v>-491126.5</v>
      </c>
      <c r="V81" s="4">
        <v>-523025.5</v>
      </c>
      <c r="W81" s="8">
        <f t="shared" si="34"/>
        <v>4.1998020304470201</v>
      </c>
      <c r="X81" s="8">
        <f t="shared" si="19"/>
        <v>24.206071361600422</v>
      </c>
      <c r="Y81" s="8">
        <f t="shared" si="20"/>
        <v>19.719245152670073</v>
      </c>
      <c r="Z81" s="8">
        <f t="shared" si="21"/>
        <v>4.4868324600427307</v>
      </c>
      <c r="AA81" s="8">
        <f t="shared" si="22"/>
        <v>1.1510985881037332</v>
      </c>
      <c r="AB81" s="8">
        <f t="shared" si="23"/>
        <v>0.2303156374674703</v>
      </c>
      <c r="AC81" s="8">
        <f t="shared" si="24"/>
        <v>0</v>
      </c>
      <c r="AD81" s="8">
        <f t="shared" si="25"/>
        <v>23.720109884709178</v>
      </c>
      <c r="AE81" s="8">
        <f t="shared" si="26"/>
        <v>7.5738408212533299</v>
      </c>
      <c r="AF81" s="8">
        <f t="shared" si="27"/>
        <v>3.2303644269917573</v>
      </c>
      <c r="AG81" s="8">
        <f t="shared" si="28"/>
        <v>3.3190295105073959</v>
      </c>
      <c r="AH81" s="8">
        <f t="shared" si="29"/>
        <v>9.5968813770690815</v>
      </c>
      <c r="AI81" s="8">
        <f t="shared" si="30"/>
        <v>0.4859614768912433</v>
      </c>
      <c r="AJ81" s="8">
        <f t="shared" si="31"/>
        <v>-1.3553099275310956</v>
      </c>
      <c r="AK81" s="8">
        <f t="shared" si="32"/>
        <v>-34.112077191839923</v>
      </c>
      <c r="AL81" s="8">
        <f t="shared" si="33"/>
        <v>-36.327679791867617</v>
      </c>
    </row>
    <row r="82" spans="1:44" x14ac:dyDescent="0.25">
      <c r="A82" s="6">
        <f t="shared" si="18"/>
        <v>2085</v>
      </c>
      <c r="B82" s="6">
        <v>67573</v>
      </c>
      <c r="C82" s="4">
        <v>1498223.6660375078</v>
      </c>
      <c r="D82" s="4">
        <v>324061.20106197271</v>
      </c>
      <c r="E82" s="11">
        <v>2.3793934133141605</v>
      </c>
      <c r="F82" s="4">
        <v>168.57415837810396</v>
      </c>
      <c r="G82" s="4">
        <v>1095.9059528398438</v>
      </c>
      <c r="H82" s="4">
        <v>362571.9</v>
      </c>
      <c r="I82" s="4">
        <v>295438.3</v>
      </c>
      <c r="J82" s="4">
        <v>67133.55</v>
      </c>
      <c r="K82" s="4">
        <v>17208.86</v>
      </c>
      <c r="L82" s="4">
        <v>3418.23</v>
      </c>
      <c r="M82" s="4">
        <v>0</v>
      </c>
      <c r="N82" s="4">
        <v>355612.6</v>
      </c>
      <c r="O82" s="4">
        <v>113764.3</v>
      </c>
      <c r="P82" s="4">
        <v>48392.2</v>
      </c>
      <c r="Q82" s="4">
        <v>49673.39</v>
      </c>
      <c r="R82" s="4">
        <v>143782.70000000001</v>
      </c>
      <c r="S82" s="4">
        <v>6959.2780000000002</v>
      </c>
      <c r="T82" s="4">
        <v>-20626.34</v>
      </c>
      <c r="U82" s="4">
        <v>-518712.1</v>
      </c>
      <c r="V82" s="4">
        <v>-550611.1</v>
      </c>
      <c r="W82" s="8">
        <f t="shared" si="34"/>
        <v>4.1998018840359865</v>
      </c>
      <c r="X82" s="8">
        <f t="shared" si="19"/>
        <v>24.20011832805497</v>
      </c>
      <c r="Y82" s="8">
        <f t="shared" si="20"/>
        <v>19.719238635535191</v>
      </c>
      <c r="Z82" s="8">
        <f t="shared" si="21"/>
        <v>4.4808763552343542</v>
      </c>
      <c r="AA82" s="8">
        <f t="shared" si="22"/>
        <v>1.1486175522453119</v>
      </c>
      <c r="AB82" s="8">
        <f t="shared" si="23"/>
        <v>0.2281521829808304</v>
      </c>
      <c r="AC82" s="8">
        <f t="shared" si="24"/>
        <v>0</v>
      </c>
      <c r="AD82" s="8">
        <f t="shared" si="25"/>
        <v>23.735614919267821</v>
      </c>
      <c r="AE82" s="8">
        <f t="shared" si="26"/>
        <v>7.593278799345299</v>
      </c>
      <c r="AF82" s="8">
        <f t="shared" si="27"/>
        <v>3.2299716722528737</v>
      </c>
      <c r="AG82" s="8">
        <f t="shared" si="28"/>
        <v>3.3154856064566021</v>
      </c>
      <c r="AH82" s="8">
        <f t="shared" si="29"/>
        <v>9.5968781737559627</v>
      </c>
      <c r="AI82" s="8">
        <f t="shared" si="30"/>
        <v>0.46450194038156223</v>
      </c>
      <c r="AJ82" s="8">
        <f t="shared" si="31"/>
        <v>-1.3767196759448079</v>
      </c>
      <c r="AK82" s="8">
        <f t="shared" si="32"/>
        <v>-34.621806593930422</v>
      </c>
      <c r="AL82" s="8">
        <f t="shared" si="33"/>
        <v>-36.750927947644335</v>
      </c>
    </row>
    <row r="83" spans="1:44" x14ac:dyDescent="0.25">
      <c r="A83" s="6">
        <f t="shared" si="18"/>
        <v>2086</v>
      </c>
      <c r="B83" s="6">
        <v>67938</v>
      </c>
      <c r="C83" s="4">
        <v>1558988.5787776082</v>
      </c>
      <c r="D83" s="4">
        <v>330601.02377949312</v>
      </c>
      <c r="E83" s="11">
        <v>2.3989918985995171</v>
      </c>
      <c r="F83" s="4">
        <v>170.69858045164625</v>
      </c>
      <c r="G83" s="4">
        <v>1104.1522944472649</v>
      </c>
      <c r="H83" s="4">
        <v>377186.8</v>
      </c>
      <c r="I83" s="4">
        <v>307420.7</v>
      </c>
      <c r="J83" s="4">
        <v>69766.06</v>
      </c>
      <c r="K83" s="4">
        <v>17870.14</v>
      </c>
      <c r="L83" s="4">
        <v>3523.6010000000001</v>
      </c>
      <c r="M83" s="4">
        <v>0</v>
      </c>
      <c r="N83" s="4">
        <v>370285.2</v>
      </c>
      <c r="O83" s="4">
        <v>118677.7</v>
      </c>
      <c r="P83" s="4">
        <v>50350.1</v>
      </c>
      <c r="Q83" s="4">
        <v>51643.12</v>
      </c>
      <c r="R83" s="4">
        <v>149614.20000000001</v>
      </c>
      <c r="S83" s="4">
        <v>6901.5969999999998</v>
      </c>
      <c r="T83" s="4">
        <v>-21784.89</v>
      </c>
      <c r="U83" s="4">
        <v>-547398.6</v>
      </c>
      <c r="V83" s="4">
        <v>-579297.6</v>
      </c>
      <c r="W83" s="8">
        <f t="shared" si="34"/>
        <v>4.199803706140651</v>
      </c>
      <c r="X83" s="8">
        <f t="shared" si="19"/>
        <v>24.194327343677493</v>
      </c>
      <c r="Y83" s="8">
        <f t="shared" si="20"/>
        <v>19.719240037091637</v>
      </c>
      <c r="Z83" s="8">
        <f t="shared" si="21"/>
        <v>4.4750847408197867</v>
      </c>
      <c r="AA83" s="8">
        <f t="shared" si="22"/>
        <v>1.1462649722560412</v>
      </c>
      <c r="AB83" s="8">
        <f t="shared" si="23"/>
        <v>0.22601839731005796</v>
      </c>
      <c r="AC83" s="8">
        <f t="shared" si="24"/>
        <v>0</v>
      </c>
      <c r="AD83" s="8">
        <f t="shared" si="25"/>
        <v>23.751630065842942</v>
      </c>
      <c r="AE83" s="8">
        <f t="shared" si="26"/>
        <v>7.6124804001485584</v>
      </c>
      <c r="AF83" s="8">
        <f t="shared" si="27"/>
        <v>3.2296644558794108</v>
      </c>
      <c r="AG83" s="8">
        <f t="shared" si="28"/>
        <v>3.3126041269970687</v>
      </c>
      <c r="AH83" s="8">
        <f t="shared" si="29"/>
        <v>9.5968759512857655</v>
      </c>
      <c r="AI83" s="8">
        <f t="shared" si="30"/>
        <v>0.44269708540209396</v>
      </c>
      <c r="AJ83" s="8">
        <f t="shared" si="31"/>
        <v>-1.3973732903855764</v>
      </c>
      <c r="AK83" s="8">
        <f t="shared" si="32"/>
        <v>-35.112418875397495</v>
      </c>
      <c r="AL83" s="8">
        <f t="shared" si="33"/>
        <v>-37.158553172610354</v>
      </c>
    </row>
    <row r="84" spans="1:44" x14ac:dyDescent="0.25">
      <c r="A84" s="6">
        <f t="shared" si="18"/>
        <v>2087</v>
      </c>
      <c r="B84" s="6">
        <v>68303</v>
      </c>
      <c r="C84" s="4">
        <v>1622421.9081944001</v>
      </c>
      <c r="D84" s="4">
        <v>337298.06076642987</v>
      </c>
      <c r="E84" s="11">
        <v>2.4186088200178757</v>
      </c>
      <c r="F84" s="4">
        <v>172.85836130613686</v>
      </c>
      <c r="G84" s="4">
        <v>1112.4872415394921</v>
      </c>
      <c r="H84" s="4">
        <v>392438.4</v>
      </c>
      <c r="I84" s="4">
        <v>319929.3</v>
      </c>
      <c r="J84" s="4">
        <v>72509.09</v>
      </c>
      <c r="K84" s="4">
        <v>18557.7</v>
      </c>
      <c r="L84" s="4">
        <v>3632.1750000000002</v>
      </c>
      <c r="M84" s="4">
        <v>0</v>
      </c>
      <c r="N84" s="4">
        <v>385594.3</v>
      </c>
      <c r="O84" s="4">
        <v>123789</v>
      </c>
      <c r="P84" s="4">
        <v>52393.440000000002</v>
      </c>
      <c r="Q84" s="4">
        <v>53709.99</v>
      </c>
      <c r="R84" s="4">
        <v>155701.9</v>
      </c>
      <c r="S84" s="4">
        <v>6844.0510000000004</v>
      </c>
      <c r="T84" s="4">
        <v>-22989.66</v>
      </c>
      <c r="U84" s="4">
        <v>-577232.30000000005</v>
      </c>
      <c r="V84" s="4">
        <v>-609131.30000000005</v>
      </c>
      <c r="W84" s="8">
        <f t="shared" si="34"/>
        <v>4.1998024839668942</v>
      </c>
      <c r="X84" s="8">
        <f t="shared" si="19"/>
        <v>24.1884307662454</v>
      </c>
      <c r="Y84" s="8">
        <f t="shared" si="20"/>
        <v>19.719241855902364</v>
      </c>
      <c r="Z84" s="8">
        <f t="shared" si="21"/>
        <v>4.4691882939805501</v>
      </c>
      <c r="AA84" s="8">
        <f t="shared" si="22"/>
        <v>1.1438270098714913</v>
      </c>
      <c r="AB84" s="8">
        <f t="shared" si="23"/>
        <v>0.22387364110746397</v>
      </c>
      <c r="AC84" s="8">
        <f t="shared" si="24"/>
        <v>0</v>
      </c>
      <c r="AD84" s="8">
        <f t="shared" si="25"/>
        <v>23.766586117487126</v>
      </c>
      <c r="AE84" s="8">
        <f t="shared" si="26"/>
        <v>7.6298895727909191</v>
      </c>
      <c r="AF84" s="8">
        <f t="shared" si="27"/>
        <v>3.2293350906675609</v>
      </c>
      <c r="AG84" s="8">
        <f t="shared" si="28"/>
        <v>3.3104822937070706</v>
      </c>
      <c r="AH84" s="8">
        <f t="shared" si="29"/>
        <v>9.5968810094090298</v>
      </c>
      <c r="AI84" s="8">
        <f t="shared" si="30"/>
        <v>0.42184162858209756</v>
      </c>
      <c r="AJ84" s="8">
        <f t="shared" si="31"/>
        <v>-1.416996398032204</v>
      </c>
      <c r="AK84" s="8">
        <f t="shared" si="32"/>
        <v>-35.57843351871427</v>
      </c>
      <c r="AL84" s="8">
        <f t="shared" si="33"/>
        <v>-37.544568211477419</v>
      </c>
    </row>
    <row r="85" spans="1:44" x14ac:dyDescent="0.25">
      <c r="A85" s="6">
        <f t="shared" si="18"/>
        <v>2088</v>
      </c>
      <c r="B85" s="6">
        <v>68668</v>
      </c>
      <c r="C85" s="4">
        <v>1688229.1723261108</v>
      </c>
      <c r="D85" s="4">
        <v>344106.12577229005</v>
      </c>
      <c r="E85" s="11">
        <v>2.4382391054481447</v>
      </c>
      <c r="F85" s="4">
        <v>175.03616577608787</v>
      </c>
      <c r="G85" s="4">
        <v>1120.8833841651051</v>
      </c>
      <c r="H85" s="4">
        <v>408259.9</v>
      </c>
      <c r="I85" s="4">
        <v>332906</v>
      </c>
      <c r="J85" s="4">
        <v>75353.94</v>
      </c>
      <c r="K85" s="4">
        <v>19271.599999999999</v>
      </c>
      <c r="L85" s="4">
        <v>3743.9760000000001</v>
      </c>
      <c r="M85" s="4">
        <v>0</v>
      </c>
      <c r="N85" s="4">
        <v>401467.4</v>
      </c>
      <c r="O85" s="4">
        <v>129086.9</v>
      </c>
      <c r="P85" s="4">
        <v>54511.56</v>
      </c>
      <c r="Q85" s="4">
        <v>55851.62</v>
      </c>
      <c r="R85" s="4">
        <v>162017.29999999999</v>
      </c>
      <c r="S85" s="4">
        <v>6792.5810000000001</v>
      </c>
      <c r="T85" s="4">
        <v>-24242.62</v>
      </c>
      <c r="U85" s="4">
        <v>-608267.5</v>
      </c>
      <c r="V85" s="4">
        <v>-640166.5</v>
      </c>
      <c r="W85" s="8">
        <f t="shared" si="34"/>
        <v>4.1998030948718563</v>
      </c>
      <c r="X85" s="8">
        <f t="shared" si="19"/>
        <v>24.182729850443405</v>
      </c>
      <c r="Y85" s="8">
        <f t="shared" si="20"/>
        <v>19.719242236603968</v>
      </c>
      <c r="Z85" s="8">
        <f t="shared" si="21"/>
        <v>4.4634899831860082</v>
      </c>
      <c r="AA85" s="8">
        <f t="shared" si="22"/>
        <v>1.141527484295678</v>
      </c>
      <c r="AB85" s="8">
        <f t="shared" si="23"/>
        <v>0.22176941740921335</v>
      </c>
      <c r="AC85" s="8">
        <f t="shared" si="24"/>
        <v>0</v>
      </c>
      <c r="AD85" s="8">
        <f t="shared" si="25"/>
        <v>23.780385185907072</v>
      </c>
      <c r="AE85" s="8">
        <f t="shared" si="26"/>
        <v>7.6462900959197873</v>
      </c>
      <c r="AF85" s="8">
        <f t="shared" si="27"/>
        <v>3.2289194437323787</v>
      </c>
      <c r="AG85" s="8">
        <f t="shared" si="28"/>
        <v>3.3082961078705546</v>
      </c>
      <c r="AH85" s="8">
        <f t="shared" si="29"/>
        <v>9.5968783537110642</v>
      </c>
      <c r="AI85" s="8">
        <f t="shared" si="30"/>
        <v>0.40234946246313857</v>
      </c>
      <c r="AJ85" s="8">
        <f t="shared" si="31"/>
        <v>-1.4359792140422223</v>
      </c>
      <c r="AK85" s="8">
        <f t="shared" si="32"/>
        <v>-36.029912879772375</v>
      </c>
      <c r="AL85" s="8">
        <f t="shared" si="33"/>
        <v>-37.919407536238261</v>
      </c>
    </row>
    <row r="86" spans="1:44" x14ac:dyDescent="0.25">
      <c r="A86" s="6">
        <f t="shared" si="18"/>
        <v>2089</v>
      </c>
      <c r="B86" s="6">
        <v>69034</v>
      </c>
      <c r="C86" s="4">
        <v>1757115.6475243443</v>
      </c>
      <c r="D86" s="4">
        <v>351115.6029196998</v>
      </c>
      <c r="E86" s="11">
        <v>2.4579271018927247</v>
      </c>
      <c r="F86" s="4">
        <v>177.25007502666909</v>
      </c>
      <c r="G86" s="4">
        <v>1129.4851542282361</v>
      </c>
      <c r="H86" s="4">
        <v>424813.6</v>
      </c>
      <c r="I86" s="4">
        <v>346489.9</v>
      </c>
      <c r="J86" s="4">
        <v>78323.759999999995</v>
      </c>
      <c r="K86" s="4">
        <v>20013.599999999999</v>
      </c>
      <c r="L86" s="4">
        <v>3859.0630000000001</v>
      </c>
      <c r="M86" s="4">
        <v>0</v>
      </c>
      <c r="N86" s="4">
        <v>418109</v>
      </c>
      <c r="O86" s="4">
        <v>134640.20000000001</v>
      </c>
      <c r="P86" s="4">
        <v>56725.04</v>
      </c>
      <c r="Q86" s="4">
        <v>58115.49</v>
      </c>
      <c r="R86" s="4">
        <v>168628.3</v>
      </c>
      <c r="S86" s="4">
        <v>6704.6890000000003</v>
      </c>
      <c r="T86" s="4">
        <v>-25546.04</v>
      </c>
      <c r="U86" s="4">
        <v>-640518.19999999995</v>
      </c>
      <c r="V86" s="4">
        <v>-672417.2</v>
      </c>
      <c r="W86" s="8">
        <f t="shared" si="34"/>
        <v>4.1998035403831375</v>
      </c>
      <c r="X86" s="8">
        <f t="shared" si="19"/>
        <v>24.176758120533119</v>
      </c>
      <c r="Y86" s="8">
        <f t="shared" si="20"/>
        <v>19.719242753781206</v>
      </c>
      <c r="Z86" s="8">
        <f t="shared" si="21"/>
        <v>4.4575187814389343</v>
      </c>
      <c r="AA86" s="8">
        <f t="shared" si="22"/>
        <v>1.1390030034845908</v>
      </c>
      <c r="AB86" s="8">
        <f t="shared" si="23"/>
        <v>0.21962487246853418</v>
      </c>
      <c r="AC86" s="8">
        <f t="shared" si="24"/>
        <v>0</v>
      </c>
      <c r="AD86" s="8">
        <f t="shared" si="25"/>
        <v>23.795189610261964</v>
      </c>
      <c r="AE86" s="8">
        <f t="shared" si="26"/>
        <v>7.662569062525785</v>
      </c>
      <c r="AF86" s="8">
        <f t="shared" si="27"/>
        <v>3.2283042997153717</v>
      </c>
      <c r="AG86" s="8">
        <f t="shared" si="28"/>
        <v>3.3074368259073186</v>
      </c>
      <c r="AH86" s="8">
        <f t="shared" si="29"/>
        <v>9.5968811294570013</v>
      </c>
      <c r="AI86" s="8">
        <f t="shared" si="30"/>
        <v>0.38157357539023956</v>
      </c>
      <c r="AJ86" s="8">
        <f t="shared" si="31"/>
        <v>-1.4538621880689881</v>
      </c>
      <c r="AK86" s="8">
        <f t="shared" si="32"/>
        <v>-36.45281976188911</v>
      </c>
      <c r="AL86" s="8">
        <f t="shared" si="33"/>
        <v>-38.268238117814832</v>
      </c>
    </row>
    <row r="87" spans="1:44" x14ac:dyDescent="0.25">
      <c r="A87" s="6">
        <f t="shared" si="18"/>
        <v>2090</v>
      </c>
      <c r="B87" s="6">
        <v>69399</v>
      </c>
      <c r="C87" s="4">
        <v>1828592.3149399767</v>
      </c>
      <c r="D87" s="4">
        <v>358242.84701509343</v>
      </c>
      <c r="E87" s="11">
        <v>2.4776885585214354</v>
      </c>
      <c r="F87" s="4">
        <v>179.48189320181982</v>
      </c>
      <c r="G87" s="4">
        <v>1138.1509659405465</v>
      </c>
      <c r="H87" s="4">
        <v>441989.8</v>
      </c>
      <c r="I87" s="4">
        <v>360584.5</v>
      </c>
      <c r="J87" s="4">
        <v>81405.25</v>
      </c>
      <c r="K87" s="4">
        <v>20784.84</v>
      </c>
      <c r="L87" s="4">
        <v>3977.6379999999999</v>
      </c>
      <c r="M87" s="4">
        <v>0</v>
      </c>
      <c r="N87" s="4">
        <v>435397.6</v>
      </c>
      <c r="O87" s="4">
        <v>140431.1</v>
      </c>
      <c r="P87" s="4">
        <v>59016.54</v>
      </c>
      <c r="Q87" s="4">
        <v>60462.18</v>
      </c>
      <c r="R87" s="4">
        <v>175487.8</v>
      </c>
      <c r="S87" s="4">
        <v>6592.1959999999999</v>
      </c>
      <c r="T87" s="4">
        <v>-26900.51</v>
      </c>
      <c r="U87" s="4">
        <v>-674010.9</v>
      </c>
      <c r="V87" s="4">
        <v>-705909.9</v>
      </c>
      <c r="W87" s="8">
        <f t="shared" si="34"/>
        <v>4.199804158570358</v>
      </c>
      <c r="X87" s="8">
        <f t="shared" si="19"/>
        <v>24.171041100241542</v>
      </c>
      <c r="Y87" s="8">
        <f t="shared" si="20"/>
        <v>19.719239606004585</v>
      </c>
      <c r="Z87" s="8">
        <f t="shared" si="21"/>
        <v>4.4517987598931867</v>
      </c>
      <c r="AA87" s="8">
        <f t="shared" si="22"/>
        <v>1.136657954328232</v>
      </c>
      <c r="AB87" s="8">
        <f t="shared" si="23"/>
        <v>0.21752459350845327</v>
      </c>
      <c r="AC87" s="8">
        <f t="shared" si="24"/>
        <v>0</v>
      </c>
      <c r="AD87" s="8">
        <f t="shared" si="25"/>
        <v>23.810534280534362</v>
      </c>
      <c r="AE87" s="8">
        <f t="shared" si="26"/>
        <v>7.6797380614940209</v>
      </c>
      <c r="AF87" s="8">
        <f t="shared" si="27"/>
        <v>3.2274301667912901</v>
      </c>
      <c r="AG87" s="8">
        <f t="shared" si="28"/>
        <v>3.3064877012777267</v>
      </c>
      <c r="AH87" s="8">
        <f t="shared" si="29"/>
        <v>9.596879444708831</v>
      </c>
      <c r="AI87" s="8">
        <f t="shared" si="30"/>
        <v>0.36050660095967796</v>
      </c>
      <c r="AJ87" s="8">
        <f t="shared" si="31"/>
        <v>-1.4711048373230753</v>
      </c>
      <c r="AK87" s="8">
        <f t="shared" si="32"/>
        <v>-36.859550075388142</v>
      </c>
      <c r="AL87" s="8">
        <f t="shared" si="33"/>
        <v>-38.604006712298329</v>
      </c>
    </row>
    <row r="88" spans="1:44" x14ac:dyDescent="0.25">
      <c r="A88" s="6">
        <f t="shared" si="18"/>
        <v>2091</v>
      </c>
      <c r="B88" s="6">
        <v>69764</v>
      </c>
      <c r="C88" s="4">
        <v>1903197.2292928162</v>
      </c>
      <c r="D88" s="4">
        <v>365538.49709828082</v>
      </c>
      <c r="E88" s="11">
        <v>2.4975249014572198</v>
      </c>
      <c r="F88" s="4">
        <v>181.75058438537258</v>
      </c>
      <c r="G88" s="4">
        <v>1146.9069442615005</v>
      </c>
      <c r="H88" s="4">
        <v>459912.1</v>
      </c>
      <c r="I88" s="4">
        <v>375296.1</v>
      </c>
      <c r="J88" s="4">
        <v>84616.02</v>
      </c>
      <c r="K88" s="4">
        <v>21586.58</v>
      </c>
      <c r="L88" s="4">
        <v>4099.7569999999996</v>
      </c>
      <c r="M88" s="4">
        <v>0</v>
      </c>
      <c r="N88" s="4">
        <v>453435</v>
      </c>
      <c r="O88" s="4">
        <v>146472.9</v>
      </c>
      <c r="P88" s="4">
        <v>61402.37</v>
      </c>
      <c r="Q88" s="4">
        <v>62912.2</v>
      </c>
      <c r="R88" s="4">
        <v>182647.5</v>
      </c>
      <c r="S88" s="4">
        <v>6477.0389999999998</v>
      </c>
      <c r="T88" s="4">
        <v>-28307.14</v>
      </c>
      <c r="U88" s="4">
        <v>-708795.1</v>
      </c>
      <c r="V88" s="4">
        <v>-740694.1</v>
      </c>
      <c r="W88" s="8">
        <f t="shared" si="34"/>
        <v>4.1998044838740736</v>
      </c>
      <c r="X88" s="8">
        <f t="shared" si="19"/>
        <v>24.165235894699816</v>
      </c>
      <c r="Y88" s="8">
        <f t="shared" si="20"/>
        <v>19.719243713876743</v>
      </c>
      <c r="Z88" s="8">
        <f t="shared" si="21"/>
        <v>4.4459932316863107</v>
      </c>
      <c r="AA88" s="8">
        <f t="shared" si="22"/>
        <v>1.1342271661472032</v>
      </c>
      <c r="AB88" s="8">
        <f t="shared" si="23"/>
        <v>0.21541419548636973</v>
      </c>
      <c r="AC88" s="8">
        <f t="shared" si="24"/>
        <v>0</v>
      </c>
      <c r="AD88" s="8">
        <f t="shared" si="25"/>
        <v>23.824908581255443</v>
      </c>
      <c r="AE88" s="8">
        <f t="shared" si="26"/>
        <v>7.6961492873981285</v>
      </c>
      <c r="AF88" s="8">
        <f t="shared" si="27"/>
        <v>3.2262746632316026</v>
      </c>
      <c r="AG88" s="8">
        <f t="shared" si="28"/>
        <v>3.3056059052469675</v>
      </c>
      <c r="AH88" s="8">
        <f t="shared" si="29"/>
        <v>9.5968771490838893</v>
      </c>
      <c r="AI88" s="8">
        <f t="shared" si="30"/>
        <v>0.34032410831150262</v>
      </c>
      <c r="AJ88" s="8">
        <f t="shared" si="31"/>
        <v>-1.4873466377690279</v>
      </c>
      <c r="AK88" s="8">
        <f t="shared" si="32"/>
        <v>-37.242335638717364</v>
      </c>
      <c r="AL88" s="8">
        <f t="shared" si="33"/>
        <v>-38.918409957712299</v>
      </c>
    </row>
    <row r="89" spans="1:44" x14ac:dyDescent="0.25">
      <c r="A89" s="6">
        <f t="shared" si="18"/>
        <v>2092</v>
      </c>
      <c r="B89" s="6">
        <v>70129</v>
      </c>
      <c r="C89" s="4">
        <v>1980581.6097849004</v>
      </c>
      <c r="D89" s="4">
        <v>372952.03301384195</v>
      </c>
      <c r="E89" s="11">
        <v>2.51741230903448</v>
      </c>
      <c r="F89" s="4">
        <v>184.03842232315861</v>
      </c>
      <c r="G89" s="4">
        <v>1155.7038658289091</v>
      </c>
      <c r="H89" s="4">
        <v>478501.6</v>
      </c>
      <c r="I89" s="4">
        <v>390555.7</v>
      </c>
      <c r="J89" s="4">
        <v>87945.919999999998</v>
      </c>
      <c r="K89" s="4">
        <v>22419.05</v>
      </c>
      <c r="L89" s="4">
        <v>4225.4610000000002</v>
      </c>
      <c r="M89" s="4">
        <v>0</v>
      </c>
      <c r="N89" s="4">
        <v>472141.6</v>
      </c>
      <c r="O89" s="4">
        <v>152742.1</v>
      </c>
      <c r="P89" s="4">
        <v>63870.98</v>
      </c>
      <c r="Q89" s="4">
        <v>65454.52</v>
      </c>
      <c r="R89" s="4">
        <v>190074</v>
      </c>
      <c r="S89" s="4">
        <v>6360.0020000000004</v>
      </c>
      <c r="T89" s="4">
        <v>-29768</v>
      </c>
      <c r="U89" s="4">
        <v>-744923.1</v>
      </c>
      <c r="V89" s="4">
        <v>-776822.1</v>
      </c>
      <c r="W89" s="8">
        <f t="shared" si="34"/>
        <v>4.1998032999945965</v>
      </c>
      <c r="X89" s="8">
        <f t="shared" si="19"/>
        <v>24.159650762988115</v>
      </c>
      <c r="Y89" s="8">
        <f t="shared" si="20"/>
        <v>19.719242977441159</v>
      </c>
      <c r="Z89" s="8">
        <f t="shared" si="21"/>
        <v>4.4404087953513462</v>
      </c>
      <c r="AA89" s="8">
        <f t="shared" si="22"/>
        <v>1.1319427530398409</v>
      </c>
      <c r="AB89" s="8">
        <f t="shared" si="23"/>
        <v>0.21334445291849918</v>
      </c>
      <c r="AC89" s="8">
        <f t="shared" si="24"/>
        <v>0</v>
      </c>
      <c r="AD89" s="8">
        <f t="shared" si="25"/>
        <v>23.838532967660775</v>
      </c>
      <c r="AE89" s="8">
        <f t="shared" si="26"/>
        <v>7.7119821392559755</v>
      </c>
      <c r="AF89" s="8">
        <f t="shared" si="27"/>
        <v>3.2248597929239917</v>
      </c>
      <c r="AG89" s="8">
        <f t="shared" si="28"/>
        <v>3.30481307493856</v>
      </c>
      <c r="AH89" s="8">
        <f t="shared" si="29"/>
        <v>9.5968779605422494</v>
      </c>
      <c r="AI89" s="8">
        <f t="shared" si="30"/>
        <v>0.32111789630777821</v>
      </c>
      <c r="AJ89" s="8">
        <f t="shared" si="31"/>
        <v>-1.5029928508339998</v>
      </c>
      <c r="AK89" s="8">
        <f t="shared" si="32"/>
        <v>-37.611330748491689</v>
      </c>
      <c r="AL89" s="8">
        <f t="shared" si="33"/>
        <v>-39.221918256848106</v>
      </c>
    </row>
    <row r="90" spans="1:44" x14ac:dyDescent="0.25">
      <c r="A90" s="6">
        <f t="shared" si="18"/>
        <v>2093</v>
      </c>
      <c r="B90" s="6">
        <v>70495</v>
      </c>
      <c r="C90" s="4">
        <v>2061300.514115558</v>
      </c>
      <c r="D90" s="4">
        <v>380531.25165537308</v>
      </c>
      <c r="E90" s="11">
        <v>2.5373512683075323</v>
      </c>
      <c r="F90" s="4">
        <v>186.36434036842323</v>
      </c>
      <c r="G90" s="4">
        <v>1164.5485371364402</v>
      </c>
      <c r="H90" s="4">
        <v>497885.5</v>
      </c>
      <c r="I90" s="4">
        <v>406472.8</v>
      </c>
      <c r="J90" s="4">
        <v>91412.7</v>
      </c>
      <c r="K90" s="4">
        <v>23283.09</v>
      </c>
      <c r="L90" s="4">
        <v>4354.8469999999998</v>
      </c>
      <c r="M90" s="4">
        <v>0</v>
      </c>
      <c r="N90" s="4">
        <v>491659.3</v>
      </c>
      <c r="O90" s="4">
        <v>159292.20000000001</v>
      </c>
      <c r="P90" s="4">
        <v>66439.55</v>
      </c>
      <c r="Q90" s="4">
        <v>68107.039999999994</v>
      </c>
      <c r="R90" s="4">
        <v>197820.5</v>
      </c>
      <c r="S90" s="4">
        <v>6226.23</v>
      </c>
      <c r="T90" s="4">
        <v>-31285.31</v>
      </c>
      <c r="U90" s="4">
        <v>-782434.6</v>
      </c>
      <c r="V90" s="4">
        <v>-814333.6</v>
      </c>
      <c r="W90" s="8">
        <f t="shared" ref="W90:W95" si="35">100*T90/U89</f>
        <v>4.1998039797665019</v>
      </c>
      <c r="X90" s="8">
        <f t="shared" ref="X90:AL91" si="36">100*H90/$C90</f>
        <v>24.153950216891481</v>
      </c>
      <c r="Y90" s="8">
        <f t="shared" si="36"/>
        <v>19.719240218324266</v>
      </c>
      <c r="Z90" s="8">
        <f t="shared" si="36"/>
        <v>4.4347099985672118</v>
      </c>
      <c r="AA90" s="8">
        <f t="shared" si="36"/>
        <v>1.129533992766216</v>
      </c>
      <c r="AB90" s="8">
        <f t="shared" si="36"/>
        <v>0.21126696326801883</v>
      </c>
      <c r="AC90" s="8">
        <f t="shared" si="36"/>
        <v>0</v>
      </c>
      <c r="AD90" s="8">
        <f t="shared" si="36"/>
        <v>23.851898189185491</v>
      </c>
      <c r="AE90" s="8">
        <f t="shared" si="36"/>
        <v>7.7277524023879414</v>
      </c>
      <c r="AF90" s="8">
        <f t="shared" si="36"/>
        <v>3.2231860199436864</v>
      </c>
      <c r="AG90" s="8">
        <f t="shared" si="36"/>
        <v>3.3040810659877349</v>
      </c>
      <c r="AH90" s="8">
        <f t="shared" si="36"/>
        <v>9.5968782157355079</v>
      </c>
      <c r="AI90" s="8">
        <f t="shared" si="36"/>
        <v>0.30205348309785329</v>
      </c>
      <c r="AJ90" s="8">
        <f t="shared" si="36"/>
        <v>-1.5177461891539665</v>
      </c>
      <c r="AK90" s="8">
        <f t="shared" si="36"/>
        <v>-37.958298396666301</v>
      </c>
      <c r="AL90" s="8">
        <f t="shared" si="36"/>
        <v>-39.505816566945654</v>
      </c>
      <c r="AM90" s="5"/>
      <c r="AN90" s="5"/>
      <c r="AO90" s="5"/>
      <c r="AP90" s="5"/>
      <c r="AQ90" s="5"/>
      <c r="AR90" s="5"/>
    </row>
    <row r="91" spans="1:44" x14ac:dyDescent="0.25">
      <c r="A91" s="6">
        <f t="shared" si="18"/>
        <v>2094</v>
      </c>
      <c r="B91" s="6">
        <v>70860</v>
      </c>
      <c r="C91" s="4">
        <v>2145132.457252244</v>
      </c>
      <c r="D91" s="4">
        <v>388252.28047977458</v>
      </c>
      <c r="E91" s="11">
        <v>2.5573852719310559</v>
      </c>
      <c r="F91" s="4">
        <v>188.70965479485756</v>
      </c>
      <c r="G91" s="4">
        <v>1173.4974315728807</v>
      </c>
      <c r="H91" s="4">
        <v>518016.2</v>
      </c>
      <c r="I91" s="4">
        <v>423003.9</v>
      </c>
      <c r="J91" s="4">
        <v>95012.35</v>
      </c>
      <c r="K91" s="4">
        <v>24181.040000000001</v>
      </c>
      <c r="L91" s="4">
        <v>4488.1379999999999</v>
      </c>
      <c r="M91" s="4">
        <v>0</v>
      </c>
      <c r="N91" s="4">
        <v>511945</v>
      </c>
      <c r="O91" s="4">
        <v>166119.1</v>
      </c>
      <c r="P91" s="4">
        <v>69099.28</v>
      </c>
      <c r="Q91" s="4">
        <v>70860.77</v>
      </c>
      <c r="R91" s="4">
        <v>205865.8</v>
      </c>
      <c r="S91" s="4">
        <v>6071.2510000000002</v>
      </c>
      <c r="T91" s="4">
        <v>-32860.720000000001</v>
      </c>
      <c r="U91" s="4">
        <v>-821366.6</v>
      </c>
      <c r="V91" s="4">
        <v>-853265.6</v>
      </c>
      <c r="W91" s="8">
        <f t="shared" si="35"/>
        <v>4.1998040475203933</v>
      </c>
      <c r="X91" s="8">
        <f t="shared" si="36"/>
        <v>24.14844818783547</v>
      </c>
      <c r="Y91" s="8">
        <f t="shared" si="36"/>
        <v>19.719243842957685</v>
      </c>
      <c r="Z91" s="8">
        <f t="shared" si="36"/>
        <v>4.4292066757361823</v>
      </c>
      <c r="AA91" s="8">
        <f t="shared" si="36"/>
        <v>1.1272516024942405</v>
      </c>
      <c r="AB91" s="8">
        <f t="shared" si="36"/>
        <v>0.20922428285612593</v>
      </c>
      <c r="AC91" s="8">
        <f t="shared" si="36"/>
        <v>0</v>
      </c>
      <c r="AD91" s="8">
        <f t="shared" si="36"/>
        <v>23.865426037875707</v>
      </c>
      <c r="AE91" s="8">
        <f t="shared" si="36"/>
        <v>7.7440019817138133</v>
      </c>
      <c r="AF91" s="8">
        <f t="shared" si="36"/>
        <v>3.2212127398655404</v>
      </c>
      <c r="AG91" s="8">
        <f t="shared" si="36"/>
        <v>3.3033284150092719</v>
      </c>
      <c r="AH91" s="8">
        <f t="shared" si="36"/>
        <v>9.5968805704286844</v>
      </c>
      <c r="AI91" s="8">
        <f t="shared" si="36"/>
        <v>0.28302452743532786</v>
      </c>
      <c r="AJ91" s="8">
        <f t="shared" si="36"/>
        <v>-1.5318737026659954</v>
      </c>
      <c r="AK91" s="8">
        <f t="shared" si="36"/>
        <v>-38.289784727424703</v>
      </c>
      <c r="AL91" s="8">
        <f t="shared" si="36"/>
        <v>-39.776825767345393</v>
      </c>
      <c r="AM91" s="5"/>
      <c r="AN91" s="5"/>
      <c r="AO91" s="5"/>
      <c r="AP91" s="5"/>
      <c r="AQ91" s="5"/>
      <c r="AR91" s="5"/>
    </row>
    <row r="92" spans="1:44" x14ac:dyDescent="0.25">
      <c r="A92" s="6">
        <f t="shared" si="18"/>
        <v>2095</v>
      </c>
      <c r="B92" s="6">
        <v>71225</v>
      </c>
      <c r="C92" s="4">
        <v>2232512.6046079379</v>
      </c>
      <c r="D92" s="4">
        <v>396134.44971778488</v>
      </c>
      <c r="E92" s="11">
        <v>2.5774771296203789</v>
      </c>
      <c r="F92" s="4">
        <v>191.09387587255256</v>
      </c>
      <c r="G92" s="4">
        <v>1182.4634823675035</v>
      </c>
      <c r="H92" s="4">
        <v>538992.4</v>
      </c>
      <c r="I92" s="4">
        <v>440234.6</v>
      </c>
      <c r="J92" s="4">
        <v>98757.87</v>
      </c>
      <c r="K92" s="4">
        <v>25112.82</v>
      </c>
      <c r="L92" s="4">
        <v>4625.2690000000002</v>
      </c>
      <c r="M92" s="4">
        <v>0</v>
      </c>
      <c r="N92" s="4">
        <v>533087.4</v>
      </c>
      <c r="O92" s="4">
        <v>173240.5</v>
      </c>
      <c r="P92" s="4">
        <v>71864.820000000007</v>
      </c>
      <c r="Q92" s="4">
        <v>73730.5</v>
      </c>
      <c r="R92" s="4">
        <v>214251.5</v>
      </c>
      <c r="S92" s="4">
        <v>5905.0559999999996</v>
      </c>
      <c r="T92" s="4">
        <v>-34495.79</v>
      </c>
      <c r="U92" s="4">
        <v>-861767.5</v>
      </c>
      <c r="V92" s="4">
        <v>-893666.5</v>
      </c>
      <c r="W92" s="8">
        <f t="shared" si="35"/>
        <v>4.1998043261072464</v>
      </c>
      <c r="X92" s="8">
        <f t="shared" ref="X92" si="37">100*H92/$C92</f>
        <v>24.142860330889601</v>
      </c>
      <c r="Y92" s="8">
        <f t="shared" ref="Y92" si="38">100*I92/$C92</f>
        <v>19.719243649122049</v>
      </c>
      <c r="Z92" s="8">
        <f t="shared" ref="Z92" si="39">100*J92/$C92</f>
        <v>4.4236198172481691</v>
      </c>
      <c r="AA92" s="8">
        <f t="shared" ref="AA92" si="40">100*K92/$C92</f>
        <v>1.1248680051421336</v>
      </c>
      <c r="AB92" s="8">
        <f t="shared" ref="AB92" si="41">100*L92/$C92</f>
        <v>0.20717773285818764</v>
      </c>
      <c r="AC92" s="8">
        <f t="shared" ref="AC92" si="42">100*M92/$C92</f>
        <v>0</v>
      </c>
      <c r="AD92" s="8">
        <f t="shared" ref="AD92" si="43">100*N92/$C92</f>
        <v>23.878360144516094</v>
      </c>
      <c r="AE92" s="8">
        <f t="shared" ref="AE92" si="44">100*O92/$C92</f>
        <v>7.7598889987196102</v>
      </c>
      <c r="AF92" s="8">
        <f t="shared" ref="AF92" si="45">100*P92/$C92</f>
        <v>3.2190107169684059</v>
      </c>
      <c r="AG92" s="8">
        <f t="shared" ref="AG92" si="46">100*Q92/$C92</f>
        <v>3.3025793380883584</v>
      </c>
      <c r="AH92" s="8">
        <f t="shared" ref="AH92" si="47">100*R92/$C92</f>
        <v>9.5968775073332999</v>
      </c>
      <c r="AI92" s="8">
        <f t="shared" ref="AI92" si="48">100*S92/$C92</f>
        <v>0.26450269475799959</v>
      </c>
      <c r="AJ92" s="8">
        <f t="shared" ref="AJ92" si="49">100*T92/$C92</f>
        <v>-1.5451554418461153</v>
      </c>
      <c r="AK92" s="8">
        <f t="shared" ref="AK92" si="50">100*U92/$C92</f>
        <v>-38.600789900191366</v>
      </c>
      <c r="AL92" s="8">
        <f t="shared" ref="AL92" si="51">100*V92/$C92</f>
        <v>-40.029628417571288</v>
      </c>
      <c r="AM92" s="5"/>
      <c r="AN92" s="5"/>
      <c r="AO92" s="5"/>
      <c r="AP92" s="5"/>
      <c r="AQ92" s="5"/>
      <c r="AR92" s="5"/>
    </row>
    <row r="93" spans="1:44" x14ac:dyDescent="0.25">
      <c r="A93" s="6">
        <f t="shared" si="18"/>
        <v>2096</v>
      </c>
      <c r="B93" s="6">
        <v>71590</v>
      </c>
      <c r="C93" s="4">
        <v>2323145.5740651949</v>
      </c>
      <c r="D93" s="4">
        <v>404143.89698222186</v>
      </c>
      <c r="E93" s="11">
        <v>2.597720698100821</v>
      </c>
      <c r="F93" s="4">
        <v>193.49810262442958</v>
      </c>
      <c r="G93" s="4">
        <v>1191.4601843572043</v>
      </c>
      <c r="H93" s="4">
        <v>560749.9</v>
      </c>
      <c r="I93" s="4">
        <v>458106.7</v>
      </c>
      <c r="J93" s="4">
        <v>102643.2</v>
      </c>
      <c r="K93" s="4">
        <v>26080.91</v>
      </c>
      <c r="L93" s="4">
        <v>4766.5330000000004</v>
      </c>
      <c r="M93" s="4">
        <v>0</v>
      </c>
      <c r="N93" s="4">
        <v>555012.5</v>
      </c>
      <c r="O93" s="4">
        <v>180635.9</v>
      </c>
      <c r="P93" s="4">
        <v>74723.820000000007</v>
      </c>
      <c r="Q93" s="4">
        <v>76703.39</v>
      </c>
      <c r="R93" s="4">
        <v>222949.5</v>
      </c>
      <c r="S93" s="4">
        <v>5737.3670000000002</v>
      </c>
      <c r="T93" s="4">
        <v>-36192.54</v>
      </c>
      <c r="U93" s="4">
        <v>-903697.4</v>
      </c>
      <c r="V93" s="4">
        <v>-935596.4</v>
      </c>
      <c r="W93" s="8">
        <f t="shared" si="35"/>
        <v>4.1998033112179325</v>
      </c>
      <c r="X93" s="8">
        <f t="shared" ref="X93" si="52">100*H93/$C93</f>
        <v>24.137527422302789</v>
      </c>
      <c r="Y93" s="8">
        <f t="shared" ref="Y93" si="53">100*I93/$C93</f>
        <v>19.719242096326077</v>
      </c>
      <c r="Z93" s="8">
        <f t="shared" ref="Z93" si="54">100*J93/$C93</f>
        <v>4.4182853259767141</v>
      </c>
      <c r="AA93" s="8">
        <f t="shared" ref="AA93" si="55">100*K93/$C93</f>
        <v>1.1226550023880719</v>
      </c>
      <c r="AB93" s="8">
        <f t="shared" ref="AB93" si="56">100*L93/$C93</f>
        <v>0.20517582080141467</v>
      </c>
      <c r="AC93" s="8">
        <f t="shared" ref="AC93" si="57">100*M93/$C93</f>
        <v>0</v>
      </c>
      <c r="AD93" s="8">
        <f t="shared" ref="AD93" si="58">100*N93/$C93</f>
        <v>23.890560548420655</v>
      </c>
      <c r="AE93" s="8">
        <f t="shared" ref="AE93" si="59">100*O93/$C93</f>
        <v>7.7754877703987901</v>
      </c>
      <c r="AF93" s="8">
        <f t="shared" ref="AF93" si="60">100*P93/$C93</f>
        <v>3.2164932251422922</v>
      </c>
      <c r="AG93" s="8">
        <f t="shared" ref="AG93" si="61">100*Q93/$C93</f>
        <v>3.3017039851609167</v>
      </c>
      <c r="AH93" s="8">
        <f t="shared" ref="AH93" si="62">100*R93/$C93</f>
        <v>9.596880302678068</v>
      </c>
      <c r="AI93" s="8">
        <f t="shared" ref="AI93" si="63">100*S93/$C93</f>
        <v>0.246965453394312</v>
      </c>
      <c r="AJ93" s="8">
        <f t="shared" ref="AJ93" si="64">100*T93/$C93</f>
        <v>-1.5579109808718479</v>
      </c>
      <c r="AK93" s="8">
        <f t="shared" ref="AK93" si="65">100*U93/$C93</f>
        <v>-38.899731901804593</v>
      </c>
      <c r="AL93" s="8">
        <f t="shared" ref="AL93" si="66">100*V93/$C93</f>
        <v>-40.272827086028492</v>
      </c>
      <c r="AM93" s="5"/>
      <c r="AN93" s="5"/>
      <c r="AO93" s="5"/>
      <c r="AP93" s="5"/>
      <c r="AQ93" s="5"/>
      <c r="AR93" s="5"/>
    </row>
    <row r="94" spans="1:44" x14ac:dyDescent="0.25">
      <c r="A94" s="6">
        <f t="shared" si="18"/>
        <v>2097</v>
      </c>
      <c r="B94" s="6">
        <v>71956</v>
      </c>
      <c r="C94" s="4">
        <v>2417632.6626557922</v>
      </c>
      <c r="D94" s="4">
        <v>412324.03017309977</v>
      </c>
      <c r="E94" s="11">
        <v>2.6180791960165251</v>
      </c>
      <c r="F94" s="4">
        <v>195.94248116633057</v>
      </c>
      <c r="G94" s="4">
        <v>1200.4863726508565</v>
      </c>
      <c r="H94" s="4">
        <v>583425.9</v>
      </c>
      <c r="I94" s="4">
        <v>476738.8</v>
      </c>
      <c r="J94" s="4">
        <v>106687.1</v>
      </c>
      <c r="K94" s="4">
        <v>27085.77</v>
      </c>
      <c r="L94" s="4">
        <v>4911.9939999999997</v>
      </c>
      <c r="M94" s="4">
        <v>0</v>
      </c>
      <c r="N94" s="4">
        <v>577850.19999999995</v>
      </c>
      <c r="O94" s="4">
        <v>188336.6</v>
      </c>
      <c r="P94" s="4">
        <v>77696.62</v>
      </c>
      <c r="Q94" s="4">
        <v>79799.7</v>
      </c>
      <c r="R94" s="4">
        <v>232017.3</v>
      </c>
      <c r="S94" s="4">
        <v>5575.7269999999999</v>
      </c>
      <c r="T94" s="4">
        <v>-37953.519999999997</v>
      </c>
      <c r="U94" s="4">
        <v>-947226.6</v>
      </c>
      <c r="V94" s="4">
        <v>-979125.6</v>
      </c>
      <c r="W94" s="8">
        <f t="shared" si="35"/>
        <v>4.1998040494528359</v>
      </c>
      <c r="X94" s="8">
        <f t="shared" ref="X94" si="67">100*H94/$C94</f>
        <v>24.132115230404821</v>
      </c>
      <c r="Y94" s="8">
        <f t="shared" ref="Y94" si="68">100*I94/$C94</f>
        <v>19.719240534924687</v>
      </c>
      <c r="Z94" s="8">
        <f t="shared" ref="Z94" si="69">100*J94/$C94</f>
        <v>4.4128746954801326</v>
      </c>
      <c r="AA94" s="8">
        <f t="shared" ref="AA94" si="70">100*K94/$C94</f>
        <v>1.1203426566154193</v>
      </c>
      <c r="AB94" s="8">
        <f t="shared" ref="AB94" si="71">100*L94/$C94</f>
        <v>0.2031737110386376</v>
      </c>
      <c r="AC94" s="8">
        <f t="shared" ref="AC94" si="72">100*M94/$C94</f>
        <v>0</v>
      </c>
      <c r="AD94" s="8">
        <f t="shared" ref="AD94" si="73">100*N94/$C94</f>
        <v>23.901488796284958</v>
      </c>
      <c r="AE94" s="8">
        <f t="shared" ref="AE94" si="74">100*O94/$C94</f>
        <v>7.7901247327255447</v>
      </c>
      <c r="AF94" s="8">
        <f t="shared" ref="AF94" si="75">100*P94/$C94</f>
        <v>3.2137479444312906</v>
      </c>
      <c r="AG94" s="8">
        <f t="shared" ref="AG94" si="76">100*Q94/$C94</f>
        <v>3.3007371728813126</v>
      </c>
      <c r="AH94" s="8">
        <f t="shared" ref="AH94" si="77">100*R94/$C94</f>
        <v>9.5968797735023497</v>
      </c>
      <c r="AI94" s="8">
        <f t="shared" ref="AI94" si="78">100*S94/$C94</f>
        <v>0.23062755091482803</v>
      </c>
      <c r="AJ94" s="8">
        <f t="shared" ref="AJ94" si="79">100*T94/$C94</f>
        <v>-1.5698629732404301</v>
      </c>
      <c r="AK94" s="8">
        <f t="shared" ref="AK94" si="80">100*U94/$C94</f>
        <v>-39.179922352615087</v>
      </c>
      <c r="AL94" s="8">
        <f t="shared" ref="AL94" si="81">100*V94/$C94</f>
        <v>-40.499353566989839</v>
      </c>
      <c r="AM94" s="5"/>
      <c r="AN94" s="5"/>
      <c r="AO94" s="5"/>
      <c r="AP94" s="5"/>
      <c r="AQ94" s="5"/>
      <c r="AR94" s="5"/>
    </row>
    <row r="95" spans="1:44" x14ac:dyDescent="0.25">
      <c r="A95" s="6">
        <f t="shared" si="18"/>
        <v>2098</v>
      </c>
      <c r="B95" s="6">
        <v>72321</v>
      </c>
      <c r="C95" s="4">
        <v>2515607.7955083409</v>
      </c>
      <c r="D95" s="4">
        <v>420631.81998015189</v>
      </c>
      <c r="E95" s="11">
        <v>2.6385429615900953</v>
      </c>
      <c r="F95" s="4">
        <v>198.40748237884551</v>
      </c>
      <c r="G95" s="4">
        <v>1209.5292196375751</v>
      </c>
      <c r="H95" s="4">
        <v>606938.9</v>
      </c>
      <c r="I95" s="4">
        <v>496058.8</v>
      </c>
      <c r="J95" s="4">
        <v>110880.1</v>
      </c>
      <c r="K95" s="4">
        <v>28128.77</v>
      </c>
      <c r="L95" s="4">
        <v>5061.7629999999999</v>
      </c>
      <c r="M95" s="4">
        <v>0</v>
      </c>
      <c r="N95" s="4">
        <v>601536.9</v>
      </c>
      <c r="O95" s="4">
        <v>196338.2</v>
      </c>
      <c r="P95" s="4">
        <v>80771.88</v>
      </c>
      <c r="Q95" s="4">
        <v>83007.009999999995</v>
      </c>
      <c r="R95" s="4">
        <v>241419.8</v>
      </c>
      <c r="S95" s="4">
        <v>5401.9650000000001</v>
      </c>
      <c r="T95" s="4">
        <v>-39781.660000000003</v>
      </c>
      <c r="U95" s="4">
        <v>-992410.2</v>
      </c>
      <c r="V95" s="4">
        <v>-1024309</v>
      </c>
      <c r="W95" s="8">
        <f t="shared" si="35"/>
        <v>4.1998039328709735</v>
      </c>
      <c r="X95" s="8">
        <f t="shared" ref="X95" si="82">100*H95/$C95</f>
        <v>24.126928732042387</v>
      </c>
      <c r="Y95" s="8">
        <f t="shared" ref="Y95" si="83">100*I95/$C95</f>
        <v>19.719242438575726</v>
      </c>
      <c r="Z95" s="8">
        <f t="shared" ref="Z95" si="84">100*J95/$C95</f>
        <v>4.4076862934666616</v>
      </c>
      <c r="AA95" s="8">
        <f t="shared" ref="AA95" si="85">100*K95/$C95</f>
        <v>1.1181699329372561</v>
      </c>
      <c r="AB95" s="8">
        <f t="shared" ref="AB95" si="86">100*L95/$C95</f>
        <v>0.20121431524571759</v>
      </c>
      <c r="AC95" s="8">
        <f t="shared" ref="AC95" si="87">100*M95/$C95</f>
        <v>0</v>
      </c>
      <c r="AD95" s="8">
        <f t="shared" ref="AD95" si="88">100*N95/$C95</f>
        <v>23.912189375229875</v>
      </c>
      <c r="AE95" s="8">
        <f t="shared" ref="AE95" si="89">100*O95/$C95</f>
        <v>7.8048017004306107</v>
      </c>
      <c r="AF95" s="8">
        <f t="shared" ref="AF95" si="90">100*P95/$C95</f>
        <v>3.2108296112064654</v>
      </c>
      <c r="AG95" s="8">
        <f t="shared" ref="AG95" si="91">100*Q95/$C95</f>
        <v>3.2996801070584363</v>
      </c>
      <c r="AH95" s="8">
        <f t="shared" ref="AH95" si="92">100*R95/$C95</f>
        <v>9.5968775590161162</v>
      </c>
      <c r="AI95" s="8">
        <f t="shared" ref="AI95" si="93">100*S95/$C95</f>
        <v>0.21473796549864796</v>
      </c>
      <c r="AJ95" s="8">
        <f t="shared" ref="AJ95" si="94">100*T95/$C95</f>
        <v>-1.5813935729977786</v>
      </c>
      <c r="AK95" s="8">
        <f t="shared" ref="AK95" si="95">100*U95/$C95</f>
        <v>-39.450116261046922</v>
      </c>
      <c r="AL95" s="8">
        <f t="shared" ref="AL95" si="96">100*V95/$C95</f>
        <v>-40.718151765506555</v>
      </c>
      <c r="AM95" s="5"/>
      <c r="AN95" s="5"/>
      <c r="AO95" s="5"/>
      <c r="AP95" s="5"/>
      <c r="AQ95" s="5"/>
      <c r="AR95" s="5"/>
    </row>
    <row r="97" spans="1:1" x14ac:dyDescent="0.25">
      <c r="A97" s="6" t="s">
        <v>316</v>
      </c>
    </row>
    <row r="98" spans="1:1" x14ac:dyDescent="0.25">
      <c r="A98" s="27" t="s">
        <v>315</v>
      </c>
    </row>
  </sheetData>
  <mergeCells count="1">
    <mergeCell ref="C1:AL1"/>
  </mergeCells>
  <hyperlinks>
    <hyperlink ref="A98" r:id="rId1" display="https://www.pbo-dpb.ca/" xr:uid="{459527B4-A7F8-4069-A3CB-4E1F2719AA4C}"/>
  </hyperlinks>
  <pageMargins left="0.7" right="0.7" top="0.75" bottom="0.75" header="0.3" footer="0.3"/>
  <pageSetup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98"/>
  <sheetViews>
    <sheetView zoomScale="85" zoomScaleNormal="85" workbookViewId="0">
      <selection activeCell="A2" sqref="A2"/>
    </sheetView>
  </sheetViews>
  <sheetFormatPr defaultColWidth="9.140625" defaultRowHeight="15.75" x14ac:dyDescent="0.25"/>
  <cols>
    <col min="1" max="1" width="9.140625" style="6"/>
    <col min="2" max="2" width="9.140625" style="6" hidden="1" customWidth="1"/>
    <col min="3" max="38" width="15.7109375" style="6" customWidth="1"/>
    <col min="39" max="16384" width="9.140625" style="6"/>
  </cols>
  <sheetData>
    <row r="1" spans="1:38" x14ac:dyDescent="0.25">
      <c r="C1" s="31" t="s">
        <v>311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1:38" s="10" customFormat="1" ht="110.2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60</v>
      </c>
      <c r="J2" s="1" t="s">
        <v>61</v>
      </c>
      <c r="K2" s="1" t="s">
        <v>13</v>
      </c>
      <c r="L2" s="1" t="s">
        <v>14</v>
      </c>
      <c r="M2" s="1" t="s">
        <v>15</v>
      </c>
      <c r="N2" s="1" t="s">
        <v>7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23</v>
      </c>
      <c r="T2" s="1" t="s">
        <v>24</v>
      </c>
      <c r="U2" s="1" t="s">
        <v>67</v>
      </c>
      <c r="V2" s="1" t="s">
        <v>26</v>
      </c>
      <c r="W2" s="1" t="s">
        <v>27</v>
      </c>
      <c r="X2" s="1" t="s">
        <v>6</v>
      </c>
      <c r="Y2" s="1" t="s">
        <v>60</v>
      </c>
      <c r="Z2" s="1" t="s">
        <v>61</v>
      </c>
      <c r="AA2" s="1" t="s">
        <v>13</v>
      </c>
      <c r="AB2" s="1" t="s">
        <v>14</v>
      </c>
      <c r="AC2" s="1" t="s">
        <v>15</v>
      </c>
      <c r="AD2" s="1" t="s">
        <v>7</v>
      </c>
      <c r="AE2" s="1" t="s">
        <v>63</v>
      </c>
      <c r="AF2" s="1" t="s">
        <v>64</v>
      </c>
      <c r="AG2" s="1" t="s">
        <v>65</v>
      </c>
      <c r="AH2" s="1" t="s">
        <v>66</v>
      </c>
      <c r="AI2" s="1" t="s">
        <v>23</v>
      </c>
      <c r="AJ2" s="1" t="s">
        <v>24</v>
      </c>
      <c r="AK2" s="1" t="s">
        <v>67</v>
      </c>
      <c r="AL2" s="1" t="s">
        <v>26</v>
      </c>
    </row>
    <row r="3" spans="1:38" s="9" customFormat="1" x14ac:dyDescent="0.25">
      <c r="C3" s="2" t="s">
        <v>28</v>
      </c>
      <c r="D3" s="2" t="s">
        <v>28</v>
      </c>
      <c r="E3" s="2" t="s">
        <v>68</v>
      </c>
      <c r="F3" s="2" t="s">
        <v>69</v>
      </c>
      <c r="G3" s="2" t="s">
        <v>30</v>
      </c>
      <c r="H3" s="2" t="s">
        <v>28</v>
      </c>
      <c r="I3" s="2" t="s">
        <v>28</v>
      </c>
      <c r="J3" s="2" t="s">
        <v>28</v>
      </c>
      <c r="K3" s="2" t="s">
        <v>28</v>
      </c>
      <c r="L3" s="2" t="s">
        <v>28</v>
      </c>
      <c r="M3" s="2" t="s">
        <v>28</v>
      </c>
      <c r="N3" s="2" t="s">
        <v>28</v>
      </c>
      <c r="O3" s="2" t="s">
        <v>28</v>
      </c>
      <c r="P3" s="2" t="s">
        <v>28</v>
      </c>
      <c r="Q3" s="2" t="s">
        <v>28</v>
      </c>
      <c r="R3" s="2" t="s">
        <v>28</v>
      </c>
      <c r="S3" s="2" t="s">
        <v>28</v>
      </c>
      <c r="T3" s="2" t="s">
        <v>28</v>
      </c>
      <c r="U3" s="2" t="s">
        <v>28</v>
      </c>
      <c r="V3" s="2" t="s">
        <v>28</v>
      </c>
      <c r="W3" s="2" t="s">
        <v>31</v>
      </c>
      <c r="X3" s="2" t="s">
        <v>32</v>
      </c>
      <c r="Y3" s="2" t="s">
        <v>32</v>
      </c>
      <c r="Z3" s="2" t="s">
        <v>32</v>
      </c>
      <c r="AA3" s="2" t="s">
        <v>32</v>
      </c>
      <c r="AB3" s="2" t="s">
        <v>32</v>
      </c>
      <c r="AC3" s="2" t="s">
        <v>32</v>
      </c>
      <c r="AD3" s="2" t="s">
        <v>32</v>
      </c>
      <c r="AE3" s="2" t="s">
        <v>32</v>
      </c>
      <c r="AF3" s="2" t="s">
        <v>32</v>
      </c>
      <c r="AG3" s="2" t="s">
        <v>32</v>
      </c>
      <c r="AH3" s="2" t="s">
        <v>32</v>
      </c>
      <c r="AI3" s="2" t="s">
        <v>32</v>
      </c>
      <c r="AJ3" s="2" t="s">
        <v>32</v>
      </c>
      <c r="AK3" s="2" t="s">
        <v>32</v>
      </c>
      <c r="AL3" s="2" t="s">
        <v>32</v>
      </c>
    </row>
    <row r="4" spans="1:38" x14ac:dyDescent="0.25">
      <c r="B4" s="6" t="s">
        <v>33</v>
      </c>
      <c r="C4" s="6" t="s">
        <v>235</v>
      </c>
      <c r="D4" s="6" t="s">
        <v>236</v>
      </c>
      <c r="E4" s="6" t="s">
        <v>237</v>
      </c>
      <c r="F4" s="6" t="s">
        <v>238</v>
      </c>
      <c r="G4" s="6" t="s">
        <v>239</v>
      </c>
      <c r="H4" s="6" t="s">
        <v>240</v>
      </c>
      <c r="I4" s="6" t="s">
        <v>241</v>
      </c>
      <c r="J4" s="6" t="s">
        <v>242</v>
      </c>
      <c r="K4" s="6" t="s">
        <v>243</v>
      </c>
      <c r="L4" s="6" t="s">
        <v>244</v>
      </c>
      <c r="M4" s="6" t="s">
        <v>245</v>
      </c>
      <c r="N4" s="6" t="s">
        <v>246</v>
      </c>
      <c r="O4" s="6" t="s">
        <v>247</v>
      </c>
      <c r="P4" s="6" t="s">
        <v>248</v>
      </c>
      <c r="Q4" s="6" t="s">
        <v>249</v>
      </c>
      <c r="R4" s="6" t="s">
        <v>250</v>
      </c>
      <c r="S4" s="6" t="s">
        <v>251</v>
      </c>
      <c r="T4" s="6" t="s">
        <v>252</v>
      </c>
      <c r="U4" s="6" t="s">
        <v>253</v>
      </c>
      <c r="V4" s="6" t="s">
        <v>254</v>
      </c>
    </row>
    <row r="5" spans="1:38" x14ac:dyDescent="0.25">
      <c r="A5" s="6">
        <f>YEAR(B5)</f>
        <v>2008</v>
      </c>
      <c r="B5" s="6">
        <v>39448</v>
      </c>
      <c r="C5" s="4">
        <v>296229</v>
      </c>
      <c r="D5" s="4">
        <v>278580</v>
      </c>
      <c r="E5" s="11">
        <v>3.5958749999999999</v>
      </c>
      <c r="F5" s="4">
        <v>71.773819515165627</v>
      </c>
      <c r="G5" s="4">
        <v>2048.9583333333335</v>
      </c>
      <c r="H5" s="4">
        <v>55399</v>
      </c>
      <c r="I5" s="4">
        <v>50470</v>
      </c>
      <c r="J5" s="4">
        <v>4929</v>
      </c>
      <c r="K5" s="4">
        <v>1794</v>
      </c>
      <c r="L5" s="4">
        <v>1035</v>
      </c>
      <c r="M5" s="4">
        <v>0</v>
      </c>
      <c r="N5" s="4">
        <v>51064</v>
      </c>
      <c r="O5" s="4">
        <v>13021</v>
      </c>
      <c r="P5" s="4">
        <v>9241</v>
      </c>
      <c r="Q5" s="4">
        <v>5202</v>
      </c>
      <c r="R5" s="4">
        <v>23600</v>
      </c>
      <c r="S5" s="4">
        <v>4335</v>
      </c>
      <c r="T5" s="4">
        <v>892</v>
      </c>
      <c r="U5" s="4">
        <v>22875</v>
      </c>
      <c r="V5" s="4">
        <v>-35051</v>
      </c>
      <c r="W5" s="8"/>
      <c r="X5" s="8">
        <f>100*H5/$C5</f>
        <v>18.701410057759368</v>
      </c>
      <c r="Y5" s="8">
        <f t="shared" ref="Y5:AL20" si="0">100*I5/$C5</f>
        <v>17.03749464097033</v>
      </c>
      <c r="Z5" s="8">
        <f t="shared" si="0"/>
        <v>1.6639154167890382</v>
      </c>
      <c r="AA5" s="8">
        <f t="shared" si="0"/>
        <v>0.60561254975036205</v>
      </c>
      <c r="AB5" s="8">
        <f t="shared" si="0"/>
        <v>0.34939185562520886</v>
      </c>
      <c r="AC5" s="8">
        <f t="shared" si="0"/>
        <v>0</v>
      </c>
      <c r="AD5" s="8">
        <f t="shared" si="0"/>
        <v>17.238015184198712</v>
      </c>
      <c r="AE5" s="8">
        <f t="shared" si="0"/>
        <v>4.3955858474355987</v>
      </c>
      <c r="AF5" s="8">
        <f t="shared" si="0"/>
        <v>3.1195460268913577</v>
      </c>
      <c r="AG5" s="8">
        <f t="shared" si="0"/>
        <v>1.7560738482727889</v>
      </c>
      <c r="AH5" s="8">
        <f t="shared" si="0"/>
        <v>7.9668094615989657</v>
      </c>
      <c r="AI5" s="8">
        <f t="shared" si="0"/>
        <v>1.4633948735606574</v>
      </c>
      <c r="AJ5" s="8">
        <f t="shared" si="0"/>
        <v>0.30111839151467279</v>
      </c>
      <c r="AK5" s="8">
        <f t="shared" si="0"/>
        <v>7.7220663743252684</v>
      </c>
      <c r="AL5" s="8">
        <f t="shared" si="0"/>
        <v>-11.832399933834973</v>
      </c>
    </row>
    <row r="6" spans="1:38" x14ac:dyDescent="0.25">
      <c r="A6" s="6">
        <f t="shared" ref="A6:A69" si="1">YEAR(B6)</f>
        <v>2009</v>
      </c>
      <c r="B6" s="6">
        <v>39814</v>
      </c>
      <c r="C6" s="4">
        <v>245843</v>
      </c>
      <c r="D6" s="4">
        <v>263141</v>
      </c>
      <c r="E6" s="11">
        <v>3.6790099999999999</v>
      </c>
      <c r="F6" s="4">
        <v>70.839977832604418</v>
      </c>
      <c r="G6" s="4">
        <v>2030.4833333333333</v>
      </c>
      <c r="H6" s="4">
        <v>47896</v>
      </c>
      <c r="I6" s="4">
        <v>42500</v>
      </c>
      <c r="J6" s="4">
        <v>5396</v>
      </c>
      <c r="K6" s="4">
        <v>1963</v>
      </c>
      <c r="L6" s="4">
        <v>1155</v>
      </c>
      <c r="M6" s="4">
        <v>0</v>
      </c>
      <c r="N6" s="4">
        <v>53100</v>
      </c>
      <c r="O6" s="4">
        <v>14168</v>
      </c>
      <c r="P6" s="4">
        <v>10010</v>
      </c>
      <c r="Q6" s="4">
        <v>5056</v>
      </c>
      <c r="R6" s="4">
        <v>23866</v>
      </c>
      <c r="S6" s="4">
        <v>-5204</v>
      </c>
      <c r="T6" s="4">
        <v>789</v>
      </c>
      <c r="U6" s="4">
        <v>25214</v>
      </c>
      <c r="V6" s="4">
        <v>-36485</v>
      </c>
      <c r="W6" s="8">
        <f>100*T6/U5</f>
        <v>3.4491803278688526</v>
      </c>
      <c r="X6" s="8">
        <f t="shared" ref="X6:AL36" si="2">100*H6/$C6</f>
        <v>19.482352558340079</v>
      </c>
      <c r="Y6" s="8">
        <f t="shared" si="0"/>
        <v>17.287455815296756</v>
      </c>
      <c r="Z6" s="8">
        <f t="shared" si="0"/>
        <v>2.1948967430433246</v>
      </c>
      <c r="AA6" s="8">
        <f t="shared" si="0"/>
        <v>0.79847707683358893</v>
      </c>
      <c r="AB6" s="8">
        <f t="shared" si="0"/>
        <v>0.46981203450982945</v>
      </c>
      <c r="AC6" s="8">
        <f t="shared" si="0"/>
        <v>0</v>
      </c>
      <c r="AD6" s="8">
        <f t="shared" si="0"/>
        <v>21.599150677464888</v>
      </c>
      <c r="AE6" s="8">
        <f t="shared" si="0"/>
        <v>5.7630276233205748</v>
      </c>
      <c r="AF6" s="8">
        <f t="shared" si="0"/>
        <v>4.0717042990851882</v>
      </c>
      <c r="AG6" s="8">
        <f t="shared" si="0"/>
        <v>2.0565970965209504</v>
      </c>
      <c r="AH6" s="8">
        <f t="shared" si="0"/>
        <v>9.7078216585381725</v>
      </c>
      <c r="AI6" s="8">
        <f t="shared" si="0"/>
        <v>-2.1167981191248071</v>
      </c>
      <c r="AJ6" s="8">
        <f t="shared" si="0"/>
        <v>0.3209365326651562</v>
      </c>
      <c r="AK6" s="8">
        <f t="shared" si="0"/>
        <v>10.256139080632762</v>
      </c>
      <c r="AL6" s="8">
        <f t="shared" si="0"/>
        <v>-14.84077236284946</v>
      </c>
    </row>
    <row r="7" spans="1:38" x14ac:dyDescent="0.25">
      <c r="A7" s="6">
        <f t="shared" si="1"/>
        <v>2010</v>
      </c>
      <c r="B7" s="6">
        <v>40179</v>
      </c>
      <c r="C7" s="4">
        <v>270203</v>
      </c>
      <c r="D7" s="4">
        <v>276213</v>
      </c>
      <c r="E7" s="11">
        <v>3.7321040000000001</v>
      </c>
      <c r="F7" s="4">
        <v>73.362035872328477</v>
      </c>
      <c r="G7" s="4">
        <v>2030.3416666666667</v>
      </c>
      <c r="H7" s="4">
        <v>51894</v>
      </c>
      <c r="I7" s="4">
        <v>45510</v>
      </c>
      <c r="J7" s="4">
        <v>6384</v>
      </c>
      <c r="K7" s="4">
        <v>2048</v>
      </c>
      <c r="L7" s="4">
        <v>1192</v>
      </c>
      <c r="M7" s="4">
        <v>0</v>
      </c>
      <c r="N7" s="4">
        <v>56862</v>
      </c>
      <c r="O7" s="4">
        <v>15189</v>
      </c>
      <c r="P7" s="4">
        <v>10229</v>
      </c>
      <c r="Q7" s="4">
        <v>5600</v>
      </c>
      <c r="R7" s="4">
        <v>25844</v>
      </c>
      <c r="S7" s="4">
        <v>-4968</v>
      </c>
      <c r="T7" s="4">
        <v>959</v>
      </c>
      <c r="U7" s="4">
        <v>26738</v>
      </c>
      <c r="V7" s="4">
        <v>-31135</v>
      </c>
      <c r="W7" s="8">
        <f t="shared" ref="W7:W70" si="3">100*T7/U6</f>
        <v>3.8034425319267076</v>
      </c>
      <c r="X7" s="8">
        <f t="shared" si="2"/>
        <v>19.205560263949696</v>
      </c>
      <c r="Y7" s="8">
        <f t="shared" si="0"/>
        <v>16.842892195867552</v>
      </c>
      <c r="Z7" s="8">
        <f t="shared" si="0"/>
        <v>2.3626680680821455</v>
      </c>
      <c r="AA7" s="8">
        <f t="shared" si="0"/>
        <v>0.75794865341983619</v>
      </c>
      <c r="AB7" s="8">
        <f t="shared" si="0"/>
        <v>0.44114980218576405</v>
      </c>
      <c r="AC7" s="8">
        <f t="shared" si="0"/>
        <v>0</v>
      </c>
      <c r="AD7" s="8">
        <f t="shared" si="0"/>
        <v>21.044177895878285</v>
      </c>
      <c r="AE7" s="8">
        <f t="shared" si="0"/>
        <v>5.6213291488251427</v>
      </c>
      <c r="AF7" s="8">
        <f t="shared" si="0"/>
        <v>3.7856722538239769</v>
      </c>
      <c r="AG7" s="8">
        <f t="shared" si="0"/>
        <v>2.0725158491948648</v>
      </c>
      <c r="AH7" s="8">
        <f t="shared" si="0"/>
        <v>9.5646606440342996</v>
      </c>
      <c r="AI7" s="8">
        <f t="shared" si="0"/>
        <v>-1.838617631928587</v>
      </c>
      <c r="AJ7" s="8">
        <f t="shared" si="0"/>
        <v>0.35491833917462057</v>
      </c>
      <c r="AK7" s="8">
        <f t="shared" si="0"/>
        <v>9.8955229956736233</v>
      </c>
      <c r="AL7" s="8">
        <f t="shared" si="0"/>
        <v>-11.522818029407519</v>
      </c>
    </row>
    <row r="8" spans="1:38" x14ac:dyDescent="0.25">
      <c r="A8" s="6">
        <f t="shared" si="1"/>
        <v>2011</v>
      </c>
      <c r="B8" s="6">
        <v>40544</v>
      </c>
      <c r="C8" s="4">
        <v>299689</v>
      </c>
      <c r="D8" s="4">
        <v>294040</v>
      </c>
      <c r="E8" s="11">
        <v>3.7877049999999999</v>
      </c>
      <c r="F8" s="4">
        <v>74.447026496575546</v>
      </c>
      <c r="G8" s="4">
        <v>2104.5333333333333</v>
      </c>
      <c r="H8" s="4">
        <v>56196</v>
      </c>
      <c r="I8" s="4">
        <v>50191</v>
      </c>
      <c r="J8" s="4">
        <v>6005</v>
      </c>
      <c r="K8" s="4">
        <v>2173</v>
      </c>
      <c r="L8" s="4">
        <v>1212</v>
      </c>
      <c r="M8" s="4">
        <v>0</v>
      </c>
      <c r="N8" s="4">
        <v>58156</v>
      </c>
      <c r="O8" s="4">
        <v>16187</v>
      </c>
      <c r="P8" s="4">
        <v>11022</v>
      </c>
      <c r="Q8" s="4">
        <v>5604</v>
      </c>
      <c r="R8" s="4">
        <v>25343</v>
      </c>
      <c r="S8" s="4">
        <v>-1960</v>
      </c>
      <c r="T8" s="4">
        <v>1072</v>
      </c>
      <c r="U8" s="4">
        <v>31455</v>
      </c>
      <c r="V8" s="4">
        <v>-25412</v>
      </c>
      <c r="W8" s="8">
        <f t="shared" si="3"/>
        <v>4.0092751888697737</v>
      </c>
      <c r="X8" s="8">
        <f t="shared" si="2"/>
        <v>18.751438991754785</v>
      </c>
      <c r="Y8" s="8">
        <f t="shared" si="0"/>
        <v>16.747695110597988</v>
      </c>
      <c r="Z8" s="8">
        <f t="shared" si="0"/>
        <v>2.0037438811567991</v>
      </c>
      <c r="AA8" s="8">
        <f t="shared" si="0"/>
        <v>0.72508500478829718</v>
      </c>
      <c r="AB8" s="8">
        <f t="shared" si="0"/>
        <v>0.40441924795371204</v>
      </c>
      <c r="AC8" s="8">
        <f t="shared" si="0"/>
        <v>0</v>
      </c>
      <c r="AD8" s="8">
        <f t="shared" si="0"/>
        <v>19.405450316828446</v>
      </c>
      <c r="AE8" s="8">
        <f t="shared" si="0"/>
        <v>5.4012659790649638</v>
      </c>
      <c r="AF8" s="8">
        <f t="shared" si="0"/>
        <v>3.6778126657968762</v>
      </c>
      <c r="AG8" s="8">
        <f t="shared" si="0"/>
        <v>1.8699385029146882</v>
      </c>
      <c r="AH8" s="8">
        <f t="shared" si="0"/>
        <v>8.4564331690519179</v>
      </c>
      <c r="AI8" s="8">
        <f t="shared" si="0"/>
        <v>-0.65401132507365967</v>
      </c>
      <c r="AJ8" s="8">
        <f t="shared" si="0"/>
        <v>0.35770415330559346</v>
      </c>
      <c r="AK8" s="8">
        <f t="shared" si="0"/>
        <v>10.495880729689778</v>
      </c>
      <c r="AL8" s="8">
        <f t="shared" si="0"/>
        <v>-8.4794570371284905</v>
      </c>
    </row>
    <row r="9" spans="1:38" x14ac:dyDescent="0.25">
      <c r="A9" s="6">
        <f t="shared" si="1"/>
        <v>2012</v>
      </c>
      <c r="B9" s="6">
        <v>40909</v>
      </c>
      <c r="C9" s="4">
        <v>312707</v>
      </c>
      <c r="D9" s="4">
        <v>305530</v>
      </c>
      <c r="E9" s="11">
        <v>3.871947</v>
      </c>
      <c r="F9" s="4">
        <v>74.525162431078016</v>
      </c>
      <c r="G9" s="4">
        <v>2167.5666666666666</v>
      </c>
      <c r="H9" s="4">
        <v>56958</v>
      </c>
      <c r="I9" s="4">
        <v>50753</v>
      </c>
      <c r="J9" s="4">
        <v>6205</v>
      </c>
      <c r="K9" s="4">
        <v>2591</v>
      </c>
      <c r="L9" s="4">
        <v>1264</v>
      </c>
      <c r="M9" s="4">
        <v>0</v>
      </c>
      <c r="N9" s="4">
        <v>60440</v>
      </c>
      <c r="O9" s="4">
        <v>17159</v>
      </c>
      <c r="P9" s="4">
        <v>11528</v>
      </c>
      <c r="Q9" s="4">
        <v>5803</v>
      </c>
      <c r="R9" s="4">
        <v>25950</v>
      </c>
      <c r="S9" s="4">
        <v>-3482</v>
      </c>
      <c r="T9" s="4">
        <v>1096</v>
      </c>
      <c r="U9" s="4">
        <v>34386</v>
      </c>
      <c r="V9" s="4">
        <v>-24147</v>
      </c>
      <c r="W9" s="8">
        <f t="shared" si="3"/>
        <v>3.4843427118105228</v>
      </c>
      <c r="X9" s="8">
        <f t="shared" si="2"/>
        <v>18.214494718698333</v>
      </c>
      <c r="Y9" s="8">
        <f t="shared" si="0"/>
        <v>16.230209109485877</v>
      </c>
      <c r="Z9" s="8">
        <f t="shared" si="0"/>
        <v>1.9842856092124577</v>
      </c>
      <c r="AA9" s="8">
        <f t="shared" si="0"/>
        <v>0.82857115446728091</v>
      </c>
      <c r="AB9" s="8">
        <f t="shared" si="0"/>
        <v>0.40421224980572867</v>
      </c>
      <c r="AC9" s="8">
        <f t="shared" si="0"/>
        <v>0</v>
      </c>
      <c r="AD9" s="8">
        <f t="shared" si="0"/>
        <v>19.327997134697977</v>
      </c>
      <c r="AE9" s="8">
        <f t="shared" si="0"/>
        <v>5.4872452487472296</v>
      </c>
      <c r="AF9" s="8">
        <f t="shared" si="0"/>
        <v>3.6865180504433863</v>
      </c>
      <c r="AG9" s="8">
        <f t="shared" si="0"/>
        <v>1.8557307639419649</v>
      </c>
      <c r="AH9" s="8">
        <f t="shared" si="0"/>
        <v>8.2985030715653956</v>
      </c>
      <c r="AI9" s="8">
        <f t="shared" si="0"/>
        <v>-1.1135024159996418</v>
      </c>
      <c r="AJ9" s="8">
        <f t="shared" si="0"/>
        <v>0.35048783685686602</v>
      </c>
      <c r="AK9" s="8">
        <f t="shared" si="0"/>
        <v>10.996236093211856</v>
      </c>
      <c r="AL9" s="8">
        <f t="shared" si="0"/>
        <v>-7.7219249968820654</v>
      </c>
    </row>
    <row r="10" spans="1:38" x14ac:dyDescent="0.25">
      <c r="A10" s="6">
        <f t="shared" si="1"/>
        <v>2013</v>
      </c>
      <c r="B10" s="6">
        <v>41275</v>
      </c>
      <c r="C10" s="4">
        <v>342646</v>
      </c>
      <c r="D10" s="4">
        <v>322960</v>
      </c>
      <c r="E10" s="11">
        <v>3.978532</v>
      </c>
      <c r="F10" s="4">
        <v>77.385435911328727</v>
      </c>
      <c r="G10" s="4">
        <v>2209.2916666666665</v>
      </c>
      <c r="H10" s="4">
        <v>61584</v>
      </c>
      <c r="I10" s="4">
        <v>55047</v>
      </c>
      <c r="J10" s="4">
        <v>6537</v>
      </c>
      <c r="K10" s="4">
        <v>2805</v>
      </c>
      <c r="L10" s="4">
        <v>1338</v>
      </c>
      <c r="M10" s="4">
        <v>0</v>
      </c>
      <c r="N10" s="4">
        <v>61517</v>
      </c>
      <c r="O10" s="4">
        <v>18189</v>
      </c>
      <c r="P10" s="4">
        <v>11719</v>
      </c>
      <c r="Q10" s="4">
        <v>6625</v>
      </c>
      <c r="R10" s="4">
        <v>24984</v>
      </c>
      <c r="S10" s="4">
        <v>67</v>
      </c>
      <c r="T10" s="4">
        <v>1136</v>
      </c>
      <c r="U10" s="4">
        <v>39112</v>
      </c>
      <c r="V10" s="4">
        <v>-24978</v>
      </c>
      <c r="W10" s="8">
        <f t="shared" si="3"/>
        <v>3.303670098295818</v>
      </c>
      <c r="X10" s="8">
        <f t="shared" si="2"/>
        <v>17.97306841463201</v>
      </c>
      <c r="Y10" s="8">
        <f t="shared" si="0"/>
        <v>16.065268527868412</v>
      </c>
      <c r="Z10" s="8">
        <f t="shared" si="0"/>
        <v>1.9077998867635986</v>
      </c>
      <c r="AA10" s="8">
        <f t="shared" si="0"/>
        <v>0.81862913911150281</v>
      </c>
      <c r="AB10" s="8">
        <f t="shared" si="0"/>
        <v>0.39049047705211792</v>
      </c>
      <c r="AC10" s="8">
        <f t="shared" si="0"/>
        <v>0</v>
      </c>
      <c r="AD10" s="8">
        <f t="shared" si="0"/>
        <v>17.953514706139863</v>
      </c>
      <c r="AE10" s="8">
        <f t="shared" si="0"/>
        <v>5.3083940860246432</v>
      </c>
      <c r="AF10" s="8">
        <f t="shared" si="0"/>
        <v>3.4201479077531913</v>
      </c>
      <c r="AG10" s="8">
        <f t="shared" si="0"/>
        <v>1.9334823695592536</v>
      </c>
      <c r="AH10" s="8">
        <f t="shared" si="0"/>
        <v>7.291490342802776</v>
      </c>
      <c r="AI10" s="8">
        <f t="shared" si="0"/>
        <v>1.9553708492146413E-2</v>
      </c>
      <c r="AJ10" s="8">
        <f t="shared" si="0"/>
        <v>0.33153750518027353</v>
      </c>
      <c r="AK10" s="8">
        <f t="shared" si="0"/>
        <v>11.414696217087023</v>
      </c>
      <c r="AL10" s="8">
        <f t="shared" si="0"/>
        <v>-7.2897392644303451</v>
      </c>
    </row>
    <row r="11" spans="1:38" x14ac:dyDescent="0.25">
      <c r="A11" s="6">
        <f t="shared" si="1"/>
        <v>2014</v>
      </c>
      <c r="B11" s="6">
        <v>41640</v>
      </c>
      <c r="C11" s="4">
        <v>376807</v>
      </c>
      <c r="D11" s="4">
        <v>341998</v>
      </c>
      <c r="E11" s="11">
        <v>4.0812710000000001</v>
      </c>
      <c r="F11" s="4">
        <v>81.176961679028437</v>
      </c>
      <c r="G11" s="4">
        <v>2245.7333333333331</v>
      </c>
      <c r="H11" s="4">
        <v>66622</v>
      </c>
      <c r="I11" s="4">
        <v>59827</v>
      </c>
      <c r="J11" s="4">
        <v>6795</v>
      </c>
      <c r="K11" s="4">
        <v>3340</v>
      </c>
      <c r="L11" s="4">
        <v>1393</v>
      </c>
      <c r="M11" s="4">
        <v>0</v>
      </c>
      <c r="N11" s="4">
        <v>63361</v>
      </c>
      <c r="O11" s="4">
        <v>19115</v>
      </c>
      <c r="P11" s="4">
        <v>12130</v>
      </c>
      <c r="Q11" s="4">
        <v>5994</v>
      </c>
      <c r="R11" s="4">
        <v>26122</v>
      </c>
      <c r="S11" s="4">
        <v>3261</v>
      </c>
      <c r="T11" s="4">
        <v>1395</v>
      </c>
      <c r="U11" s="4">
        <v>45612</v>
      </c>
      <c r="V11" s="4">
        <v>-23814</v>
      </c>
      <c r="W11" s="8">
        <f t="shared" si="3"/>
        <v>3.5666803027203926</v>
      </c>
      <c r="X11" s="8">
        <f t="shared" si="2"/>
        <v>17.680669414315553</v>
      </c>
      <c r="Y11" s="8">
        <f t="shared" si="0"/>
        <v>15.877358966261243</v>
      </c>
      <c r="Z11" s="8">
        <f t="shared" si="0"/>
        <v>1.803310448054309</v>
      </c>
      <c r="AA11" s="8">
        <f t="shared" si="0"/>
        <v>0.88639542259034465</v>
      </c>
      <c r="AB11" s="8">
        <f t="shared" si="0"/>
        <v>0.36968527654741024</v>
      </c>
      <c r="AC11" s="8">
        <f t="shared" si="0"/>
        <v>0</v>
      </c>
      <c r="AD11" s="8">
        <f t="shared" si="0"/>
        <v>16.815239631960129</v>
      </c>
      <c r="AE11" s="8">
        <f t="shared" si="0"/>
        <v>5.0728887732977359</v>
      </c>
      <c r="AF11" s="8">
        <f t="shared" si="0"/>
        <v>3.2191546335391856</v>
      </c>
      <c r="AG11" s="8">
        <f t="shared" si="0"/>
        <v>1.5907347793432711</v>
      </c>
      <c r="AH11" s="8">
        <f t="shared" si="0"/>
        <v>6.9324614457799347</v>
      </c>
      <c r="AI11" s="8">
        <f t="shared" si="0"/>
        <v>0.86542978235542334</v>
      </c>
      <c r="AJ11" s="8">
        <f t="shared" si="0"/>
        <v>0.37021605224956011</v>
      </c>
      <c r="AK11" s="8">
        <f t="shared" si="0"/>
        <v>12.104870663230779</v>
      </c>
      <c r="AL11" s="8">
        <f t="shared" si="0"/>
        <v>-6.3199462854989426</v>
      </c>
    </row>
    <row r="12" spans="1:38" x14ac:dyDescent="0.25">
      <c r="A12" s="6">
        <f t="shared" si="1"/>
        <v>2015</v>
      </c>
      <c r="B12" s="6">
        <v>42005</v>
      </c>
      <c r="C12" s="4">
        <v>324054</v>
      </c>
      <c r="D12" s="4">
        <v>329332</v>
      </c>
      <c r="E12" s="11">
        <v>4.1501469999999996</v>
      </c>
      <c r="F12" s="4">
        <v>79.62976908716594</v>
      </c>
      <c r="G12" s="4">
        <v>2265.4749999999999</v>
      </c>
      <c r="H12" s="4">
        <v>60669</v>
      </c>
      <c r="I12" s="4">
        <v>53125</v>
      </c>
      <c r="J12" s="4">
        <v>7544</v>
      </c>
      <c r="K12" s="4">
        <v>3819</v>
      </c>
      <c r="L12" s="4">
        <v>1454</v>
      </c>
      <c r="M12" s="4">
        <v>0</v>
      </c>
      <c r="N12" s="4">
        <v>67101</v>
      </c>
      <c r="O12" s="4">
        <v>20145</v>
      </c>
      <c r="P12" s="4">
        <v>12501</v>
      </c>
      <c r="Q12" s="4">
        <v>6284</v>
      </c>
      <c r="R12" s="4">
        <v>28171</v>
      </c>
      <c r="S12" s="4">
        <v>-6432</v>
      </c>
      <c r="T12" s="4">
        <v>1554</v>
      </c>
      <c r="U12" s="4">
        <v>55189</v>
      </c>
      <c r="V12" s="4">
        <v>-15651</v>
      </c>
      <c r="W12" s="8">
        <f t="shared" si="3"/>
        <v>3.4069981583793738</v>
      </c>
      <c r="X12" s="8">
        <f t="shared" si="2"/>
        <v>18.721879686718879</v>
      </c>
      <c r="Y12" s="8">
        <f t="shared" si="0"/>
        <v>16.393872626167244</v>
      </c>
      <c r="Z12" s="8">
        <f t="shared" si="0"/>
        <v>2.3280070605516365</v>
      </c>
      <c r="AA12" s="8">
        <f t="shared" si="0"/>
        <v>1.1785072858227332</v>
      </c>
      <c r="AB12" s="8">
        <f t="shared" si="0"/>
        <v>0.44869065032371147</v>
      </c>
      <c r="AC12" s="8">
        <f t="shared" si="0"/>
        <v>0</v>
      </c>
      <c r="AD12" s="8">
        <f t="shared" si="0"/>
        <v>20.706734062841377</v>
      </c>
      <c r="AE12" s="8">
        <f t="shared" si="0"/>
        <v>6.2165564998426186</v>
      </c>
      <c r="AF12" s="8">
        <f t="shared" si="0"/>
        <v>3.8576903849358439</v>
      </c>
      <c r="AG12" s="8">
        <f t="shared" si="0"/>
        <v>1.9391829756768935</v>
      </c>
      <c r="AH12" s="8">
        <f t="shared" si="0"/>
        <v>8.6933042023860221</v>
      </c>
      <c r="AI12" s="8">
        <f t="shared" si="0"/>
        <v>-1.9848543761224982</v>
      </c>
      <c r="AJ12" s="8">
        <f t="shared" si="0"/>
        <v>0.47954970467884983</v>
      </c>
      <c r="AK12" s="8">
        <f t="shared" si="0"/>
        <v>17.0308035080573</v>
      </c>
      <c r="AL12" s="8">
        <f t="shared" si="0"/>
        <v>-4.8297505971227022</v>
      </c>
    </row>
    <row r="13" spans="1:38" x14ac:dyDescent="0.25">
      <c r="A13" s="6">
        <f t="shared" si="1"/>
        <v>2016</v>
      </c>
      <c r="B13" s="6">
        <v>42370</v>
      </c>
      <c r="C13" s="4">
        <v>304294</v>
      </c>
      <c r="D13" s="4">
        <v>317951</v>
      </c>
      <c r="E13" s="11">
        <v>4.1954269999999996</v>
      </c>
      <c r="F13" s="4">
        <v>80.448877593810408</v>
      </c>
      <c r="G13" s="4">
        <v>2205.6333333333332</v>
      </c>
      <c r="H13" s="4">
        <v>58916</v>
      </c>
      <c r="I13" s="4">
        <v>50411</v>
      </c>
      <c r="J13" s="4">
        <v>8505</v>
      </c>
      <c r="K13" s="4">
        <v>4055</v>
      </c>
      <c r="L13" s="4">
        <v>1496</v>
      </c>
      <c r="M13" s="4">
        <v>251</v>
      </c>
      <c r="N13" s="4">
        <v>70199</v>
      </c>
      <c r="O13" s="4">
        <v>20821</v>
      </c>
      <c r="P13" s="4">
        <v>12956</v>
      </c>
      <c r="Q13" s="4">
        <v>6947</v>
      </c>
      <c r="R13" s="4">
        <v>29475</v>
      </c>
      <c r="S13" s="4">
        <v>-11283</v>
      </c>
      <c r="T13" s="4">
        <v>1488</v>
      </c>
      <c r="U13" s="4">
        <v>64329</v>
      </c>
      <c r="V13" s="4">
        <v>-5826</v>
      </c>
      <c r="W13" s="8">
        <f t="shared" si="3"/>
        <v>2.6961894580441754</v>
      </c>
      <c r="X13" s="8">
        <f t="shared" si="2"/>
        <v>19.361538512096853</v>
      </c>
      <c r="Y13" s="8">
        <f t="shared" si="0"/>
        <v>16.566544197388051</v>
      </c>
      <c r="Z13" s="8">
        <f t="shared" si="0"/>
        <v>2.7949943147088012</v>
      </c>
      <c r="AA13" s="8">
        <f t="shared" si="0"/>
        <v>1.3325928214161304</v>
      </c>
      <c r="AB13" s="8">
        <f t="shared" si="0"/>
        <v>0.49162980538558104</v>
      </c>
      <c r="AC13" s="8">
        <f t="shared" si="0"/>
        <v>8.2486016812687732E-2</v>
      </c>
      <c r="AD13" s="8">
        <f t="shared" si="0"/>
        <v>23.069465714079147</v>
      </c>
      <c r="AE13" s="8">
        <f t="shared" si="0"/>
        <v>6.8423958408644268</v>
      </c>
      <c r="AF13" s="8">
        <f t="shared" si="0"/>
        <v>4.257724437550527</v>
      </c>
      <c r="AG13" s="8">
        <f t="shared" si="0"/>
        <v>2.2829894772818391</v>
      </c>
      <c r="AH13" s="8">
        <f t="shared" si="0"/>
        <v>9.6863559583823537</v>
      </c>
      <c r="AI13" s="8">
        <f t="shared" si="0"/>
        <v>-3.7079272019822933</v>
      </c>
      <c r="AJ13" s="8">
        <f t="shared" si="0"/>
        <v>0.48900076899314476</v>
      </c>
      <c r="AK13" s="8">
        <f t="shared" si="0"/>
        <v>21.140410261129041</v>
      </c>
      <c r="AL13" s="8">
        <f t="shared" si="0"/>
        <v>-1.9145957527917081</v>
      </c>
    </row>
    <row r="14" spans="1:38" x14ac:dyDescent="0.25">
      <c r="A14" s="6">
        <f t="shared" si="1"/>
        <v>2017</v>
      </c>
      <c r="B14" s="6">
        <v>42736</v>
      </c>
      <c r="C14" s="4">
        <v>332256</v>
      </c>
      <c r="D14" s="4">
        <v>332256</v>
      </c>
      <c r="E14" s="11">
        <v>4.2373099999999999</v>
      </c>
      <c r="F14" s="4">
        <v>82.117946085492889</v>
      </c>
      <c r="G14" s="4">
        <v>2222.4916666666668</v>
      </c>
      <c r="H14" s="4">
        <v>63306</v>
      </c>
      <c r="I14" s="4">
        <v>53833</v>
      </c>
      <c r="J14" s="4">
        <v>9473</v>
      </c>
      <c r="K14" s="4">
        <v>4360</v>
      </c>
      <c r="L14" s="4">
        <v>1545</v>
      </c>
      <c r="M14" s="4">
        <v>0</v>
      </c>
      <c r="N14" s="4">
        <v>73239</v>
      </c>
      <c r="O14" s="4">
        <v>21364</v>
      </c>
      <c r="P14" s="4">
        <v>13302</v>
      </c>
      <c r="Q14" s="4">
        <v>7524</v>
      </c>
      <c r="R14" s="4">
        <v>31049</v>
      </c>
      <c r="S14" s="4">
        <v>-9933</v>
      </c>
      <c r="T14" s="4">
        <v>1843</v>
      </c>
      <c r="U14" s="4">
        <v>80639</v>
      </c>
      <c r="V14" s="4">
        <v>7087</v>
      </c>
      <c r="W14" s="8">
        <f t="shared" si="3"/>
        <v>2.8649598159461518</v>
      </c>
      <c r="X14" s="8">
        <f t="shared" si="2"/>
        <v>19.053380525859577</v>
      </c>
      <c r="Y14" s="8">
        <f t="shared" si="0"/>
        <v>16.202265722816144</v>
      </c>
      <c r="Z14" s="8">
        <f t="shared" si="0"/>
        <v>2.8511148030434366</v>
      </c>
      <c r="AA14" s="8">
        <f t="shared" si="0"/>
        <v>1.3122411634402389</v>
      </c>
      <c r="AB14" s="8">
        <f t="shared" si="0"/>
        <v>0.4650028893383415</v>
      </c>
      <c r="AC14" s="8">
        <f t="shared" si="0"/>
        <v>0</v>
      </c>
      <c r="AD14" s="8">
        <f t="shared" si="0"/>
        <v>22.042942791100838</v>
      </c>
      <c r="AE14" s="8">
        <f t="shared" si="0"/>
        <v>6.4299817008571702</v>
      </c>
      <c r="AF14" s="8">
        <f t="shared" si="0"/>
        <v>4.0035394394683621</v>
      </c>
      <c r="AG14" s="8">
        <f t="shared" si="0"/>
        <v>2.2645189251661368</v>
      </c>
      <c r="AH14" s="8">
        <f t="shared" si="0"/>
        <v>9.3449027256091686</v>
      </c>
      <c r="AI14" s="8">
        <f t="shared" si="0"/>
        <v>-2.9895622652412599</v>
      </c>
      <c r="AJ14" s="8">
        <f t="shared" si="0"/>
        <v>0.5546927670230184</v>
      </c>
      <c r="AK14" s="8">
        <f t="shared" si="0"/>
        <v>24.270141096022343</v>
      </c>
      <c r="AL14" s="8">
        <f t="shared" si="0"/>
        <v>2.1329938360782048</v>
      </c>
    </row>
    <row r="15" spans="1:38" x14ac:dyDescent="0.25">
      <c r="A15" s="6">
        <f t="shared" si="1"/>
        <v>2018</v>
      </c>
      <c r="B15" s="6">
        <v>43101</v>
      </c>
      <c r="C15" s="4">
        <v>346160</v>
      </c>
      <c r="D15" s="4">
        <v>338965</v>
      </c>
      <c r="E15" s="11">
        <v>4.2925560000000003</v>
      </c>
      <c r="F15" s="4">
        <v>81.370739868466075</v>
      </c>
      <c r="G15" s="4">
        <v>2280.7166666666667</v>
      </c>
      <c r="H15" s="4">
        <v>66391</v>
      </c>
      <c r="I15" s="4">
        <v>57117</v>
      </c>
      <c r="J15" s="4">
        <v>9274</v>
      </c>
      <c r="K15" s="4">
        <v>4486</v>
      </c>
      <c r="L15" s="4">
        <v>1574</v>
      </c>
      <c r="M15" s="4">
        <v>0</v>
      </c>
      <c r="N15" s="4">
        <v>73314</v>
      </c>
      <c r="O15" s="4">
        <v>22126</v>
      </c>
      <c r="P15" s="4">
        <v>13431</v>
      </c>
      <c r="Q15" s="4">
        <v>8210</v>
      </c>
      <c r="R15" s="4">
        <v>29547</v>
      </c>
      <c r="S15" s="4">
        <v>-6923</v>
      </c>
      <c r="T15" s="4">
        <v>2404</v>
      </c>
      <c r="U15" s="4">
        <v>95963</v>
      </c>
      <c r="V15" s="4">
        <v>15719</v>
      </c>
      <c r="W15" s="8">
        <f t="shared" si="3"/>
        <v>2.9811877627450736</v>
      </c>
      <c r="X15" s="8">
        <f t="shared" si="2"/>
        <v>19.179281257222094</v>
      </c>
      <c r="Y15" s="8">
        <f t="shared" si="0"/>
        <v>16.500173330251908</v>
      </c>
      <c r="Z15" s="8">
        <f t="shared" si="0"/>
        <v>2.6791079269701874</v>
      </c>
      <c r="AA15" s="8">
        <f t="shared" si="0"/>
        <v>1.2959325167552578</v>
      </c>
      <c r="AB15" s="8">
        <f t="shared" si="0"/>
        <v>0.4547030275017333</v>
      </c>
      <c r="AC15" s="8">
        <f t="shared" si="0"/>
        <v>0</v>
      </c>
      <c r="AD15" s="8">
        <f t="shared" si="0"/>
        <v>21.179223480471457</v>
      </c>
      <c r="AE15" s="8">
        <f t="shared" si="0"/>
        <v>6.3918419228102614</v>
      </c>
      <c r="AF15" s="8">
        <f t="shared" si="0"/>
        <v>3.8799976889299748</v>
      </c>
      <c r="AG15" s="8">
        <f t="shared" si="0"/>
        <v>2.3717356135890917</v>
      </c>
      <c r="AH15" s="8">
        <f t="shared" si="0"/>
        <v>8.5356482551421315</v>
      </c>
      <c r="AI15" s="8">
        <f t="shared" si="0"/>
        <v>-1.9999422232493644</v>
      </c>
      <c r="AJ15" s="8">
        <f t="shared" si="0"/>
        <v>0.69447654263924197</v>
      </c>
      <c r="AK15" s="8">
        <f t="shared" si="0"/>
        <v>27.722151606193666</v>
      </c>
      <c r="AL15" s="8">
        <f t="shared" si="0"/>
        <v>4.5409637162006007</v>
      </c>
    </row>
    <row r="16" spans="1:38" x14ac:dyDescent="0.25">
      <c r="A16" s="6">
        <f t="shared" si="1"/>
        <v>2019</v>
      </c>
      <c r="B16" s="6">
        <v>43466</v>
      </c>
      <c r="C16" s="4">
        <v>352111</v>
      </c>
      <c r="D16" s="4">
        <v>339281</v>
      </c>
      <c r="E16" s="11">
        <v>4.3553769999999998</v>
      </c>
      <c r="F16" s="4">
        <v>81.618738556734655</v>
      </c>
      <c r="G16" s="4">
        <v>2305.9583333333335</v>
      </c>
      <c r="H16" s="4">
        <v>68677</v>
      </c>
      <c r="I16" s="4">
        <v>57997</v>
      </c>
      <c r="J16" s="4">
        <v>10680</v>
      </c>
      <c r="K16" s="4">
        <v>4709</v>
      </c>
      <c r="L16" s="4">
        <v>1623</v>
      </c>
      <c r="M16" s="4">
        <v>0</v>
      </c>
      <c r="N16" s="4">
        <v>74616</v>
      </c>
      <c r="O16" s="4">
        <v>22677</v>
      </c>
      <c r="P16" s="4">
        <v>13536</v>
      </c>
      <c r="Q16" s="4">
        <v>8288</v>
      </c>
      <c r="R16" s="4">
        <v>30115</v>
      </c>
      <c r="S16" s="4">
        <v>-5939</v>
      </c>
      <c r="T16" s="4">
        <v>2739</v>
      </c>
      <c r="U16" s="4">
        <v>112595</v>
      </c>
      <c r="V16" s="4">
        <v>31005</v>
      </c>
      <c r="W16" s="8">
        <f t="shared" si="3"/>
        <v>2.8542250659108199</v>
      </c>
      <c r="X16" s="8">
        <f t="shared" si="2"/>
        <v>19.504360840757602</v>
      </c>
      <c r="Y16" s="8">
        <f t="shared" si="0"/>
        <v>16.471226403037679</v>
      </c>
      <c r="Z16" s="8">
        <f t="shared" si="0"/>
        <v>3.0331344377199234</v>
      </c>
      <c r="AA16" s="8">
        <f t="shared" si="0"/>
        <v>1.3373623658448615</v>
      </c>
      <c r="AB16" s="8">
        <f t="shared" si="0"/>
        <v>0.46093419404676367</v>
      </c>
      <c r="AC16" s="8">
        <f t="shared" si="0"/>
        <v>0</v>
      </c>
      <c r="AD16" s="8">
        <f t="shared" si="0"/>
        <v>21.191044869373577</v>
      </c>
      <c r="AE16" s="8">
        <f t="shared" si="0"/>
        <v>6.4402986558216018</v>
      </c>
      <c r="AF16" s="8">
        <f t="shared" si="0"/>
        <v>3.8442422985933411</v>
      </c>
      <c r="AG16" s="8">
        <f t="shared" si="0"/>
        <v>2.3538032041032517</v>
      </c>
      <c r="AH16" s="8">
        <f t="shared" si="0"/>
        <v>8.5527007108553832</v>
      </c>
      <c r="AI16" s="8">
        <f t="shared" si="0"/>
        <v>-1.6866840286159761</v>
      </c>
      <c r="AJ16" s="8">
        <f t="shared" si="0"/>
        <v>0.77787970270738493</v>
      </c>
      <c r="AK16" s="8">
        <f t="shared" si="0"/>
        <v>31.977132211149325</v>
      </c>
      <c r="AL16" s="8">
        <f t="shared" si="0"/>
        <v>8.8054619139987107</v>
      </c>
    </row>
    <row r="17" spans="1:38" x14ac:dyDescent="0.25">
      <c r="A17" s="6">
        <f t="shared" si="1"/>
        <v>2020</v>
      </c>
      <c r="B17" s="6">
        <v>43831</v>
      </c>
      <c r="C17" s="4">
        <v>301305</v>
      </c>
      <c r="D17" s="4">
        <v>312726</v>
      </c>
      <c r="E17" s="11">
        <v>4.4074949999999999</v>
      </c>
      <c r="F17" s="4">
        <v>85.14997076759056</v>
      </c>
      <c r="G17" s="4">
        <v>2143.9666666666667</v>
      </c>
      <c r="H17" s="4">
        <v>65811</v>
      </c>
      <c r="I17" s="4">
        <v>51478</v>
      </c>
      <c r="J17" s="4">
        <v>14333</v>
      </c>
      <c r="K17" s="4">
        <v>4936</v>
      </c>
      <c r="L17" s="4">
        <v>1656</v>
      </c>
      <c r="M17" s="4">
        <v>0</v>
      </c>
      <c r="N17" s="4">
        <v>75842</v>
      </c>
      <c r="O17" s="4">
        <v>23885</v>
      </c>
      <c r="P17" s="4">
        <v>12524</v>
      </c>
      <c r="Q17" s="4">
        <v>8482</v>
      </c>
      <c r="R17" s="4">
        <v>30951</v>
      </c>
      <c r="S17" s="4">
        <v>-10031</v>
      </c>
      <c r="T17" s="4">
        <v>2863</v>
      </c>
      <c r="U17" s="4">
        <v>128795</v>
      </c>
      <c r="V17" s="4">
        <v>45539</v>
      </c>
      <c r="W17" s="8">
        <f t="shared" si="3"/>
        <v>2.5427416847995028</v>
      </c>
      <c r="X17" s="8">
        <f t="shared" si="2"/>
        <v>21.841987355005724</v>
      </c>
      <c r="Y17" s="8">
        <f t="shared" si="0"/>
        <v>17.08501352450175</v>
      </c>
      <c r="Z17" s="8">
        <f t="shared" si="0"/>
        <v>4.7569738305039744</v>
      </c>
      <c r="AA17" s="8">
        <f t="shared" si="0"/>
        <v>1.6382071323077945</v>
      </c>
      <c r="AB17" s="8">
        <f t="shared" si="0"/>
        <v>0.54960919998008662</v>
      </c>
      <c r="AC17" s="8">
        <f t="shared" si="0"/>
        <v>0</v>
      </c>
      <c r="AD17" s="8">
        <f t="shared" si="0"/>
        <v>25.171172068170126</v>
      </c>
      <c r="AE17" s="8">
        <f t="shared" si="0"/>
        <v>7.9271834187949084</v>
      </c>
      <c r="AF17" s="8">
        <f t="shared" si="0"/>
        <v>4.1565855196561623</v>
      </c>
      <c r="AG17" s="8">
        <f t="shared" si="0"/>
        <v>2.8150877018303713</v>
      </c>
      <c r="AH17" s="8">
        <f t="shared" si="0"/>
        <v>10.272315427888683</v>
      </c>
      <c r="AI17" s="8">
        <f t="shared" si="0"/>
        <v>-3.3291847131644015</v>
      </c>
      <c r="AJ17" s="8">
        <f t="shared" si="0"/>
        <v>0.95019996349214253</v>
      </c>
      <c r="AK17" s="8">
        <f t="shared" si="0"/>
        <v>42.745722772605831</v>
      </c>
      <c r="AL17" s="8">
        <f t="shared" si="0"/>
        <v>15.113921109838868</v>
      </c>
    </row>
    <row r="18" spans="1:38" x14ac:dyDescent="0.25">
      <c r="A18" s="6">
        <f t="shared" si="1"/>
        <v>2021</v>
      </c>
      <c r="B18" s="6">
        <v>44197</v>
      </c>
      <c r="C18" s="4">
        <v>376388</v>
      </c>
      <c r="D18" s="4">
        <v>327115</v>
      </c>
      <c r="E18" s="11">
        <v>4.4315309999999997</v>
      </c>
      <c r="F18" s="4">
        <v>80.37797070694306</v>
      </c>
      <c r="G18" s="4">
        <v>2261.15</v>
      </c>
      <c r="H18" s="4">
        <v>77117</v>
      </c>
      <c r="I18" s="4">
        <v>64205</v>
      </c>
      <c r="J18" s="4">
        <v>12912</v>
      </c>
      <c r="K18" s="4">
        <v>5515</v>
      </c>
      <c r="L18" s="4">
        <v>1713</v>
      </c>
      <c r="M18" s="4">
        <v>0</v>
      </c>
      <c r="N18" s="4">
        <v>77147</v>
      </c>
      <c r="O18" s="4">
        <v>24137</v>
      </c>
      <c r="P18" s="4">
        <v>12960</v>
      </c>
      <c r="Q18" s="4">
        <v>8856</v>
      </c>
      <c r="R18" s="4">
        <v>31194</v>
      </c>
      <c r="S18" s="4">
        <v>-30</v>
      </c>
      <c r="T18" s="4">
        <v>2795</v>
      </c>
      <c r="U18" s="4">
        <v>121128</v>
      </c>
      <c r="V18" s="4">
        <v>40224</v>
      </c>
      <c r="W18" s="8">
        <f t="shared" si="3"/>
        <v>2.1701152995069686</v>
      </c>
      <c r="X18" s="8">
        <f t="shared" si="2"/>
        <v>20.488697833087134</v>
      </c>
      <c r="Y18" s="8">
        <f t="shared" si="0"/>
        <v>17.058195266586608</v>
      </c>
      <c r="Z18" s="8">
        <f t="shared" si="0"/>
        <v>3.4305025665005262</v>
      </c>
      <c r="AA18" s="8">
        <f t="shared" si="0"/>
        <v>1.4652433127517348</v>
      </c>
      <c r="AB18" s="8">
        <f t="shared" si="0"/>
        <v>0.45511546595534397</v>
      </c>
      <c r="AC18" s="8">
        <f t="shared" si="0"/>
        <v>0</v>
      </c>
      <c r="AD18" s="8">
        <f t="shared" si="0"/>
        <v>20.496668331615247</v>
      </c>
      <c r="AE18" s="8">
        <f t="shared" si="0"/>
        <v>6.4127974324367409</v>
      </c>
      <c r="AF18" s="8">
        <f t="shared" si="0"/>
        <v>3.4432553641455095</v>
      </c>
      <c r="AG18" s="8">
        <f t="shared" si="0"/>
        <v>2.3528911654994316</v>
      </c>
      <c r="AH18" s="8">
        <f t="shared" si="0"/>
        <v>8.2877243695335672</v>
      </c>
      <c r="AI18" s="8">
        <f t="shared" si="0"/>
        <v>-7.9704985281146053E-3</v>
      </c>
      <c r="AJ18" s="8">
        <f t="shared" si="0"/>
        <v>0.74258477953601076</v>
      </c>
      <c r="AK18" s="8">
        <f t="shared" si="0"/>
        <v>32.181684857115528</v>
      </c>
      <c r="AL18" s="8">
        <f t="shared" si="0"/>
        <v>10.686844426496062</v>
      </c>
    </row>
    <row r="19" spans="1:38" x14ac:dyDescent="0.25">
      <c r="A19" s="6">
        <f t="shared" si="1"/>
        <v>2022</v>
      </c>
      <c r="B19" s="6">
        <v>44562</v>
      </c>
      <c r="C19" s="4">
        <v>459288</v>
      </c>
      <c r="D19" s="4">
        <v>343484</v>
      </c>
      <c r="E19" s="11">
        <v>4.510891</v>
      </c>
      <c r="F19" s="4">
        <v>80.302968326635039</v>
      </c>
      <c r="G19" s="4">
        <v>2377.85</v>
      </c>
      <c r="H19" s="4">
        <v>95065</v>
      </c>
      <c r="I19" s="4">
        <v>80987</v>
      </c>
      <c r="J19" s="4">
        <v>14078</v>
      </c>
      <c r="K19" s="4">
        <v>5570</v>
      </c>
      <c r="L19" s="4">
        <v>1763</v>
      </c>
      <c r="M19" s="4">
        <v>0</v>
      </c>
      <c r="N19" s="4">
        <v>82348</v>
      </c>
      <c r="O19" s="4">
        <v>24980</v>
      </c>
      <c r="P19" s="4">
        <v>13591</v>
      </c>
      <c r="Q19" s="4">
        <v>10007</v>
      </c>
      <c r="R19" s="4">
        <v>33770</v>
      </c>
      <c r="S19" s="4">
        <v>12717</v>
      </c>
      <c r="T19" s="4">
        <v>3807</v>
      </c>
      <c r="U19" s="4">
        <v>101428</v>
      </c>
      <c r="V19" s="4">
        <v>24235</v>
      </c>
      <c r="W19" s="8">
        <f t="shared" si="3"/>
        <v>3.142956211610858</v>
      </c>
      <c r="X19" s="8">
        <f t="shared" si="2"/>
        <v>20.698341781191758</v>
      </c>
      <c r="Y19" s="8">
        <f t="shared" si="0"/>
        <v>17.633162634338369</v>
      </c>
      <c r="Z19" s="8">
        <f t="shared" si="0"/>
        <v>3.0651791468533904</v>
      </c>
      <c r="AA19" s="8">
        <f t="shared" si="0"/>
        <v>1.2127466861751233</v>
      </c>
      <c r="AB19" s="8">
        <f t="shared" si="0"/>
        <v>0.38385501036386754</v>
      </c>
      <c r="AC19" s="8">
        <f t="shared" si="0"/>
        <v>0</v>
      </c>
      <c r="AD19" s="8">
        <f t="shared" si="0"/>
        <v>17.929490864120115</v>
      </c>
      <c r="AE19" s="8">
        <f t="shared" si="0"/>
        <v>5.4388531814460643</v>
      </c>
      <c r="AF19" s="8">
        <f t="shared" si="0"/>
        <v>2.9591454599292817</v>
      </c>
      <c r="AG19" s="8">
        <f t="shared" si="0"/>
        <v>2.1788071972270124</v>
      </c>
      <c r="AH19" s="8">
        <f t="shared" si="0"/>
        <v>7.3526850255177578</v>
      </c>
      <c r="AI19" s="8">
        <f t="shared" si="0"/>
        <v>2.7688509170716413</v>
      </c>
      <c r="AJ19" s="8">
        <f t="shared" si="0"/>
        <v>0.82889167581125567</v>
      </c>
      <c r="AK19" s="8">
        <f t="shared" si="0"/>
        <v>22.083747017122153</v>
      </c>
      <c r="AL19" s="8">
        <f t="shared" si="0"/>
        <v>5.2766455905662681</v>
      </c>
    </row>
    <row r="20" spans="1:38" x14ac:dyDescent="0.25">
      <c r="A20" s="6">
        <f t="shared" si="1"/>
        <v>2023</v>
      </c>
      <c r="B20" s="6">
        <v>44927</v>
      </c>
      <c r="C20" s="4">
        <v>452177</v>
      </c>
      <c r="D20" s="4">
        <v>351167</v>
      </c>
      <c r="E20" s="11">
        <v>4.69529</v>
      </c>
      <c r="F20" s="4">
        <v>79.259848144247201</v>
      </c>
      <c r="G20" s="4">
        <v>2463.0916666666667</v>
      </c>
      <c r="H20" s="4">
        <v>99790.46</v>
      </c>
      <c r="I20" s="4">
        <v>84837.53</v>
      </c>
      <c r="J20" s="4">
        <v>14952.93</v>
      </c>
      <c r="K20" s="4">
        <v>5829.9040000000005</v>
      </c>
      <c r="L20" s="4">
        <v>1862.1969999999999</v>
      </c>
      <c r="M20" s="4">
        <v>0</v>
      </c>
      <c r="N20" s="4">
        <v>88857.98</v>
      </c>
      <c r="O20" s="4">
        <v>25945.13</v>
      </c>
      <c r="P20" s="4">
        <v>14334.29</v>
      </c>
      <c r="Q20" s="4">
        <v>11553.91</v>
      </c>
      <c r="R20" s="4">
        <v>37024.65</v>
      </c>
      <c r="S20" s="4">
        <v>10932.48</v>
      </c>
      <c r="T20" s="4">
        <v>3463.319</v>
      </c>
      <c r="U20" s="4">
        <v>93958.84</v>
      </c>
      <c r="V20" s="4">
        <v>16765.84</v>
      </c>
      <c r="W20" s="8">
        <f t="shared" si="3"/>
        <v>3.4145590961075838</v>
      </c>
      <c r="X20" s="8">
        <f t="shared" si="2"/>
        <v>22.068893375824068</v>
      </c>
      <c r="Y20" s="8">
        <f t="shared" si="0"/>
        <v>18.762017970838851</v>
      </c>
      <c r="Z20" s="8">
        <f t="shared" si="0"/>
        <v>3.3068754049852158</v>
      </c>
      <c r="AA20" s="8">
        <f t="shared" si="0"/>
        <v>1.2892968903769984</v>
      </c>
      <c r="AB20" s="8">
        <f t="shared" si="0"/>
        <v>0.41182921731976635</v>
      </c>
      <c r="AC20" s="8">
        <f t="shared" si="0"/>
        <v>0</v>
      </c>
      <c r="AD20" s="8">
        <f t="shared" si="0"/>
        <v>19.651149881572923</v>
      </c>
      <c r="AE20" s="8">
        <f t="shared" si="0"/>
        <v>5.737826116764011</v>
      </c>
      <c r="AF20" s="8">
        <f t="shared" si="0"/>
        <v>3.1700617236170792</v>
      </c>
      <c r="AG20" s="8">
        <f t="shared" si="0"/>
        <v>2.5551741906377372</v>
      </c>
      <c r="AH20" s="8">
        <f t="shared" si="0"/>
        <v>8.1880878505540977</v>
      </c>
      <c r="AI20" s="8">
        <f t="shared" si="0"/>
        <v>2.4177434942511451</v>
      </c>
      <c r="AJ20" s="8">
        <f t="shared" si="0"/>
        <v>0.76592108842333873</v>
      </c>
      <c r="AK20" s="8">
        <f t="shared" si="0"/>
        <v>20.77921698803787</v>
      </c>
      <c r="AL20" s="8">
        <f t="shared" si="0"/>
        <v>3.7078046871026169</v>
      </c>
    </row>
    <row r="21" spans="1:38" x14ac:dyDescent="0.25">
      <c r="A21" s="6">
        <f t="shared" si="1"/>
        <v>2024</v>
      </c>
      <c r="B21" s="6">
        <v>45292</v>
      </c>
      <c r="C21" s="4">
        <v>476695</v>
      </c>
      <c r="D21" s="4">
        <v>359801</v>
      </c>
      <c r="E21" s="11">
        <v>4.8199436007914214</v>
      </c>
      <c r="F21" s="4">
        <v>80.986375609377092</v>
      </c>
      <c r="G21" s="4">
        <v>2499.3861906609027</v>
      </c>
      <c r="H21" s="4">
        <v>99723</v>
      </c>
      <c r="I21" s="4">
        <v>83984.78</v>
      </c>
      <c r="J21" s="4">
        <v>15738.22</v>
      </c>
      <c r="K21" s="4">
        <v>5893.53</v>
      </c>
      <c r="L21" s="4">
        <v>1917.028</v>
      </c>
      <c r="M21" s="4">
        <v>0</v>
      </c>
      <c r="N21" s="4">
        <v>92548.1</v>
      </c>
      <c r="O21" s="4">
        <v>27754.41</v>
      </c>
      <c r="P21" s="4">
        <v>15159.65</v>
      </c>
      <c r="Q21" s="4">
        <v>11795.99</v>
      </c>
      <c r="R21" s="4">
        <v>37838.050000000003</v>
      </c>
      <c r="S21" s="4">
        <v>7174.9030000000002</v>
      </c>
      <c r="T21" s="4">
        <v>3389.9940000000001</v>
      </c>
      <c r="U21" s="4">
        <v>90173.93</v>
      </c>
      <c r="V21" s="4">
        <v>12980.93</v>
      </c>
      <c r="W21" s="8">
        <f t="shared" si="3"/>
        <v>3.6079564200664889</v>
      </c>
      <c r="X21" s="8">
        <f t="shared" si="2"/>
        <v>20.919665614281669</v>
      </c>
      <c r="Y21" s="8">
        <f t="shared" si="2"/>
        <v>17.618137383442242</v>
      </c>
      <c r="Z21" s="8">
        <f t="shared" si="2"/>
        <v>3.3015282308394256</v>
      </c>
      <c r="AA21" s="8">
        <f t="shared" si="2"/>
        <v>1.2363314068744164</v>
      </c>
      <c r="AB21" s="8">
        <f t="shared" si="2"/>
        <v>0.40214980228447955</v>
      </c>
      <c r="AC21" s="8">
        <f t="shared" si="2"/>
        <v>0</v>
      </c>
      <c r="AD21" s="8">
        <f t="shared" si="2"/>
        <v>19.414531304083322</v>
      </c>
      <c r="AE21" s="8">
        <f t="shared" si="2"/>
        <v>5.8222574182653482</v>
      </c>
      <c r="AF21" s="8">
        <f t="shared" si="2"/>
        <v>3.1801571235276227</v>
      </c>
      <c r="AG21" s="8">
        <f t="shared" si="2"/>
        <v>2.474536128971355</v>
      </c>
      <c r="AH21" s="8">
        <f t="shared" si="2"/>
        <v>7.9375806333189995</v>
      </c>
      <c r="AI21" s="8">
        <f t="shared" si="2"/>
        <v>1.5051349395315663</v>
      </c>
      <c r="AJ21" s="8">
        <f t="shared" si="2"/>
        <v>0.71114528157417223</v>
      </c>
      <c r="AK21" s="8">
        <f t="shared" si="2"/>
        <v>18.916483285958527</v>
      </c>
      <c r="AL21" s="8">
        <f t="shared" si="2"/>
        <v>2.7231101647804152</v>
      </c>
    </row>
    <row r="22" spans="1:38" x14ac:dyDescent="0.25">
      <c r="A22" s="6">
        <f t="shared" si="1"/>
        <v>2025</v>
      </c>
      <c r="B22" s="6">
        <v>45658</v>
      </c>
      <c r="C22" s="4">
        <v>491137</v>
      </c>
      <c r="D22" s="4">
        <v>368915</v>
      </c>
      <c r="E22" s="11">
        <v>4.9215786719491534</v>
      </c>
      <c r="F22" s="4">
        <v>81.771748348150183</v>
      </c>
      <c r="G22" s="4">
        <v>2547.9503076710521</v>
      </c>
      <c r="H22" s="4">
        <v>99448.09</v>
      </c>
      <c r="I22" s="4">
        <v>82958.34</v>
      </c>
      <c r="J22" s="4">
        <v>16489.75</v>
      </c>
      <c r="K22" s="4">
        <v>6224.9110000000001</v>
      </c>
      <c r="L22" s="4">
        <v>1986.251</v>
      </c>
      <c r="M22" s="4">
        <v>0</v>
      </c>
      <c r="N22" s="4">
        <v>94510.1</v>
      </c>
      <c r="O22" s="4">
        <v>28725.439999999999</v>
      </c>
      <c r="P22" s="4">
        <v>15634.55</v>
      </c>
      <c r="Q22" s="4">
        <v>12083.3</v>
      </c>
      <c r="R22" s="4">
        <v>38066.81</v>
      </c>
      <c r="S22" s="4">
        <v>4937.9920000000002</v>
      </c>
      <c r="T22" s="4">
        <v>3364.89</v>
      </c>
      <c r="U22" s="4">
        <v>88600.83</v>
      </c>
      <c r="V22" s="4">
        <v>11407.83</v>
      </c>
      <c r="W22" s="8">
        <f t="shared" si="3"/>
        <v>3.7315552288782361</v>
      </c>
      <c r="X22" s="8">
        <f t="shared" si="2"/>
        <v>20.248543685366812</v>
      </c>
      <c r="Y22" s="8">
        <f t="shared" si="2"/>
        <v>16.891079271160592</v>
      </c>
      <c r="Z22" s="8">
        <f t="shared" si="2"/>
        <v>3.3574644142062193</v>
      </c>
      <c r="AA22" s="8">
        <f t="shared" si="2"/>
        <v>1.2674490009915766</v>
      </c>
      <c r="AB22" s="8">
        <f t="shared" si="2"/>
        <v>0.40441892995233508</v>
      </c>
      <c r="AC22" s="8">
        <f t="shared" si="2"/>
        <v>0</v>
      </c>
      <c r="AD22" s="8">
        <f t="shared" si="2"/>
        <v>19.243123609094816</v>
      </c>
      <c r="AE22" s="8">
        <f t="shared" si="2"/>
        <v>5.848763176058819</v>
      </c>
      <c r="AF22" s="8">
        <f t="shared" si="2"/>
        <v>3.1833378466700739</v>
      </c>
      <c r="AG22" s="8">
        <f t="shared" si="2"/>
        <v>2.4602707594825883</v>
      </c>
      <c r="AH22" s="8">
        <f t="shared" si="2"/>
        <v>7.7507518268833344</v>
      </c>
      <c r="AI22" s="8">
        <f t="shared" si="2"/>
        <v>1.00542048349035</v>
      </c>
      <c r="AJ22" s="8">
        <f t="shared" si="2"/>
        <v>0.6851224810999782</v>
      </c>
      <c r="AK22" s="8">
        <f t="shared" si="2"/>
        <v>18.0399420121066</v>
      </c>
      <c r="AL22" s="8">
        <f t="shared" si="2"/>
        <v>2.3227388691953568</v>
      </c>
    </row>
    <row r="23" spans="1:38" x14ac:dyDescent="0.25">
      <c r="A23" s="6">
        <f t="shared" si="1"/>
        <v>2026</v>
      </c>
      <c r="B23" s="6">
        <v>46023</v>
      </c>
      <c r="C23" s="4">
        <v>514312.63730806817</v>
      </c>
      <c r="D23" s="4">
        <v>379760.42503893154</v>
      </c>
      <c r="E23" s="11">
        <v>5.0191447291730205</v>
      </c>
      <c r="F23" s="4">
        <v>82.430723522909361</v>
      </c>
      <c r="G23" s="4">
        <v>2604.0048575924102</v>
      </c>
      <c r="H23" s="4">
        <v>102153.60000000001</v>
      </c>
      <c r="I23" s="4">
        <v>85051.53</v>
      </c>
      <c r="J23" s="4">
        <v>17102.060000000001</v>
      </c>
      <c r="K23" s="4">
        <v>6581.3029999999999</v>
      </c>
      <c r="L23" s="4">
        <v>2059.9690000000001</v>
      </c>
      <c r="M23" s="4">
        <v>0</v>
      </c>
      <c r="N23" s="4">
        <v>96417.56</v>
      </c>
      <c r="O23" s="4">
        <v>29534.92</v>
      </c>
      <c r="P23" s="4">
        <v>15856.92</v>
      </c>
      <c r="Q23" s="4">
        <v>12374.23</v>
      </c>
      <c r="R23" s="4">
        <v>38651.49</v>
      </c>
      <c r="S23" s="4">
        <v>5736.0389999999998</v>
      </c>
      <c r="T23" s="4">
        <v>3389.163</v>
      </c>
      <c r="U23" s="4">
        <v>86253.95</v>
      </c>
      <c r="V23" s="4">
        <v>9060.9519999999993</v>
      </c>
      <c r="W23" s="8">
        <f t="shared" si="3"/>
        <v>3.8252045720113457</v>
      </c>
      <c r="X23" s="8">
        <f t="shared" si="2"/>
        <v>19.862160209532437</v>
      </c>
      <c r="Y23" s="8">
        <f t="shared" si="2"/>
        <v>16.536931786308603</v>
      </c>
      <c r="Z23" s="8">
        <f t="shared" si="2"/>
        <v>3.3252264788811785</v>
      </c>
      <c r="AA23" s="8">
        <f t="shared" si="2"/>
        <v>1.27963081647124</v>
      </c>
      <c r="AB23" s="8">
        <f t="shared" si="2"/>
        <v>0.40052855997899561</v>
      </c>
      <c r="AC23" s="8">
        <f t="shared" si="2"/>
        <v>0</v>
      </c>
      <c r="AD23" s="8">
        <f t="shared" si="2"/>
        <v>18.746877483830296</v>
      </c>
      <c r="AE23" s="8">
        <f t="shared" si="2"/>
        <v>5.7426004841309926</v>
      </c>
      <c r="AF23" s="8">
        <f t="shared" si="2"/>
        <v>3.0831285972274998</v>
      </c>
      <c r="AG23" s="8">
        <f t="shared" si="2"/>
        <v>2.4059743242489993</v>
      </c>
      <c r="AH23" s="8">
        <f t="shared" si="2"/>
        <v>7.5151740782228034</v>
      </c>
      <c r="AI23" s="8">
        <f t="shared" si="2"/>
        <v>1.1152825312678774</v>
      </c>
      <c r="AJ23" s="8">
        <f t="shared" si="2"/>
        <v>0.65896941940587095</v>
      </c>
      <c r="AK23" s="8">
        <f t="shared" si="2"/>
        <v>16.770723436129519</v>
      </c>
      <c r="AL23" s="8">
        <f t="shared" si="2"/>
        <v>1.7617595490994282</v>
      </c>
    </row>
    <row r="24" spans="1:38" x14ac:dyDescent="0.25">
      <c r="A24" s="6">
        <f t="shared" si="1"/>
        <v>2027</v>
      </c>
      <c r="B24" s="6">
        <v>46388</v>
      </c>
      <c r="C24" s="4">
        <v>539966.07248592901</v>
      </c>
      <c r="D24" s="4">
        <v>390828.65027355385</v>
      </c>
      <c r="E24" s="11">
        <v>5.1165214128998286</v>
      </c>
      <c r="F24" s="4">
        <v>83.186824254968712</v>
      </c>
      <c r="G24" s="4">
        <v>2658.3241395976966</v>
      </c>
      <c r="H24" s="4">
        <v>107238.3</v>
      </c>
      <c r="I24" s="4">
        <v>89293.82</v>
      </c>
      <c r="J24" s="4">
        <v>17944.47</v>
      </c>
      <c r="K24" s="4">
        <v>6960.1719999999996</v>
      </c>
      <c r="L24" s="4">
        <v>2137.06</v>
      </c>
      <c r="M24" s="4">
        <v>0</v>
      </c>
      <c r="N24" s="4">
        <v>101383.2</v>
      </c>
      <c r="O24" s="4">
        <v>31279.72</v>
      </c>
      <c r="P24" s="4">
        <v>16569.3</v>
      </c>
      <c r="Q24" s="4">
        <v>12954.82</v>
      </c>
      <c r="R24" s="4">
        <v>40579.39</v>
      </c>
      <c r="S24" s="4">
        <v>5855.0619999999999</v>
      </c>
      <c r="T24" s="4">
        <v>3364.0120000000002</v>
      </c>
      <c r="U24" s="4">
        <v>83762.899999999994</v>
      </c>
      <c r="V24" s="4">
        <v>6569.902</v>
      </c>
      <c r="W24" s="8">
        <f t="shared" si="3"/>
        <v>3.9001251536886139</v>
      </c>
      <c r="X24" s="8">
        <f t="shared" si="2"/>
        <v>19.860192235095386</v>
      </c>
      <c r="Y24" s="8">
        <f t="shared" si="2"/>
        <v>16.53693158699835</v>
      </c>
      <c r="Z24" s="8">
        <f t="shared" si="2"/>
        <v>3.3232587961288282</v>
      </c>
      <c r="AA24" s="8">
        <f t="shared" si="2"/>
        <v>1.2890017270819132</v>
      </c>
      <c r="AB24" s="8">
        <f t="shared" si="2"/>
        <v>0.39577671800031283</v>
      </c>
      <c r="AC24" s="8">
        <f t="shared" si="2"/>
        <v>0</v>
      </c>
      <c r="AD24" s="8">
        <f t="shared" si="2"/>
        <v>18.775846329241723</v>
      </c>
      <c r="AE24" s="8">
        <f t="shared" si="2"/>
        <v>5.7929047015847681</v>
      </c>
      <c r="AF24" s="8">
        <f t="shared" si="2"/>
        <v>3.0685816839782616</v>
      </c>
      <c r="AG24" s="8">
        <f t="shared" si="2"/>
        <v>2.3991914788938131</v>
      </c>
      <c r="AH24" s="8">
        <f t="shared" si="2"/>
        <v>7.5151740206895052</v>
      </c>
      <c r="AI24" s="8">
        <f t="shared" si="2"/>
        <v>1.0843388683744712</v>
      </c>
      <c r="AJ24" s="8">
        <f t="shared" si="2"/>
        <v>0.62300432775573378</v>
      </c>
      <c r="AK24" s="8">
        <f t="shared" si="2"/>
        <v>15.512622786533088</v>
      </c>
      <c r="AL24" s="8">
        <f t="shared" si="2"/>
        <v>1.2167249638024629</v>
      </c>
    </row>
    <row r="25" spans="1:38" x14ac:dyDescent="0.25">
      <c r="A25" s="6">
        <f t="shared" si="1"/>
        <v>2028</v>
      </c>
      <c r="B25" s="6">
        <v>46753</v>
      </c>
      <c r="C25" s="4">
        <v>566558.81996315275</v>
      </c>
      <c r="D25" s="4">
        <v>401916.4259692406</v>
      </c>
      <c r="E25" s="11">
        <v>5.2145145454176962</v>
      </c>
      <c r="F25" s="4">
        <v>84.002802451370584</v>
      </c>
      <c r="G25" s="4">
        <v>2711.0813955655376</v>
      </c>
      <c r="H25" s="4">
        <v>112381.1</v>
      </c>
      <c r="I25" s="4">
        <v>93691.44</v>
      </c>
      <c r="J25" s="4">
        <v>18689.7</v>
      </c>
      <c r="K25" s="4">
        <v>7286.4049999999997</v>
      </c>
      <c r="L25" s="4">
        <v>2216.951</v>
      </c>
      <c r="M25" s="4">
        <v>0</v>
      </c>
      <c r="N25" s="4">
        <v>106579.8</v>
      </c>
      <c r="O25" s="4">
        <v>33108.5</v>
      </c>
      <c r="P25" s="4">
        <v>17330.2</v>
      </c>
      <c r="Q25" s="4">
        <v>13563.25</v>
      </c>
      <c r="R25" s="4">
        <v>42577.88</v>
      </c>
      <c r="S25" s="4">
        <v>5801.3050000000003</v>
      </c>
      <c r="T25" s="4">
        <v>3317.0619999999999</v>
      </c>
      <c r="U25" s="4">
        <v>81278.66</v>
      </c>
      <c r="V25" s="4">
        <v>4085.6590000000001</v>
      </c>
      <c r="W25" s="8">
        <f t="shared" si="3"/>
        <v>3.9600610771594589</v>
      </c>
      <c r="X25" s="8">
        <f t="shared" si="2"/>
        <v>19.835733915025614</v>
      </c>
      <c r="Y25" s="8">
        <f t="shared" si="2"/>
        <v>16.536930800246548</v>
      </c>
      <c r="Z25" s="8">
        <f t="shared" si="2"/>
        <v>3.2988101749462695</v>
      </c>
      <c r="AA25" s="8">
        <f t="shared" si="2"/>
        <v>1.2860809404527291</v>
      </c>
      <c r="AB25" s="8">
        <f t="shared" si="2"/>
        <v>0.3913011185924497</v>
      </c>
      <c r="AC25" s="8">
        <f t="shared" si="2"/>
        <v>0</v>
      </c>
      <c r="AD25" s="8">
        <f t="shared" si="2"/>
        <v>18.811780214970728</v>
      </c>
      <c r="AE25" s="8">
        <f t="shared" si="2"/>
        <v>5.8437886470734455</v>
      </c>
      <c r="AF25" s="8">
        <f t="shared" si="2"/>
        <v>3.0588527420907687</v>
      </c>
      <c r="AG25" s="8">
        <f t="shared" si="2"/>
        <v>2.3939703208366101</v>
      </c>
      <c r="AH25" s="8">
        <f t="shared" si="2"/>
        <v>7.5151738000953081</v>
      </c>
      <c r="AI25" s="8">
        <f t="shared" si="2"/>
        <v>1.0239545825757861</v>
      </c>
      <c r="AJ25" s="8">
        <f t="shared" si="2"/>
        <v>0.58547530867416941</v>
      </c>
      <c r="AK25" s="8">
        <f t="shared" si="2"/>
        <v>14.346023243497669</v>
      </c>
      <c r="AL25" s="8">
        <f t="shared" si="2"/>
        <v>0.72113589199188866</v>
      </c>
    </row>
    <row r="26" spans="1:38" x14ac:dyDescent="0.25">
      <c r="A26" s="6">
        <f t="shared" si="1"/>
        <v>2029</v>
      </c>
      <c r="B26" s="6">
        <v>47119</v>
      </c>
      <c r="C26" s="4">
        <v>593809.26956117549</v>
      </c>
      <c r="D26" s="4">
        <v>412977.60918449418</v>
      </c>
      <c r="E26" s="11">
        <v>5.3129223848622358</v>
      </c>
      <c r="F26" s="4">
        <v>84.799437415304965</v>
      </c>
      <c r="G26" s="4">
        <v>2763.4944391429258</v>
      </c>
      <c r="H26" s="4">
        <v>117727.4</v>
      </c>
      <c r="I26" s="4">
        <v>98197.83</v>
      </c>
      <c r="J26" s="4">
        <v>19529.62</v>
      </c>
      <c r="K26" s="4">
        <v>7628.6379999999999</v>
      </c>
      <c r="L26" s="4">
        <v>2299.79</v>
      </c>
      <c r="M26" s="4">
        <v>0</v>
      </c>
      <c r="N26" s="4">
        <v>111882.4</v>
      </c>
      <c r="O26" s="4">
        <v>35014.47</v>
      </c>
      <c r="P26" s="4">
        <v>18055.97</v>
      </c>
      <c r="Q26" s="4">
        <v>14186.12</v>
      </c>
      <c r="R26" s="4">
        <v>44625.8</v>
      </c>
      <c r="S26" s="4">
        <v>5845.0889999999999</v>
      </c>
      <c r="T26" s="4">
        <v>3257.6559999999999</v>
      </c>
      <c r="U26" s="4">
        <v>78691.23</v>
      </c>
      <c r="V26" s="4">
        <v>1498.2260000000001</v>
      </c>
      <c r="W26" s="8">
        <f t="shared" si="3"/>
        <v>4.0080089903056964</v>
      </c>
      <c r="X26" s="8">
        <f t="shared" si="2"/>
        <v>19.825793572909436</v>
      </c>
      <c r="Y26" s="8">
        <f t="shared" si="2"/>
        <v>16.536931138270727</v>
      </c>
      <c r="Z26" s="8">
        <f t="shared" si="2"/>
        <v>3.288870854850813</v>
      </c>
      <c r="AA26" s="8">
        <f t="shared" si="2"/>
        <v>1.2846950007428408</v>
      </c>
      <c r="AB26" s="8">
        <f t="shared" si="2"/>
        <v>0.38729439196857651</v>
      </c>
      <c r="AC26" s="8">
        <f t="shared" si="2"/>
        <v>0</v>
      </c>
      <c r="AD26" s="8">
        <f t="shared" si="2"/>
        <v>18.841470777760172</v>
      </c>
      <c r="AE26" s="8">
        <f t="shared" si="2"/>
        <v>5.8965852833310706</v>
      </c>
      <c r="AF26" s="8">
        <f t="shared" si="2"/>
        <v>3.0407019434612979</v>
      </c>
      <c r="AG26" s="8">
        <f t="shared" si="2"/>
        <v>2.3890027871211119</v>
      </c>
      <c r="AH26" s="8">
        <f t="shared" si="2"/>
        <v>7.5151740276770056</v>
      </c>
      <c r="AI26" s="8">
        <f t="shared" si="2"/>
        <v>0.98433778312681375</v>
      </c>
      <c r="AJ26" s="8">
        <f t="shared" si="2"/>
        <v>0.54860308974418748</v>
      </c>
      <c r="AK26" s="8">
        <f t="shared" si="2"/>
        <v>13.251936949073352</v>
      </c>
      <c r="AL26" s="8">
        <f t="shared" si="2"/>
        <v>0.25230761404367902</v>
      </c>
    </row>
    <row r="27" spans="1:38" x14ac:dyDescent="0.25">
      <c r="A27" s="6">
        <f t="shared" si="1"/>
        <v>2030</v>
      </c>
      <c r="B27" s="6">
        <v>47484</v>
      </c>
      <c r="C27" s="4">
        <v>622647.21315247705</v>
      </c>
      <c r="D27" s="4">
        <v>424553.45490967674</v>
      </c>
      <c r="E27" s="11">
        <v>5.4121321921943704</v>
      </c>
      <c r="F27" s="4">
        <v>85.639516426296765</v>
      </c>
      <c r="G27" s="4">
        <v>2816.6256660767654</v>
      </c>
      <c r="H27" s="4">
        <v>123382.9</v>
      </c>
      <c r="I27" s="4">
        <v>102966.7</v>
      </c>
      <c r="J27" s="4">
        <v>20416.21</v>
      </c>
      <c r="K27" s="4">
        <v>7984.098</v>
      </c>
      <c r="L27" s="4">
        <v>2385.8649999999998</v>
      </c>
      <c r="M27" s="4">
        <v>0</v>
      </c>
      <c r="N27" s="4">
        <v>117488</v>
      </c>
      <c r="O27" s="4">
        <v>37045.15</v>
      </c>
      <c r="P27" s="4">
        <v>18797.259999999998</v>
      </c>
      <c r="Q27" s="4">
        <v>14852.62</v>
      </c>
      <c r="R27" s="4">
        <v>46793.02</v>
      </c>
      <c r="S27" s="4">
        <v>5894.9030000000002</v>
      </c>
      <c r="T27" s="4">
        <v>3184.1370000000002</v>
      </c>
      <c r="U27" s="4">
        <v>75980.460000000006</v>
      </c>
      <c r="V27" s="4">
        <v>-1212.54</v>
      </c>
      <c r="W27" s="8">
        <f t="shared" si="3"/>
        <v>4.0463683182992565</v>
      </c>
      <c r="X27" s="8">
        <f t="shared" si="2"/>
        <v>19.815859991617014</v>
      </c>
      <c r="Y27" s="8">
        <f t="shared" si="2"/>
        <v>16.53692457381721</v>
      </c>
      <c r="Z27" s="8">
        <f t="shared" si="2"/>
        <v>3.2789370238456965</v>
      </c>
      <c r="AA27" s="8">
        <f t="shared" si="2"/>
        <v>1.282282780898726</v>
      </c>
      <c r="AB27" s="8">
        <f t="shared" si="2"/>
        <v>0.38318086865278184</v>
      </c>
      <c r="AC27" s="8">
        <f t="shared" si="2"/>
        <v>0</v>
      </c>
      <c r="AD27" s="8">
        <f t="shared" si="2"/>
        <v>18.86911199765202</v>
      </c>
      <c r="AE27" s="8">
        <f t="shared" si="2"/>
        <v>5.949621104451678</v>
      </c>
      <c r="AF27" s="8">
        <f t="shared" si="2"/>
        <v>3.0189262238610275</v>
      </c>
      <c r="AG27" s="8">
        <f t="shared" si="2"/>
        <v>2.3853989363898132</v>
      </c>
      <c r="AH27" s="8">
        <f t="shared" si="2"/>
        <v>7.5151737631789715</v>
      </c>
      <c r="AI27" s="8">
        <f t="shared" si="2"/>
        <v>0.94674847577875954</v>
      </c>
      <c r="AJ27" s="8">
        <f t="shared" si="2"/>
        <v>0.51138701543023724</v>
      </c>
      <c r="AK27" s="8">
        <f t="shared" si="2"/>
        <v>12.202810579575102</v>
      </c>
      <c r="AL27" s="8">
        <f t="shared" si="2"/>
        <v>-0.19473948881275518</v>
      </c>
    </row>
    <row r="28" spans="1:38" x14ac:dyDescent="0.25">
      <c r="A28" s="6">
        <f t="shared" si="1"/>
        <v>2031</v>
      </c>
      <c r="B28" s="6">
        <v>47849</v>
      </c>
      <c r="C28" s="4">
        <v>653002.24491870054</v>
      </c>
      <c r="D28" s="4">
        <v>436509.59373231826</v>
      </c>
      <c r="E28" s="11">
        <v>5.5116987052287323</v>
      </c>
      <c r="F28" s="4">
        <v>86.507597763185984</v>
      </c>
      <c r="G28" s="4">
        <v>2870.0793802808444</v>
      </c>
      <c r="H28" s="4">
        <v>129327.2</v>
      </c>
      <c r="I28" s="4">
        <v>107986.5</v>
      </c>
      <c r="J28" s="4">
        <v>21340.63</v>
      </c>
      <c r="K28" s="4">
        <v>8353.5349999999999</v>
      </c>
      <c r="L28" s="4">
        <v>2475.2469999999998</v>
      </c>
      <c r="M28" s="4">
        <v>0</v>
      </c>
      <c r="N28" s="4">
        <v>123409.5</v>
      </c>
      <c r="O28" s="4">
        <v>39192.14</v>
      </c>
      <c r="P28" s="4">
        <v>19573.89</v>
      </c>
      <c r="Q28" s="4">
        <v>15569.17</v>
      </c>
      <c r="R28" s="4">
        <v>49074.26</v>
      </c>
      <c r="S28" s="4">
        <v>5917.701</v>
      </c>
      <c r="T28" s="4">
        <v>3097.7649999999999</v>
      </c>
      <c r="U28" s="4">
        <v>73160.52</v>
      </c>
      <c r="V28" s="4">
        <v>-4032.4760000000001</v>
      </c>
      <c r="W28" s="8">
        <f t="shared" si="3"/>
        <v>4.0770548111975105</v>
      </c>
      <c r="X28" s="8">
        <f t="shared" si="2"/>
        <v>19.805016139891123</v>
      </c>
      <c r="Y28" s="8">
        <f t="shared" si="2"/>
        <v>16.536926303131537</v>
      </c>
      <c r="Z28" s="8">
        <f t="shared" si="2"/>
        <v>3.2680791170414629</v>
      </c>
      <c r="AA28" s="8">
        <f t="shared" si="2"/>
        <v>1.2792505791523003</v>
      </c>
      <c r="AB28" s="8">
        <f t="shared" si="2"/>
        <v>0.37905643039683129</v>
      </c>
      <c r="AC28" s="8">
        <f t="shared" si="2"/>
        <v>0</v>
      </c>
      <c r="AD28" s="8">
        <f t="shared" si="2"/>
        <v>18.898786483554066</v>
      </c>
      <c r="AE28" s="8">
        <f t="shared" si="2"/>
        <v>6.0018384783469561</v>
      </c>
      <c r="AF28" s="8">
        <f t="shared" si="2"/>
        <v>2.9975226199164093</v>
      </c>
      <c r="AG28" s="8">
        <f t="shared" si="2"/>
        <v>2.3842444832541698</v>
      </c>
      <c r="AH28" s="8">
        <f t="shared" si="2"/>
        <v>7.5151747764833177</v>
      </c>
      <c r="AI28" s="8">
        <f t="shared" si="2"/>
        <v>0.90622980947588616</v>
      </c>
      <c r="AJ28" s="8">
        <f t="shared" si="2"/>
        <v>0.47438810878600807</v>
      </c>
      <c r="AK28" s="8">
        <f t="shared" si="2"/>
        <v>11.203716460286987</v>
      </c>
      <c r="AL28" s="8">
        <f t="shared" si="2"/>
        <v>-0.61752865803731616</v>
      </c>
    </row>
    <row r="29" spans="1:38" x14ac:dyDescent="0.25">
      <c r="A29" s="6">
        <f t="shared" si="1"/>
        <v>2032</v>
      </c>
      <c r="B29" s="6">
        <v>48214</v>
      </c>
      <c r="C29" s="4">
        <v>684792.51502022438</v>
      </c>
      <c r="D29" s="4">
        <v>448796.06748414855</v>
      </c>
      <c r="E29" s="11">
        <v>5.6114777108187441</v>
      </c>
      <c r="F29" s="4">
        <v>87.390811017875052</v>
      </c>
      <c r="G29" s="4">
        <v>2923.599990064537</v>
      </c>
      <c r="H29" s="4">
        <v>135551.20000000001</v>
      </c>
      <c r="I29" s="4">
        <v>113243.7</v>
      </c>
      <c r="J29" s="4">
        <v>22307.51</v>
      </c>
      <c r="K29" s="4">
        <v>8740.8240000000005</v>
      </c>
      <c r="L29" s="4">
        <v>2567.9059999999999</v>
      </c>
      <c r="M29" s="4">
        <v>0</v>
      </c>
      <c r="N29" s="4">
        <v>129628.2</v>
      </c>
      <c r="O29" s="4">
        <v>41455.1</v>
      </c>
      <c r="P29" s="4">
        <v>20366.66</v>
      </c>
      <c r="Q29" s="4">
        <v>16343.14</v>
      </c>
      <c r="R29" s="4">
        <v>51463.35</v>
      </c>
      <c r="S29" s="4">
        <v>5922.9319999999998</v>
      </c>
      <c r="T29" s="4">
        <v>3000.7559999999999</v>
      </c>
      <c r="U29" s="4">
        <v>70238.350000000006</v>
      </c>
      <c r="V29" s="4">
        <v>-6954.652</v>
      </c>
      <c r="W29" s="8">
        <f t="shared" si="3"/>
        <v>4.1016056200803375</v>
      </c>
      <c r="X29" s="8">
        <f t="shared" si="2"/>
        <v>19.794492058079332</v>
      </c>
      <c r="Y29" s="8">
        <f t="shared" si="2"/>
        <v>16.536936008515735</v>
      </c>
      <c r="Z29" s="8">
        <f t="shared" si="2"/>
        <v>3.2575575098599288</v>
      </c>
      <c r="AA29" s="8">
        <f t="shared" si="2"/>
        <v>1.2764193253107989</v>
      </c>
      <c r="AB29" s="8">
        <f t="shared" si="2"/>
        <v>0.37499037207265046</v>
      </c>
      <c r="AC29" s="8">
        <f t="shared" si="2"/>
        <v>0</v>
      </c>
      <c r="AD29" s="8">
        <f t="shared" si="2"/>
        <v>18.92955853878917</v>
      </c>
      <c r="AE29" s="8">
        <f t="shared" si="2"/>
        <v>6.0536730601933755</v>
      </c>
      <c r="AF29" s="8">
        <f t="shared" si="2"/>
        <v>2.9741358956586286</v>
      </c>
      <c r="AG29" s="8">
        <f t="shared" si="2"/>
        <v>2.386582744631391</v>
      </c>
      <c r="AH29" s="8">
        <f t="shared" si="2"/>
        <v>7.515174139787451</v>
      </c>
      <c r="AI29" s="8">
        <f t="shared" si="2"/>
        <v>0.86492358927507762</v>
      </c>
      <c r="AJ29" s="8">
        <f t="shared" si="2"/>
        <v>0.43819929893821585</v>
      </c>
      <c r="AK29" s="8">
        <f t="shared" si="2"/>
        <v>10.256880508970752</v>
      </c>
      <c r="AL29" s="8">
        <f t="shared" si="2"/>
        <v>-1.015585282761831</v>
      </c>
    </row>
    <row r="30" spans="1:38" x14ac:dyDescent="0.25">
      <c r="A30" s="6">
        <f t="shared" si="1"/>
        <v>2033</v>
      </c>
      <c r="B30" s="6">
        <v>48580</v>
      </c>
      <c r="C30" s="4">
        <v>718478.01671031758</v>
      </c>
      <c r="D30" s="4">
        <v>461628.15370422712</v>
      </c>
      <c r="E30" s="11">
        <v>5.711405908474056</v>
      </c>
      <c r="F30" s="4">
        <v>88.294794233953468</v>
      </c>
      <c r="G30" s="4">
        <v>2977.8205969983223</v>
      </c>
      <c r="H30" s="4">
        <v>142140.79999999999</v>
      </c>
      <c r="I30" s="4">
        <v>118814.2</v>
      </c>
      <c r="J30" s="4">
        <v>23326.62</v>
      </c>
      <c r="K30" s="4">
        <v>9148.6239999999998</v>
      </c>
      <c r="L30" s="4">
        <v>2664.0479999999998</v>
      </c>
      <c r="M30" s="4">
        <v>0</v>
      </c>
      <c r="N30" s="4">
        <v>136209.70000000001</v>
      </c>
      <c r="O30" s="4">
        <v>43877.3</v>
      </c>
      <c r="P30" s="4">
        <v>21169.48</v>
      </c>
      <c r="Q30" s="4">
        <v>17168.060000000001</v>
      </c>
      <c r="R30" s="4">
        <v>53994.879999999997</v>
      </c>
      <c r="S30" s="4">
        <v>5931.1270000000004</v>
      </c>
      <c r="T30" s="4">
        <v>2894.694</v>
      </c>
      <c r="U30" s="4">
        <v>67201.919999999998</v>
      </c>
      <c r="V30" s="4">
        <v>-9991.0849999999991</v>
      </c>
      <c r="W30" s="8">
        <f t="shared" si="3"/>
        <v>4.1212443059952291</v>
      </c>
      <c r="X30" s="8">
        <f t="shared" si="2"/>
        <v>19.783597645870575</v>
      </c>
      <c r="Y30" s="8">
        <f t="shared" si="2"/>
        <v>16.536929069035743</v>
      </c>
      <c r="Z30" s="8">
        <f t="shared" si="2"/>
        <v>3.2466713604968982</v>
      </c>
      <c r="AA30" s="8">
        <f t="shared" si="2"/>
        <v>1.273333879008385</v>
      </c>
      <c r="AB30" s="8">
        <f t="shared" si="2"/>
        <v>0.37079046791129794</v>
      </c>
      <c r="AC30" s="8">
        <f t="shared" si="2"/>
        <v>0</v>
      </c>
      <c r="AD30" s="8">
        <f t="shared" si="2"/>
        <v>18.958088742041259</v>
      </c>
      <c r="AE30" s="8">
        <f t="shared" si="2"/>
        <v>6.106978777290947</v>
      </c>
      <c r="AF30" s="8">
        <f t="shared" si="2"/>
        <v>2.9464339211000943</v>
      </c>
      <c r="AG30" s="8">
        <f t="shared" si="2"/>
        <v>2.3895038679968374</v>
      </c>
      <c r="AH30" s="8">
        <f t="shared" si="2"/>
        <v>7.5151749593154413</v>
      </c>
      <c r="AI30" s="8">
        <f t="shared" si="2"/>
        <v>0.82551266177311111</v>
      </c>
      <c r="AJ30" s="8">
        <f t="shared" si="2"/>
        <v>0.40289249394906801</v>
      </c>
      <c r="AK30" s="8">
        <f t="shared" si="2"/>
        <v>9.3533717715812976</v>
      </c>
      <c r="AL30" s="8">
        <f t="shared" si="2"/>
        <v>-1.3905902153758303</v>
      </c>
    </row>
    <row r="31" spans="1:38" x14ac:dyDescent="0.25">
      <c r="A31" s="6">
        <f t="shared" si="1"/>
        <v>2034</v>
      </c>
      <c r="B31" s="6">
        <v>48945</v>
      </c>
      <c r="C31" s="4">
        <v>753593.49982830917</v>
      </c>
      <c r="D31" s="4">
        <v>474708.28668994486</v>
      </c>
      <c r="E31" s="11">
        <v>5.8110017302583028</v>
      </c>
      <c r="F31" s="4">
        <v>89.210075905568829</v>
      </c>
      <c r="G31" s="4">
        <v>3031.1603587380346</v>
      </c>
      <c r="H31" s="4">
        <v>149013.5</v>
      </c>
      <c r="I31" s="4">
        <v>124621.2</v>
      </c>
      <c r="J31" s="4">
        <v>24392.27</v>
      </c>
      <c r="K31" s="4">
        <v>9577.9629999999997</v>
      </c>
      <c r="L31" s="4">
        <v>2763.5030000000002</v>
      </c>
      <c r="M31" s="4">
        <v>0</v>
      </c>
      <c r="N31" s="4">
        <v>143036</v>
      </c>
      <c r="O31" s="4">
        <v>46424.05</v>
      </c>
      <c r="P31" s="4">
        <v>21956.93</v>
      </c>
      <c r="Q31" s="4">
        <v>18021.11</v>
      </c>
      <c r="R31" s="4">
        <v>56633.87</v>
      </c>
      <c r="S31" s="4">
        <v>5977.5460000000003</v>
      </c>
      <c r="T31" s="4">
        <v>2780.114</v>
      </c>
      <c r="U31" s="4">
        <v>64004.480000000003</v>
      </c>
      <c r="V31" s="4">
        <v>-13188.52</v>
      </c>
      <c r="W31" s="8">
        <f t="shared" si="3"/>
        <v>4.1369562060131617</v>
      </c>
      <c r="X31" s="8">
        <f t="shared" si="2"/>
        <v>19.773724167465573</v>
      </c>
      <c r="Y31" s="8">
        <f t="shared" si="2"/>
        <v>16.53692607863422</v>
      </c>
      <c r="Z31" s="8">
        <f t="shared" si="2"/>
        <v>3.2367941079052938</v>
      </c>
      <c r="AA31" s="8">
        <f t="shared" si="2"/>
        <v>1.2709720827186197</v>
      </c>
      <c r="AB31" s="8">
        <f t="shared" si="2"/>
        <v>0.3667100367279717</v>
      </c>
      <c r="AC31" s="8">
        <f t="shared" si="2"/>
        <v>0</v>
      </c>
      <c r="AD31" s="8">
        <f t="shared" si="2"/>
        <v>18.980524650569283</v>
      </c>
      <c r="AE31" s="8">
        <f t="shared" si="2"/>
        <v>6.1603570108522394</v>
      </c>
      <c r="AF31" s="8">
        <f t="shared" si="2"/>
        <v>2.9136304924342418</v>
      </c>
      <c r="AG31" s="8">
        <f t="shared" si="2"/>
        <v>2.3913568792864774</v>
      </c>
      <c r="AH31" s="8">
        <f t="shared" si="2"/>
        <v>7.5151749600949138</v>
      </c>
      <c r="AI31" s="8">
        <f t="shared" si="2"/>
        <v>0.79320562098291203</v>
      </c>
      <c r="AJ31" s="8">
        <f t="shared" si="2"/>
        <v>0.36891427548584116</v>
      </c>
      <c r="AK31" s="8">
        <f t="shared" si="2"/>
        <v>8.4932367403092126</v>
      </c>
      <c r="AL31" s="8">
        <f t="shared" si="2"/>
        <v>-1.7500840974616598</v>
      </c>
    </row>
    <row r="32" spans="1:38" x14ac:dyDescent="0.25">
      <c r="A32" s="6">
        <f t="shared" si="1"/>
        <v>2035</v>
      </c>
      <c r="B32" s="6">
        <v>49310</v>
      </c>
      <c r="C32" s="4">
        <v>790250.39978691167</v>
      </c>
      <c r="D32" s="4">
        <v>488026.37320613459</v>
      </c>
      <c r="E32" s="11">
        <v>5.9103769650830076</v>
      </c>
      <c r="F32" s="4">
        <v>90.143821680011001</v>
      </c>
      <c r="G32" s="4">
        <v>3083.7517986618645</v>
      </c>
      <c r="H32" s="4">
        <v>156190.39999999999</v>
      </c>
      <c r="I32" s="4">
        <v>130683.2</v>
      </c>
      <c r="J32" s="4">
        <v>25507.23</v>
      </c>
      <c r="K32" s="4">
        <v>10029.6</v>
      </c>
      <c r="L32" s="4">
        <v>2866.5439999999999</v>
      </c>
      <c r="M32" s="4">
        <v>0</v>
      </c>
      <c r="N32" s="4">
        <v>150152.20000000001</v>
      </c>
      <c r="O32" s="4">
        <v>49101.64</v>
      </c>
      <c r="P32" s="4">
        <v>22758.240000000002</v>
      </c>
      <c r="Q32" s="4">
        <v>18903.64</v>
      </c>
      <c r="R32" s="4">
        <v>59388.7</v>
      </c>
      <c r="S32" s="4">
        <v>6038.1859999999997</v>
      </c>
      <c r="T32" s="4">
        <v>2655.8829999999998</v>
      </c>
      <c r="U32" s="4">
        <v>60622.18</v>
      </c>
      <c r="V32" s="4">
        <v>-16570.82</v>
      </c>
      <c r="W32" s="8">
        <f t="shared" si="3"/>
        <v>4.1495267206295559</v>
      </c>
      <c r="X32" s="8">
        <f t="shared" si="2"/>
        <v>19.764672063704896</v>
      </c>
      <c r="Y32" s="8">
        <f t="shared" si="2"/>
        <v>16.536935639037736</v>
      </c>
      <c r="Z32" s="8">
        <f t="shared" si="2"/>
        <v>3.2277402209322434</v>
      </c>
      <c r="AA32" s="8">
        <f t="shared" si="2"/>
        <v>1.2691673427440779</v>
      </c>
      <c r="AB32" s="8">
        <f t="shared" si="2"/>
        <v>0.36273869659198571</v>
      </c>
      <c r="AC32" s="8">
        <f t="shared" si="2"/>
        <v>0</v>
      </c>
      <c r="AD32" s="8">
        <f t="shared" si="2"/>
        <v>19.000585136114836</v>
      </c>
      <c r="AE32" s="8">
        <f t="shared" si="2"/>
        <v>6.2134280492917293</v>
      </c>
      <c r="AF32" s="8">
        <f t="shared" si="2"/>
        <v>2.8798770625281156</v>
      </c>
      <c r="AG32" s="8">
        <f t="shared" si="2"/>
        <v>2.3921076161552466</v>
      </c>
      <c r="AH32" s="8">
        <f t="shared" si="2"/>
        <v>7.5151749389831322</v>
      </c>
      <c r="AI32" s="8">
        <f t="shared" si="2"/>
        <v>0.76408515599969018</v>
      </c>
      <c r="AJ32" s="8">
        <f t="shared" si="2"/>
        <v>0.33608119663288366</v>
      </c>
      <c r="AK32" s="8">
        <f t="shared" si="2"/>
        <v>7.6712621741598062</v>
      </c>
      <c r="AL32" s="8">
        <f t="shared" si="2"/>
        <v>-2.0969075124123018</v>
      </c>
    </row>
    <row r="33" spans="1:38" x14ac:dyDescent="0.25">
      <c r="A33" s="6">
        <f t="shared" si="1"/>
        <v>2036</v>
      </c>
      <c r="B33" s="6">
        <v>49675</v>
      </c>
      <c r="C33" s="4">
        <v>828164.39146695647</v>
      </c>
      <c r="D33" s="4">
        <v>501424.98035851173</v>
      </c>
      <c r="E33" s="11">
        <v>6.0093350709897484</v>
      </c>
      <c r="F33" s="4">
        <v>91.086233310147819</v>
      </c>
      <c r="G33" s="4">
        <v>3135.2149800555089</v>
      </c>
      <c r="H33" s="4">
        <v>163619</v>
      </c>
      <c r="I33" s="4">
        <v>136953</v>
      </c>
      <c r="J33" s="4">
        <v>26666.04</v>
      </c>
      <c r="K33" s="4">
        <v>10501.89</v>
      </c>
      <c r="L33" s="4">
        <v>2973.3069999999998</v>
      </c>
      <c r="M33" s="4">
        <v>0</v>
      </c>
      <c r="N33" s="4">
        <v>157505.9</v>
      </c>
      <c r="O33" s="4">
        <v>51892.08</v>
      </c>
      <c r="P33" s="4">
        <v>23573.57</v>
      </c>
      <c r="Q33" s="4">
        <v>19802.259999999998</v>
      </c>
      <c r="R33" s="4">
        <v>62238</v>
      </c>
      <c r="S33" s="4">
        <v>6113.1109999999999</v>
      </c>
      <c r="T33" s="4">
        <v>2521.6289999999999</v>
      </c>
      <c r="U33" s="4">
        <v>57030.7</v>
      </c>
      <c r="V33" s="4">
        <v>-20162.3</v>
      </c>
      <c r="W33" s="8">
        <f t="shared" si="3"/>
        <v>4.159581526101503</v>
      </c>
      <c r="X33" s="8">
        <f t="shared" si="2"/>
        <v>19.756826263705442</v>
      </c>
      <c r="Y33" s="8">
        <f t="shared" si="2"/>
        <v>16.536934141470436</v>
      </c>
      <c r="Z33" s="8">
        <f t="shared" si="2"/>
        <v>3.2198969521939373</v>
      </c>
      <c r="AA33" s="8">
        <f t="shared" si="2"/>
        <v>1.2680924352950791</v>
      </c>
      <c r="AB33" s="8">
        <f t="shared" si="2"/>
        <v>0.35902376757992183</v>
      </c>
      <c r="AC33" s="8">
        <f t="shared" si="2"/>
        <v>0</v>
      </c>
      <c r="AD33" s="8">
        <f t="shared" si="2"/>
        <v>19.018675714975419</v>
      </c>
      <c r="AE33" s="8">
        <f t="shared" si="2"/>
        <v>6.2659153828241454</v>
      </c>
      <c r="AF33" s="8">
        <f t="shared" si="2"/>
        <v>2.8464843747076971</v>
      </c>
      <c r="AG33" s="8">
        <f t="shared" si="2"/>
        <v>2.3911025641809549</v>
      </c>
      <c r="AH33" s="8">
        <f t="shared" si="2"/>
        <v>7.5151746007523528</v>
      </c>
      <c r="AI33" s="8">
        <f t="shared" si="2"/>
        <v>0.73815187696872997</v>
      </c>
      <c r="AJ33" s="8">
        <f t="shared" si="2"/>
        <v>0.30448411281404536</v>
      </c>
      <c r="AK33" s="8">
        <f t="shared" si="2"/>
        <v>6.8863984720448475</v>
      </c>
      <c r="AL33" s="8">
        <f t="shared" si="2"/>
        <v>-2.43457702453082</v>
      </c>
    </row>
    <row r="34" spans="1:38" x14ac:dyDescent="0.25">
      <c r="A34" s="6">
        <f t="shared" si="1"/>
        <v>2037</v>
      </c>
      <c r="B34" s="6">
        <v>50041</v>
      </c>
      <c r="C34" s="4">
        <v>867762.01849244244</v>
      </c>
      <c r="D34" s="4">
        <v>515084.90584781469</v>
      </c>
      <c r="E34" s="11">
        <v>6.1079905193268358</v>
      </c>
      <c r="F34" s="4">
        <v>92.045231105373091</v>
      </c>
      <c r="G34" s="4">
        <v>3186.4230995490907</v>
      </c>
      <c r="H34" s="4">
        <v>171376.1</v>
      </c>
      <c r="I34" s="4">
        <v>143501.20000000001</v>
      </c>
      <c r="J34" s="4">
        <v>27874.94</v>
      </c>
      <c r="K34" s="4">
        <v>10994.64</v>
      </c>
      <c r="L34" s="4">
        <v>3083.9059999999999</v>
      </c>
      <c r="M34" s="4">
        <v>0</v>
      </c>
      <c r="N34" s="4">
        <v>165197</v>
      </c>
      <c r="O34" s="4">
        <v>54810.49</v>
      </c>
      <c r="P34" s="4">
        <v>24443.66</v>
      </c>
      <c r="Q34" s="4">
        <v>20729.03</v>
      </c>
      <c r="R34" s="4">
        <v>65213.83</v>
      </c>
      <c r="S34" s="4">
        <v>6179.13</v>
      </c>
      <c r="T34" s="4">
        <v>2376.826</v>
      </c>
      <c r="U34" s="4">
        <v>53228.39</v>
      </c>
      <c r="V34" s="4">
        <v>-23964.61</v>
      </c>
      <c r="W34" s="8">
        <f t="shared" si="3"/>
        <v>4.1676255069637937</v>
      </c>
      <c r="X34" s="8">
        <f t="shared" si="2"/>
        <v>19.74920500642914</v>
      </c>
      <c r="Y34" s="8">
        <f t="shared" si="2"/>
        <v>16.536930280643507</v>
      </c>
      <c r="Z34" s="8">
        <f t="shared" si="2"/>
        <v>3.2122793353443795</v>
      </c>
      <c r="AA34" s="8">
        <f t="shared" si="2"/>
        <v>1.2670109737115389</v>
      </c>
      <c r="AB34" s="8">
        <f t="shared" si="2"/>
        <v>0.35538614669464913</v>
      </c>
      <c r="AC34" s="8">
        <f t="shared" si="2"/>
        <v>0</v>
      </c>
      <c r="AD34" s="8">
        <f t="shared" si="2"/>
        <v>19.0371318955623</v>
      </c>
      <c r="AE34" s="8">
        <f t="shared" si="2"/>
        <v>6.316304335977037</v>
      </c>
      <c r="AF34" s="8">
        <f t="shared" si="2"/>
        <v>2.8168621671718035</v>
      </c>
      <c r="AG34" s="8">
        <f t="shared" si="2"/>
        <v>2.3887920372468496</v>
      </c>
      <c r="AH34" s="8">
        <f t="shared" si="2"/>
        <v>7.5151745075562975</v>
      </c>
      <c r="AI34" s="8">
        <f t="shared" si="2"/>
        <v>0.71207656803589581</v>
      </c>
      <c r="AJ34" s="8">
        <f t="shared" si="2"/>
        <v>0.27390297677803932</v>
      </c>
      <c r="AK34" s="8">
        <f t="shared" si="2"/>
        <v>6.1339847637573897</v>
      </c>
      <c r="AL34" s="8">
        <f t="shared" si="2"/>
        <v>-2.7616569392647041</v>
      </c>
    </row>
    <row r="35" spans="1:38" x14ac:dyDescent="0.25">
      <c r="A35" s="6">
        <f t="shared" si="1"/>
        <v>2038</v>
      </c>
      <c r="B35" s="6">
        <v>50406</v>
      </c>
      <c r="C35" s="4">
        <v>909117.9637484299</v>
      </c>
      <c r="D35" s="4">
        <v>529065.28792117536</v>
      </c>
      <c r="E35" s="11">
        <v>6.2065891138251672</v>
      </c>
      <c r="F35" s="4">
        <v>93.013031809840925</v>
      </c>
      <c r="G35" s="4">
        <v>3238.2374609910125</v>
      </c>
      <c r="H35" s="4">
        <v>179478.3</v>
      </c>
      <c r="I35" s="4">
        <v>150340.20000000001</v>
      </c>
      <c r="J35" s="4">
        <v>29138.05</v>
      </c>
      <c r="K35" s="4">
        <v>11510.71</v>
      </c>
      <c r="L35" s="4">
        <v>3198.4169999999999</v>
      </c>
      <c r="M35" s="4">
        <v>0</v>
      </c>
      <c r="N35" s="4">
        <v>173244.9</v>
      </c>
      <c r="O35" s="4">
        <v>57874</v>
      </c>
      <c r="P35" s="4">
        <v>25343.47</v>
      </c>
      <c r="Q35" s="4">
        <v>21705.599999999999</v>
      </c>
      <c r="R35" s="4">
        <v>68321.8</v>
      </c>
      <c r="S35" s="4">
        <v>6233.393</v>
      </c>
      <c r="T35" s="4">
        <v>2221.7860000000001</v>
      </c>
      <c r="U35" s="4">
        <v>49216.79</v>
      </c>
      <c r="V35" s="4">
        <v>-27976.21</v>
      </c>
      <c r="W35" s="8">
        <f t="shared" si="3"/>
        <v>4.1740619996208794</v>
      </c>
      <c r="X35" s="8">
        <f t="shared" si="2"/>
        <v>19.742025474888212</v>
      </c>
      <c r="Y35" s="8">
        <f t="shared" si="2"/>
        <v>16.536929858928847</v>
      </c>
      <c r="Z35" s="8">
        <f t="shared" si="2"/>
        <v>3.2050901161230434</v>
      </c>
      <c r="AA35" s="8">
        <f t="shared" si="2"/>
        <v>1.2661404195050348</v>
      </c>
      <c r="AB35" s="8">
        <f t="shared" si="2"/>
        <v>0.35181539993032879</v>
      </c>
      <c r="AC35" s="8">
        <f t="shared" si="2"/>
        <v>0</v>
      </c>
      <c r="AD35" s="8">
        <f t="shared" si="2"/>
        <v>19.056371880023715</v>
      </c>
      <c r="AE35" s="8">
        <f t="shared" si="2"/>
        <v>6.3659505485269268</v>
      </c>
      <c r="AF35" s="8">
        <f t="shared" si="2"/>
        <v>2.7876987377419171</v>
      </c>
      <c r="AG35" s="8">
        <f t="shared" si="2"/>
        <v>2.3875449463680765</v>
      </c>
      <c r="AH35" s="8">
        <f t="shared" si="2"/>
        <v>7.5151743474850017</v>
      </c>
      <c r="AI35" s="8">
        <f t="shared" si="2"/>
        <v>0.68565282488740897</v>
      </c>
      <c r="AJ35" s="8">
        <f t="shared" si="2"/>
        <v>0.2443891869476699</v>
      </c>
      <c r="AK35" s="8">
        <f t="shared" si="2"/>
        <v>5.4136857880435869</v>
      </c>
      <c r="AL35" s="8">
        <f t="shared" si="2"/>
        <v>-3.0772915194250352</v>
      </c>
    </row>
    <row r="36" spans="1:38" x14ac:dyDescent="0.25">
      <c r="A36" s="6">
        <f t="shared" si="1"/>
        <v>2039</v>
      </c>
      <c r="B36" s="6">
        <v>50771</v>
      </c>
      <c r="C36" s="4">
        <v>951999.90392027784</v>
      </c>
      <c r="D36" s="4">
        <v>543143.70071802242</v>
      </c>
      <c r="E36" s="11">
        <v>6.3050103854375656</v>
      </c>
      <c r="F36" s="4">
        <v>93.998915808466222</v>
      </c>
      <c r="G36" s="4">
        <v>3288.3679976981211</v>
      </c>
      <c r="H36" s="4">
        <v>187885.5</v>
      </c>
      <c r="I36" s="4">
        <v>157431.6</v>
      </c>
      <c r="J36" s="4">
        <v>30453.95</v>
      </c>
      <c r="K36" s="4">
        <v>12051.62</v>
      </c>
      <c r="L36" s="4">
        <v>3317.1329999999998</v>
      </c>
      <c r="M36" s="4">
        <v>0</v>
      </c>
      <c r="N36" s="4">
        <v>181596.3</v>
      </c>
      <c r="O36" s="4">
        <v>61069.71</v>
      </c>
      <c r="P36" s="4">
        <v>26276.09</v>
      </c>
      <c r="Q36" s="4">
        <v>22706.01</v>
      </c>
      <c r="R36" s="4">
        <v>71544.45</v>
      </c>
      <c r="S36" s="4">
        <v>6289.2520000000004</v>
      </c>
      <c r="T36" s="4">
        <v>2056.873</v>
      </c>
      <c r="U36" s="4">
        <v>44984.41</v>
      </c>
      <c r="V36" s="4">
        <v>-32208.59</v>
      </c>
      <c r="W36" s="8">
        <f t="shared" si="3"/>
        <v>4.1792099809841323</v>
      </c>
      <c r="X36" s="8">
        <f t="shared" si="2"/>
        <v>19.735873840564366</v>
      </c>
      <c r="Y36" s="8">
        <f t="shared" si="2"/>
        <v>16.536934442084103</v>
      </c>
      <c r="Z36" s="8">
        <f t="shared" si="2"/>
        <v>3.1989446505816317</v>
      </c>
      <c r="AA36" s="8">
        <f t="shared" si="2"/>
        <v>1.26592659835071</v>
      </c>
      <c r="AB36" s="8">
        <f t="shared" si="2"/>
        <v>0.34843837550195622</v>
      </c>
      <c r="AC36" s="8">
        <f t="shared" si="2"/>
        <v>0</v>
      </c>
      <c r="AD36" s="8">
        <f t="shared" si="2"/>
        <v>19.075243521790018</v>
      </c>
      <c r="AE36" s="8">
        <f t="shared" si="2"/>
        <v>6.4148861516181501</v>
      </c>
      <c r="AF36" s="8">
        <f t="shared" si="2"/>
        <v>2.7600937659548763</v>
      </c>
      <c r="AG36" s="8">
        <f t="shared" si="2"/>
        <v>2.3850853247461505</v>
      </c>
      <c r="AH36" s="8">
        <f t="shared" si="2"/>
        <v>7.5151740777897453</v>
      </c>
      <c r="AI36" s="8">
        <f t="shared" si="2"/>
        <v>0.66063578095977138</v>
      </c>
      <c r="AJ36" s="8">
        <f t="shared" si="2"/>
        <v>0.21605811004075967</v>
      </c>
      <c r="AK36" s="8">
        <f t="shared" si="2"/>
        <v>4.7252536281523696</v>
      </c>
      <c r="AL36" s="8">
        <f t="shared" si="2"/>
        <v>-3.3832555935527915</v>
      </c>
    </row>
    <row r="37" spans="1:38" x14ac:dyDescent="0.25">
      <c r="A37" s="6">
        <f t="shared" si="1"/>
        <v>2040</v>
      </c>
      <c r="B37" s="6">
        <v>51136</v>
      </c>
      <c r="C37" s="4">
        <v>996284.61178383545</v>
      </c>
      <c r="D37" s="4">
        <v>557278.23810858803</v>
      </c>
      <c r="E37" s="11">
        <v>6.4030345907670094</v>
      </c>
      <c r="F37" s="4">
        <v>94.991250876657375</v>
      </c>
      <c r="G37" s="4">
        <v>3337.77454875998</v>
      </c>
      <c r="H37" s="4">
        <v>196574.4</v>
      </c>
      <c r="I37" s="4">
        <v>164754.9</v>
      </c>
      <c r="J37" s="4">
        <v>31819.53</v>
      </c>
      <c r="K37" s="4">
        <v>12616.08</v>
      </c>
      <c r="L37" s="4">
        <v>3439.99</v>
      </c>
      <c r="M37" s="4">
        <v>0</v>
      </c>
      <c r="N37" s="4">
        <v>190227.8</v>
      </c>
      <c r="O37" s="4">
        <v>64385.56</v>
      </c>
      <c r="P37" s="4">
        <v>27234.61</v>
      </c>
      <c r="Q37" s="4">
        <v>23735.06</v>
      </c>
      <c r="R37" s="4">
        <v>74872.53</v>
      </c>
      <c r="S37" s="4">
        <v>6346.674</v>
      </c>
      <c r="T37" s="4">
        <v>1881.846</v>
      </c>
      <c r="U37" s="4">
        <v>40519.58</v>
      </c>
      <c r="V37" s="4">
        <v>-36673.42</v>
      </c>
      <c r="W37" s="8">
        <f t="shared" si="3"/>
        <v>4.1833292911922149</v>
      </c>
      <c r="X37" s="8">
        <f t="shared" ref="X37:AL53" si="4">100*H37/$C37</f>
        <v>19.73074738633531</v>
      </c>
      <c r="Y37" s="8">
        <f t="shared" si="4"/>
        <v>16.536931119011097</v>
      </c>
      <c r="Z37" s="8">
        <f t="shared" si="4"/>
        <v>3.1938192785119424</v>
      </c>
      <c r="AA37" s="8">
        <f t="shared" si="4"/>
        <v>1.2663128438178988</v>
      </c>
      <c r="AB37" s="8">
        <f t="shared" si="4"/>
        <v>0.34528185613955631</v>
      </c>
      <c r="AC37" s="8">
        <f t="shared" si="4"/>
        <v>0</v>
      </c>
      <c r="AD37" s="8">
        <f t="shared" si="4"/>
        <v>19.09372058446225</v>
      </c>
      <c r="AE37" s="8">
        <f t="shared" si="4"/>
        <v>6.4625669450739025</v>
      </c>
      <c r="AF37" s="8">
        <f t="shared" si="4"/>
        <v>2.7336174500614603</v>
      </c>
      <c r="AG37" s="8">
        <f t="shared" si="4"/>
        <v>2.3823573825458033</v>
      </c>
      <c r="AH37" s="8">
        <f t="shared" si="4"/>
        <v>7.5151747918641085</v>
      </c>
      <c r="AI37" s="8">
        <f t="shared" si="4"/>
        <v>0.63703422946946431</v>
      </c>
      <c r="AJ37" s="8">
        <f t="shared" si="4"/>
        <v>0.18888638625368084</v>
      </c>
      <c r="AK37" s="8">
        <f t="shared" si="4"/>
        <v>4.0670687392682083</v>
      </c>
      <c r="AL37" s="8">
        <f t="shared" si="4"/>
        <v>-3.6810184124330383</v>
      </c>
    </row>
    <row r="38" spans="1:38" x14ac:dyDescent="0.25">
      <c r="A38" s="6">
        <f t="shared" si="1"/>
        <v>2041</v>
      </c>
      <c r="B38" s="6">
        <v>51502</v>
      </c>
      <c r="C38" s="4">
        <v>1042250.4713202444</v>
      </c>
      <c r="D38" s="4">
        <v>571543.87543182692</v>
      </c>
      <c r="E38" s="11">
        <v>6.5007444294657297</v>
      </c>
      <c r="F38" s="4">
        <v>95.999077192121291</v>
      </c>
      <c r="G38" s="4">
        <v>3386.4268994371801</v>
      </c>
      <c r="H38" s="4">
        <v>205593.9</v>
      </c>
      <c r="I38" s="4">
        <v>172356.2</v>
      </c>
      <c r="J38" s="4">
        <v>33237.61</v>
      </c>
      <c r="K38" s="4">
        <v>13202.58</v>
      </c>
      <c r="L38" s="4">
        <v>3567.402</v>
      </c>
      <c r="M38" s="4">
        <v>0</v>
      </c>
      <c r="N38" s="4">
        <v>199188.1</v>
      </c>
      <c r="O38" s="4">
        <v>67843.100000000006</v>
      </c>
      <c r="P38" s="4">
        <v>28222.86</v>
      </c>
      <c r="Q38" s="4">
        <v>24795.22</v>
      </c>
      <c r="R38" s="4">
        <v>78326.94</v>
      </c>
      <c r="S38" s="4">
        <v>6405.7240000000002</v>
      </c>
      <c r="T38" s="4">
        <v>1696.403</v>
      </c>
      <c r="U38" s="4">
        <v>35810.26</v>
      </c>
      <c r="V38" s="4">
        <v>-41382.74</v>
      </c>
      <c r="W38" s="8">
        <f t="shared" si="3"/>
        <v>4.1866253302724257</v>
      </c>
      <c r="X38" s="8">
        <f t="shared" si="4"/>
        <v>19.725958937640886</v>
      </c>
      <c r="Y38" s="8">
        <f t="shared" si="4"/>
        <v>16.536927038437522</v>
      </c>
      <c r="Z38" s="8">
        <f t="shared" si="4"/>
        <v>3.189023264042961</v>
      </c>
      <c r="AA38" s="8">
        <f t="shared" si="4"/>
        <v>1.2667377337115489</v>
      </c>
      <c r="AB38" s="8">
        <f t="shared" si="4"/>
        <v>0.34227876102383376</v>
      </c>
      <c r="AC38" s="8">
        <f t="shared" si="4"/>
        <v>0</v>
      </c>
      <c r="AD38" s="8">
        <f t="shared" si="4"/>
        <v>19.111346598642793</v>
      </c>
      <c r="AE38" s="8">
        <f t="shared" si="4"/>
        <v>6.5092894526650085</v>
      </c>
      <c r="AF38" s="8">
        <f t="shared" si="4"/>
        <v>2.7078769236966052</v>
      </c>
      <c r="AG38" s="8">
        <f t="shared" si="4"/>
        <v>2.3790077992088872</v>
      </c>
      <c r="AH38" s="8">
        <f t="shared" si="4"/>
        <v>7.5151743419968264</v>
      </c>
      <c r="AI38" s="8">
        <f t="shared" si="4"/>
        <v>0.61460504708486352</v>
      </c>
      <c r="AJ38" s="8">
        <f t="shared" si="4"/>
        <v>0.16276346681341619</v>
      </c>
      <c r="AK38" s="8">
        <f t="shared" si="4"/>
        <v>3.4358593241640141</v>
      </c>
      <c r="AL38" s="8">
        <f t="shared" si="4"/>
        <v>-3.9705177535280423</v>
      </c>
    </row>
    <row r="39" spans="1:38" x14ac:dyDescent="0.25">
      <c r="A39" s="6">
        <f t="shared" si="1"/>
        <v>2042</v>
      </c>
      <c r="B39" s="6">
        <v>51867</v>
      </c>
      <c r="C39" s="4">
        <v>1089528.4020402401</v>
      </c>
      <c r="D39" s="4">
        <v>585769.66515390936</v>
      </c>
      <c r="E39" s="11">
        <v>6.5980557676760441</v>
      </c>
      <c r="F39" s="4">
        <v>97.012428225065705</v>
      </c>
      <c r="G39" s="4">
        <v>3433.763342410633</v>
      </c>
      <c r="H39" s="4">
        <v>214876.4</v>
      </c>
      <c r="I39" s="4">
        <v>180174.6</v>
      </c>
      <c r="J39" s="4">
        <v>34701.879999999997</v>
      </c>
      <c r="K39" s="4">
        <v>13810.17</v>
      </c>
      <c r="L39" s="4">
        <v>3699.4760000000001</v>
      </c>
      <c r="M39" s="4">
        <v>0</v>
      </c>
      <c r="N39" s="4">
        <v>208367.2</v>
      </c>
      <c r="O39" s="4">
        <v>71389.58</v>
      </c>
      <c r="P39" s="4">
        <v>29219.75</v>
      </c>
      <c r="Q39" s="4">
        <v>25877.93</v>
      </c>
      <c r="R39" s="4">
        <v>81879.960000000006</v>
      </c>
      <c r="S39" s="4">
        <v>6509.223</v>
      </c>
      <c r="T39" s="4">
        <v>1500.1849999999999</v>
      </c>
      <c r="U39" s="4">
        <v>30801.22</v>
      </c>
      <c r="V39" s="4">
        <v>-46391.78</v>
      </c>
      <c r="W39" s="8">
        <f t="shared" si="3"/>
        <v>4.1892602846223399</v>
      </c>
      <c r="X39" s="8">
        <f t="shared" si="4"/>
        <v>19.721964071576711</v>
      </c>
      <c r="Y39" s="8">
        <f t="shared" si="4"/>
        <v>16.536934664815238</v>
      </c>
      <c r="Z39" s="8">
        <f t="shared" si="4"/>
        <v>3.1850367493878635</v>
      </c>
      <c r="AA39" s="8">
        <f t="shared" si="4"/>
        <v>1.2675364840548637</v>
      </c>
      <c r="AB39" s="8">
        <f t="shared" si="4"/>
        <v>0.33954837644180713</v>
      </c>
      <c r="AC39" s="8">
        <f t="shared" si="4"/>
        <v>0</v>
      </c>
      <c r="AD39" s="8">
        <f t="shared" si="4"/>
        <v>19.124531275165808</v>
      </c>
      <c r="AE39" s="8">
        <f t="shared" si="4"/>
        <v>6.5523376780556228</v>
      </c>
      <c r="AF39" s="8">
        <f t="shared" si="4"/>
        <v>2.681871344086431</v>
      </c>
      <c r="AG39" s="8">
        <f t="shared" si="4"/>
        <v>2.3751496474567571</v>
      </c>
      <c r="AH39" s="8">
        <f t="shared" si="4"/>
        <v>7.5151744412235981</v>
      </c>
      <c r="AI39" s="8">
        <f t="shared" si="4"/>
        <v>0.59743490741598781</v>
      </c>
      <c r="AJ39" s="8">
        <f t="shared" si="4"/>
        <v>0.13769122467948228</v>
      </c>
      <c r="AK39" s="8">
        <f t="shared" si="4"/>
        <v>2.8270231360946569</v>
      </c>
      <c r="AL39" s="8">
        <f t="shared" si="4"/>
        <v>-4.2579688526822439</v>
      </c>
    </row>
    <row r="40" spans="1:38" x14ac:dyDescent="0.25">
      <c r="A40" s="6">
        <f t="shared" si="1"/>
        <v>2043</v>
      </c>
      <c r="B40" s="6">
        <v>52232</v>
      </c>
      <c r="C40" s="4">
        <v>1138754.5466862717</v>
      </c>
      <c r="D40" s="4">
        <v>600215.54210486799</v>
      </c>
      <c r="E40" s="11">
        <v>6.6948279809112616</v>
      </c>
      <c r="F40" s="4">
        <v>98.042816713050172</v>
      </c>
      <c r="G40" s="4">
        <v>3480.8632096854226</v>
      </c>
      <c r="H40" s="4">
        <v>224539.3</v>
      </c>
      <c r="I40" s="4">
        <v>188315.1</v>
      </c>
      <c r="J40" s="4">
        <v>36224.26</v>
      </c>
      <c r="K40" s="4">
        <v>14441.74</v>
      </c>
      <c r="L40" s="4">
        <v>3836.3989999999999</v>
      </c>
      <c r="M40" s="4">
        <v>0</v>
      </c>
      <c r="N40" s="4">
        <v>217919</v>
      </c>
      <c r="O40" s="4">
        <v>75045.37</v>
      </c>
      <c r="P40" s="4">
        <v>30290.19</v>
      </c>
      <c r="Q40" s="4">
        <v>27004.01</v>
      </c>
      <c r="R40" s="4">
        <v>85579.39</v>
      </c>
      <c r="S40" s="4">
        <v>6620.3429999999998</v>
      </c>
      <c r="T40" s="4">
        <v>1290.9929999999999</v>
      </c>
      <c r="U40" s="4">
        <v>25471.87</v>
      </c>
      <c r="V40" s="4">
        <v>-51721.13</v>
      </c>
      <c r="W40" s="8">
        <f t="shared" si="3"/>
        <v>4.191369692499193</v>
      </c>
      <c r="X40" s="8">
        <f t="shared" si="4"/>
        <v>19.717971766031585</v>
      </c>
      <c r="Y40" s="8">
        <f t="shared" si="4"/>
        <v>16.536935070686575</v>
      </c>
      <c r="Z40" s="8">
        <f t="shared" si="4"/>
        <v>3.1810419642592067</v>
      </c>
      <c r="AA40" s="8">
        <f t="shared" si="4"/>
        <v>1.2682048156931502</v>
      </c>
      <c r="AB40" s="8">
        <f t="shared" si="4"/>
        <v>0.33689428605696997</v>
      </c>
      <c r="AC40" s="8">
        <f t="shared" si="4"/>
        <v>0</v>
      </c>
      <c r="AD40" s="8">
        <f t="shared" si="4"/>
        <v>19.136608554858043</v>
      </c>
      <c r="AE40" s="8">
        <f t="shared" si="4"/>
        <v>6.5901269258049417</v>
      </c>
      <c r="AF40" s="8">
        <f t="shared" si="4"/>
        <v>2.6599402029298758</v>
      </c>
      <c r="AG40" s="8">
        <f t="shared" si="4"/>
        <v>2.3713635285655319</v>
      </c>
      <c r="AH40" s="8">
        <f t="shared" si="4"/>
        <v>7.515174384948228</v>
      </c>
      <c r="AI40" s="8">
        <f t="shared" si="4"/>
        <v>0.58136698722871594</v>
      </c>
      <c r="AJ40" s="8">
        <f t="shared" si="4"/>
        <v>0.11336885580450465</v>
      </c>
      <c r="AK40" s="8">
        <f t="shared" si="4"/>
        <v>2.2368182918893349</v>
      </c>
      <c r="AL40" s="8">
        <f t="shared" si="4"/>
        <v>-4.5419032705956113</v>
      </c>
    </row>
    <row r="41" spans="1:38" x14ac:dyDescent="0.25">
      <c r="A41" s="6">
        <f t="shared" si="1"/>
        <v>2044</v>
      </c>
      <c r="B41" s="6">
        <v>52597</v>
      </c>
      <c r="C41" s="4">
        <v>1189229.9932237286</v>
      </c>
      <c r="D41" s="4">
        <v>614545.20850942109</v>
      </c>
      <c r="E41" s="11">
        <v>6.7912671708334713</v>
      </c>
      <c r="F41" s="4">
        <v>99.080000092292622</v>
      </c>
      <c r="G41" s="4">
        <v>3526.3599684470955</v>
      </c>
      <c r="H41" s="4">
        <v>234456.7</v>
      </c>
      <c r="I41" s="4">
        <v>196662.1</v>
      </c>
      <c r="J41" s="4">
        <v>37794.589999999997</v>
      </c>
      <c r="K41" s="4">
        <v>15097.33</v>
      </c>
      <c r="L41" s="4">
        <v>3978.261</v>
      </c>
      <c r="M41" s="4">
        <v>0</v>
      </c>
      <c r="N41" s="4">
        <v>227757.3</v>
      </c>
      <c r="O41" s="4">
        <v>78813.039999999994</v>
      </c>
      <c r="P41" s="4">
        <v>31422.5</v>
      </c>
      <c r="Q41" s="4">
        <v>28149.09</v>
      </c>
      <c r="R41" s="4">
        <v>89372.71</v>
      </c>
      <c r="S41" s="4">
        <v>6699.3890000000001</v>
      </c>
      <c r="T41" s="4">
        <v>1068.05</v>
      </c>
      <c r="U41" s="4">
        <v>19840.53</v>
      </c>
      <c r="V41" s="4">
        <v>-57352.47</v>
      </c>
      <c r="W41" s="8">
        <f t="shared" si="3"/>
        <v>4.1930568898160994</v>
      </c>
      <c r="X41" s="8">
        <f t="shared" si="4"/>
        <v>19.715000574820845</v>
      </c>
      <c r="Y41" s="8">
        <f t="shared" si="4"/>
        <v>16.536927349678958</v>
      </c>
      <c r="Z41" s="8">
        <f t="shared" si="4"/>
        <v>3.1780723842616485</v>
      </c>
      <c r="AA41" s="8">
        <f t="shared" si="4"/>
        <v>1.2695046446881664</v>
      </c>
      <c r="AB41" s="8">
        <f t="shared" si="4"/>
        <v>0.33452410573802049</v>
      </c>
      <c r="AC41" s="8">
        <f t="shared" si="4"/>
        <v>0</v>
      </c>
      <c r="AD41" s="8">
        <f t="shared" si="4"/>
        <v>19.151661268027929</v>
      </c>
      <c r="AE41" s="8">
        <f t="shared" si="4"/>
        <v>6.6272327850019987</v>
      </c>
      <c r="AF41" s="8">
        <f t="shared" si="4"/>
        <v>2.642255928545902</v>
      </c>
      <c r="AG41" s="8">
        <f t="shared" si="4"/>
        <v>2.3670013504868224</v>
      </c>
      <c r="AH41" s="8">
        <f t="shared" si="4"/>
        <v>7.5151745675141584</v>
      </c>
      <c r="AI41" s="8">
        <f t="shared" si="4"/>
        <v>0.56333838182465445</v>
      </c>
      <c r="AJ41" s="8">
        <f t="shared" si="4"/>
        <v>8.9810213843056749E-2</v>
      </c>
      <c r="AK41" s="8">
        <f t="shared" si="4"/>
        <v>1.6683509592805419</v>
      </c>
      <c r="AL41" s="8">
        <f t="shared" si="4"/>
        <v>-4.8226558636089107</v>
      </c>
    </row>
    <row r="42" spans="1:38" x14ac:dyDescent="0.25">
      <c r="A42" s="6">
        <f t="shared" si="1"/>
        <v>2045</v>
      </c>
      <c r="B42" s="6">
        <v>52963</v>
      </c>
      <c r="C42" s="4">
        <v>1241534.3822379</v>
      </c>
      <c r="D42" s="4">
        <v>628978.13997845165</v>
      </c>
      <c r="E42" s="11">
        <v>6.8873738078323798</v>
      </c>
      <c r="F42" s="4">
        <v>100.13252524207282</v>
      </c>
      <c r="G42" s="4">
        <v>3571.1354341257097</v>
      </c>
      <c r="H42" s="4">
        <v>244733.7</v>
      </c>
      <c r="I42" s="4">
        <v>205311.7</v>
      </c>
      <c r="J42" s="4">
        <v>39421.97</v>
      </c>
      <c r="K42" s="4">
        <v>15777.89</v>
      </c>
      <c r="L42" s="4">
        <v>4125.2309999999998</v>
      </c>
      <c r="M42" s="4">
        <v>0</v>
      </c>
      <c r="N42" s="4">
        <v>237979.9</v>
      </c>
      <c r="O42" s="4">
        <v>82727.05</v>
      </c>
      <c r="P42" s="4">
        <v>32627.35</v>
      </c>
      <c r="Q42" s="4">
        <v>29322</v>
      </c>
      <c r="R42" s="4">
        <v>93303.47</v>
      </c>
      <c r="S42" s="4">
        <v>6753.7860000000001</v>
      </c>
      <c r="T42" s="4">
        <v>832.19240000000002</v>
      </c>
      <c r="U42" s="4">
        <v>13918.94</v>
      </c>
      <c r="V42" s="4">
        <v>-63274.06</v>
      </c>
      <c r="W42" s="8">
        <f t="shared" si="3"/>
        <v>4.1944060970145456</v>
      </c>
      <c r="X42" s="8">
        <f t="shared" si="4"/>
        <v>19.712196738270006</v>
      </c>
      <c r="Y42" s="8">
        <f t="shared" si="4"/>
        <v>16.536932278099297</v>
      </c>
      <c r="Z42" s="8">
        <f t="shared" si="4"/>
        <v>3.1752620438058918</v>
      </c>
      <c r="AA42" s="8">
        <f t="shared" si="4"/>
        <v>1.2708379426077525</v>
      </c>
      <c r="AB42" s="8">
        <f t="shared" si="4"/>
        <v>0.33226876830943308</v>
      </c>
      <c r="AC42" s="8">
        <f t="shared" si="4"/>
        <v>0</v>
      </c>
      <c r="AD42" s="8">
        <f t="shared" si="4"/>
        <v>19.16820858162902</v>
      </c>
      <c r="AE42" s="8">
        <f t="shared" si="4"/>
        <v>6.6632911003948356</v>
      </c>
      <c r="AF42" s="8">
        <f t="shared" si="4"/>
        <v>2.627986020104276</v>
      </c>
      <c r="AG42" s="8">
        <f t="shared" si="4"/>
        <v>2.3617549718716839</v>
      </c>
      <c r="AH42" s="8">
        <f t="shared" si="4"/>
        <v>7.5151740728934078</v>
      </c>
      <c r="AI42" s="8">
        <f t="shared" si="4"/>
        <v>0.54398702900407103</v>
      </c>
      <c r="AJ42" s="8">
        <f t="shared" si="4"/>
        <v>6.7029347870330436E-2</v>
      </c>
      <c r="AK42" s="8">
        <f t="shared" si="4"/>
        <v>1.1211078967390919</v>
      </c>
      <c r="AL42" s="8">
        <f t="shared" si="4"/>
        <v>-5.0964404131882963</v>
      </c>
    </row>
    <row r="43" spans="1:38" x14ac:dyDescent="0.25">
      <c r="A43" s="6">
        <f t="shared" si="1"/>
        <v>2046</v>
      </c>
      <c r="B43" s="6">
        <v>53328</v>
      </c>
      <c r="C43" s="4">
        <v>1295088.8311087559</v>
      </c>
      <c r="D43" s="4">
        <v>643261.03802979481</v>
      </c>
      <c r="E43" s="11">
        <v>6.983014771010863</v>
      </c>
      <c r="F43" s="4">
        <v>101.19052024080798</v>
      </c>
      <c r="G43" s="4">
        <v>3614.2000557111587</v>
      </c>
      <c r="H43" s="4">
        <v>255262.5</v>
      </c>
      <c r="I43" s="4">
        <v>214167.9</v>
      </c>
      <c r="J43" s="4">
        <v>41094.57</v>
      </c>
      <c r="K43" s="4">
        <v>16480.09</v>
      </c>
      <c r="L43" s="4">
        <v>4277.375</v>
      </c>
      <c r="M43" s="4">
        <v>0</v>
      </c>
      <c r="N43" s="4">
        <v>248486.6</v>
      </c>
      <c r="O43" s="4">
        <v>86750.97</v>
      </c>
      <c r="P43" s="4">
        <v>33900.800000000003</v>
      </c>
      <c r="Q43" s="4">
        <v>30506.61</v>
      </c>
      <c r="R43" s="4">
        <v>97328.18</v>
      </c>
      <c r="S43" s="4">
        <v>6775.9579999999996</v>
      </c>
      <c r="T43" s="4">
        <v>583.96699999999998</v>
      </c>
      <c r="U43" s="4">
        <v>7726.9480000000003</v>
      </c>
      <c r="V43" s="4">
        <v>-69466.05</v>
      </c>
      <c r="W43" s="8">
        <f t="shared" si="3"/>
        <v>4.1954847136348024</v>
      </c>
      <c r="X43" s="8">
        <f t="shared" si="4"/>
        <v>19.710037942452473</v>
      </c>
      <c r="Y43" s="8">
        <f t="shared" si="4"/>
        <v>16.53692741807107</v>
      </c>
      <c r="Z43" s="8">
        <f t="shared" si="4"/>
        <v>3.173108207937982</v>
      </c>
      <c r="AA43" s="8">
        <f t="shared" si="4"/>
        <v>1.2725065342344901</v>
      </c>
      <c r="AB43" s="8">
        <f t="shared" si="4"/>
        <v>0.33027657232886792</v>
      </c>
      <c r="AC43" s="8">
        <f t="shared" si="4"/>
        <v>0</v>
      </c>
      <c r="AD43" s="8">
        <f t="shared" si="4"/>
        <v>19.186838310331563</v>
      </c>
      <c r="AE43" s="8">
        <f t="shared" si="4"/>
        <v>6.6984571186310413</v>
      </c>
      <c r="AF43" s="8">
        <f t="shared" si="4"/>
        <v>2.6176428354321253</v>
      </c>
      <c r="AG43" s="8">
        <f t="shared" si="4"/>
        <v>2.3555611991404928</v>
      </c>
      <c r="AH43" s="8">
        <f t="shared" si="4"/>
        <v>7.5151740685366786</v>
      </c>
      <c r="AI43" s="8">
        <f t="shared" si="4"/>
        <v>0.52320411057818661</v>
      </c>
      <c r="AJ43" s="8">
        <f t="shared" si="4"/>
        <v>4.5090883804476338E-2</v>
      </c>
      <c r="AK43" s="8">
        <f t="shared" si="4"/>
        <v>0.5966345948165408</v>
      </c>
      <c r="AL43" s="8">
        <f t="shared" si="4"/>
        <v>-5.3638058124961576</v>
      </c>
    </row>
    <row r="44" spans="1:38" x14ac:dyDescent="0.25">
      <c r="A44" s="6">
        <f t="shared" si="1"/>
        <v>2047</v>
      </c>
      <c r="B44" s="6">
        <v>53693</v>
      </c>
      <c r="C44" s="4">
        <v>1350203.4239144598</v>
      </c>
      <c r="D44" s="4">
        <v>657469.43641309661</v>
      </c>
      <c r="E44" s="11">
        <v>7.077972216126085</v>
      </c>
      <c r="F44" s="4">
        <v>102.26556164255165</v>
      </c>
      <c r="G44" s="4">
        <v>3655.5696922352681</v>
      </c>
      <c r="H44" s="4">
        <v>266099.59999999998</v>
      </c>
      <c r="I44" s="4">
        <v>223282.2</v>
      </c>
      <c r="J44" s="4">
        <v>42817.37</v>
      </c>
      <c r="K44" s="4">
        <v>17204.349999999999</v>
      </c>
      <c r="L44" s="4">
        <v>4435.018</v>
      </c>
      <c r="M44" s="4">
        <v>0</v>
      </c>
      <c r="N44" s="4">
        <v>259314.9</v>
      </c>
      <c r="O44" s="4">
        <v>90875.5</v>
      </c>
      <c r="P44" s="4">
        <v>35252.75</v>
      </c>
      <c r="Q44" s="4">
        <v>31716.49</v>
      </c>
      <c r="R44" s="4">
        <v>101470.1</v>
      </c>
      <c r="S44" s="4">
        <v>6784.7</v>
      </c>
      <c r="T44" s="4">
        <v>324.24970000000002</v>
      </c>
      <c r="U44" s="4">
        <v>1266.4970000000001</v>
      </c>
      <c r="V44" s="4">
        <v>-75926.5</v>
      </c>
      <c r="W44" s="8">
        <f t="shared" si="3"/>
        <v>4.1963489336281281</v>
      </c>
      <c r="X44" s="8">
        <f t="shared" si="4"/>
        <v>19.708111776856104</v>
      </c>
      <c r="Y44" s="8">
        <f t="shared" si="4"/>
        <v>16.536930365105171</v>
      </c>
      <c r="Z44" s="8">
        <f t="shared" si="4"/>
        <v>3.1711791898635147</v>
      </c>
      <c r="AA44" s="8">
        <f t="shared" si="4"/>
        <v>1.2742042936109421</v>
      </c>
      <c r="AB44" s="8">
        <f t="shared" si="4"/>
        <v>0.32847035649947914</v>
      </c>
      <c r="AC44" s="8">
        <f t="shared" si="4"/>
        <v>0</v>
      </c>
      <c r="AD44" s="8">
        <f t="shared" si="4"/>
        <v>19.205617124581408</v>
      </c>
      <c r="AE44" s="8">
        <f t="shared" si="4"/>
        <v>6.7305043366381874</v>
      </c>
      <c r="AF44" s="8">
        <f t="shared" si="4"/>
        <v>2.6109213897411498</v>
      </c>
      <c r="AG44" s="8">
        <f t="shared" si="4"/>
        <v>2.3490156696572972</v>
      </c>
      <c r="AH44" s="8">
        <f t="shared" si="4"/>
        <v>7.5151712847699379</v>
      </c>
      <c r="AI44" s="8">
        <f t="shared" si="4"/>
        <v>0.5024946522746957</v>
      </c>
      <c r="AJ44" s="8">
        <f t="shared" si="4"/>
        <v>2.4014877629323979E-2</v>
      </c>
      <c r="AK44" s="8">
        <f t="shared" si="4"/>
        <v>9.3800458328584219E-2</v>
      </c>
      <c r="AL44" s="8">
        <f t="shared" si="4"/>
        <v>-5.6233378360037563</v>
      </c>
    </row>
    <row r="45" spans="1:38" x14ac:dyDescent="0.25">
      <c r="A45" s="6">
        <f t="shared" si="1"/>
        <v>2048</v>
      </c>
      <c r="B45" s="6">
        <v>54058</v>
      </c>
      <c r="C45" s="4">
        <v>1407083.3716295736</v>
      </c>
      <c r="D45" s="4">
        <v>671749.2306575299</v>
      </c>
      <c r="E45" s="11">
        <v>7.172193911731922</v>
      </c>
      <c r="F45" s="4">
        <v>103.34675173149105</v>
      </c>
      <c r="G45" s="4">
        <v>3696.0367895395962</v>
      </c>
      <c r="H45" s="4">
        <v>277282.5</v>
      </c>
      <c r="I45" s="4">
        <v>232688.4</v>
      </c>
      <c r="J45" s="4">
        <v>44594.07</v>
      </c>
      <c r="K45" s="4">
        <v>17951.810000000001</v>
      </c>
      <c r="L45" s="4">
        <v>4598.1940000000004</v>
      </c>
      <c r="M45" s="4">
        <v>0</v>
      </c>
      <c r="N45" s="4">
        <v>270422</v>
      </c>
      <c r="O45" s="4">
        <v>95086.61</v>
      </c>
      <c r="P45" s="4">
        <v>36638.6</v>
      </c>
      <c r="Q45" s="4">
        <v>32952.01</v>
      </c>
      <c r="R45" s="4">
        <v>105744.8</v>
      </c>
      <c r="S45" s="4">
        <v>6860.4930000000004</v>
      </c>
      <c r="T45" s="4">
        <v>53.1554</v>
      </c>
      <c r="U45" s="4">
        <v>-5540.84</v>
      </c>
      <c r="V45" s="4">
        <v>-82733.84</v>
      </c>
      <c r="W45" s="8">
        <f t="shared" si="3"/>
        <v>4.1970411299829369</v>
      </c>
      <c r="X45" s="8">
        <f t="shared" si="4"/>
        <v>19.706188388742959</v>
      </c>
      <c r="Y45" s="8">
        <f t="shared" si="4"/>
        <v>16.536930553768006</v>
      </c>
      <c r="Z45" s="8">
        <f t="shared" si="4"/>
        <v>3.1692557029051267</v>
      </c>
      <c r="AA45" s="8">
        <f t="shared" si="4"/>
        <v>1.2758170810596408</v>
      </c>
      <c r="AB45" s="8">
        <f t="shared" si="4"/>
        <v>0.32678902279079119</v>
      </c>
      <c r="AC45" s="8">
        <f t="shared" si="4"/>
        <v>0</v>
      </c>
      <c r="AD45" s="8">
        <f t="shared" si="4"/>
        <v>19.218619553922981</v>
      </c>
      <c r="AE45" s="8">
        <f t="shared" si="4"/>
        <v>6.7577097361244585</v>
      </c>
      <c r="AF45" s="8">
        <f t="shared" si="4"/>
        <v>2.6038684514882759</v>
      </c>
      <c r="AG45" s="8">
        <f t="shared" si="4"/>
        <v>2.3418662081009147</v>
      </c>
      <c r="AH45" s="8">
        <f t="shared" si="4"/>
        <v>7.5151765795892151</v>
      </c>
      <c r="AI45" s="8">
        <f t="shared" si="4"/>
        <v>0.48756833733702043</v>
      </c>
      <c r="AJ45" s="8">
        <f t="shared" si="4"/>
        <v>3.7777008151577817E-3</v>
      </c>
      <c r="AK45" s="8">
        <f t="shared" si="4"/>
        <v>-0.39378192591267946</v>
      </c>
      <c r="AL45" s="8">
        <f t="shared" si="4"/>
        <v>-5.8798107964408786</v>
      </c>
    </row>
    <row r="46" spans="1:38" x14ac:dyDescent="0.25">
      <c r="A46" s="6">
        <f t="shared" si="1"/>
        <v>2049</v>
      </c>
      <c r="B46" s="6">
        <v>54424</v>
      </c>
      <c r="C46" s="4">
        <v>1467326.6874966598</v>
      </c>
      <c r="D46" s="4">
        <v>686756.67667617218</v>
      </c>
      <c r="E46" s="11">
        <v>7.2708045191602357</v>
      </c>
      <c r="F46" s="4">
        <v>104.4507630561811</v>
      </c>
      <c r="G46" s="4">
        <v>3739.3215996789472</v>
      </c>
      <c r="H46" s="4">
        <v>289096.90000000002</v>
      </c>
      <c r="I46" s="4">
        <v>242650.8</v>
      </c>
      <c r="J46" s="4">
        <v>46446.09</v>
      </c>
      <c r="K46" s="4">
        <v>18723.98</v>
      </c>
      <c r="L46" s="4">
        <v>4764.3329999999996</v>
      </c>
      <c r="M46" s="4">
        <v>0</v>
      </c>
      <c r="N46" s="4">
        <v>282243</v>
      </c>
      <c r="O46" s="4">
        <v>99498.86</v>
      </c>
      <c r="P46" s="4">
        <v>38207.9</v>
      </c>
      <c r="Q46" s="4">
        <v>34264.04</v>
      </c>
      <c r="R46" s="4">
        <v>110272.2</v>
      </c>
      <c r="S46" s="4">
        <v>6853.9340000000002</v>
      </c>
      <c r="T46" s="4">
        <v>-232.58189999999999</v>
      </c>
      <c r="U46" s="4">
        <v>-12627.36</v>
      </c>
      <c r="V46" s="4">
        <v>-89820.36</v>
      </c>
      <c r="W46" s="8">
        <f t="shared" si="3"/>
        <v>4.1975927837656384</v>
      </c>
      <c r="X46" s="8">
        <f t="shared" si="4"/>
        <v>19.702285964226228</v>
      </c>
      <c r="Y46" s="8">
        <f t="shared" si="4"/>
        <v>16.536930873517719</v>
      </c>
      <c r="Z46" s="8">
        <f t="shared" si="4"/>
        <v>3.1653544091970134</v>
      </c>
      <c r="AA46" s="8">
        <f t="shared" si="4"/>
        <v>1.2760607545375013</v>
      </c>
      <c r="AB46" s="8">
        <f t="shared" si="4"/>
        <v>0.32469476910613643</v>
      </c>
      <c r="AC46" s="8">
        <f t="shared" si="4"/>
        <v>0</v>
      </c>
      <c r="AD46" s="8">
        <f t="shared" si="4"/>
        <v>19.235184802746424</v>
      </c>
      <c r="AE46" s="8">
        <f t="shared" si="4"/>
        <v>6.7809616527694008</v>
      </c>
      <c r="AF46" s="8">
        <f t="shared" si="4"/>
        <v>2.6039122933956027</v>
      </c>
      <c r="AG46" s="8">
        <f t="shared" si="4"/>
        <v>2.3351337021243945</v>
      </c>
      <c r="AH46" s="8">
        <f t="shared" si="4"/>
        <v>7.5151771544570245</v>
      </c>
      <c r="AI46" s="8">
        <f t="shared" si="4"/>
        <v>0.46710347861887452</v>
      </c>
      <c r="AJ46" s="8">
        <f t="shared" si="4"/>
        <v>-1.5850723767370272E-2</v>
      </c>
      <c r="AK46" s="8">
        <f t="shared" si="4"/>
        <v>-0.860569095321436</v>
      </c>
      <c r="AL46" s="8">
        <f t="shared" si="4"/>
        <v>-6.1213607552683778</v>
      </c>
    </row>
    <row r="47" spans="1:38" x14ac:dyDescent="0.25">
      <c r="A47" s="6">
        <f t="shared" si="1"/>
        <v>2050</v>
      </c>
      <c r="B47" s="6">
        <v>54789</v>
      </c>
      <c r="C47" s="4">
        <v>1529587.5519133881</v>
      </c>
      <c r="D47" s="4">
        <v>701877.58635396231</v>
      </c>
      <c r="E47" s="11">
        <v>7.3695960314917963</v>
      </c>
      <c r="F47" s="4">
        <v>105.56036069869866</v>
      </c>
      <c r="G47" s="4">
        <v>3782.1935717775032</v>
      </c>
      <c r="H47" s="4">
        <v>301315.5</v>
      </c>
      <c r="I47" s="4">
        <v>252946.8</v>
      </c>
      <c r="J47" s="4">
        <v>48368.69</v>
      </c>
      <c r="K47" s="4">
        <v>19533.14</v>
      </c>
      <c r="L47" s="4">
        <v>4936.0060000000003</v>
      </c>
      <c r="M47" s="4">
        <v>0</v>
      </c>
      <c r="N47" s="4">
        <v>294460.5</v>
      </c>
      <c r="O47" s="4">
        <v>104056.7</v>
      </c>
      <c r="P47" s="4">
        <v>39837.230000000003</v>
      </c>
      <c r="Q47" s="4">
        <v>35615.39</v>
      </c>
      <c r="R47" s="4">
        <v>114951.2</v>
      </c>
      <c r="S47" s="4">
        <v>6855.0110000000004</v>
      </c>
      <c r="T47" s="4">
        <v>-530.10090000000002</v>
      </c>
      <c r="U47" s="4">
        <v>-20012.47</v>
      </c>
      <c r="V47" s="4">
        <v>-97205.47</v>
      </c>
      <c r="W47" s="8">
        <f t="shared" si="3"/>
        <v>4.1980342684456611</v>
      </c>
      <c r="X47" s="8">
        <f t="shared" si="4"/>
        <v>19.699133902016861</v>
      </c>
      <c r="Y47" s="8">
        <f t="shared" si="4"/>
        <v>16.536928512760475</v>
      </c>
      <c r="Z47" s="8">
        <f t="shared" si="4"/>
        <v>3.1622047354853766</v>
      </c>
      <c r="AA47" s="8">
        <f t="shared" si="4"/>
        <v>1.2770200682900203</v>
      </c>
      <c r="AB47" s="8">
        <f t="shared" si="4"/>
        <v>0.32270176321881433</v>
      </c>
      <c r="AC47" s="8">
        <f t="shared" si="4"/>
        <v>0</v>
      </c>
      <c r="AD47" s="8">
        <f t="shared" si="4"/>
        <v>19.250973874078287</v>
      </c>
      <c r="AE47" s="8">
        <f t="shared" si="4"/>
        <v>6.8029253944851762</v>
      </c>
      <c r="AF47" s="8">
        <f t="shared" si="4"/>
        <v>2.6044426126616229</v>
      </c>
      <c r="AG47" s="8">
        <f t="shared" si="4"/>
        <v>2.3284309522163724</v>
      </c>
      <c r="AH47" s="8">
        <f t="shared" si="4"/>
        <v>7.5151762222571383</v>
      </c>
      <c r="AI47" s="8">
        <f t="shared" si="4"/>
        <v>0.44816074708668663</v>
      </c>
      <c r="AJ47" s="8">
        <f t="shared" si="4"/>
        <v>-3.4656460124619051E-2</v>
      </c>
      <c r="AK47" s="8">
        <f t="shared" si="4"/>
        <v>-1.3083572741531564</v>
      </c>
      <c r="AL47" s="8">
        <f t="shared" si="4"/>
        <v>-6.3550118382176919</v>
      </c>
    </row>
    <row r="48" spans="1:38" x14ac:dyDescent="0.25">
      <c r="A48" s="6">
        <f t="shared" si="1"/>
        <v>2051</v>
      </c>
      <c r="B48" s="6">
        <v>55154</v>
      </c>
      <c r="C48" s="4">
        <v>1594349.2400996832</v>
      </c>
      <c r="D48" s="4">
        <v>717231.14865505567</v>
      </c>
      <c r="E48" s="11">
        <v>7.468639778476672</v>
      </c>
      <c r="F48" s="4">
        <v>106.68595890673696</v>
      </c>
      <c r="G48" s="4">
        <v>3825.0635152600667</v>
      </c>
      <c r="H48" s="4">
        <v>314025.59999999998</v>
      </c>
      <c r="I48" s="4">
        <v>263656.40000000002</v>
      </c>
      <c r="J48" s="4">
        <v>50369.16</v>
      </c>
      <c r="K48" s="4">
        <v>20379.66</v>
      </c>
      <c r="L48" s="4">
        <v>5113.201</v>
      </c>
      <c r="M48" s="4">
        <v>0</v>
      </c>
      <c r="N48" s="4">
        <v>307177.40000000002</v>
      </c>
      <c r="O48" s="4">
        <v>108791.4</v>
      </c>
      <c r="P48" s="4">
        <v>41547.08</v>
      </c>
      <c r="Q48" s="4">
        <v>37020.839999999997</v>
      </c>
      <c r="R48" s="4">
        <v>119818.1</v>
      </c>
      <c r="S48" s="4">
        <v>6848.1509999999998</v>
      </c>
      <c r="T48" s="4">
        <v>-840.20119999999997</v>
      </c>
      <c r="U48" s="4">
        <v>-27700.82</v>
      </c>
      <c r="V48" s="4">
        <v>-104893.8</v>
      </c>
      <c r="W48" s="8">
        <f t="shared" si="3"/>
        <v>4.1983883048918997</v>
      </c>
      <c r="X48" s="8">
        <f t="shared" si="4"/>
        <v>19.696161424479758</v>
      </c>
      <c r="Y48" s="8">
        <f t="shared" si="4"/>
        <v>16.536928884133033</v>
      </c>
      <c r="Z48" s="8">
        <f t="shared" si="4"/>
        <v>3.1592300314861239</v>
      </c>
      <c r="AA48" s="8">
        <f t="shared" si="4"/>
        <v>1.2782431532206713</v>
      </c>
      <c r="AB48" s="8">
        <f t="shared" si="4"/>
        <v>0.32070771393100223</v>
      </c>
      <c r="AC48" s="8">
        <f t="shared" si="4"/>
        <v>0</v>
      </c>
      <c r="AD48" s="8">
        <f t="shared" si="4"/>
        <v>19.266631944503857</v>
      </c>
      <c r="AE48" s="8">
        <f t="shared" si="4"/>
        <v>6.8235614421090114</v>
      </c>
      <c r="AF48" s="8">
        <f t="shared" si="4"/>
        <v>2.6058958072073568</v>
      </c>
      <c r="AG48" s="8">
        <f t="shared" si="4"/>
        <v>2.3220031765239435</v>
      </c>
      <c r="AH48" s="8">
        <f t="shared" si="4"/>
        <v>7.5151727730938447</v>
      </c>
      <c r="AI48" s="8">
        <f t="shared" si="4"/>
        <v>0.42952640662166552</v>
      </c>
      <c r="AJ48" s="8">
        <f t="shared" si="4"/>
        <v>-5.2698692285729584E-2</v>
      </c>
      <c r="AK48" s="8">
        <f t="shared" si="4"/>
        <v>-1.7374374009967897</v>
      </c>
      <c r="AL48" s="8">
        <f t="shared" si="4"/>
        <v>-6.5790980647026709</v>
      </c>
    </row>
    <row r="49" spans="1:38" x14ac:dyDescent="0.25">
      <c r="A49" s="6">
        <f t="shared" si="1"/>
        <v>2052</v>
      </c>
      <c r="B49" s="6">
        <v>55519</v>
      </c>
      <c r="C49" s="4">
        <v>1661009.151470138</v>
      </c>
      <c r="D49" s="4">
        <v>732586.06808956258</v>
      </c>
      <c r="E49" s="11">
        <v>7.5680780398477472</v>
      </c>
      <c r="F49" s="4">
        <v>107.81825998445939</v>
      </c>
      <c r="G49" s="4">
        <v>3866.9023037611237</v>
      </c>
      <c r="H49" s="4">
        <v>327110.7</v>
      </c>
      <c r="I49" s="4">
        <v>274679.90000000002</v>
      </c>
      <c r="J49" s="4">
        <v>52430.73</v>
      </c>
      <c r="K49" s="4">
        <v>21255.03</v>
      </c>
      <c r="L49" s="4">
        <v>5296.2579999999998</v>
      </c>
      <c r="M49" s="4">
        <v>0</v>
      </c>
      <c r="N49" s="4">
        <v>320253.90000000002</v>
      </c>
      <c r="O49" s="4">
        <v>113643.5</v>
      </c>
      <c r="P49" s="4">
        <v>43320.09</v>
      </c>
      <c r="Q49" s="4">
        <v>38462.589999999997</v>
      </c>
      <c r="R49" s="4">
        <v>124827.7</v>
      </c>
      <c r="S49" s="4">
        <v>6856.7259999999997</v>
      </c>
      <c r="T49" s="4">
        <v>-1163.067</v>
      </c>
      <c r="U49" s="4">
        <v>-35720.61</v>
      </c>
      <c r="V49" s="4">
        <v>-112913.60000000001</v>
      </c>
      <c r="W49" s="8">
        <f t="shared" si="3"/>
        <v>4.1986735410720692</v>
      </c>
      <c r="X49" s="8">
        <f t="shared" si="4"/>
        <v>19.693491737265777</v>
      </c>
      <c r="Y49" s="8">
        <f t="shared" si="4"/>
        <v>16.536928755442698</v>
      </c>
      <c r="Z49" s="8">
        <f t="shared" si="4"/>
        <v>3.1565587675175801</v>
      </c>
      <c r="AA49" s="8">
        <f t="shared" si="4"/>
        <v>1.2796455685501458</v>
      </c>
      <c r="AB49" s="8">
        <f t="shared" si="4"/>
        <v>0.31885784586510851</v>
      </c>
      <c r="AC49" s="8">
        <f t="shared" si="4"/>
        <v>0</v>
      </c>
      <c r="AD49" s="8">
        <f t="shared" si="4"/>
        <v>19.280682452384287</v>
      </c>
      <c r="AE49" s="8">
        <f t="shared" si="4"/>
        <v>6.8418346701711785</v>
      </c>
      <c r="AF49" s="8">
        <f t="shared" si="4"/>
        <v>2.6080584782845984</v>
      </c>
      <c r="AG49" s="8">
        <f t="shared" si="4"/>
        <v>2.3156157788749838</v>
      </c>
      <c r="AH49" s="8">
        <f t="shared" si="4"/>
        <v>7.5151723209662391</v>
      </c>
      <c r="AI49" s="8">
        <f t="shared" si="4"/>
        <v>0.41280482975853561</v>
      </c>
      <c r="AJ49" s="8">
        <f t="shared" si="4"/>
        <v>-7.0021709330775464E-2</v>
      </c>
      <c r="AK49" s="8">
        <f t="shared" si="4"/>
        <v>-2.1505366161519426</v>
      </c>
      <c r="AL49" s="8">
        <f t="shared" si="4"/>
        <v>-6.7978915046952997</v>
      </c>
    </row>
    <row r="50" spans="1:38" x14ac:dyDescent="0.25">
      <c r="A50" s="6">
        <f t="shared" si="1"/>
        <v>2053</v>
      </c>
      <c r="B50" s="6">
        <v>55885</v>
      </c>
      <c r="C50" s="4">
        <v>1730763.5982666072</v>
      </c>
      <c r="D50" s="4">
        <v>748364.47557555046</v>
      </c>
      <c r="E50" s="11">
        <v>7.6676103740468946</v>
      </c>
      <c r="F50" s="4">
        <v>108.96851388880719</v>
      </c>
      <c r="G50" s="4">
        <v>3909.4318158903429</v>
      </c>
      <c r="H50" s="4">
        <v>340789.2</v>
      </c>
      <c r="I50" s="4">
        <v>286215.2</v>
      </c>
      <c r="J50" s="4">
        <v>54574.03</v>
      </c>
      <c r="K50" s="4">
        <v>22162.63</v>
      </c>
      <c r="L50" s="4">
        <v>5485.1620000000003</v>
      </c>
      <c r="M50" s="4">
        <v>0</v>
      </c>
      <c r="N50" s="4">
        <v>333907.7</v>
      </c>
      <c r="O50" s="4">
        <v>118666</v>
      </c>
      <c r="P50" s="4">
        <v>45186.96</v>
      </c>
      <c r="Q50" s="4">
        <v>39984.82</v>
      </c>
      <c r="R50" s="4">
        <v>130069.9</v>
      </c>
      <c r="S50" s="4">
        <v>6881.5389999999998</v>
      </c>
      <c r="T50" s="4">
        <v>-1499.8720000000001</v>
      </c>
      <c r="U50" s="4">
        <v>-44102.02</v>
      </c>
      <c r="V50" s="4">
        <v>-121295</v>
      </c>
      <c r="W50" s="8">
        <f t="shared" si="3"/>
        <v>4.1988980591316896</v>
      </c>
      <c r="X50" s="8">
        <f t="shared" si="4"/>
        <v>19.690106744867229</v>
      </c>
      <c r="Y50" s="8">
        <f t="shared" si="4"/>
        <v>16.536932038936456</v>
      </c>
      <c r="Z50" s="8">
        <f t="shared" si="4"/>
        <v>3.1531764392697497</v>
      </c>
      <c r="AA50" s="8">
        <f t="shared" si="4"/>
        <v>1.2805116783248907</v>
      </c>
      <c r="AB50" s="8">
        <f t="shared" si="4"/>
        <v>0.31692150247980111</v>
      </c>
      <c r="AC50" s="8">
        <f t="shared" si="4"/>
        <v>0</v>
      </c>
      <c r="AD50" s="8">
        <f t="shared" si="4"/>
        <v>19.292507673168938</v>
      </c>
      <c r="AE50" s="8">
        <f t="shared" si="4"/>
        <v>6.8562800904090118</v>
      </c>
      <c r="AF50" s="8">
        <f t="shared" si="4"/>
        <v>2.6108106297853504</v>
      </c>
      <c r="AG50" s="8">
        <f t="shared" si="4"/>
        <v>2.3102415627440722</v>
      </c>
      <c r="AH50" s="8">
        <f t="shared" si="4"/>
        <v>7.5151742346711874</v>
      </c>
      <c r="AI50" s="8">
        <f t="shared" si="4"/>
        <v>0.39760132503895929</v>
      </c>
      <c r="AJ50" s="8">
        <f t="shared" si="4"/>
        <v>-8.6659553130314884E-2</v>
      </c>
      <c r="AK50" s="8">
        <f t="shared" si="4"/>
        <v>-2.5481250035631104</v>
      </c>
      <c r="AL50" s="8">
        <f t="shared" si="4"/>
        <v>-7.0081783625146299</v>
      </c>
    </row>
    <row r="51" spans="1:38" x14ac:dyDescent="0.25">
      <c r="A51" s="6">
        <f t="shared" si="1"/>
        <v>2054</v>
      </c>
      <c r="B51" s="6">
        <v>56250</v>
      </c>
      <c r="C51" s="4">
        <v>1803056.7319357325</v>
      </c>
      <c r="D51" s="4">
        <v>764355.97478245746</v>
      </c>
      <c r="E51" s="11">
        <v>7.7671777439663128</v>
      </c>
      <c r="F51" s="4">
        <v>110.1244688748162</v>
      </c>
      <c r="G51" s="4">
        <v>3952.1057808195828</v>
      </c>
      <c r="H51" s="4">
        <v>354963</v>
      </c>
      <c r="I51" s="4">
        <v>298170.2</v>
      </c>
      <c r="J51" s="4">
        <v>56792.78</v>
      </c>
      <c r="K51" s="4">
        <v>23103.66</v>
      </c>
      <c r="L51" s="4">
        <v>5680.0169999999998</v>
      </c>
      <c r="M51" s="4">
        <v>0</v>
      </c>
      <c r="N51" s="4">
        <v>348079.9</v>
      </c>
      <c r="O51" s="4">
        <v>123887.7</v>
      </c>
      <c r="P51" s="4">
        <v>47119.31</v>
      </c>
      <c r="Q51" s="4">
        <v>41570</v>
      </c>
      <c r="R51" s="4">
        <v>135502.9</v>
      </c>
      <c r="S51" s="4">
        <v>6883.1180000000004</v>
      </c>
      <c r="T51" s="4">
        <v>-1851.8789999999999</v>
      </c>
      <c r="U51" s="4">
        <v>-52837.02</v>
      </c>
      <c r="V51" s="4">
        <v>-130030</v>
      </c>
      <c r="W51" s="8">
        <f t="shared" si="3"/>
        <v>4.1990797700422791</v>
      </c>
      <c r="X51" s="8">
        <f t="shared" si="4"/>
        <v>19.686734960298086</v>
      </c>
      <c r="Y51" s="8">
        <f t="shared" si="4"/>
        <v>16.536928357206449</v>
      </c>
      <c r="Z51" s="8">
        <f t="shared" si="4"/>
        <v>3.1498054938641999</v>
      </c>
      <c r="AA51" s="8">
        <f t="shared" si="4"/>
        <v>1.2813606799380231</v>
      </c>
      <c r="AB51" s="8">
        <f t="shared" si="4"/>
        <v>0.31502153534026772</v>
      </c>
      <c r="AC51" s="8">
        <f t="shared" si="4"/>
        <v>0</v>
      </c>
      <c r="AD51" s="8">
        <f t="shared" si="4"/>
        <v>19.304988791246021</v>
      </c>
      <c r="AE51" s="8">
        <f t="shared" si="4"/>
        <v>6.8709818058246102</v>
      </c>
      <c r="AF51" s="8">
        <f t="shared" si="4"/>
        <v>2.6133015764519771</v>
      </c>
      <c r="AG51" s="8">
        <f t="shared" si="4"/>
        <v>2.3055292306510577</v>
      </c>
      <c r="AH51" s="8">
        <f t="shared" si="4"/>
        <v>7.5151767329320958</v>
      </c>
      <c r="AI51" s="8">
        <f t="shared" si="4"/>
        <v>0.38174716735675845</v>
      </c>
      <c r="AJ51" s="8">
        <f t="shared" si="4"/>
        <v>-0.10270774996701588</v>
      </c>
      <c r="AK51" s="8">
        <f t="shared" si="4"/>
        <v>-2.9304136172839681</v>
      </c>
      <c r="AL51" s="8">
        <f t="shared" si="4"/>
        <v>-7.2116421905594672</v>
      </c>
    </row>
    <row r="52" spans="1:38" x14ac:dyDescent="0.25">
      <c r="A52" s="6">
        <f t="shared" si="1"/>
        <v>2055</v>
      </c>
      <c r="B52" s="6">
        <v>56615</v>
      </c>
      <c r="C52" s="4">
        <v>1878244.9187569402</v>
      </c>
      <c r="D52" s="4">
        <v>780597.75338315289</v>
      </c>
      <c r="E52" s="11">
        <v>7.8669647334337034</v>
      </c>
      <c r="F52" s="4">
        <v>111.29924840687592</v>
      </c>
      <c r="G52" s="4">
        <v>3994.6331305338495</v>
      </c>
      <c r="H52" s="4">
        <v>369702</v>
      </c>
      <c r="I52" s="4">
        <v>310604.09999999998</v>
      </c>
      <c r="J52" s="4">
        <v>59097.9</v>
      </c>
      <c r="K52" s="4">
        <v>24081.87</v>
      </c>
      <c r="L52" s="4">
        <v>5881.1540000000005</v>
      </c>
      <c r="M52" s="4">
        <v>0</v>
      </c>
      <c r="N52" s="4">
        <v>362850.2</v>
      </c>
      <c r="O52" s="4">
        <v>129370.3</v>
      </c>
      <c r="P52" s="4">
        <v>49123.06</v>
      </c>
      <c r="Q52" s="4">
        <v>43203.44</v>
      </c>
      <c r="R52" s="4">
        <v>141153.4</v>
      </c>
      <c r="S52" s="4">
        <v>6851.7749999999996</v>
      </c>
      <c r="T52" s="4">
        <v>-2218.7449999999999</v>
      </c>
      <c r="U52" s="4">
        <v>-61907.54</v>
      </c>
      <c r="V52" s="4">
        <v>-139100.5</v>
      </c>
      <c r="W52" s="8">
        <f t="shared" si="3"/>
        <v>4.1992243317280193</v>
      </c>
      <c r="X52" s="8">
        <f t="shared" si="4"/>
        <v>19.683375491023618</v>
      </c>
      <c r="Y52" s="8">
        <f t="shared" si="4"/>
        <v>16.536932798176498</v>
      </c>
      <c r="Z52" s="8">
        <f t="shared" si="4"/>
        <v>3.1464426928471161</v>
      </c>
      <c r="AA52" s="8">
        <f t="shared" si="4"/>
        <v>1.2821474856398312</v>
      </c>
      <c r="AB52" s="8">
        <f t="shared" si="4"/>
        <v>0.31311965448533013</v>
      </c>
      <c r="AC52" s="8">
        <f t="shared" si="4"/>
        <v>0</v>
      </c>
      <c r="AD52" s="8">
        <f t="shared" si="4"/>
        <v>19.318577485631717</v>
      </c>
      <c r="AE52" s="8">
        <f t="shared" si="4"/>
        <v>6.8878290955590522</v>
      </c>
      <c r="AF52" s="8">
        <f t="shared" si="4"/>
        <v>2.6153703124356444</v>
      </c>
      <c r="AG52" s="8">
        <f t="shared" si="4"/>
        <v>2.3002026822248984</v>
      </c>
      <c r="AH52" s="8">
        <f t="shared" si="4"/>
        <v>7.5151753954121236</v>
      </c>
      <c r="AI52" s="8">
        <f t="shared" si="4"/>
        <v>0.3647966743620763</v>
      </c>
      <c r="AJ52" s="8">
        <f t="shared" si="4"/>
        <v>-0.11812863050194804</v>
      </c>
      <c r="AK52" s="8">
        <f t="shared" si="4"/>
        <v>-3.2960312780173333</v>
      </c>
      <c r="AL52" s="8">
        <f t="shared" si="4"/>
        <v>-7.4058765505437636</v>
      </c>
    </row>
    <row r="53" spans="1:38" x14ac:dyDescent="0.25">
      <c r="A53" s="6">
        <f t="shared" si="1"/>
        <v>2056</v>
      </c>
      <c r="B53" s="6">
        <v>56980</v>
      </c>
      <c r="C53" s="4">
        <v>1956055.6199402274</v>
      </c>
      <c r="D53" s="4">
        <v>797016.12693568517</v>
      </c>
      <c r="E53" s="11">
        <v>7.9673445388332285</v>
      </c>
      <c r="F53" s="4">
        <v>112.47869600163455</v>
      </c>
      <c r="G53" s="4">
        <v>4037.2431277050082</v>
      </c>
      <c r="H53" s="4">
        <v>384953.9</v>
      </c>
      <c r="I53" s="4">
        <v>323471.59999999998</v>
      </c>
      <c r="J53" s="4">
        <v>61482.29</v>
      </c>
      <c r="K53" s="4">
        <v>25094.06</v>
      </c>
      <c r="L53" s="4">
        <v>6088.6620000000003</v>
      </c>
      <c r="M53" s="4">
        <v>0</v>
      </c>
      <c r="N53" s="4">
        <v>378163.20000000001</v>
      </c>
      <c r="O53" s="4">
        <v>135096.29999999999</v>
      </c>
      <c r="P53" s="4">
        <v>51184.45</v>
      </c>
      <c r="Q53" s="4">
        <v>44881.48</v>
      </c>
      <c r="R53" s="4">
        <v>147001</v>
      </c>
      <c r="S53" s="4">
        <v>6790.6279999999997</v>
      </c>
      <c r="T53" s="4">
        <v>-2599.7080000000001</v>
      </c>
      <c r="U53" s="4">
        <v>-71297.88</v>
      </c>
      <c r="V53" s="4">
        <v>-148490.9</v>
      </c>
      <c r="W53" s="8">
        <f t="shared" si="3"/>
        <v>4.1993398542406952</v>
      </c>
      <c r="X53" s="8">
        <f t="shared" si="4"/>
        <v>19.680110119351479</v>
      </c>
      <c r="Y53" s="8">
        <f t="shared" si="4"/>
        <v>16.536932626173716</v>
      </c>
      <c r="Z53" s="8">
        <f t="shared" si="4"/>
        <v>3.143176981944857</v>
      </c>
      <c r="AA53" s="8">
        <f t="shared" si="4"/>
        <v>1.2828909231510921</v>
      </c>
      <c r="AB53" s="8">
        <f t="shared" si="4"/>
        <v>0.31127243713990382</v>
      </c>
      <c r="AC53" s="8">
        <f t="shared" si="4"/>
        <v>0</v>
      </c>
      <c r="AD53" s="8">
        <f t="shared" si="4"/>
        <v>19.332947189485125</v>
      </c>
      <c r="AE53" s="8">
        <f t="shared" si="4"/>
        <v>6.9065674116223859</v>
      </c>
      <c r="AF53" s="8">
        <f t="shared" si="4"/>
        <v>2.6167175144827466</v>
      </c>
      <c r="AG53" s="8">
        <f t="shared" si="4"/>
        <v>2.2944889471686638</v>
      </c>
      <c r="AH53" s="8">
        <f t="shared" si="4"/>
        <v>7.5151748499100464</v>
      </c>
      <c r="AI53" s="8">
        <f t="shared" si="4"/>
        <v>0.34715924898942829</v>
      </c>
      <c r="AJ53" s="8">
        <f t="shared" si="4"/>
        <v>-0.13290562770804243</v>
      </c>
      <c r="AK53" s="8">
        <f t="shared" si="4"/>
        <v>-3.6449822424874965</v>
      </c>
      <c r="AL53" s="8">
        <f t="shared" si="4"/>
        <v>-7.59134344066032</v>
      </c>
    </row>
    <row r="54" spans="1:38" x14ac:dyDescent="0.25">
      <c r="A54" s="6">
        <f t="shared" si="1"/>
        <v>2057</v>
      </c>
      <c r="B54" s="6">
        <v>57346</v>
      </c>
      <c r="C54" s="4">
        <v>2037483.0964869868</v>
      </c>
      <c r="D54" s="4">
        <v>813895.37649778288</v>
      </c>
      <c r="E54" s="11">
        <v>8.0683961426879378</v>
      </c>
      <c r="F54" s="4">
        <v>113.67555330494197</v>
      </c>
      <c r="G54" s="4">
        <v>4080.7258018895322</v>
      </c>
      <c r="H54" s="4">
        <v>400901.3</v>
      </c>
      <c r="I54" s="4">
        <v>336937.2</v>
      </c>
      <c r="J54" s="4">
        <v>63964.08</v>
      </c>
      <c r="K54" s="4">
        <v>26143.58</v>
      </c>
      <c r="L54" s="4">
        <v>6302.799</v>
      </c>
      <c r="M54" s="4">
        <v>0</v>
      </c>
      <c r="N54" s="4">
        <v>394204.7</v>
      </c>
      <c r="O54" s="4">
        <v>141111.5</v>
      </c>
      <c r="P54" s="4">
        <v>53325.24</v>
      </c>
      <c r="Q54" s="4">
        <v>46647.51</v>
      </c>
      <c r="R54" s="4">
        <v>153120.4</v>
      </c>
      <c r="S54" s="4">
        <v>6696.5559999999996</v>
      </c>
      <c r="T54" s="4">
        <v>-2994.107</v>
      </c>
      <c r="U54" s="4">
        <v>-80988.539999999994</v>
      </c>
      <c r="V54" s="4">
        <v>-158181.5</v>
      </c>
      <c r="W54" s="8">
        <f t="shared" si="3"/>
        <v>4.1994334193386953</v>
      </c>
      <c r="X54" s="8">
        <f t="shared" ref="X54:AL70" si="5">100*H54/$C54</f>
        <v>19.676300661891677</v>
      </c>
      <c r="Y54" s="8">
        <f t="shared" si="5"/>
        <v>16.536932285766916</v>
      </c>
      <c r="Z54" s="8">
        <f t="shared" si="5"/>
        <v>3.1393673945215248</v>
      </c>
      <c r="AA54" s="8">
        <f t="shared" si="5"/>
        <v>1.2831311359135478</v>
      </c>
      <c r="AB54" s="8">
        <f t="shared" si="5"/>
        <v>0.30934239458806995</v>
      </c>
      <c r="AC54" s="8">
        <f t="shared" si="5"/>
        <v>0</v>
      </c>
      <c r="AD54" s="8">
        <f t="shared" si="5"/>
        <v>19.347630450514401</v>
      </c>
      <c r="AE54" s="8">
        <f t="shared" si="5"/>
        <v>6.9257752490464037</v>
      </c>
      <c r="AF54" s="8">
        <f t="shared" si="5"/>
        <v>2.6172114061678835</v>
      </c>
      <c r="AG54" s="8">
        <f t="shared" si="5"/>
        <v>2.2894673374434023</v>
      </c>
      <c r="AH54" s="8">
        <f t="shared" si="5"/>
        <v>7.5151740038486237</v>
      </c>
      <c r="AI54" s="8">
        <f t="shared" si="5"/>
        <v>0.3286680518501553</v>
      </c>
      <c r="AJ54" s="8">
        <f t="shared" si="5"/>
        <v>-0.14695125594722316</v>
      </c>
      <c r="AK54" s="8">
        <f t="shared" si="5"/>
        <v>-3.9749306455420332</v>
      </c>
      <c r="AL54" s="8">
        <f t="shared" si="5"/>
        <v>-7.7635736106343831</v>
      </c>
    </row>
    <row r="55" spans="1:38" x14ac:dyDescent="0.25">
      <c r="A55" s="6">
        <f t="shared" si="1"/>
        <v>2058</v>
      </c>
      <c r="B55" s="6">
        <v>57711</v>
      </c>
      <c r="C55" s="4">
        <v>2122296.7036855617</v>
      </c>
      <c r="D55" s="4">
        <v>831173.30873516575</v>
      </c>
      <c r="E55" s="11">
        <v>8.1699262907909684</v>
      </c>
      <c r="F55" s="4">
        <v>114.8788473067163</v>
      </c>
      <c r="G55" s="4">
        <v>4125.0379940884804</v>
      </c>
      <c r="H55" s="4">
        <v>417506</v>
      </c>
      <c r="I55" s="4">
        <v>350962.7</v>
      </c>
      <c r="J55" s="4">
        <v>66543.259999999995</v>
      </c>
      <c r="K55" s="4">
        <v>27233.3</v>
      </c>
      <c r="L55" s="4">
        <v>6523.73</v>
      </c>
      <c r="M55" s="4">
        <v>0</v>
      </c>
      <c r="N55" s="4">
        <v>410894.9</v>
      </c>
      <c r="O55" s="4">
        <v>147362.6</v>
      </c>
      <c r="P55" s="4">
        <v>55537.14</v>
      </c>
      <c r="Q55" s="4">
        <v>48500.9</v>
      </c>
      <c r="R55" s="4">
        <v>159494.29999999999</v>
      </c>
      <c r="S55" s="4">
        <v>6611.0929999999998</v>
      </c>
      <c r="T55" s="4">
        <v>-3401.12</v>
      </c>
      <c r="U55" s="4">
        <v>-91000.75</v>
      </c>
      <c r="V55" s="4">
        <v>-168193.8</v>
      </c>
      <c r="W55" s="8">
        <f t="shared" si="3"/>
        <v>4.1995077328224468</v>
      </c>
      <c r="X55" s="8">
        <f t="shared" si="5"/>
        <v>19.672367170667645</v>
      </c>
      <c r="Y55" s="8">
        <f t="shared" si="5"/>
        <v>16.536929044394277</v>
      </c>
      <c r="Z55" s="8">
        <f t="shared" si="5"/>
        <v>3.1354362415227595</v>
      </c>
      <c r="AA55" s="8">
        <f t="shared" si="5"/>
        <v>1.2831994674781755</v>
      </c>
      <c r="AB55" s="8">
        <f t="shared" si="5"/>
        <v>0.30739010189625926</v>
      </c>
      <c r="AC55" s="8">
        <f t="shared" si="5"/>
        <v>0</v>
      </c>
      <c r="AD55" s="8">
        <f t="shared" si="5"/>
        <v>19.360860302258565</v>
      </c>
      <c r="AE55" s="8">
        <f t="shared" si="5"/>
        <v>6.9435437441000314</v>
      </c>
      <c r="AF55" s="8">
        <f t="shared" si="5"/>
        <v>2.6168414578204215</v>
      </c>
      <c r="AG55" s="8">
        <f t="shared" si="5"/>
        <v>2.2853025175873745</v>
      </c>
      <c r="AH55" s="8">
        <f t="shared" si="5"/>
        <v>7.5151744675013434</v>
      </c>
      <c r="AI55" s="8">
        <f t="shared" si="5"/>
        <v>0.31150653857772259</v>
      </c>
      <c r="AJ55" s="8">
        <f t="shared" si="5"/>
        <v>-0.16025657459174511</v>
      </c>
      <c r="AK55" s="8">
        <f t="shared" si="5"/>
        <v>-4.2878429694570466</v>
      </c>
      <c r="AL55" s="8">
        <f t="shared" si="5"/>
        <v>-7.9250841650894586</v>
      </c>
    </row>
    <row r="56" spans="1:38" x14ac:dyDescent="0.25">
      <c r="A56" s="6">
        <f t="shared" si="1"/>
        <v>2059</v>
      </c>
      <c r="B56" s="6">
        <v>58076</v>
      </c>
      <c r="C56" s="4">
        <v>2211340.7220464898</v>
      </c>
      <c r="D56" s="4">
        <v>849043.5575104563</v>
      </c>
      <c r="E56" s="11">
        <v>8.2724799609035475</v>
      </c>
      <c r="F56" s="4">
        <v>116.10034123721073</v>
      </c>
      <c r="G56" s="4">
        <v>4170.7919358213003</v>
      </c>
      <c r="H56" s="4">
        <v>434926.8</v>
      </c>
      <c r="I56" s="4">
        <v>365687.9</v>
      </c>
      <c r="J56" s="4">
        <v>69238.960000000006</v>
      </c>
      <c r="K56" s="4">
        <v>28369.64</v>
      </c>
      <c r="L56" s="4">
        <v>6751.8760000000002</v>
      </c>
      <c r="M56" s="4">
        <v>0</v>
      </c>
      <c r="N56" s="4">
        <v>428448</v>
      </c>
      <c r="O56" s="4">
        <v>153973.20000000001</v>
      </c>
      <c r="P56" s="4">
        <v>57835.43</v>
      </c>
      <c r="Q56" s="4">
        <v>50453.32</v>
      </c>
      <c r="R56" s="4">
        <v>166186.1</v>
      </c>
      <c r="S56" s="4">
        <v>6478.8140000000003</v>
      </c>
      <c r="T56" s="4">
        <v>-3821.6370000000002</v>
      </c>
      <c r="U56" s="4">
        <v>-101301.2</v>
      </c>
      <c r="V56" s="4">
        <v>-178494.2</v>
      </c>
      <c r="W56" s="8">
        <f t="shared" si="3"/>
        <v>4.1995664870893918</v>
      </c>
      <c r="X56" s="8">
        <f t="shared" si="5"/>
        <v>19.668013873388816</v>
      </c>
      <c r="Y56" s="8">
        <f t="shared" si="5"/>
        <v>16.536931480263856</v>
      </c>
      <c r="Z56" s="8">
        <f t="shared" si="5"/>
        <v>3.1310851064110405</v>
      </c>
      <c r="AA56" s="8">
        <f t="shared" si="5"/>
        <v>1.2829158219338201</v>
      </c>
      <c r="AB56" s="8">
        <f t="shared" si="5"/>
        <v>0.30532951944879222</v>
      </c>
      <c r="AC56" s="8">
        <f t="shared" si="5"/>
        <v>0</v>
      </c>
      <c r="AD56" s="8">
        <f t="shared" si="5"/>
        <v>19.375033242434569</v>
      </c>
      <c r="AE56" s="8">
        <f t="shared" si="5"/>
        <v>6.9628890050695222</v>
      </c>
      <c r="AF56" s="8">
        <f t="shared" si="5"/>
        <v>2.6154011194835722</v>
      </c>
      <c r="AG56" s="8">
        <f t="shared" si="5"/>
        <v>2.2815715143755808</v>
      </c>
      <c r="AH56" s="8">
        <f t="shared" si="5"/>
        <v>7.5151738645776271</v>
      </c>
      <c r="AI56" s="8">
        <f t="shared" si="5"/>
        <v>0.29298126405433211</v>
      </c>
      <c r="AJ56" s="8">
        <f t="shared" si="5"/>
        <v>-0.17281990793636082</v>
      </c>
      <c r="AK56" s="8">
        <f t="shared" si="5"/>
        <v>-4.5809855980154248</v>
      </c>
      <c r="AL56" s="8">
        <f t="shared" si="5"/>
        <v>-8.0717638046665279</v>
      </c>
    </row>
    <row r="57" spans="1:38" x14ac:dyDescent="0.25">
      <c r="A57" s="6">
        <f t="shared" si="1"/>
        <v>2060</v>
      </c>
      <c r="B57" s="6">
        <v>58441</v>
      </c>
      <c r="C57" s="4">
        <v>2303694.7000953583</v>
      </c>
      <c r="D57" s="4">
        <v>867182.22464711359</v>
      </c>
      <c r="E57" s="11">
        <v>8.3758155337157092</v>
      </c>
      <c r="F57" s="4">
        <v>117.32860719738599</v>
      </c>
      <c r="G57" s="4">
        <v>4216.5964500582641</v>
      </c>
      <c r="H57" s="4">
        <v>452999.5</v>
      </c>
      <c r="I57" s="4">
        <v>380960.4</v>
      </c>
      <c r="J57" s="4">
        <v>72039.14</v>
      </c>
      <c r="K57" s="4">
        <v>29553.42</v>
      </c>
      <c r="L57" s="4">
        <v>6987.3280000000004</v>
      </c>
      <c r="M57" s="4">
        <v>0</v>
      </c>
      <c r="N57" s="4">
        <v>446732.2</v>
      </c>
      <c r="O57" s="4">
        <v>160930</v>
      </c>
      <c r="P57" s="4">
        <v>60195.02</v>
      </c>
      <c r="Q57" s="4">
        <v>52480.46</v>
      </c>
      <c r="R57" s="4">
        <v>173126.7</v>
      </c>
      <c r="S57" s="4">
        <v>6267.3670000000002</v>
      </c>
      <c r="T57" s="4">
        <v>-4254.26</v>
      </c>
      <c r="U57" s="4">
        <v>-111822.8</v>
      </c>
      <c r="V57" s="4">
        <v>-189015.8</v>
      </c>
      <c r="W57" s="8">
        <f t="shared" si="3"/>
        <v>4.1996146146343776</v>
      </c>
      <c r="X57" s="8">
        <f t="shared" si="5"/>
        <v>19.664042287428483</v>
      </c>
      <c r="Y57" s="8">
        <f t="shared" si="5"/>
        <v>16.53693086953886</v>
      </c>
      <c r="Z57" s="8">
        <f t="shared" si="5"/>
        <v>3.1271131542308117</v>
      </c>
      <c r="AA57" s="8">
        <f t="shared" si="5"/>
        <v>1.2828705122591408</v>
      </c>
      <c r="AB57" s="8">
        <f t="shared" si="5"/>
        <v>0.30330963559150304</v>
      </c>
      <c r="AC57" s="8">
        <f t="shared" si="5"/>
        <v>0</v>
      </c>
      <c r="AD57" s="8">
        <f t="shared" si="5"/>
        <v>19.391988008719565</v>
      </c>
      <c r="AE57" s="8">
        <f t="shared" si="5"/>
        <v>6.9857346979761914</v>
      </c>
      <c r="AF57" s="8">
        <f t="shared" si="5"/>
        <v>2.6129773184575331</v>
      </c>
      <c r="AG57" s="8">
        <f t="shared" si="5"/>
        <v>2.2780996109348881</v>
      </c>
      <c r="AH57" s="8">
        <f t="shared" si="5"/>
        <v>7.5151755131803561</v>
      </c>
      <c r="AI57" s="8">
        <f t="shared" si="5"/>
        <v>0.27205718708041354</v>
      </c>
      <c r="AJ57" s="8">
        <f t="shared" si="5"/>
        <v>-0.18467117191457275</v>
      </c>
      <c r="AK57" s="8">
        <f t="shared" si="5"/>
        <v>-4.8540633442170638</v>
      </c>
      <c r="AL57" s="8">
        <f t="shared" si="5"/>
        <v>-8.2048979837552238</v>
      </c>
    </row>
    <row r="58" spans="1:38" x14ac:dyDescent="0.25">
      <c r="A58" s="6">
        <f t="shared" si="1"/>
        <v>2061</v>
      </c>
      <c r="B58" s="6">
        <v>58807</v>
      </c>
      <c r="C58" s="4">
        <v>2399394.13554982</v>
      </c>
      <c r="D58" s="4">
        <v>885473.77015556255</v>
      </c>
      <c r="E58" s="11">
        <v>8.4798185243329023</v>
      </c>
      <c r="F58" s="4">
        <v>118.5763881210665</v>
      </c>
      <c r="G58" s="4">
        <v>4261.4857624813631</v>
      </c>
      <c r="H58" s="4">
        <v>471728.5</v>
      </c>
      <c r="I58" s="4">
        <v>396786.2</v>
      </c>
      <c r="J58" s="4">
        <v>74942.320000000007</v>
      </c>
      <c r="K58" s="4">
        <v>30782.44</v>
      </c>
      <c r="L58" s="4">
        <v>7230.1419999999998</v>
      </c>
      <c r="M58" s="4">
        <v>0</v>
      </c>
      <c r="N58" s="4">
        <v>465760.2</v>
      </c>
      <c r="O58" s="4">
        <v>168250</v>
      </c>
      <c r="P58" s="4">
        <v>62615.360000000001</v>
      </c>
      <c r="Q58" s="4">
        <v>54576.2</v>
      </c>
      <c r="R58" s="4">
        <v>180318.7</v>
      </c>
      <c r="S58" s="4">
        <v>5968.2420000000002</v>
      </c>
      <c r="T58" s="4">
        <v>-4696.17</v>
      </c>
      <c r="U58" s="4">
        <v>-122487.2</v>
      </c>
      <c r="V58" s="4">
        <v>-199680.2</v>
      </c>
      <c r="W58" s="8">
        <f t="shared" si="3"/>
        <v>4.1996533801693392</v>
      </c>
      <c r="X58" s="8">
        <f t="shared" si="5"/>
        <v>19.660317286384615</v>
      </c>
      <c r="Y58" s="8">
        <f t="shared" si="5"/>
        <v>16.536932974918546</v>
      </c>
      <c r="Z58" s="8">
        <f t="shared" si="5"/>
        <v>3.1233851450098262</v>
      </c>
      <c r="AA58" s="8">
        <f t="shared" si="5"/>
        <v>1.2829255329052565</v>
      </c>
      <c r="AB58" s="8">
        <f t="shared" si="5"/>
        <v>0.30133198597416827</v>
      </c>
      <c r="AC58" s="8">
        <f t="shared" si="5"/>
        <v>0</v>
      </c>
      <c r="AD58" s="8">
        <f t="shared" si="5"/>
        <v>19.411575326421779</v>
      </c>
      <c r="AE58" s="8">
        <f t="shared" si="5"/>
        <v>7.0121868478037932</v>
      </c>
      <c r="AF58" s="8">
        <f t="shared" si="5"/>
        <v>2.60963211805349</v>
      </c>
      <c r="AG58" s="8">
        <f t="shared" si="5"/>
        <v>2.2745825369575594</v>
      </c>
      <c r="AH58" s="8">
        <f t="shared" si="5"/>
        <v>7.5151763242382046</v>
      </c>
      <c r="AI58" s="8">
        <f t="shared" si="5"/>
        <v>0.24873954268594478</v>
      </c>
      <c r="AJ58" s="8">
        <f t="shared" si="5"/>
        <v>-0.19572315904339221</v>
      </c>
      <c r="AK58" s="8">
        <f t="shared" si="5"/>
        <v>-5.1049220378265243</v>
      </c>
      <c r="AL58" s="8">
        <f t="shared" si="5"/>
        <v>-8.3221091958801257</v>
      </c>
    </row>
    <row r="59" spans="1:38" x14ac:dyDescent="0.25">
      <c r="A59" s="6">
        <f t="shared" si="1"/>
        <v>2062</v>
      </c>
      <c r="B59" s="6">
        <v>59172</v>
      </c>
      <c r="C59" s="4">
        <v>2499151.1355244378</v>
      </c>
      <c r="D59" s="4">
        <v>904226.82255608053</v>
      </c>
      <c r="E59" s="11">
        <v>8.5846399611172917</v>
      </c>
      <c r="F59" s="4">
        <v>119.83009792348881</v>
      </c>
      <c r="G59" s="4">
        <v>4307.3305034442519</v>
      </c>
      <c r="H59" s="4">
        <v>491244</v>
      </c>
      <c r="I59" s="4">
        <v>413282.9</v>
      </c>
      <c r="J59" s="4">
        <v>77961.09</v>
      </c>
      <c r="K59" s="4">
        <v>32058.6</v>
      </c>
      <c r="L59" s="4">
        <v>7480.6909999999998</v>
      </c>
      <c r="M59" s="4">
        <v>0</v>
      </c>
      <c r="N59" s="4">
        <v>485654.3</v>
      </c>
      <c r="O59" s="4">
        <v>175970.4</v>
      </c>
      <c r="P59" s="4">
        <v>65111.17</v>
      </c>
      <c r="Q59" s="4">
        <v>56757.11</v>
      </c>
      <c r="R59" s="4">
        <v>187815.6</v>
      </c>
      <c r="S59" s="4">
        <v>5589.6959999999999</v>
      </c>
      <c r="T59" s="4">
        <v>-5144.0749999999998</v>
      </c>
      <c r="U59" s="4">
        <v>-133221</v>
      </c>
      <c r="V59" s="4">
        <v>-210414</v>
      </c>
      <c r="W59" s="8">
        <f t="shared" si="3"/>
        <v>4.1996837220542229</v>
      </c>
      <c r="X59" s="8">
        <f t="shared" si="5"/>
        <v>19.656434259503648</v>
      </c>
      <c r="Y59" s="8">
        <f t="shared" si="5"/>
        <v>16.536931045319676</v>
      </c>
      <c r="Z59" s="8">
        <f t="shared" si="5"/>
        <v>3.1195028140481047</v>
      </c>
      <c r="AA59" s="8">
        <f t="shared" si="5"/>
        <v>1.2827795624001994</v>
      </c>
      <c r="AB59" s="8">
        <f t="shared" si="5"/>
        <v>0.29932927599555537</v>
      </c>
      <c r="AC59" s="8">
        <f t="shared" si="5"/>
        <v>0</v>
      </c>
      <c r="AD59" s="8">
        <f t="shared" si="5"/>
        <v>19.432770315352986</v>
      </c>
      <c r="AE59" s="8">
        <f t="shared" si="5"/>
        <v>7.0412068121311622</v>
      </c>
      <c r="AF59" s="8">
        <f t="shared" si="5"/>
        <v>2.6053314293189658</v>
      </c>
      <c r="AG59" s="8">
        <f t="shared" si="5"/>
        <v>2.2710555273436763</v>
      </c>
      <c r="AH59" s="8">
        <f t="shared" si="5"/>
        <v>7.5151757462874524</v>
      </c>
      <c r="AI59" s="8">
        <f t="shared" si="5"/>
        <v>0.22366378409631565</v>
      </c>
      <c r="AJ59" s="8">
        <f t="shared" si="5"/>
        <v>-0.20583288969118446</v>
      </c>
      <c r="AK59" s="8">
        <f t="shared" si="5"/>
        <v>-5.3306499997665835</v>
      </c>
      <c r="AL59" s="8">
        <f t="shared" si="5"/>
        <v>-8.4194187782022798</v>
      </c>
    </row>
    <row r="60" spans="1:38" x14ac:dyDescent="0.25">
      <c r="A60" s="6">
        <f t="shared" si="1"/>
        <v>2063</v>
      </c>
      <c r="B60" s="6">
        <v>59537</v>
      </c>
      <c r="C60" s="4">
        <v>2603934.3679354037</v>
      </c>
      <c r="D60" s="4">
        <v>923642.07373578765</v>
      </c>
      <c r="E60" s="11">
        <v>8.6904314869191968</v>
      </c>
      <c r="F60" s="4">
        <v>121.10354006710233</v>
      </c>
      <c r="G60" s="4">
        <v>4354.5075794881595</v>
      </c>
      <c r="H60" s="4">
        <v>511726.4</v>
      </c>
      <c r="I60" s="4">
        <v>430610.8</v>
      </c>
      <c r="J60" s="4">
        <v>81115.59</v>
      </c>
      <c r="K60" s="4">
        <v>33387.82</v>
      </c>
      <c r="L60" s="4">
        <v>7739.2179999999998</v>
      </c>
      <c r="M60" s="4">
        <v>0</v>
      </c>
      <c r="N60" s="4">
        <v>506549.1</v>
      </c>
      <c r="O60" s="4">
        <v>184104</v>
      </c>
      <c r="P60" s="4">
        <v>67704.160000000003</v>
      </c>
      <c r="Q60" s="4">
        <v>59050.67</v>
      </c>
      <c r="R60" s="4">
        <v>195690.2</v>
      </c>
      <c r="S60" s="4">
        <v>5177.3339999999998</v>
      </c>
      <c r="T60" s="4">
        <v>-5594.8919999999998</v>
      </c>
      <c r="U60" s="4">
        <v>-143993.20000000001</v>
      </c>
      <c r="V60" s="4">
        <v>-221186.2</v>
      </c>
      <c r="W60" s="8">
        <f t="shared" si="3"/>
        <v>4.1997072533609563</v>
      </c>
      <c r="X60" s="8">
        <f t="shared" si="5"/>
        <v>19.652046775884578</v>
      </c>
      <c r="Y60" s="8">
        <f t="shared" si="5"/>
        <v>16.536929859004889</v>
      </c>
      <c r="Z60" s="8">
        <f t="shared" si="5"/>
        <v>3.1151165328454336</v>
      </c>
      <c r="AA60" s="8">
        <f t="shared" si="5"/>
        <v>1.2822066643128334</v>
      </c>
      <c r="AB60" s="8">
        <f t="shared" si="5"/>
        <v>0.29721248335979517</v>
      </c>
      <c r="AC60" s="8">
        <f t="shared" si="5"/>
        <v>0</v>
      </c>
      <c r="AD60" s="8">
        <f t="shared" si="5"/>
        <v>19.453220720061022</v>
      </c>
      <c r="AE60" s="8">
        <f t="shared" si="5"/>
        <v>7.0702242831861994</v>
      </c>
      <c r="AF60" s="8">
        <f t="shared" si="5"/>
        <v>2.6000716774471155</v>
      </c>
      <c r="AG60" s="8">
        <f t="shared" si="5"/>
        <v>2.2677480172750992</v>
      </c>
      <c r="AH60" s="8">
        <f t="shared" si="5"/>
        <v>7.5151740539128102</v>
      </c>
      <c r="AI60" s="8">
        <f t="shared" si="5"/>
        <v>0.19882736154002922</v>
      </c>
      <c r="AJ60" s="8">
        <f t="shared" si="5"/>
        <v>-0.2148630191641909</v>
      </c>
      <c r="AK60" s="8">
        <f t="shared" si="5"/>
        <v>-5.5298321560296744</v>
      </c>
      <c r="AL60" s="8">
        <f t="shared" si="5"/>
        <v>-8.4943077952987416</v>
      </c>
    </row>
    <row r="61" spans="1:38" x14ac:dyDescent="0.25">
      <c r="A61" s="6">
        <f t="shared" si="1"/>
        <v>2064</v>
      </c>
      <c r="B61" s="6">
        <v>59902</v>
      </c>
      <c r="C61" s="4">
        <v>2712377.5140051101</v>
      </c>
      <c r="D61" s="4">
        <v>943267.14046921488</v>
      </c>
      <c r="E61" s="11">
        <v>8.7968448555631884</v>
      </c>
      <c r="F61" s="4">
        <v>122.38455302497245</v>
      </c>
      <c r="G61" s="4">
        <v>4401.3860817507402</v>
      </c>
      <c r="H61" s="4">
        <v>532932.6</v>
      </c>
      <c r="I61" s="4">
        <v>448544</v>
      </c>
      <c r="J61" s="4">
        <v>84388.62</v>
      </c>
      <c r="K61" s="4">
        <v>34772.21</v>
      </c>
      <c r="L61" s="4">
        <v>8005.9290000000001</v>
      </c>
      <c r="M61" s="4">
        <v>0</v>
      </c>
      <c r="N61" s="4">
        <v>528204.5</v>
      </c>
      <c r="O61" s="4">
        <v>192594.7</v>
      </c>
      <c r="P61" s="4">
        <v>70359.16</v>
      </c>
      <c r="Q61" s="4">
        <v>61410.77</v>
      </c>
      <c r="R61" s="4">
        <v>203839.9</v>
      </c>
      <c r="S61" s="4">
        <v>4728.0990000000002</v>
      </c>
      <c r="T61" s="4">
        <v>-6047.3220000000001</v>
      </c>
      <c r="U61" s="4">
        <v>-154768.70000000001</v>
      </c>
      <c r="V61" s="4">
        <v>-231961.7</v>
      </c>
      <c r="W61" s="8">
        <f t="shared" si="3"/>
        <v>4.1997274871313364</v>
      </c>
      <c r="X61" s="8">
        <f t="shared" si="5"/>
        <v>19.648172027981055</v>
      </c>
      <c r="Y61" s="8">
        <f t="shared" si="5"/>
        <v>16.536931075559526</v>
      </c>
      <c r="Z61" s="8">
        <f t="shared" si="5"/>
        <v>3.1112416897820152</v>
      </c>
      <c r="AA61" s="8">
        <f t="shared" si="5"/>
        <v>1.2819826819997184</v>
      </c>
      <c r="AB61" s="8">
        <f t="shared" si="5"/>
        <v>0.29516278462943035</v>
      </c>
      <c r="AC61" s="8">
        <f t="shared" si="5"/>
        <v>0</v>
      </c>
      <c r="AD61" s="8">
        <f t="shared" si="5"/>
        <v>19.473856322457511</v>
      </c>
      <c r="AE61" s="8">
        <f t="shared" si="5"/>
        <v>7.1005860727555472</v>
      </c>
      <c r="AF61" s="8">
        <f t="shared" si="5"/>
        <v>2.594003218088448</v>
      </c>
      <c r="AG61" s="8">
        <f t="shared" si="5"/>
        <v>2.264093758442959</v>
      </c>
      <c r="AH61" s="8">
        <f t="shared" si="5"/>
        <v>7.5151743792112846</v>
      </c>
      <c r="AI61" s="8">
        <f t="shared" si="5"/>
        <v>0.17431566865552081</v>
      </c>
      <c r="AJ61" s="8">
        <f t="shared" si="5"/>
        <v>-0.22295281422940622</v>
      </c>
      <c r="AK61" s="8">
        <f t="shared" si="5"/>
        <v>-5.7060161869380703</v>
      </c>
      <c r="AL61" s="8">
        <f t="shared" si="5"/>
        <v>-8.5519695839641514</v>
      </c>
    </row>
    <row r="62" spans="1:38" x14ac:dyDescent="0.25">
      <c r="A62" s="6">
        <f t="shared" si="1"/>
        <v>2065</v>
      </c>
      <c r="B62" s="6">
        <v>60268</v>
      </c>
      <c r="C62" s="4">
        <v>2825541.8813347802</v>
      </c>
      <c r="D62" s="4">
        <v>963329.92906493077</v>
      </c>
      <c r="E62" s="11">
        <v>8.9041164323911666</v>
      </c>
      <c r="F62" s="4">
        <v>123.68610722150747</v>
      </c>
      <c r="G62" s="4">
        <v>4448.5148789160294</v>
      </c>
      <c r="H62" s="4">
        <v>555056.19999999995</v>
      </c>
      <c r="I62" s="4">
        <v>467257.9</v>
      </c>
      <c r="J62" s="4">
        <v>87798.32</v>
      </c>
      <c r="K62" s="4">
        <v>36214.46</v>
      </c>
      <c r="L62" s="4">
        <v>8280.9930000000004</v>
      </c>
      <c r="M62" s="4">
        <v>0</v>
      </c>
      <c r="N62" s="4">
        <v>550885.4</v>
      </c>
      <c r="O62" s="4">
        <v>201575.1</v>
      </c>
      <c r="P62" s="4">
        <v>73100.58</v>
      </c>
      <c r="Q62" s="4">
        <v>63865.31</v>
      </c>
      <c r="R62" s="4">
        <v>212344.4</v>
      </c>
      <c r="S62" s="4">
        <v>4170.817</v>
      </c>
      <c r="T62" s="4">
        <v>-6499.884</v>
      </c>
      <c r="U62" s="4">
        <v>-165439.4</v>
      </c>
      <c r="V62" s="4">
        <v>-242632.4</v>
      </c>
      <c r="W62" s="8">
        <f t="shared" si="3"/>
        <v>4.1997406452338231</v>
      </c>
      <c r="X62" s="8">
        <f t="shared" si="5"/>
        <v>19.644238992408511</v>
      </c>
      <c r="Y62" s="8">
        <f t="shared" si="5"/>
        <v>16.536930600344466</v>
      </c>
      <c r="Z62" s="8">
        <f t="shared" si="5"/>
        <v>3.1073090998928761</v>
      </c>
      <c r="AA62" s="8">
        <f t="shared" si="5"/>
        <v>1.2816819399927764</v>
      </c>
      <c r="AB62" s="8">
        <f t="shared" si="5"/>
        <v>0.2930762787380124</v>
      </c>
      <c r="AC62" s="8">
        <f t="shared" si="5"/>
        <v>0</v>
      </c>
      <c r="AD62" s="8">
        <f t="shared" si="5"/>
        <v>19.496628368494147</v>
      </c>
      <c r="AE62" s="8">
        <f t="shared" si="5"/>
        <v>7.1340333453056566</v>
      </c>
      <c r="AF62" s="8">
        <f t="shared" si="5"/>
        <v>2.5871348955361242</v>
      </c>
      <c r="AG62" s="8">
        <f t="shared" si="5"/>
        <v>2.2602853782450452</v>
      </c>
      <c r="AH62" s="8">
        <f t="shared" si="5"/>
        <v>7.5151743954929078</v>
      </c>
      <c r="AI62" s="8">
        <f t="shared" si="5"/>
        <v>0.14761122556887088</v>
      </c>
      <c r="AJ62" s="8">
        <f t="shared" si="5"/>
        <v>-0.23004026388486828</v>
      </c>
      <c r="AK62" s="8">
        <f t="shared" si="5"/>
        <v>-5.8551388352398712</v>
      </c>
      <c r="AL62" s="8">
        <f t="shared" si="5"/>
        <v>-8.5871103735111145</v>
      </c>
    </row>
    <row r="63" spans="1:38" x14ac:dyDescent="0.25">
      <c r="A63" s="6">
        <f t="shared" si="1"/>
        <v>2066</v>
      </c>
      <c r="B63" s="6">
        <v>60633</v>
      </c>
      <c r="C63" s="4">
        <v>2942858.6259243744</v>
      </c>
      <c r="D63" s="4">
        <v>983679.5466341913</v>
      </c>
      <c r="E63" s="11">
        <v>9.0127591738691102</v>
      </c>
      <c r="F63" s="4">
        <v>124.99463048924524</v>
      </c>
      <c r="G63" s="4">
        <v>4495.6216504927525</v>
      </c>
      <c r="H63" s="4">
        <v>577994.1</v>
      </c>
      <c r="I63" s="4">
        <v>486658.5</v>
      </c>
      <c r="J63" s="4">
        <v>91335.61</v>
      </c>
      <c r="K63" s="4">
        <v>37713.03</v>
      </c>
      <c r="L63" s="4">
        <v>8564.9660000000003</v>
      </c>
      <c r="M63" s="4">
        <v>0</v>
      </c>
      <c r="N63" s="4">
        <v>574482.9</v>
      </c>
      <c r="O63" s="4">
        <v>211021</v>
      </c>
      <c r="P63" s="4">
        <v>75908.929999999993</v>
      </c>
      <c r="Q63" s="4">
        <v>66392.02</v>
      </c>
      <c r="R63" s="4">
        <v>221161</v>
      </c>
      <c r="S63" s="4">
        <v>3511.252</v>
      </c>
      <c r="T63" s="4">
        <v>-6948.0469999999996</v>
      </c>
      <c r="U63" s="4">
        <v>-175898.7</v>
      </c>
      <c r="V63" s="4">
        <v>-253091.7</v>
      </c>
      <c r="W63" s="8">
        <f t="shared" si="3"/>
        <v>4.1997535049087462</v>
      </c>
      <c r="X63" s="8">
        <f t="shared" si="5"/>
        <v>19.640566315632903</v>
      </c>
      <c r="Y63" s="8">
        <f t="shared" si="5"/>
        <v>16.536930986521202</v>
      </c>
      <c r="Z63" s="8">
        <f t="shared" si="5"/>
        <v>3.1036356689173537</v>
      </c>
      <c r="AA63" s="8">
        <f t="shared" si="5"/>
        <v>1.2815100823320742</v>
      </c>
      <c r="AB63" s="8">
        <f t="shared" si="5"/>
        <v>0.29104238730834986</v>
      </c>
      <c r="AC63" s="8">
        <f t="shared" si="5"/>
        <v>0</v>
      </c>
      <c r="AD63" s="8">
        <f t="shared" si="5"/>
        <v>19.52125375440183</v>
      </c>
      <c r="AE63" s="8">
        <f t="shared" si="5"/>
        <v>7.170612891188977</v>
      </c>
      <c r="AF63" s="8">
        <f t="shared" si="5"/>
        <v>2.5794283602786532</v>
      </c>
      <c r="AG63" s="8">
        <f t="shared" si="5"/>
        <v>2.2560383776215467</v>
      </c>
      <c r="AH63" s="8">
        <f t="shared" si="5"/>
        <v>7.515175824340921</v>
      </c>
      <c r="AI63" s="8">
        <f t="shared" si="5"/>
        <v>0.11931432822047607</v>
      </c>
      <c r="AJ63" s="8">
        <f t="shared" si="5"/>
        <v>-0.2360985654829941</v>
      </c>
      <c r="AK63" s="8">
        <f t="shared" si="5"/>
        <v>-5.9771372790546087</v>
      </c>
      <c r="AL63" s="8">
        <f t="shared" si="5"/>
        <v>-8.6001990639459258</v>
      </c>
    </row>
    <row r="64" spans="1:38" x14ac:dyDescent="0.25">
      <c r="A64" s="6">
        <f t="shared" si="1"/>
        <v>2067</v>
      </c>
      <c r="B64" s="6">
        <v>60998</v>
      </c>
      <c r="C64" s="4">
        <v>3065790.8897731355</v>
      </c>
      <c r="D64" s="4">
        <v>1004651.3729115481</v>
      </c>
      <c r="E64" s="11">
        <v>9.122521100354497</v>
      </c>
      <c r="F64" s="4">
        <v>126.32346119936905</v>
      </c>
      <c r="G64" s="4">
        <v>4543.6940175871741</v>
      </c>
      <c r="H64" s="4">
        <v>602014.69999999995</v>
      </c>
      <c r="I64" s="4">
        <v>506987.7</v>
      </c>
      <c r="J64" s="4">
        <v>95026.93</v>
      </c>
      <c r="K64" s="4">
        <v>39273.379999999997</v>
      </c>
      <c r="L64" s="4">
        <v>8857.8649999999998</v>
      </c>
      <c r="M64" s="4">
        <v>0</v>
      </c>
      <c r="N64" s="4">
        <v>599248.30000000005</v>
      </c>
      <c r="O64" s="4">
        <v>220979.3</v>
      </c>
      <c r="P64" s="4">
        <v>78823.94</v>
      </c>
      <c r="Q64" s="4">
        <v>69045.539999999994</v>
      </c>
      <c r="R64" s="4">
        <v>230399.5</v>
      </c>
      <c r="S64" s="4">
        <v>2766.3130000000001</v>
      </c>
      <c r="T64" s="4">
        <v>-7387.3289999999997</v>
      </c>
      <c r="U64" s="4">
        <v>-186052.3</v>
      </c>
      <c r="V64" s="4">
        <v>-263245.3</v>
      </c>
      <c r="W64" s="8">
        <f t="shared" si="3"/>
        <v>4.199763272838287</v>
      </c>
      <c r="X64" s="8">
        <f t="shared" si="5"/>
        <v>19.636521917010075</v>
      </c>
      <c r="Y64" s="8">
        <f t="shared" si="5"/>
        <v>16.536930215665048</v>
      </c>
      <c r="Z64" s="8">
        <f t="shared" si="5"/>
        <v>3.09958941808428</v>
      </c>
      <c r="AA64" s="8">
        <f t="shared" si="5"/>
        <v>1.2810195284684329</v>
      </c>
      <c r="AB64" s="8">
        <f t="shared" si="5"/>
        <v>0.28892593521456611</v>
      </c>
      <c r="AC64" s="8">
        <f t="shared" si="5"/>
        <v>0</v>
      </c>
      <c r="AD64" s="8">
        <f t="shared" si="5"/>
        <v>19.546287452251633</v>
      </c>
      <c r="AE64" s="8">
        <f t="shared" si="5"/>
        <v>7.2079051685208766</v>
      </c>
      <c r="AF64" s="8">
        <f t="shared" si="5"/>
        <v>2.5710801171384805</v>
      </c>
      <c r="AG64" s="8">
        <f t="shared" si="5"/>
        <v>2.2521281614581765</v>
      </c>
      <c r="AH64" s="8">
        <f t="shared" si="5"/>
        <v>7.5151733527738829</v>
      </c>
      <c r="AI64" s="8">
        <f t="shared" si="5"/>
        <v>9.0231626991516808E-2</v>
      </c>
      <c r="AJ64" s="8">
        <f t="shared" si="5"/>
        <v>-0.24095997625417476</v>
      </c>
      <c r="AK64" s="8">
        <f t="shared" si="5"/>
        <v>-6.0686559093326693</v>
      </c>
      <c r="AL64" s="8">
        <f t="shared" si="5"/>
        <v>-8.5865380081248723</v>
      </c>
    </row>
    <row r="65" spans="1:38" x14ac:dyDescent="0.25">
      <c r="A65" s="6">
        <f t="shared" si="1"/>
        <v>2068</v>
      </c>
      <c r="B65" s="6">
        <v>61363</v>
      </c>
      <c r="C65" s="4">
        <v>3193290.9186088098</v>
      </c>
      <c r="D65" s="4">
        <v>1025940.9180314506</v>
      </c>
      <c r="E65" s="11">
        <v>9.2327564711632313</v>
      </c>
      <c r="F65" s="4">
        <v>127.6605248517557</v>
      </c>
      <c r="G65" s="4">
        <v>4591.829765504066</v>
      </c>
      <c r="H65" s="4">
        <v>626932.5</v>
      </c>
      <c r="I65" s="4">
        <v>528072.30000000005</v>
      </c>
      <c r="J65" s="4">
        <v>98860.2</v>
      </c>
      <c r="K65" s="4">
        <v>40898.04</v>
      </c>
      <c r="L65" s="4">
        <v>9160.0010000000002</v>
      </c>
      <c r="M65" s="4">
        <v>0</v>
      </c>
      <c r="N65" s="4">
        <v>624945.30000000005</v>
      </c>
      <c r="O65" s="4">
        <v>231331.8</v>
      </c>
      <c r="P65" s="4">
        <v>81824.17</v>
      </c>
      <c r="Q65" s="4">
        <v>71807.92</v>
      </c>
      <c r="R65" s="4">
        <v>239981.4</v>
      </c>
      <c r="S65" s="4">
        <v>1987.2190000000001</v>
      </c>
      <c r="T65" s="4">
        <v>-7813.7730000000001</v>
      </c>
      <c r="U65" s="4">
        <v>-195853.3</v>
      </c>
      <c r="V65" s="4">
        <v>-273046.3</v>
      </c>
      <c r="W65" s="8">
        <f t="shared" si="3"/>
        <v>4.1997723220836294</v>
      </c>
      <c r="X65" s="8">
        <f t="shared" si="5"/>
        <v>19.632802521892668</v>
      </c>
      <c r="Y65" s="8">
        <f t="shared" si="5"/>
        <v>16.536930503972378</v>
      </c>
      <c r="Z65" s="8">
        <f t="shared" si="5"/>
        <v>3.0958720179202923</v>
      </c>
      <c r="AA65" s="8">
        <f t="shared" si="5"/>
        <v>1.2807489528018843</v>
      </c>
      <c r="AB65" s="8">
        <f t="shared" si="5"/>
        <v>0.28685144051925743</v>
      </c>
      <c r="AC65" s="8">
        <f t="shared" si="5"/>
        <v>0</v>
      </c>
      <c r="AD65" s="8">
        <f t="shared" si="5"/>
        <v>19.570572050236624</v>
      </c>
      <c r="AE65" s="8">
        <f t="shared" si="5"/>
        <v>7.2443070768128477</v>
      </c>
      <c r="AF65" s="8">
        <f t="shared" si="5"/>
        <v>2.5623775623815552</v>
      </c>
      <c r="AG65" s="8">
        <f t="shared" si="5"/>
        <v>2.2487121227051827</v>
      </c>
      <c r="AH65" s="8">
        <f t="shared" si="5"/>
        <v>7.5151749751804751</v>
      </c>
      <c r="AI65" s="8">
        <f t="shared" si="5"/>
        <v>6.2231066653512183E-2</v>
      </c>
      <c r="AJ65" s="8">
        <f t="shared" si="5"/>
        <v>-0.24469342753788781</v>
      </c>
      <c r="AK65" s="8">
        <f t="shared" si="5"/>
        <v>-6.1332745744733312</v>
      </c>
      <c r="AL65" s="8">
        <f t="shared" si="5"/>
        <v>-8.5506240101342055</v>
      </c>
    </row>
    <row r="66" spans="1:38" x14ac:dyDescent="0.25">
      <c r="A66" s="6">
        <f t="shared" si="1"/>
        <v>2069</v>
      </c>
      <c r="B66" s="6">
        <v>61729</v>
      </c>
      <c r="C66" s="4">
        <v>3326215.11171989</v>
      </c>
      <c r="D66" s="4">
        <v>1047666.1995348189</v>
      </c>
      <c r="E66" s="11">
        <v>9.3436247518703848</v>
      </c>
      <c r="F66" s="4">
        <v>129.01811287372817</v>
      </c>
      <c r="G66" s="4">
        <v>4640.153614504753</v>
      </c>
      <c r="H66" s="4">
        <v>652905.6</v>
      </c>
      <c r="I66" s="4">
        <v>550053.9</v>
      </c>
      <c r="J66" s="4">
        <v>102851.7</v>
      </c>
      <c r="K66" s="4">
        <v>42590.64</v>
      </c>
      <c r="L66" s="4">
        <v>9471.7520000000004</v>
      </c>
      <c r="M66" s="4">
        <v>0</v>
      </c>
      <c r="N66" s="4">
        <v>651755.5</v>
      </c>
      <c r="O66" s="4">
        <v>242177.5</v>
      </c>
      <c r="P66" s="4">
        <v>84931.49</v>
      </c>
      <c r="Q66" s="4">
        <v>74675.63</v>
      </c>
      <c r="R66" s="4">
        <v>249970.9</v>
      </c>
      <c r="S66" s="4">
        <v>1150.08</v>
      </c>
      <c r="T66" s="4">
        <v>-8225.4050000000007</v>
      </c>
      <c r="U66" s="4">
        <v>-205228.79999999999</v>
      </c>
      <c r="V66" s="4">
        <v>-282421.8</v>
      </c>
      <c r="W66" s="8">
        <f t="shared" si="3"/>
        <v>4.1997786098064225</v>
      </c>
      <c r="X66" s="8">
        <f t="shared" si="5"/>
        <v>19.629085253671441</v>
      </c>
      <c r="Y66" s="8">
        <f t="shared" si="5"/>
        <v>16.536931062031734</v>
      </c>
      <c r="Z66" s="8">
        <f t="shared" si="5"/>
        <v>3.0921541916397088</v>
      </c>
      <c r="AA66" s="8">
        <f t="shared" si="5"/>
        <v>1.2804535656738572</v>
      </c>
      <c r="AB66" s="8">
        <f t="shared" si="5"/>
        <v>0.28476065683865021</v>
      </c>
      <c r="AC66" s="8">
        <f t="shared" si="5"/>
        <v>0</v>
      </c>
      <c r="AD66" s="8">
        <f t="shared" si="5"/>
        <v>19.594508415993456</v>
      </c>
      <c r="AE66" s="8">
        <f t="shared" si="5"/>
        <v>7.2808730603949723</v>
      </c>
      <c r="AF66" s="8">
        <f t="shared" si="5"/>
        <v>2.5533973945564927</v>
      </c>
      <c r="AG66" s="8">
        <f t="shared" si="5"/>
        <v>2.2450631571265811</v>
      </c>
      <c r="AH66" s="8">
        <f t="shared" si="5"/>
        <v>7.5151754051994324</v>
      </c>
      <c r="AI66" s="8">
        <f t="shared" si="5"/>
        <v>3.457623639396331E-2</v>
      </c>
      <c r="AJ66" s="8">
        <f t="shared" si="5"/>
        <v>-0.24729022999798955</v>
      </c>
      <c r="AK66" s="8">
        <f t="shared" si="5"/>
        <v>-6.1700399134402977</v>
      </c>
      <c r="AL66" s="8">
        <f t="shared" si="5"/>
        <v>-8.4907857884743905</v>
      </c>
    </row>
    <row r="67" spans="1:38" x14ac:dyDescent="0.25">
      <c r="A67" s="6">
        <f t="shared" si="1"/>
        <v>2070</v>
      </c>
      <c r="B67" s="6">
        <v>62094</v>
      </c>
      <c r="C67" s="4">
        <v>3463189.4019151111</v>
      </c>
      <c r="D67" s="4">
        <v>1069448.3571957634</v>
      </c>
      <c r="E67" s="11">
        <v>9.4553177309656586</v>
      </c>
      <c r="F67" s="4">
        <v>130.38468493477166</v>
      </c>
      <c r="G67" s="4">
        <v>4687.4079363939736</v>
      </c>
      <c r="H67" s="4">
        <v>679686.8</v>
      </c>
      <c r="I67" s="4">
        <v>572705.19999999995</v>
      </c>
      <c r="J67" s="4">
        <v>106981.6</v>
      </c>
      <c r="K67" s="4">
        <v>44350.53</v>
      </c>
      <c r="L67" s="4">
        <v>9793.5560000000005</v>
      </c>
      <c r="M67" s="4">
        <v>0</v>
      </c>
      <c r="N67" s="4">
        <v>679450.6</v>
      </c>
      <c r="O67" s="4">
        <v>253477.7</v>
      </c>
      <c r="P67" s="4">
        <v>88111.71</v>
      </c>
      <c r="Q67" s="4">
        <v>77596.52</v>
      </c>
      <c r="R67" s="4">
        <v>260264.7</v>
      </c>
      <c r="S67" s="4">
        <v>236.22399999999999</v>
      </c>
      <c r="T67" s="4">
        <v>-8619.1650000000009</v>
      </c>
      <c r="U67" s="4">
        <v>-214084.2</v>
      </c>
      <c r="V67" s="4">
        <v>-291277.2</v>
      </c>
      <c r="W67" s="8">
        <f t="shared" si="3"/>
        <v>4.1997833637384234</v>
      </c>
      <c r="X67" s="8">
        <f t="shared" si="5"/>
        <v>19.626036035572863</v>
      </c>
      <c r="Y67" s="8">
        <f t="shared" si="5"/>
        <v>16.536929793192925</v>
      </c>
      <c r="Z67" s="8">
        <f t="shared" si="5"/>
        <v>3.089106242379934</v>
      </c>
      <c r="AA67" s="8">
        <f t="shared" si="5"/>
        <v>1.2806267533469169</v>
      </c>
      <c r="AB67" s="8">
        <f t="shared" si="5"/>
        <v>0.28279007768342834</v>
      </c>
      <c r="AC67" s="8">
        <f t="shared" si="5"/>
        <v>0</v>
      </c>
      <c r="AD67" s="8">
        <f t="shared" si="5"/>
        <v>19.619215732881091</v>
      </c>
      <c r="AE67" s="8">
        <f t="shared" si="5"/>
        <v>7.3191983048870854</v>
      </c>
      <c r="AF67" s="8">
        <f t="shared" si="5"/>
        <v>2.5442359563492269</v>
      </c>
      <c r="AG67" s="8">
        <f t="shared" si="5"/>
        <v>2.2406086123123918</v>
      </c>
      <c r="AH67" s="8">
        <f t="shared" si="5"/>
        <v>7.5151737255859024</v>
      </c>
      <c r="AI67" s="8">
        <f t="shared" si="5"/>
        <v>6.8209956945863353E-3</v>
      </c>
      <c r="AJ67" s="8">
        <f t="shared" si="5"/>
        <v>-0.24887939987439567</v>
      </c>
      <c r="AK67" s="8">
        <f t="shared" si="5"/>
        <v>-6.1817063739457465</v>
      </c>
      <c r="AL67" s="8">
        <f t="shared" si="5"/>
        <v>-8.4106632989499932</v>
      </c>
    </row>
    <row r="68" spans="1:38" x14ac:dyDescent="0.25">
      <c r="A68" s="6">
        <f t="shared" si="1"/>
        <v>2071</v>
      </c>
      <c r="B68" s="6">
        <v>62459</v>
      </c>
      <c r="C68" s="4">
        <v>3606078.4820787106</v>
      </c>
      <c r="D68" s="4">
        <v>1091710.4901393577</v>
      </c>
      <c r="E68" s="11">
        <v>9.5676268481374045</v>
      </c>
      <c r="F68" s="4">
        <v>131.77224673684424</v>
      </c>
      <c r="G68" s="4">
        <v>4734.9173174870712</v>
      </c>
      <c r="H68" s="4">
        <v>707611.3</v>
      </c>
      <c r="I68" s="4">
        <v>596334.69999999995</v>
      </c>
      <c r="J68" s="4">
        <v>111276.6</v>
      </c>
      <c r="K68" s="4">
        <v>46177.599999999999</v>
      </c>
      <c r="L68" s="4">
        <v>10125.5</v>
      </c>
      <c r="M68" s="4">
        <v>0</v>
      </c>
      <c r="N68" s="4">
        <v>708396.6</v>
      </c>
      <c r="O68" s="4">
        <v>265339.8</v>
      </c>
      <c r="P68" s="4">
        <v>91416.45</v>
      </c>
      <c r="Q68" s="4">
        <v>80637.27</v>
      </c>
      <c r="R68" s="4">
        <v>271003.09999999998</v>
      </c>
      <c r="S68" s="4">
        <v>-785.30240000000003</v>
      </c>
      <c r="T68" s="4">
        <v>-8991.0810000000001</v>
      </c>
      <c r="U68" s="4">
        <v>-222289.9</v>
      </c>
      <c r="V68" s="4">
        <v>-299482.90000000002</v>
      </c>
      <c r="W68" s="8">
        <f t="shared" si="3"/>
        <v>4.1997872799580724</v>
      </c>
      <c r="X68" s="8">
        <f t="shared" si="5"/>
        <v>19.622737095619176</v>
      </c>
      <c r="Y68" s="8">
        <f t="shared" si="5"/>
        <v>16.53693071195292</v>
      </c>
      <c r="Z68" s="8">
        <f t="shared" si="5"/>
        <v>3.0858063836662537</v>
      </c>
      <c r="AA68" s="8">
        <f t="shared" si="5"/>
        <v>1.2805489461610688</v>
      </c>
      <c r="AB68" s="8">
        <f t="shared" si="5"/>
        <v>0.28078978453522713</v>
      </c>
      <c r="AC68" s="8">
        <f t="shared" si="5"/>
        <v>0</v>
      </c>
      <c r="AD68" s="8">
        <f t="shared" si="5"/>
        <v>19.644514214556068</v>
      </c>
      <c r="AE68" s="8">
        <f t="shared" si="5"/>
        <v>7.3581260451948305</v>
      </c>
      <c r="AF68" s="8">
        <f t="shared" si="5"/>
        <v>2.5350654583453029</v>
      </c>
      <c r="AG68" s="8">
        <f t="shared" si="5"/>
        <v>2.2361485031661581</v>
      </c>
      <c r="AH68" s="8">
        <f t="shared" si="5"/>
        <v>7.5151747624688756</v>
      </c>
      <c r="AI68" s="8">
        <f t="shared" si="5"/>
        <v>-2.1777185491185298E-2</v>
      </c>
      <c r="AJ68" s="8">
        <f t="shared" si="5"/>
        <v>-0.24933126233062805</v>
      </c>
      <c r="AK68" s="8">
        <f t="shared" si="5"/>
        <v>-6.1643112068892583</v>
      </c>
      <c r="AL68" s="8">
        <f t="shared" si="5"/>
        <v>-8.3049468137854898</v>
      </c>
    </row>
    <row r="69" spans="1:38" x14ac:dyDescent="0.25">
      <c r="A69" s="6">
        <f t="shared" si="1"/>
        <v>2072</v>
      </c>
      <c r="B69" s="6">
        <v>62824</v>
      </c>
      <c r="C69" s="4">
        <v>3754263.6951913699</v>
      </c>
      <c r="D69" s="4">
        <v>1114315.1345310593</v>
      </c>
      <c r="E69" s="11">
        <v>9.6805382900179637</v>
      </c>
      <c r="F69" s="4">
        <v>133.16741549330746</v>
      </c>
      <c r="G69" s="4">
        <v>4782.5906061938895</v>
      </c>
      <c r="H69" s="4">
        <v>736573.2</v>
      </c>
      <c r="I69" s="4">
        <v>620840</v>
      </c>
      <c r="J69" s="4">
        <v>115733.2</v>
      </c>
      <c r="K69" s="4">
        <v>48076.77</v>
      </c>
      <c r="L69" s="4">
        <v>10468.129999999999</v>
      </c>
      <c r="M69" s="4">
        <v>0</v>
      </c>
      <c r="N69" s="4">
        <v>738406.2</v>
      </c>
      <c r="O69" s="4">
        <v>277662.59999999998</v>
      </c>
      <c r="P69" s="4">
        <v>94832.11</v>
      </c>
      <c r="Q69" s="4">
        <v>83772.009999999995</v>
      </c>
      <c r="R69" s="4">
        <v>282139.5</v>
      </c>
      <c r="S69" s="4">
        <v>-1832.963</v>
      </c>
      <c r="T69" s="4">
        <v>-9335.7129999999997</v>
      </c>
      <c r="U69" s="4">
        <v>-229792.7</v>
      </c>
      <c r="V69" s="4">
        <v>-306985.7</v>
      </c>
      <c r="W69" s="8">
        <f t="shared" si="3"/>
        <v>4.1997918034062725</v>
      </c>
      <c r="X69" s="8">
        <f t="shared" si="5"/>
        <v>19.619644750672048</v>
      </c>
      <c r="Y69" s="8">
        <f t="shared" si="5"/>
        <v>16.536931084388129</v>
      </c>
      <c r="Z69" s="8">
        <f t="shared" si="5"/>
        <v>3.0827136662839187</v>
      </c>
      <c r="AA69" s="8">
        <f t="shared" si="5"/>
        <v>1.2805911865375599</v>
      </c>
      <c r="AB69" s="8">
        <f t="shared" si="5"/>
        <v>0.2788331041692157</v>
      </c>
      <c r="AC69" s="8">
        <f t="shared" si="5"/>
        <v>0</v>
      </c>
      <c r="AD69" s="8">
        <f t="shared" si="5"/>
        <v>19.668469237943619</v>
      </c>
      <c r="AE69" s="8">
        <f t="shared" si="5"/>
        <v>7.3959269391663334</v>
      </c>
      <c r="AF69" s="8">
        <f t="shared" si="5"/>
        <v>2.5259842594824984</v>
      </c>
      <c r="AG69" s="8">
        <f t="shared" si="5"/>
        <v>2.2313832165625169</v>
      </c>
      <c r="AH69" s="8">
        <f t="shared" si="5"/>
        <v>7.5151753554598999</v>
      </c>
      <c r="AI69" s="8">
        <f t="shared" si="5"/>
        <v>-4.8823501725457949E-2</v>
      </c>
      <c r="AJ69" s="8">
        <f t="shared" si="5"/>
        <v>-0.24866961295120535</v>
      </c>
      <c r="AK69" s="8">
        <f t="shared" si="5"/>
        <v>-6.1208460208676563</v>
      </c>
      <c r="AL69" s="8">
        <f t="shared" si="5"/>
        <v>-8.1769882172422026</v>
      </c>
    </row>
    <row r="70" spans="1:38" x14ac:dyDescent="0.25">
      <c r="A70" s="6">
        <f t="shared" ref="A70:A95" si="6">YEAR(B70)</f>
        <v>2073</v>
      </c>
      <c r="B70" s="6">
        <v>63190</v>
      </c>
      <c r="C70" s="4">
        <v>3908798.784182936</v>
      </c>
      <c r="D70" s="4">
        <v>1137405.0669788835</v>
      </c>
      <c r="E70" s="11">
        <v>9.7940565624459683</v>
      </c>
      <c r="F70" s="4">
        <v>134.58424098366771</v>
      </c>
      <c r="G70" s="4">
        <v>4830.6149783128894</v>
      </c>
      <c r="H70" s="4">
        <v>766767.7</v>
      </c>
      <c r="I70" s="4">
        <v>646395.4</v>
      </c>
      <c r="J70" s="4">
        <v>120372.3</v>
      </c>
      <c r="K70" s="4">
        <v>50053.26</v>
      </c>
      <c r="L70" s="4">
        <v>10821.82</v>
      </c>
      <c r="M70" s="4">
        <v>0</v>
      </c>
      <c r="N70" s="4">
        <v>769636.5</v>
      </c>
      <c r="O70" s="4">
        <v>290483.3</v>
      </c>
      <c r="P70" s="4">
        <v>98388.46</v>
      </c>
      <c r="Q70" s="4">
        <v>87011.7</v>
      </c>
      <c r="R70" s="4">
        <v>293753</v>
      </c>
      <c r="S70" s="4">
        <v>-2868.8440000000001</v>
      </c>
      <c r="T70" s="4">
        <v>-9650.8189999999995</v>
      </c>
      <c r="U70" s="4">
        <v>-236574.7</v>
      </c>
      <c r="V70" s="4">
        <v>-313767.7</v>
      </c>
      <c r="W70" s="8">
        <f t="shared" si="3"/>
        <v>4.1997935530589086</v>
      </c>
      <c r="X70" s="8">
        <f t="shared" si="5"/>
        <v>19.616453604691728</v>
      </c>
      <c r="Y70" s="8">
        <f t="shared" si="5"/>
        <v>16.53693207784594</v>
      </c>
      <c r="Z70" s="8">
        <f t="shared" si="5"/>
        <v>3.0795215268457894</v>
      </c>
      <c r="AA70" s="8">
        <f t="shared" si="5"/>
        <v>1.280527925933203</v>
      </c>
      <c r="AB70" s="8">
        <f t="shared" si="5"/>
        <v>0.27685794530511004</v>
      </c>
      <c r="AC70" s="8">
        <f t="shared" si="5"/>
        <v>0</v>
      </c>
      <c r="AD70" s="8">
        <f t="shared" si="5"/>
        <v>19.689846996329301</v>
      </c>
      <c r="AE70" s="8">
        <f t="shared" si="5"/>
        <v>7.4315234945182862</v>
      </c>
      <c r="AF70" s="8">
        <f t="shared" si="5"/>
        <v>2.5171021951329822</v>
      </c>
      <c r="AG70" s="8">
        <f t="shared" si="5"/>
        <v>2.2260470493414828</v>
      </c>
      <c r="AH70" s="8">
        <f t="shared" si="5"/>
        <v>7.5151732340042612</v>
      </c>
      <c r="AI70" s="8">
        <f t="shared" si="5"/>
        <v>-7.339451730308702E-2</v>
      </c>
      <c r="AJ70" s="8">
        <f t="shared" si="5"/>
        <v>-0.24689986701419139</v>
      </c>
      <c r="AK70" s="8">
        <f t="shared" si="5"/>
        <v>-6.0523632210822971</v>
      </c>
      <c r="AL70" s="8">
        <f t="shared" si="5"/>
        <v>-8.027215452216927</v>
      </c>
    </row>
    <row r="71" spans="1:38" x14ac:dyDescent="0.25">
      <c r="A71" s="6">
        <f t="shared" si="6"/>
        <v>2074</v>
      </c>
      <c r="B71" s="6">
        <v>63555</v>
      </c>
      <c r="C71" s="4">
        <v>4068482.3968907613</v>
      </c>
      <c r="D71" s="4">
        <v>1160687.584554859</v>
      </c>
      <c r="E71" s="11">
        <v>9.9080452933044718</v>
      </c>
      <c r="F71" s="4">
        <v>136.00832717434869</v>
      </c>
      <c r="G71" s="4">
        <v>4878.2588489681475</v>
      </c>
      <c r="H71" s="4">
        <v>797980</v>
      </c>
      <c r="I71" s="4">
        <v>672802.1</v>
      </c>
      <c r="J71" s="4">
        <v>125177.9</v>
      </c>
      <c r="K71" s="4">
        <v>52108.04</v>
      </c>
      <c r="L71" s="4">
        <v>11187.08</v>
      </c>
      <c r="M71" s="4">
        <v>0</v>
      </c>
      <c r="N71" s="4">
        <v>801907.5</v>
      </c>
      <c r="O71" s="4">
        <v>303746.8</v>
      </c>
      <c r="P71" s="4">
        <v>102082.9</v>
      </c>
      <c r="Q71" s="4">
        <v>90324.3</v>
      </c>
      <c r="R71" s="4">
        <v>305753.5</v>
      </c>
      <c r="S71" s="4">
        <v>-3927.5169999999998</v>
      </c>
      <c r="T71" s="4">
        <v>-9935.6530000000002</v>
      </c>
      <c r="U71" s="4">
        <v>-242582.8</v>
      </c>
      <c r="V71" s="4">
        <v>-319775.8</v>
      </c>
      <c r="W71" s="8">
        <f t="shared" ref="W71:W89" si="7">100*T71/U70</f>
        <v>4.1997952443773574</v>
      </c>
      <c r="X71" s="8">
        <f t="shared" ref="X71:AL87" si="8">100*H71/$C71</f>
        <v>19.613701674359874</v>
      </c>
      <c r="Y71" s="8">
        <f t="shared" si="8"/>
        <v>16.536930343220181</v>
      </c>
      <c r="Z71" s="8">
        <f t="shared" si="8"/>
        <v>3.0767713311396938</v>
      </c>
      <c r="AA71" s="8">
        <f t="shared" si="8"/>
        <v>1.2807733920594642</v>
      </c>
      <c r="AB71" s="8">
        <f t="shared" si="8"/>
        <v>0.27496935979247333</v>
      </c>
      <c r="AC71" s="8">
        <f t="shared" si="8"/>
        <v>0</v>
      </c>
      <c r="AD71" s="8">
        <f t="shared" si="8"/>
        <v>19.710236441303969</v>
      </c>
      <c r="AE71" s="8">
        <f t="shared" si="8"/>
        <v>7.4658501713595005</v>
      </c>
      <c r="AF71" s="8">
        <f t="shared" si="8"/>
        <v>2.5091149485620088</v>
      </c>
      <c r="AG71" s="8">
        <f t="shared" si="8"/>
        <v>2.2200980903598881</v>
      </c>
      <c r="AH71" s="8">
        <f t="shared" si="8"/>
        <v>7.5151732310225716</v>
      </c>
      <c r="AI71" s="8">
        <f t="shared" si="8"/>
        <v>-9.6535184790316628E-2</v>
      </c>
      <c r="AJ71" s="8">
        <f t="shared" si="8"/>
        <v>-0.24421029835579677</v>
      </c>
      <c r="AK71" s="8">
        <f t="shared" si="8"/>
        <v>-5.9624886219340167</v>
      </c>
      <c r="AL71" s="8">
        <f t="shared" si="8"/>
        <v>-7.8598300006012281</v>
      </c>
    </row>
    <row r="72" spans="1:38" x14ac:dyDescent="0.25">
      <c r="A72" s="6">
        <f t="shared" si="6"/>
        <v>2075</v>
      </c>
      <c r="B72" s="6">
        <v>63920</v>
      </c>
      <c r="C72" s="4">
        <v>4234769.9105897686</v>
      </c>
      <c r="D72" s="4">
        <v>1184408.245275825</v>
      </c>
      <c r="E72" s="11">
        <v>10.022653312989263</v>
      </c>
      <c r="F72" s="4">
        <v>137.45486409171022</v>
      </c>
      <c r="G72" s="4">
        <v>4925.8642100182497</v>
      </c>
      <c r="H72" s="4">
        <v>830473.7</v>
      </c>
      <c r="I72" s="4">
        <v>700301</v>
      </c>
      <c r="J72" s="4">
        <v>130172.7</v>
      </c>
      <c r="K72" s="4">
        <v>54242.720000000001</v>
      </c>
      <c r="L72" s="4">
        <v>11564.08</v>
      </c>
      <c r="M72" s="4">
        <v>0</v>
      </c>
      <c r="N72" s="4">
        <v>835596.2</v>
      </c>
      <c r="O72" s="4">
        <v>317627.09999999998</v>
      </c>
      <c r="P72" s="4">
        <v>105952.5</v>
      </c>
      <c r="Q72" s="4">
        <v>93766.26</v>
      </c>
      <c r="R72" s="4">
        <v>318250.3</v>
      </c>
      <c r="S72" s="4">
        <v>-5122.4889999999996</v>
      </c>
      <c r="T72" s="4">
        <v>-10187.99</v>
      </c>
      <c r="U72" s="4">
        <v>-247648.3</v>
      </c>
      <c r="V72" s="4">
        <v>-324841.3</v>
      </c>
      <c r="W72" s="8">
        <f t="shared" si="7"/>
        <v>4.1997989964663613</v>
      </c>
      <c r="X72" s="8">
        <f t="shared" si="8"/>
        <v>19.610834060269912</v>
      </c>
      <c r="Y72" s="8">
        <f t="shared" si="8"/>
        <v>16.536931516604415</v>
      </c>
      <c r="Z72" s="8">
        <f t="shared" si="8"/>
        <v>3.0739025436654974</v>
      </c>
      <c r="AA72" s="8">
        <f t="shared" si="8"/>
        <v>1.2808894259958912</v>
      </c>
      <c r="AB72" s="8">
        <f t="shared" si="8"/>
        <v>0.27307457652143119</v>
      </c>
      <c r="AC72" s="8">
        <f t="shared" si="8"/>
        <v>0</v>
      </c>
      <c r="AD72" s="8">
        <f t="shared" si="8"/>
        <v>19.731796948647631</v>
      </c>
      <c r="AE72" s="8">
        <f t="shared" si="8"/>
        <v>7.5004570899051428</v>
      </c>
      <c r="AF72" s="8">
        <f t="shared" si="8"/>
        <v>2.5019659211011112</v>
      </c>
      <c r="AG72" s="8">
        <f t="shared" si="8"/>
        <v>2.21419963728186</v>
      </c>
      <c r="AH72" s="8">
        <f t="shared" si="8"/>
        <v>7.5151733557981633</v>
      </c>
      <c r="AI72" s="8">
        <f t="shared" si="8"/>
        <v>-0.12096262862334828</v>
      </c>
      <c r="AJ72" s="8">
        <f t="shared" si="8"/>
        <v>-0.2405795406858631</v>
      </c>
      <c r="AK72" s="8">
        <f t="shared" si="8"/>
        <v>-5.8479753381810173</v>
      </c>
      <c r="AL72" s="8">
        <f t="shared" si="8"/>
        <v>-7.67081345287919</v>
      </c>
    </row>
    <row r="73" spans="1:38" x14ac:dyDescent="0.25">
      <c r="A73" s="6">
        <f t="shared" si="6"/>
        <v>2076</v>
      </c>
      <c r="B73" s="6">
        <v>64285</v>
      </c>
      <c r="C73" s="4">
        <v>4407083.443949258</v>
      </c>
      <c r="D73" s="4">
        <v>1208463.8910936208</v>
      </c>
      <c r="E73" s="11">
        <v>10.137634351094784</v>
      </c>
      <c r="F73" s="4">
        <v>138.90910767548732</v>
      </c>
      <c r="G73" s="4">
        <v>4973.6031943578191</v>
      </c>
      <c r="H73" s="4">
        <v>864147.5</v>
      </c>
      <c r="I73" s="4">
        <v>728796.3</v>
      </c>
      <c r="J73" s="4">
        <v>135351.20000000001</v>
      </c>
      <c r="K73" s="4">
        <v>56459.69</v>
      </c>
      <c r="L73" s="4">
        <v>11953.38</v>
      </c>
      <c r="M73" s="4">
        <v>0</v>
      </c>
      <c r="N73" s="4">
        <v>870570.7</v>
      </c>
      <c r="O73" s="4">
        <v>332052.7</v>
      </c>
      <c r="P73" s="4">
        <v>109990</v>
      </c>
      <c r="Q73" s="4">
        <v>97328.02</v>
      </c>
      <c r="R73" s="4">
        <v>331200</v>
      </c>
      <c r="S73" s="4">
        <v>-6423.1719999999996</v>
      </c>
      <c r="T73" s="4">
        <v>-10400.73</v>
      </c>
      <c r="U73" s="4">
        <v>-251625.9</v>
      </c>
      <c r="V73" s="4">
        <v>-328818.90000000002</v>
      </c>
      <c r="W73" s="8">
        <f t="shared" si="7"/>
        <v>4.199798666092196</v>
      </c>
      <c r="X73" s="8">
        <f t="shared" si="8"/>
        <v>19.608149266754605</v>
      </c>
      <c r="Y73" s="8">
        <f t="shared" si="8"/>
        <v>16.536929905436825</v>
      </c>
      <c r="Z73" s="8">
        <f t="shared" si="8"/>
        <v>3.0712193613177798</v>
      </c>
      <c r="AA73" s="8">
        <f t="shared" si="8"/>
        <v>1.2811123437546164</v>
      </c>
      <c r="AB73" s="8">
        <f t="shared" si="8"/>
        <v>0.27123107951158704</v>
      </c>
      <c r="AC73" s="8">
        <f t="shared" si="8"/>
        <v>0</v>
      </c>
      <c r="AD73" s="8">
        <f t="shared" si="8"/>
        <v>19.753896450389597</v>
      </c>
      <c r="AE73" s="8">
        <f t="shared" si="8"/>
        <v>7.5345226434478914</v>
      </c>
      <c r="AF73" s="8">
        <f t="shared" si="8"/>
        <v>2.4957548773216831</v>
      </c>
      <c r="AG73" s="8">
        <f t="shared" si="8"/>
        <v>2.2084451369675633</v>
      </c>
      <c r="AH73" s="8">
        <f t="shared" si="8"/>
        <v>7.5151742464673275</v>
      </c>
      <c r="AI73" s="8">
        <f t="shared" si="8"/>
        <v>-0.1457465482941728</v>
      </c>
      <c r="AJ73" s="8">
        <f t="shared" si="8"/>
        <v>-0.23600029661974678</v>
      </c>
      <c r="AK73" s="8">
        <f t="shared" si="8"/>
        <v>-5.7095787543000096</v>
      </c>
      <c r="AL73" s="8">
        <f t="shared" si="8"/>
        <v>-7.4611453171247462</v>
      </c>
    </row>
    <row r="74" spans="1:38" x14ac:dyDescent="0.25">
      <c r="A74" s="6">
        <f t="shared" si="6"/>
        <v>2077</v>
      </c>
      <c r="B74" s="6">
        <v>64651</v>
      </c>
      <c r="C74" s="4">
        <v>4587070.103763653</v>
      </c>
      <c r="D74" s="4">
        <v>1233123.5788076932</v>
      </c>
      <c r="E74" s="11">
        <v>10.253214918210388</v>
      </c>
      <c r="F74" s="4">
        <v>140.3856702763766</v>
      </c>
      <c r="G74" s="4">
        <v>5021.9648512670965</v>
      </c>
      <c r="H74" s="4">
        <v>899306.1</v>
      </c>
      <c r="I74" s="4">
        <v>758560.6</v>
      </c>
      <c r="J74" s="4">
        <v>140745.5</v>
      </c>
      <c r="K74" s="4">
        <v>58767.27</v>
      </c>
      <c r="L74" s="4">
        <v>12355.33</v>
      </c>
      <c r="M74" s="4">
        <v>0</v>
      </c>
      <c r="N74" s="4">
        <v>907087.6</v>
      </c>
      <c r="O74" s="4">
        <v>347057.6</v>
      </c>
      <c r="P74" s="4">
        <v>114238.2</v>
      </c>
      <c r="Q74" s="4">
        <v>101065.4</v>
      </c>
      <c r="R74" s="4">
        <v>344726.3</v>
      </c>
      <c r="S74" s="4">
        <v>-7781.4579999999996</v>
      </c>
      <c r="T74" s="4">
        <v>-10567.78</v>
      </c>
      <c r="U74" s="4">
        <v>-254412.2</v>
      </c>
      <c r="V74" s="4">
        <v>-331605.2</v>
      </c>
      <c r="W74" s="8">
        <f t="shared" si="7"/>
        <v>4.1997981924754173</v>
      </c>
      <c r="X74" s="8">
        <f t="shared" si="8"/>
        <v>19.605239938716586</v>
      </c>
      <c r="Y74" s="8">
        <f t="shared" si="8"/>
        <v>16.536930608006347</v>
      </c>
      <c r="Z74" s="8">
        <f t="shared" si="8"/>
        <v>3.0683093307102389</v>
      </c>
      <c r="AA74" s="8">
        <f t="shared" si="8"/>
        <v>1.281150465779495</v>
      </c>
      <c r="AB74" s="8">
        <f t="shared" si="8"/>
        <v>0.26935123554930096</v>
      </c>
      <c r="AC74" s="8">
        <f t="shared" si="8"/>
        <v>0</v>
      </c>
      <c r="AD74" s="8">
        <f t="shared" si="8"/>
        <v>19.774879813930511</v>
      </c>
      <c r="AE74" s="8">
        <f t="shared" si="8"/>
        <v>7.5659972956428572</v>
      </c>
      <c r="AF74" s="8">
        <f t="shared" si="8"/>
        <v>2.490439374498953</v>
      </c>
      <c r="AG74" s="8">
        <f t="shared" si="8"/>
        <v>2.2032669593838707</v>
      </c>
      <c r="AH74" s="8">
        <f t="shared" si="8"/>
        <v>7.5151740043640256</v>
      </c>
      <c r="AI74" s="8">
        <f t="shared" si="8"/>
        <v>-0.16963895959678876</v>
      </c>
      <c r="AJ74" s="8">
        <f t="shared" si="8"/>
        <v>-0.2303819161457599</v>
      </c>
      <c r="AK74" s="8">
        <f t="shared" si="8"/>
        <v>-5.5462897720106108</v>
      </c>
      <c r="AL74" s="8">
        <f t="shared" si="8"/>
        <v>-7.2291286703449478</v>
      </c>
    </row>
    <row r="75" spans="1:38" x14ac:dyDescent="0.25">
      <c r="A75" s="6">
        <f t="shared" si="6"/>
        <v>2078</v>
      </c>
      <c r="B75" s="6">
        <v>65016</v>
      </c>
      <c r="C75" s="4">
        <v>4773115.3328767037</v>
      </c>
      <c r="D75" s="4">
        <v>1258009.9697275255</v>
      </c>
      <c r="E75" s="11">
        <v>10.369112891395021</v>
      </c>
      <c r="F75" s="4">
        <v>141.87026065093406</v>
      </c>
      <c r="G75" s="4">
        <v>5069.9555407196804</v>
      </c>
      <c r="H75" s="4">
        <v>935661.8</v>
      </c>
      <c r="I75" s="4">
        <v>789326.8</v>
      </c>
      <c r="J75" s="4">
        <v>146335</v>
      </c>
      <c r="K75" s="4">
        <v>61167.5</v>
      </c>
      <c r="L75" s="4">
        <v>12770.44</v>
      </c>
      <c r="M75" s="4">
        <v>0</v>
      </c>
      <c r="N75" s="4">
        <v>944777.1</v>
      </c>
      <c r="O75" s="4">
        <v>362482.3</v>
      </c>
      <c r="P75" s="4">
        <v>118663.4</v>
      </c>
      <c r="Q75" s="4">
        <v>104923.4</v>
      </c>
      <c r="R75" s="4">
        <v>358707.9</v>
      </c>
      <c r="S75" s="4">
        <v>-9115.2939999999999</v>
      </c>
      <c r="T75" s="4">
        <v>-10684.8</v>
      </c>
      <c r="U75" s="4">
        <v>-255981.7</v>
      </c>
      <c r="V75" s="4">
        <v>-333174.7</v>
      </c>
      <c r="W75" s="8">
        <f t="shared" si="7"/>
        <v>4.1997985945642542</v>
      </c>
      <c r="X75" s="8">
        <f t="shared" si="8"/>
        <v>19.602748619025867</v>
      </c>
      <c r="Y75" s="8">
        <f t="shared" si="8"/>
        <v>16.536931227351708</v>
      </c>
      <c r="Z75" s="8">
        <f t="shared" si="8"/>
        <v>3.0658173916741611</v>
      </c>
      <c r="AA75" s="8">
        <f t="shared" si="8"/>
        <v>1.2815005658607252</v>
      </c>
      <c r="AB75" s="8">
        <f t="shared" si="8"/>
        <v>0.2675493699479371</v>
      </c>
      <c r="AC75" s="8">
        <f t="shared" si="8"/>
        <v>0</v>
      </c>
      <c r="AD75" s="8">
        <f t="shared" si="8"/>
        <v>19.793720329623657</v>
      </c>
      <c r="AE75" s="8">
        <f t="shared" si="8"/>
        <v>7.5942497660440136</v>
      </c>
      <c r="AF75" s="8">
        <f t="shared" si="8"/>
        <v>2.4860786242196853</v>
      </c>
      <c r="AG75" s="8">
        <f t="shared" si="8"/>
        <v>2.1982163153967584</v>
      </c>
      <c r="AH75" s="8">
        <f t="shared" si="8"/>
        <v>7.5151735288954509</v>
      </c>
      <c r="AI75" s="8">
        <f t="shared" si="8"/>
        <v>-0.19097158489372418</v>
      </c>
      <c r="AJ75" s="8">
        <f t="shared" si="8"/>
        <v>-0.22385379893094662</v>
      </c>
      <c r="AK75" s="8">
        <f t="shared" si="8"/>
        <v>-5.3629900420973629</v>
      </c>
      <c r="AL75" s="8">
        <f t="shared" si="8"/>
        <v>-6.9802356902027611</v>
      </c>
    </row>
    <row r="76" spans="1:38" x14ac:dyDescent="0.25">
      <c r="A76" s="6">
        <f t="shared" si="6"/>
        <v>2079</v>
      </c>
      <c r="B76" s="6">
        <v>65381</v>
      </c>
      <c r="C76" s="4">
        <v>4967268.085848121</v>
      </c>
      <c r="D76" s="4">
        <v>1283478.3942383775</v>
      </c>
      <c r="E76" s="11">
        <v>10.485125679053287</v>
      </c>
      <c r="F76" s="4">
        <v>143.37760896288134</v>
      </c>
      <c r="G76" s="4">
        <v>5118.3548209882902</v>
      </c>
      <c r="H76" s="4">
        <v>973586.8</v>
      </c>
      <c r="I76" s="4">
        <v>821433.7</v>
      </c>
      <c r="J76" s="4">
        <v>152153.1</v>
      </c>
      <c r="K76" s="4">
        <v>63664.5</v>
      </c>
      <c r="L76" s="4">
        <v>13198.88</v>
      </c>
      <c r="M76" s="4">
        <v>0</v>
      </c>
      <c r="N76" s="4">
        <v>984109.6</v>
      </c>
      <c r="O76" s="4">
        <v>378535.2</v>
      </c>
      <c r="P76" s="4">
        <v>123321.1</v>
      </c>
      <c r="Q76" s="4">
        <v>108954.4</v>
      </c>
      <c r="R76" s="4">
        <v>373298.9</v>
      </c>
      <c r="S76" s="4">
        <v>-10522.84</v>
      </c>
      <c r="T76" s="4">
        <v>-10750.72</v>
      </c>
      <c r="U76" s="4">
        <v>-256209.6</v>
      </c>
      <c r="V76" s="4">
        <v>-333402.59999999998</v>
      </c>
      <c r="W76" s="8">
        <f t="shared" si="7"/>
        <v>4.1998002200938584</v>
      </c>
      <c r="X76" s="8">
        <f t="shared" si="8"/>
        <v>19.600045400685634</v>
      </c>
      <c r="Y76" s="8">
        <f t="shared" si="8"/>
        <v>16.536931081700352</v>
      </c>
      <c r="Z76" s="8">
        <f t="shared" si="8"/>
        <v>3.0631143189852836</v>
      </c>
      <c r="AA76" s="8">
        <f t="shared" si="8"/>
        <v>1.2816803703706239</v>
      </c>
      <c r="AB76" s="8">
        <f t="shared" si="8"/>
        <v>0.26571708576800918</v>
      </c>
      <c r="AC76" s="8">
        <f t="shared" si="8"/>
        <v>0</v>
      </c>
      <c r="AD76" s="8">
        <f t="shared" si="8"/>
        <v>19.811888204781106</v>
      </c>
      <c r="AE76" s="8">
        <f t="shared" si="8"/>
        <v>7.6205913080966345</v>
      </c>
      <c r="AF76" s="8">
        <f t="shared" si="8"/>
        <v>2.4826745379687698</v>
      </c>
      <c r="AG76" s="8">
        <f t="shared" si="8"/>
        <v>2.1934471447275814</v>
      </c>
      <c r="AH76" s="8">
        <f t="shared" si="8"/>
        <v>7.5151752139881181</v>
      </c>
      <c r="AI76" s="8">
        <f t="shared" si="8"/>
        <v>-0.21184360936708552</v>
      </c>
      <c r="AJ76" s="8">
        <f t="shared" si="8"/>
        <v>-0.21643124176504763</v>
      </c>
      <c r="AK76" s="8">
        <f t="shared" si="8"/>
        <v>-5.1579579674780991</v>
      </c>
      <c r="AL76" s="8">
        <f t="shared" si="8"/>
        <v>-6.7119912643707078</v>
      </c>
    </row>
    <row r="77" spans="1:38" x14ac:dyDescent="0.25">
      <c r="A77" s="6">
        <f t="shared" si="6"/>
        <v>2080</v>
      </c>
      <c r="B77" s="6">
        <v>65746</v>
      </c>
      <c r="C77" s="4">
        <v>5168564.2027339749</v>
      </c>
      <c r="D77" s="4">
        <v>1309337.7103676989</v>
      </c>
      <c r="E77" s="11">
        <v>10.601609636795782</v>
      </c>
      <c r="F77" s="4">
        <v>144.89293282788088</v>
      </c>
      <c r="G77" s="4">
        <v>5167.0112366396006</v>
      </c>
      <c r="H77" s="4">
        <v>1012911</v>
      </c>
      <c r="I77" s="4">
        <v>854721.9</v>
      </c>
      <c r="J77" s="4">
        <v>158189.20000000001</v>
      </c>
      <c r="K77" s="4">
        <v>66261.039999999994</v>
      </c>
      <c r="L77" s="4">
        <v>13641.29</v>
      </c>
      <c r="M77" s="4">
        <v>0</v>
      </c>
      <c r="N77" s="4">
        <v>1024966</v>
      </c>
      <c r="O77" s="4">
        <v>395219.5</v>
      </c>
      <c r="P77" s="4">
        <v>128184.4</v>
      </c>
      <c r="Q77" s="4">
        <v>113135.5</v>
      </c>
      <c r="R77" s="4">
        <v>388426.6</v>
      </c>
      <c r="S77" s="4">
        <v>-12054.93</v>
      </c>
      <c r="T77" s="4">
        <v>-10760.3</v>
      </c>
      <c r="U77" s="4">
        <v>-254915</v>
      </c>
      <c r="V77" s="4">
        <v>-332108</v>
      </c>
      <c r="W77" s="8">
        <f t="shared" si="7"/>
        <v>4.1998035983038884</v>
      </c>
      <c r="X77" s="8">
        <f t="shared" si="8"/>
        <v>19.597531543948094</v>
      </c>
      <c r="Y77" s="8">
        <f t="shared" si="8"/>
        <v>16.53693107938728</v>
      </c>
      <c r="Z77" s="8">
        <f t="shared" si="8"/>
        <v>3.0606023993341114</v>
      </c>
      <c r="AA77" s="8">
        <f t="shared" si="8"/>
        <v>1.2820009078140193</v>
      </c>
      <c r="AB77" s="8">
        <f t="shared" si="8"/>
        <v>0.26392803619976846</v>
      </c>
      <c r="AC77" s="8">
        <f t="shared" si="8"/>
        <v>0</v>
      </c>
      <c r="AD77" s="8">
        <f t="shared" si="8"/>
        <v>19.830768464824946</v>
      </c>
      <c r="AE77" s="8">
        <f t="shared" si="8"/>
        <v>7.6466013480289909</v>
      </c>
      <c r="AF77" s="8">
        <f t="shared" si="8"/>
        <v>2.480077541306255</v>
      </c>
      <c r="AG77" s="8">
        <f t="shared" si="8"/>
        <v>2.1889154427095168</v>
      </c>
      <c r="AH77" s="8">
        <f t="shared" si="8"/>
        <v>7.5151741327801833</v>
      </c>
      <c r="AI77" s="8">
        <f t="shared" si="8"/>
        <v>-0.23323556653554575</v>
      </c>
      <c r="AJ77" s="8">
        <f t="shared" si="8"/>
        <v>-0.20818741100880991</v>
      </c>
      <c r="AK77" s="8">
        <f t="shared" si="8"/>
        <v>-4.9320273484299495</v>
      </c>
      <c r="AL77" s="8">
        <f t="shared" si="8"/>
        <v>-6.425536899093319</v>
      </c>
    </row>
    <row r="78" spans="1:38" x14ac:dyDescent="0.25">
      <c r="A78" s="6">
        <f t="shared" si="6"/>
        <v>2081</v>
      </c>
      <c r="B78" s="6">
        <v>66112</v>
      </c>
      <c r="C78" s="4">
        <v>5378825.3723352626</v>
      </c>
      <c r="D78" s="4">
        <v>1335850.9187840871</v>
      </c>
      <c r="E78" s="11">
        <v>10.718910031830958</v>
      </c>
      <c r="F78" s="4">
        <v>146.43136279737283</v>
      </c>
      <c r="G78" s="4">
        <v>5216.4269124365028</v>
      </c>
      <c r="H78" s="4">
        <v>1053969</v>
      </c>
      <c r="I78" s="4">
        <v>889492.6</v>
      </c>
      <c r="J78" s="4">
        <v>164476.5</v>
      </c>
      <c r="K78" s="4">
        <v>68963.88</v>
      </c>
      <c r="L78" s="4">
        <v>14097.94</v>
      </c>
      <c r="M78" s="4">
        <v>0</v>
      </c>
      <c r="N78" s="4">
        <v>1067725</v>
      </c>
      <c r="O78" s="4">
        <v>412705.7</v>
      </c>
      <c r="P78" s="4">
        <v>133293.70000000001</v>
      </c>
      <c r="Q78" s="4">
        <v>117497.5</v>
      </c>
      <c r="R78" s="4">
        <v>404228.1</v>
      </c>
      <c r="S78" s="4">
        <v>-13755.92</v>
      </c>
      <c r="T78" s="4">
        <v>-10705.92</v>
      </c>
      <c r="U78" s="4">
        <v>-251865</v>
      </c>
      <c r="V78" s="4">
        <v>-329058</v>
      </c>
      <c r="W78" s="8">
        <f t="shared" si="7"/>
        <v>4.1997999333111036</v>
      </c>
      <c r="X78" s="8">
        <f t="shared" si="8"/>
        <v>19.59478003173043</v>
      </c>
      <c r="Y78" s="8">
        <f t="shared" si="8"/>
        <v>16.536930248282427</v>
      </c>
      <c r="Z78" s="8">
        <f t="shared" si="8"/>
        <v>3.0578516425899718</v>
      </c>
      <c r="AA78" s="8">
        <f t="shared" si="8"/>
        <v>1.2821364373474491</v>
      </c>
      <c r="AB78" s="8">
        <f t="shared" si="8"/>
        <v>0.26210071947138264</v>
      </c>
      <c r="AC78" s="8">
        <f t="shared" si="8"/>
        <v>0</v>
      </c>
      <c r="AD78" s="8">
        <f t="shared" si="8"/>
        <v>19.850523601148964</v>
      </c>
      <c r="AE78" s="8">
        <f t="shared" si="8"/>
        <v>7.6727848820423841</v>
      </c>
      <c r="AF78" s="8">
        <f t="shared" si="8"/>
        <v>2.4781191203113817</v>
      </c>
      <c r="AG78" s="8">
        <f t="shared" si="8"/>
        <v>2.184445336417149</v>
      </c>
      <c r="AH78" s="8">
        <f t="shared" si="8"/>
        <v>7.5151742623780509</v>
      </c>
      <c r="AI78" s="8">
        <f t="shared" si="8"/>
        <v>-0.25574208210495875</v>
      </c>
      <c r="AJ78" s="8">
        <f t="shared" si="8"/>
        <v>-0.19903825201434144</v>
      </c>
      <c r="AK78" s="8">
        <f t="shared" si="8"/>
        <v>-4.6825279232043684</v>
      </c>
      <c r="AL78" s="8">
        <f t="shared" si="8"/>
        <v>-6.1176553842486374</v>
      </c>
    </row>
    <row r="79" spans="1:38" x14ac:dyDescent="0.25">
      <c r="A79" s="6">
        <f t="shared" si="6"/>
        <v>2082</v>
      </c>
      <c r="B79" s="6">
        <v>66477</v>
      </c>
      <c r="C79" s="4">
        <v>5597190.3915648293</v>
      </c>
      <c r="D79" s="4">
        <v>1362861.1847567996</v>
      </c>
      <c r="E79" s="11">
        <v>10.836266487646791</v>
      </c>
      <c r="F79" s="4">
        <v>147.97846993764949</v>
      </c>
      <c r="G79" s="4">
        <v>5266.436756592916</v>
      </c>
      <c r="H79" s="4">
        <v>1096612</v>
      </c>
      <c r="I79" s="4">
        <v>925603.5</v>
      </c>
      <c r="J79" s="4">
        <v>171008.6</v>
      </c>
      <c r="K79" s="4">
        <v>71778.59</v>
      </c>
      <c r="L79" s="4">
        <v>14569.48</v>
      </c>
      <c r="M79" s="4">
        <v>0</v>
      </c>
      <c r="N79" s="4">
        <v>1112097</v>
      </c>
      <c r="O79" s="4">
        <v>430795.7</v>
      </c>
      <c r="P79" s="4">
        <v>138635.6</v>
      </c>
      <c r="Q79" s="4">
        <v>122026.7</v>
      </c>
      <c r="R79" s="4">
        <v>420638.6</v>
      </c>
      <c r="S79" s="4">
        <v>-15484.6</v>
      </c>
      <c r="T79" s="4">
        <v>-10577.83</v>
      </c>
      <c r="U79" s="4">
        <v>-246958.2</v>
      </c>
      <c r="V79" s="4">
        <v>-324151.2</v>
      </c>
      <c r="W79" s="8">
        <f t="shared" si="7"/>
        <v>4.1998014809520976</v>
      </c>
      <c r="X79" s="8">
        <f t="shared" si="8"/>
        <v>19.592186852400705</v>
      </c>
      <c r="Y79" s="8">
        <f t="shared" si="8"/>
        <v>16.536930767888801</v>
      </c>
      <c r="Z79" s="8">
        <f t="shared" si="8"/>
        <v>3.0552578711225586</v>
      </c>
      <c r="AA79" s="8">
        <f t="shared" si="8"/>
        <v>1.2824039380217076</v>
      </c>
      <c r="AB79" s="8">
        <f t="shared" si="8"/>
        <v>0.26029988227587791</v>
      </c>
      <c r="AC79" s="8">
        <f t="shared" si="8"/>
        <v>0</v>
      </c>
      <c r="AD79" s="8">
        <f t="shared" si="8"/>
        <v>19.868843512558925</v>
      </c>
      <c r="AE79" s="8">
        <f t="shared" si="8"/>
        <v>7.6966418839213491</v>
      </c>
      <c r="AF79" s="8">
        <f t="shared" si="8"/>
        <v>2.4768784032954985</v>
      </c>
      <c r="AG79" s="8">
        <f t="shared" si="8"/>
        <v>2.1801420259689346</v>
      </c>
      <c r="AH79" s="8">
        <f t="shared" si="8"/>
        <v>7.515174052930516</v>
      </c>
      <c r="AI79" s="8">
        <f t="shared" si="8"/>
        <v>-0.2766495137155931</v>
      </c>
      <c r="AJ79" s="8">
        <f t="shared" si="8"/>
        <v>-0.1889846380059034</v>
      </c>
      <c r="AK79" s="8">
        <f t="shared" si="8"/>
        <v>-4.4121815182877295</v>
      </c>
      <c r="AL79" s="8">
        <f t="shared" si="8"/>
        <v>-5.791319882355757</v>
      </c>
    </row>
    <row r="80" spans="1:38" x14ac:dyDescent="0.25">
      <c r="A80" s="6">
        <f t="shared" si="6"/>
        <v>2083</v>
      </c>
      <c r="B80" s="6">
        <v>66842</v>
      </c>
      <c r="C80" s="4">
        <v>5824615.6125822728</v>
      </c>
      <c r="D80" s="4">
        <v>1390392.7252284056</v>
      </c>
      <c r="E80" s="11">
        <v>10.954017160849437</v>
      </c>
      <c r="F80" s="4">
        <v>149.54958127478469</v>
      </c>
      <c r="G80" s="4">
        <v>5316.6193683742313</v>
      </c>
      <c r="H80" s="4">
        <v>1141016</v>
      </c>
      <c r="I80" s="4">
        <v>963212.7</v>
      </c>
      <c r="J80" s="4">
        <v>177803</v>
      </c>
      <c r="K80" s="4">
        <v>74708.62</v>
      </c>
      <c r="L80" s="4">
        <v>15056.18</v>
      </c>
      <c r="M80" s="4">
        <v>0</v>
      </c>
      <c r="N80" s="4">
        <v>1158289</v>
      </c>
      <c r="O80" s="4">
        <v>449566.7</v>
      </c>
      <c r="P80" s="4">
        <v>144227.1</v>
      </c>
      <c r="Q80" s="4">
        <v>126764.7</v>
      </c>
      <c r="R80" s="4">
        <v>437730</v>
      </c>
      <c r="S80" s="4">
        <v>-17272.98</v>
      </c>
      <c r="T80" s="4">
        <v>-10371.76</v>
      </c>
      <c r="U80" s="4">
        <v>-240057</v>
      </c>
      <c r="V80" s="4">
        <v>-317250</v>
      </c>
      <c r="W80" s="8">
        <f t="shared" si="7"/>
        <v>4.1998038534456432</v>
      </c>
      <c r="X80" s="8">
        <f t="shared" si="8"/>
        <v>19.589550210578519</v>
      </c>
      <c r="Y80" s="8">
        <f t="shared" si="8"/>
        <v>16.536931603164991</v>
      </c>
      <c r="Z80" s="8">
        <f t="shared" si="8"/>
        <v>3.0526134568590559</v>
      </c>
      <c r="AA80" s="8">
        <f t="shared" si="8"/>
        <v>1.2826360565084369</v>
      </c>
      <c r="AB80" s="8">
        <f t="shared" si="8"/>
        <v>0.25849225084442995</v>
      </c>
      <c r="AC80" s="8">
        <f t="shared" si="8"/>
        <v>0</v>
      </c>
      <c r="AD80" s="8">
        <f t="shared" si="8"/>
        <v>19.88610196864968</v>
      </c>
      <c r="AE80" s="8">
        <f t="shared" si="8"/>
        <v>7.7183925927893124</v>
      </c>
      <c r="AF80" s="8">
        <f t="shared" si="8"/>
        <v>2.4761651170326529</v>
      </c>
      <c r="AG80" s="8">
        <f t="shared" si="8"/>
        <v>2.1763616422372016</v>
      </c>
      <c r="AH80" s="8">
        <f t="shared" si="8"/>
        <v>7.5151740323330571</v>
      </c>
      <c r="AI80" s="8">
        <f t="shared" si="8"/>
        <v>-0.29655141470086183</v>
      </c>
      <c r="AJ80" s="8">
        <f t="shared" si="8"/>
        <v>-0.17806771622139381</v>
      </c>
      <c r="AK80" s="8">
        <f t="shared" si="8"/>
        <v>-4.1214221841769509</v>
      </c>
      <c r="AL80" s="8">
        <f t="shared" si="8"/>
        <v>-5.4467113557619138</v>
      </c>
    </row>
    <row r="81" spans="1:44" x14ac:dyDescent="0.25">
      <c r="A81" s="6">
        <f t="shared" si="6"/>
        <v>2084</v>
      </c>
      <c r="B81" s="6">
        <v>67207</v>
      </c>
      <c r="C81" s="4">
        <v>6061647.3491216935</v>
      </c>
      <c r="D81" s="4">
        <v>1418638.8625008836</v>
      </c>
      <c r="E81" s="11">
        <v>11.072424287710351</v>
      </c>
      <c r="F81" s="4">
        <v>151.12896415039651</v>
      </c>
      <c r="G81" s="4">
        <v>5368.0781551158079</v>
      </c>
      <c r="H81" s="4">
        <v>1187287</v>
      </c>
      <c r="I81" s="4">
        <v>1002410</v>
      </c>
      <c r="J81" s="4">
        <v>184876.1</v>
      </c>
      <c r="K81" s="4">
        <v>77761.710000000006</v>
      </c>
      <c r="L81" s="4">
        <v>15558.82</v>
      </c>
      <c r="M81" s="4">
        <v>0</v>
      </c>
      <c r="N81" s="4">
        <v>1206511</v>
      </c>
      <c r="O81" s="4">
        <v>469167.7</v>
      </c>
      <c r="P81" s="4">
        <v>150074.79999999999</v>
      </c>
      <c r="Q81" s="4">
        <v>131724.9</v>
      </c>
      <c r="R81" s="4">
        <v>455543.4</v>
      </c>
      <c r="S81" s="4">
        <v>-19224.29</v>
      </c>
      <c r="T81" s="4">
        <v>-10081.92</v>
      </c>
      <c r="U81" s="4">
        <v>-230914.6</v>
      </c>
      <c r="V81" s="4">
        <v>-308107.59999999998</v>
      </c>
      <c r="W81" s="8">
        <f t="shared" si="7"/>
        <v>4.1998025468951123</v>
      </c>
      <c r="X81" s="8">
        <f t="shared" si="8"/>
        <v>19.586870228800638</v>
      </c>
      <c r="Y81" s="8">
        <f t="shared" si="8"/>
        <v>16.536923748050846</v>
      </c>
      <c r="Z81" s="8">
        <f t="shared" si="8"/>
        <v>3.0499316333007682</v>
      </c>
      <c r="AA81" s="8">
        <f t="shared" si="8"/>
        <v>1.2828478055766035</v>
      </c>
      <c r="AB81" s="8">
        <f t="shared" si="8"/>
        <v>0.2566764297539415</v>
      </c>
      <c r="AC81" s="8">
        <f t="shared" si="8"/>
        <v>0</v>
      </c>
      <c r="AD81" s="8">
        <f t="shared" si="8"/>
        <v>19.904011739891438</v>
      </c>
      <c r="AE81" s="8">
        <f t="shared" si="8"/>
        <v>7.7399372312211527</v>
      </c>
      <c r="AF81" s="8">
        <f t="shared" si="8"/>
        <v>2.4758088248361259</v>
      </c>
      <c r="AG81" s="8">
        <f t="shared" si="8"/>
        <v>2.1730874861779341</v>
      </c>
      <c r="AH81" s="8">
        <f t="shared" si="8"/>
        <v>7.5151748982231084</v>
      </c>
      <c r="AI81" s="8">
        <f t="shared" si="8"/>
        <v>-0.3171462952688186</v>
      </c>
      <c r="AJ81" s="8">
        <f t="shared" si="8"/>
        <v>-0.16632310359428656</v>
      </c>
      <c r="AK81" s="8">
        <f t="shared" si="8"/>
        <v>-3.8094363908098106</v>
      </c>
      <c r="AL81" s="8">
        <f t="shared" si="8"/>
        <v>-5.0829020933499773</v>
      </c>
    </row>
    <row r="82" spans="1:44" x14ac:dyDescent="0.25">
      <c r="A82" s="6">
        <f t="shared" si="6"/>
        <v>2085</v>
      </c>
      <c r="B82" s="6">
        <v>67573</v>
      </c>
      <c r="C82" s="4">
        <v>6309180.2349704709</v>
      </c>
      <c r="D82" s="4">
        <v>1447580.8288575343</v>
      </c>
      <c r="E82" s="11">
        <v>11.191391772719316</v>
      </c>
      <c r="F82" s="4">
        <v>152.73218245474536</v>
      </c>
      <c r="G82" s="4">
        <v>5420.3019269111601</v>
      </c>
      <c r="H82" s="4">
        <v>1235589</v>
      </c>
      <c r="I82" s="4">
        <v>1043345</v>
      </c>
      <c r="J82" s="4">
        <v>192244.2</v>
      </c>
      <c r="K82" s="4">
        <v>80941.27</v>
      </c>
      <c r="L82" s="4">
        <v>16077.52</v>
      </c>
      <c r="M82" s="4">
        <v>0</v>
      </c>
      <c r="N82" s="4">
        <v>1256935</v>
      </c>
      <c r="O82" s="4">
        <v>489659</v>
      </c>
      <c r="P82" s="4">
        <v>156197.70000000001</v>
      </c>
      <c r="Q82" s="4">
        <v>136932.1</v>
      </c>
      <c r="R82" s="4">
        <v>474145.9</v>
      </c>
      <c r="S82" s="4">
        <v>-21345.73</v>
      </c>
      <c r="T82" s="4">
        <v>-9697.9590000000007</v>
      </c>
      <c r="U82" s="4">
        <v>-219266.8</v>
      </c>
      <c r="V82" s="4">
        <v>-296459.8</v>
      </c>
      <c r="W82" s="8">
        <f t="shared" si="7"/>
        <v>4.1998033039054263</v>
      </c>
      <c r="X82" s="8">
        <f t="shared" si="8"/>
        <v>19.583986413185468</v>
      </c>
      <c r="Y82" s="8">
        <f t="shared" si="8"/>
        <v>16.536934453337633</v>
      </c>
      <c r="Z82" s="8">
        <f t="shared" si="8"/>
        <v>3.0470551298317723</v>
      </c>
      <c r="AA82" s="8">
        <f t="shared" si="8"/>
        <v>1.2829126286701942</v>
      </c>
      <c r="AB82" s="8">
        <f t="shared" si="8"/>
        <v>0.2548274007276834</v>
      </c>
      <c r="AC82" s="8">
        <f t="shared" si="8"/>
        <v>0</v>
      </c>
      <c r="AD82" s="8">
        <f t="shared" si="8"/>
        <v>19.922318798773116</v>
      </c>
      <c r="AE82" s="8">
        <f t="shared" si="8"/>
        <v>7.7610558228456092</v>
      </c>
      <c r="AF82" s="8">
        <f t="shared" si="8"/>
        <v>2.4757209999205401</v>
      </c>
      <c r="AG82" s="8">
        <f t="shared" si="8"/>
        <v>2.1703627872447502</v>
      </c>
      <c r="AH82" s="8">
        <f t="shared" si="8"/>
        <v>7.5151744337863118</v>
      </c>
      <c r="AI82" s="8">
        <f t="shared" si="8"/>
        <v>-0.33832810610933362</v>
      </c>
      <c r="AJ82" s="8">
        <f t="shared" si="8"/>
        <v>-0.1537118712546241</v>
      </c>
      <c r="AK82" s="8">
        <f t="shared" si="8"/>
        <v>-3.4753611695010682</v>
      </c>
      <c r="AL82" s="8">
        <f t="shared" si="8"/>
        <v>-4.6988640197150353</v>
      </c>
    </row>
    <row r="83" spans="1:44" x14ac:dyDescent="0.25">
      <c r="A83" s="6">
        <f t="shared" si="6"/>
        <v>2086</v>
      </c>
      <c r="B83" s="6">
        <v>67938</v>
      </c>
      <c r="C83" s="4">
        <v>6566090.3417792851</v>
      </c>
      <c r="D83" s="4">
        <v>1477024.2266149027</v>
      </c>
      <c r="E83" s="11">
        <v>11.310687420508756</v>
      </c>
      <c r="F83" s="4">
        <v>154.34387469999163</v>
      </c>
      <c r="G83" s="4">
        <v>5473.0180364323123</v>
      </c>
      <c r="H83" s="4">
        <v>1285728</v>
      </c>
      <c r="I83" s="4">
        <v>1085830</v>
      </c>
      <c r="J83" s="4">
        <v>199898.3</v>
      </c>
      <c r="K83" s="4">
        <v>84253.57</v>
      </c>
      <c r="L83" s="4">
        <v>16612.96</v>
      </c>
      <c r="M83" s="4">
        <v>0</v>
      </c>
      <c r="N83" s="4">
        <v>1309337</v>
      </c>
      <c r="O83" s="4">
        <v>510954.6</v>
      </c>
      <c r="P83" s="4">
        <v>162566.20000000001</v>
      </c>
      <c r="Q83" s="4">
        <v>142363</v>
      </c>
      <c r="R83" s="4">
        <v>493453.1</v>
      </c>
      <c r="S83" s="4">
        <v>-23608.799999999999</v>
      </c>
      <c r="T83" s="4">
        <v>-9208.7759999999998</v>
      </c>
      <c r="U83" s="4">
        <v>-204866.8</v>
      </c>
      <c r="V83" s="4">
        <v>-282059.8</v>
      </c>
      <c r="W83" s="8">
        <f t="shared" si="7"/>
        <v>4.1998040743058231</v>
      </c>
      <c r="X83" s="8">
        <f t="shared" si="8"/>
        <v>19.581332773005865</v>
      </c>
      <c r="Y83" s="8">
        <f t="shared" si="8"/>
        <v>16.536933600973892</v>
      </c>
      <c r="Z83" s="8">
        <f t="shared" si="8"/>
        <v>3.0444037409608864</v>
      </c>
      <c r="AA83" s="8">
        <f t="shared" si="8"/>
        <v>1.2831619063159112</v>
      </c>
      <c r="AB83" s="8">
        <f t="shared" si="8"/>
        <v>0.25301144418153415</v>
      </c>
      <c r="AC83" s="8">
        <f t="shared" si="8"/>
        <v>0</v>
      </c>
      <c r="AD83" s="8">
        <f t="shared" si="8"/>
        <v>19.940892248600932</v>
      </c>
      <c r="AE83" s="8">
        <f t="shared" si="8"/>
        <v>7.7817174818453845</v>
      </c>
      <c r="AF83" s="8">
        <f t="shared" si="8"/>
        <v>2.4758447042010645</v>
      </c>
      <c r="AG83" s="8">
        <f t="shared" si="8"/>
        <v>2.1681547555652783</v>
      </c>
      <c r="AH83" s="8">
        <f t="shared" si="8"/>
        <v>7.5151737840129025</v>
      </c>
      <c r="AI83" s="8">
        <f t="shared" si="8"/>
        <v>-0.35955642964246004</v>
      </c>
      <c r="AJ83" s="8">
        <f t="shared" si="8"/>
        <v>-0.14024747636208426</v>
      </c>
      <c r="AK83" s="8">
        <f t="shared" si="8"/>
        <v>-3.1200728186216975</v>
      </c>
      <c r="AL83" s="8">
        <f t="shared" si="8"/>
        <v>-4.2957039169151487</v>
      </c>
    </row>
    <row r="84" spans="1:44" x14ac:dyDescent="0.25">
      <c r="A84" s="6">
        <f t="shared" si="6"/>
        <v>2087</v>
      </c>
      <c r="B84" s="6">
        <v>68303</v>
      </c>
      <c r="C84" s="4">
        <v>6834635.4104616903</v>
      </c>
      <c r="D84" s="4">
        <v>1507248.6338416454</v>
      </c>
      <c r="E84" s="11">
        <v>11.430370704730841</v>
      </c>
      <c r="F84" s="4">
        <v>155.98032199421044</v>
      </c>
      <c r="G84" s="4">
        <v>5526.6331453653102</v>
      </c>
      <c r="H84" s="4">
        <v>1338116</v>
      </c>
      <c r="I84" s="4">
        <v>1130239</v>
      </c>
      <c r="J84" s="4">
        <v>207877</v>
      </c>
      <c r="K84" s="4">
        <v>87703.9</v>
      </c>
      <c r="L84" s="4">
        <v>17165.7</v>
      </c>
      <c r="M84" s="4">
        <v>0</v>
      </c>
      <c r="N84" s="4">
        <v>1364095</v>
      </c>
      <c r="O84" s="4">
        <v>533155.69999999995</v>
      </c>
      <c r="P84" s="4">
        <v>169230.2</v>
      </c>
      <c r="Q84" s="4">
        <v>148073.79999999999</v>
      </c>
      <c r="R84" s="4">
        <v>513634.8</v>
      </c>
      <c r="S84" s="4">
        <v>-25978.57</v>
      </c>
      <c r="T84" s="4">
        <v>-8604.0030000000006</v>
      </c>
      <c r="U84" s="4">
        <v>-187492.2</v>
      </c>
      <c r="V84" s="4">
        <v>-264685.2</v>
      </c>
      <c r="W84" s="8">
        <f t="shared" si="7"/>
        <v>4.1998034820673729</v>
      </c>
      <c r="X84" s="8">
        <f t="shared" si="8"/>
        <v>19.578454732958583</v>
      </c>
      <c r="Y84" s="8">
        <f t="shared" si="8"/>
        <v>16.536931849648592</v>
      </c>
      <c r="Z84" s="8">
        <f t="shared" si="8"/>
        <v>3.0415228833099905</v>
      </c>
      <c r="AA84" s="8">
        <f t="shared" si="8"/>
        <v>1.2832271911059476</v>
      </c>
      <c r="AB84" s="8">
        <f t="shared" si="8"/>
        <v>0.25115750832479927</v>
      </c>
      <c r="AC84" s="8">
        <f t="shared" si="8"/>
        <v>0</v>
      </c>
      <c r="AD84" s="8">
        <f t="shared" si="8"/>
        <v>19.958562791981514</v>
      </c>
      <c r="AE84" s="8">
        <f t="shared" si="8"/>
        <v>7.8007921122450101</v>
      </c>
      <c r="AF84" s="8">
        <f t="shared" si="8"/>
        <v>2.4760677027623372</v>
      </c>
      <c r="AG84" s="8">
        <f t="shared" si="8"/>
        <v>2.1665208326013308</v>
      </c>
      <c r="AH84" s="8">
        <f t="shared" si="8"/>
        <v>7.5151748286936515</v>
      </c>
      <c r="AI84" s="8">
        <f t="shared" si="8"/>
        <v>-0.38010176753883507</v>
      </c>
      <c r="AJ84" s="8">
        <f t="shared" si="8"/>
        <v>-0.12588825128594222</v>
      </c>
      <c r="AK84" s="8">
        <f t="shared" si="8"/>
        <v>-2.7432655692651586</v>
      </c>
      <c r="AL84" s="8">
        <f t="shared" si="8"/>
        <v>-3.8727040157087194</v>
      </c>
    </row>
    <row r="85" spans="1:44" x14ac:dyDescent="0.25">
      <c r="A85" s="6">
        <f t="shared" si="6"/>
        <v>2088</v>
      </c>
      <c r="B85" s="6">
        <v>68668</v>
      </c>
      <c r="C85" s="4">
        <v>7113130.6154874321</v>
      </c>
      <c r="D85" s="4">
        <v>1537946.7242100292</v>
      </c>
      <c r="E85" s="11">
        <v>11.550453474671464</v>
      </c>
      <c r="F85" s="4">
        <v>157.62574203617518</v>
      </c>
      <c r="G85" s="4">
        <v>5580.6390112248819</v>
      </c>
      <c r="H85" s="4">
        <v>1392451</v>
      </c>
      <c r="I85" s="4">
        <v>1176293</v>
      </c>
      <c r="J85" s="4">
        <v>216158</v>
      </c>
      <c r="K85" s="4">
        <v>91293.66</v>
      </c>
      <c r="L85" s="4">
        <v>17736.009999999998</v>
      </c>
      <c r="M85" s="4">
        <v>0</v>
      </c>
      <c r="N85" s="4">
        <v>1420860</v>
      </c>
      <c r="O85" s="4">
        <v>556165.19999999995</v>
      </c>
      <c r="P85" s="4">
        <v>176142.7</v>
      </c>
      <c r="Q85" s="4">
        <v>153988.1</v>
      </c>
      <c r="R85" s="4">
        <v>534564.19999999995</v>
      </c>
      <c r="S85" s="4">
        <v>-28408.71</v>
      </c>
      <c r="T85" s="4">
        <v>-7874.3059999999996</v>
      </c>
      <c r="U85" s="4">
        <v>-166957.79999999999</v>
      </c>
      <c r="V85" s="4">
        <v>-244150.8</v>
      </c>
      <c r="W85" s="8">
        <f t="shared" si="7"/>
        <v>4.1998045785371332</v>
      </c>
      <c r="X85" s="8">
        <f t="shared" si="8"/>
        <v>19.575782806071548</v>
      </c>
      <c r="Y85" s="8">
        <f t="shared" si="8"/>
        <v>16.536923945117149</v>
      </c>
      <c r="Z85" s="8">
        <f t="shared" si="8"/>
        <v>3.0388588609543987</v>
      </c>
      <c r="AA85" s="8">
        <f t="shared" si="8"/>
        <v>1.2834526024480157</v>
      </c>
      <c r="AB85" s="8">
        <f t="shared" si="8"/>
        <v>0.24934182934000046</v>
      </c>
      <c r="AC85" s="8">
        <f t="shared" si="8"/>
        <v>0</v>
      </c>
      <c r="AD85" s="8">
        <f t="shared" si="8"/>
        <v>19.975170945214458</v>
      </c>
      <c r="AE85" s="8">
        <f t="shared" si="8"/>
        <v>7.8188526271268017</v>
      </c>
      <c r="AF85" s="8">
        <f t="shared" si="8"/>
        <v>2.4763034663876997</v>
      </c>
      <c r="AG85" s="8">
        <f t="shared" si="8"/>
        <v>2.1648428564593125</v>
      </c>
      <c r="AH85" s="8">
        <f t="shared" si="8"/>
        <v>7.5151748069421407</v>
      </c>
      <c r="AI85" s="8">
        <f t="shared" si="8"/>
        <v>-0.39938406217574107</v>
      </c>
      <c r="AJ85" s="8">
        <f t="shared" si="8"/>
        <v>-0.11070098984060912</v>
      </c>
      <c r="AK85" s="8">
        <f t="shared" si="8"/>
        <v>-2.3471774809882229</v>
      </c>
      <c r="AL85" s="8">
        <f t="shared" si="8"/>
        <v>-3.432395849282031</v>
      </c>
    </row>
    <row r="86" spans="1:44" x14ac:dyDescent="0.25">
      <c r="A86" s="6">
        <f t="shared" si="6"/>
        <v>2089</v>
      </c>
      <c r="B86" s="6">
        <v>69034</v>
      </c>
      <c r="C86" s="4">
        <v>7404759.9632983878</v>
      </c>
      <c r="D86" s="4">
        <v>1569568.4922238344</v>
      </c>
      <c r="E86" s="11">
        <v>11.671216078028795</v>
      </c>
      <c r="F86" s="4">
        <v>159.2963086467237</v>
      </c>
      <c r="G86" s="4">
        <v>5635.926882629763</v>
      </c>
      <c r="H86" s="4">
        <v>1449317</v>
      </c>
      <c r="I86" s="4">
        <v>1224520</v>
      </c>
      <c r="J86" s="4">
        <v>224797.2</v>
      </c>
      <c r="K86" s="4">
        <v>95032.56</v>
      </c>
      <c r="L86" s="4">
        <v>18324.37</v>
      </c>
      <c r="M86" s="4">
        <v>0</v>
      </c>
      <c r="N86" s="4">
        <v>1480422</v>
      </c>
      <c r="O86" s="4">
        <v>580325.5</v>
      </c>
      <c r="P86" s="4">
        <v>183372.9</v>
      </c>
      <c r="Q86" s="4">
        <v>160242.5</v>
      </c>
      <c r="R86" s="4">
        <v>556480.6</v>
      </c>
      <c r="S86" s="4">
        <v>-31104.29</v>
      </c>
      <c r="T86" s="4">
        <v>-7011.9009999999998</v>
      </c>
      <c r="U86" s="4">
        <v>-142865.4</v>
      </c>
      <c r="V86" s="4">
        <v>-220058.4</v>
      </c>
      <c r="W86" s="8">
        <f t="shared" si="7"/>
        <v>4.199804381706036</v>
      </c>
      <c r="X86" s="8">
        <f t="shared" si="8"/>
        <v>19.572774906729236</v>
      </c>
      <c r="Y86" s="8">
        <f t="shared" si="8"/>
        <v>16.536930380853939</v>
      </c>
      <c r="Z86" s="8">
        <f t="shared" si="8"/>
        <v>3.0358472268406387</v>
      </c>
      <c r="AA86" s="8">
        <f t="shared" si="8"/>
        <v>1.2833982528944605</v>
      </c>
      <c r="AB86" s="8">
        <f t="shared" si="8"/>
        <v>0.24746744108957672</v>
      </c>
      <c r="AC86" s="8">
        <f t="shared" si="8"/>
        <v>0</v>
      </c>
      <c r="AD86" s="8">
        <f t="shared" si="8"/>
        <v>19.992842540983037</v>
      </c>
      <c r="AE86" s="8">
        <f t="shared" si="8"/>
        <v>7.8371953024321792</v>
      </c>
      <c r="AF86" s="8">
        <f t="shared" si="8"/>
        <v>2.4764192345043701</v>
      </c>
      <c r="AG86" s="8">
        <f t="shared" si="8"/>
        <v>2.1640471911883736</v>
      </c>
      <c r="AH86" s="8">
        <f t="shared" si="8"/>
        <v>7.5151740604447683</v>
      </c>
      <c r="AI86" s="8">
        <f t="shared" si="8"/>
        <v>-0.42005804582684753</v>
      </c>
      <c r="AJ86" s="8">
        <f t="shared" si="8"/>
        <v>-9.4694507786267354E-2</v>
      </c>
      <c r="AK86" s="8">
        <f t="shared" si="8"/>
        <v>-1.9293724672793013</v>
      </c>
      <c r="AL86" s="8">
        <f t="shared" si="8"/>
        <v>-2.9718505541127205</v>
      </c>
    </row>
    <row r="87" spans="1:44" x14ac:dyDescent="0.25">
      <c r="A87" s="6">
        <f t="shared" si="6"/>
        <v>2090</v>
      </c>
      <c r="B87" s="6">
        <v>69399</v>
      </c>
      <c r="C87" s="4">
        <v>7707610.9126730915</v>
      </c>
      <c r="D87" s="4">
        <v>1601769.1495177313</v>
      </c>
      <c r="E87" s="11">
        <v>11.792778499753179</v>
      </c>
      <c r="F87" s="4">
        <v>160.9755279011728</v>
      </c>
      <c r="G87" s="4">
        <v>5691.8967964857229</v>
      </c>
      <c r="H87" s="4">
        <v>1508378</v>
      </c>
      <c r="I87" s="4">
        <v>1274602</v>
      </c>
      <c r="J87" s="4">
        <v>233775.6</v>
      </c>
      <c r="K87" s="4">
        <v>98927.28</v>
      </c>
      <c r="L87" s="4">
        <v>18931.919999999998</v>
      </c>
      <c r="M87" s="4">
        <v>0</v>
      </c>
      <c r="N87" s="4">
        <v>1542380</v>
      </c>
      <c r="O87" s="4">
        <v>605541.80000000005</v>
      </c>
      <c r="P87" s="4">
        <v>190866.2</v>
      </c>
      <c r="Q87" s="4">
        <v>166731.9</v>
      </c>
      <c r="R87" s="4">
        <v>579240.4</v>
      </c>
      <c r="S87" s="4">
        <v>-34002.400000000001</v>
      </c>
      <c r="T87" s="4">
        <v>-6000.0680000000002</v>
      </c>
      <c r="U87" s="4">
        <v>-114863.1</v>
      </c>
      <c r="V87" s="4">
        <v>-192056.1</v>
      </c>
      <c r="W87" s="8">
        <f t="shared" si="7"/>
        <v>4.1998048512795965</v>
      </c>
      <c r="X87" s="8">
        <f t="shared" si="8"/>
        <v>19.569981114639276</v>
      </c>
      <c r="Y87" s="8">
        <f t="shared" si="8"/>
        <v>16.53692712879759</v>
      </c>
      <c r="Z87" s="8">
        <f t="shared" si="8"/>
        <v>3.0330487961661241</v>
      </c>
      <c r="AA87" s="8">
        <f t="shared" si="8"/>
        <v>1.2835012187413446</v>
      </c>
      <c r="AB87" s="8">
        <f t="shared" si="8"/>
        <v>0.24562630644563999</v>
      </c>
      <c r="AC87" s="8">
        <f t="shared" si="8"/>
        <v>0</v>
      </c>
      <c r="AD87" s="8">
        <f t="shared" si="8"/>
        <v>20.011129485843288</v>
      </c>
      <c r="AE87" s="8">
        <f t="shared" si="8"/>
        <v>7.8564137040746251</v>
      </c>
      <c r="AF87" s="8">
        <f t="shared" si="8"/>
        <v>2.4763341346949925</v>
      </c>
      <c r="AG87" s="8">
        <f t="shared" si="8"/>
        <v>2.1632111673651595</v>
      </c>
      <c r="AH87" s="8">
        <f t="shared" si="8"/>
        <v>7.515174371965184</v>
      </c>
      <c r="AI87" s="8">
        <f t="shared" si="8"/>
        <v>-0.4411535608795743</v>
      </c>
      <c r="AJ87" s="8">
        <f t="shared" si="8"/>
        <v>-7.7846015684763015E-2</v>
      </c>
      <c r="AK87" s="8">
        <f t="shared" si="8"/>
        <v>-1.490255557803762</v>
      </c>
      <c r="AL87" s="8">
        <f t="shared" si="8"/>
        <v>-2.4917721220750186</v>
      </c>
    </row>
    <row r="88" spans="1:44" x14ac:dyDescent="0.25">
      <c r="A88" s="6">
        <f t="shared" si="6"/>
        <v>2091</v>
      </c>
      <c r="B88" s="6">
        <v>69764</v>
      </c>
      <c r="C88" s="4">
        <v>8023687.8240711866</v>
      </c>
      <c r="D88" s="4">
        <v>1634718.0307597723</v>
      </c>
      <c r="E88" s="11">
        <v>11.915043998936715</v>
      </c>
      <c r="F88" s="4">
        <v>162.68029967100387</v>
      </c>
      <c r="G88" s="4">
        <v>5748.4761005776982</v>
      </c>
      <c r="H88" s="4">
        <v>1570000</v>
      </c>
      <c r="I88" s="4">
        <v>1326872</v>
      </c>
      <c r="J88" s="4">
        <v>243128.5</v>
      </c>
      <c r="K88" s="4">
        <v>102984</v>
      </c>
      <c r="L88" s="4">
        <v>19558.88</v>
      </c>
      <c r="M88" s="4">
        <v>0</v>
      </c>
      <c r="N88" s="4">
        <v>1607071</v>
      </c>
      <c r="O88" s="4">
        <v>631897.30000000005</v>
      </c>
      <c r="P88" s="4">
        <v>198668.79999999999</v>
      </c>
      <c r="Q88" s="4">
        <v>173510.7</v>
      </c>
      <c r="R88" s="4">
        <v>602994.1</v>
      </c>
      <c r="S88" s="4">
        <v>-37070.69</v>
      </c>
      <c r="T88" s="4">
        <v>-4824.0249999999996</v>
      </c>
      <c r="U88" s="4">
        <v>-82616.44</v>
      </c>
      <c r="V88" s="4">
        <v>-159809.4</v>
      </c>
      <c r="W88" s="8">
        <f t="shared" si="7"/>
        <v>4.1998039405170147</v>
      </c>
      <c r="X88" s="8">
        <f t="shared" ref="X88:AL89" si="9">100*H88/$C88</f>
        <v>19.567062358657275</v>
      </c>
      <c r="Y88" s="8">
        <f t="shared" si="9"/>
        <v>16.536934500609103</v>
      </c>
      <c r="Z88" s="8">
        <f t="shared" si="9"/>
        <v>3.0301340895966908</v>
      </c>
      <c r="AA88" s="8">
        <f t="shared" si="9"/>
        <v>1.2834995859515672</v>
      </c>
      <c r="AB88" s="8">
        <f t="shared" si="9"/>
        <v>0.24376421950668445</v>
      </c>
      <c r="AC88" s="8">
        <f t="shared" si="9"/>
        <v>0</v>
      </c>
      <c r="AD88" s="8">
        <f t="shared" si="9"/>
        <v>20.029081829165417</v>
      </c>
      <c r="AE88" s="8">
        <f t="shared" si="9"/>
        <v>7.8753973715714425</v>
      </c>
      <c r="AF88" s="8">
        <f t="shared" si="9"/>
        <v>2.4760285339615353</v>
      </c>
      <c r="AG88" s="8">
        <f t="shared" si="9"/>
        <v>2.1624806922256528</v>
      </c>
      <c r="AH88" s="8">
        <f t="shared" si="9"/>
        <v>7.5151739850970829</v>
      </c>
      <c r="AI88" s="8">
        <f t="shared" si="9"/>
        <v>-0.46201560694805899</v>
      </c>
      <c r="AJ88" s="8">
        <f t="shared" si="9"/>
        <v>-6.0122291716383211E-2</v>
      </c>
      <c r="AK88" s="8">
        <f t="shared" si="9"/>
        <v>-1.0296567091275586</v>
      </c>
      <c r="AL88" s="8">
        <f t="shared" si="9"/>
        <v>-1.9917200607003844</v>
      </c>
    </row>
    <row r="89" spans="1:44" x14ac:dyDescent="0.25">
      <c r="A89" s="6">
        <f t="shared" si="6"/>
        <v>2092</v>
      </c>
      <c r="B89" s="6">
        <v>70129</v>
      </c>
      <c r="C89" s="4">
        <v>8352077.2416213444</v>
      </c>
      <c r="D89" s="4">
        <v>1668300.3588373256</v>
      </c>
      <c r="E89" s="11">
        <v>12.038079039479157</v>
      </c>
      <c r="F89" s="4">
        <v>164.39461260845812</v>
      </c>
      <c r="G89" s="4">
        <v>5805.8086146472187</v>
      </c>
      <c r="H89" s="4">
        <v>1634024</v>
      </c>
      <c r="I89" s="4">
        <v>1381177</v>
      </c>
      <c r="J89" s="4">
        <v>252847.2</v>
      </c>
      <c r="K89" s="4">
        <v>107206.2</v>
      </c>
      <c r="L89" s="4">
        <v>20205.84</v>
      </c>
      <c r="M89" s="4">
        <v>0</v>
      </c>
      <c r="N89" s="4">
        <v>1674254</v>
      </c>
      <c r="O89" s="4">
        <v>659269.9</v>
      </c>
      <c r="P89" s="4">
        <v>206752.2</v>
      </c>
      <c r="Q89" s="4">
        <v>180558.4</v>
      </c>
      <c r="R89" s="4">
        <v>627673.19999999995</v>
      </c>
      <c r="S89" s="4">
        <v>-40229.26</v>
      </c>
      <c r="T89" s="4">
        <v>-3469.7289999999998</v>
      </c>
      <c r="U89" s="4">
        <v>-45856.91</v>
      </c>
      <c r="V89" s="4">
        <v>-123049.9</v>
      </c>
      <c r="W89" s="8">
        <f t="shared" si="7"/>
        <v>4.1998045425341486</v>
      </c>
      <c r="X89" s="8">
        <f t="shared" si="9"/>
        <v>19.564282665599432</v>
      </c>
      <c r="Y89" s="8">
        <f t="shared" si="9"/>
        <v>16.536928000582996</v>
      </c>
      <c r="Z89" s="8">
        <f t="shared" si="9"/>
        <v>3.0273570596303072</v>
      </c>
      <c r="AA89" s="8">
        <f t="shared" si="9"/>
        <v>1.2835872669586164</v>
      </c>
      <c r="AB89" s="8">
        <f t="shared" si="9"/>
        <v>0.24192592352124306</v>
      </c>
      <c r="AC89" s="8">
        <f t="shared" si="9"/>
        <v>0</v>
      </c>
      <c r="AD89" s="8">
        <f t="shared" si="9"/>
        <v>20.045959245403075</v>
      </c>
      <c r="AE89" s="8">
        <f t="shared" si="9"/>
        <v>7.8934842306609161</v>
      </c>
      <c r="AF89" s="8">
        <f t="shared" si="9"/>
        <v>2.475458428110326</v>
      </c>
      <c r="AG89" s="8">
        <f t="shared" si="9"/>
        <v>2.1618382442659159</v>
      </c>
      <c r="AH89" s="8">
        <f t="shared" si="9"/>
        <v>7.5151747504451132</v>
      </c>
      <c r="AI89" s="8">
        <f t="shared" si="9"/>
        <v>-0.48166771973232503</v>
      </c>
      <c r="AJ89" s="8">
        <f t="shared" si="9"/>
        <v>-4.1543305930039978E-2</v>
      </c>
      <c r="AK89" s="8">
        <f t="shared" si="9"/>
        <v>-0.54904796343930895</v>
      </c>
      <c r="AL89" s="8">
        <f t="shared" si="9"/>
        <v>-1.4732849857613741</v>
      </c>
    </row>
    <row r="90" spans="1:44" x14ac:dyDescent="0.25">
      <c r="A90" s="6">
        <f t="shared" si="6"/>
        <v>2093</v>
      </c>
      <c r="B90" s="6">
        <v>70495</v>
      </c>
      <c r="C90" s="4">
        <v>8694339.1441072002</v>
      </c>
      <c r="D90" s="4">
        <v>1702570.4808669956</v>
      </c>
      <c r="E90" s="11">
        <v>12.161943476193368</v>
      </c>
      <c r="F90" s="4">
        <v>166.13526469047918</v>
      </c>
      <c r="G90" s="4">
        <v>5863.3702256440292</v>
      </c>
      <c r="H90" s="4">
        <v>1700738</v>
      </c>
      <c r="I90" s="4">
        <v>1437777</v>
      </c>
      <c r="J90" s="4">
        <v>262960.90000000002</v>
      </c>
      <c r="K90" s="4">
        <v>111599.7</v>
      </c>
      <c r="L90" s="4">
        <v>20873.5</v>
      </c>
      <c r="M90" s="4">
        <v>0</v>
      </c>
      <c r="N90" s="4">
        <v>1744332</v>
      </c>
      <c r="O90" s="4">
        <v>687880.7</v>
      </c>
      <c r="P90" s="4">
        <v>215149.8</v>
      </c>
      <c r="Q90" s="4">
        <v>187906.9</v>
      </c>
      <c r="R90" s="4">
        <v>653394.69999999995</v>
      </c>
      <c r="S90" s="4">
        <v>-43594.46</v>
      </c>
      <c r="T90" s="4">
        <v>-1925.9</v>
      </c>
      <c r="U90" s="4">
        <v>-4188.3500000000004</v>
      </c>
      <c r="V90" s="4">
        <v>-81381.350000000006</v>
      </c>
      <c r="W90" s="8">
        <f t="shared" ref="W90:W95" si="10">100*T90/U89</f>
        <v>4.1998032575679431</v>
      </c>
      <c r="X90" s="8">
        <f t="shared" ref="X90:AL91" si="11">100*H90/$C90</f>
        <v>19.561440746795764</v>
      </c>
      <c r="Y90" s="8">
        <f t="shared" si="11"/>
        <v>16.536932550813692</v>
      </c>
      <c r="Z90" s="8">
        <f t="shared" si="11"/>
        <v>3.0245070458084005</v>
      </c>
      <c r="AA90" s="8">
        <f t="shared" si="11"/>
        <v>1.2835903701276641</v>
      </c>
      <c r="AB90" s="8">
        <f t="shared" si="11"/>
        <v>0.24008150192930444</v>
      </c>
      <c r="AC90" s="8">
        <f t="shared" si="11"/>
        <v>0</v>
      </c>
      <c r="AD90" s="8">
        <f t="shared" si="11"/>
        <v>20.062847458420844</v>
      </c>
      <c r="AE90" s="8">
        <f t="shared" si="11"/>
        <v>7.9118227227911611</v>
      </c>
      <c r="AF90" s="8">
        <f t="shared" si="11"/>
        <v>2.4745963601595067</v>
      </c>
      <c r="AG90" s="8">
        <f t="shared" si="11"/>
        <v>2.1612556962119251</v>
      </c>
      <c r="AH90" s="8">
        <f t="shared" si="11"/>
        <v>7.5151738294319248</v>
      </c>
      <c r="AI90" s="8">
        <f t="shared" si="11"/>
        <v>-0.50141200242398187</v>
      </c>
      <c r="AJ90" s="8">
        <f t="shared" si="11"/>
        <v>-2.2151194795585191E-2</v>
      </c>
      <c r="AK90" s="8">
        <f t="shared" si="11"/>
        <v>-4.8173299092418735E-2</v>
      </c>
      <c r="AL90" s="8">
        <f t="shared" si="11"/>
        <v>-0.93602686358466014</v>
      </c>
      <c r="AM90" s="5"/>
      <c r="AN90" s="5"/>
      <c r="AO90" s="5"/>
      <c r="AP90" s="5"/>
      <c r="AQ90" s="5"/>
      <c r="AR90" s="5"/>
    </row>
    <row r="91" spans="1:44" x14ac:dyDescent="0.25">
      <c r="A91" s="6">
        <f t="shared" si="6"/>
        <v>2094</v>
      </c>
      <c r="B91" s="6">
        <v>70860</v>
      </c>
      <c r="C91" s="4">
        <v>9050186.9924251027</v>
      </c>
      <c r="D91" s="4">
        <v>1737548.5894516211</v>
      </c>
      <c r="E91" s="11">
        <v>12.286331645652483</v>
      </c>
      <c r="F91" s="4">
        <v>167.88545156183523</v>
      </c>
      <c r="G91" s="4">
        <v>5921.8868902474569</v>
      </c>
      <c r="H91" s="4">
        <v>1770097</v>
      </c>
      <c r="I91" s="4">
        <v>1496623</v>
      </c>
      <c r="J91" s="4">
        <v>273473.5</v>
      </c>
      <c r="K91" s="4">
        <v>116171.9</v>
      </c>
      <c r="L91" s="4">
        <v>21562.16</v>
      </c>
      <c r="M91" s="4">
        <v>0</v>
      </c>
      <c r="N91" s="4">
        <v>1817251</v>
      </c>
      <c r="O91" s="4">
        <v>717704</v>
      </c>
      <c r="P91" s="4">
        <v>223856.3</v>
      </c>
      <c r="Q91" s="4">
        <v>195553.5</v>
      </c>
      <c r="R91" s="4">
        <v>680137.3</v>
      </c>
      <c r="S91" s="4">
        <v>-47154.43</v>
      </c>
      <c r="T91" s="4">
        <v>-175.9025</v>
      </c>
      <c r="U91" s="4">
        <v>42790.18</v>
      </c>
      <c r="V91" s="4">
        <v>-34402.82</v>
      </c>
      <c r="W91" s="8">
        <f t="shared" si="10"/>
        <v>4.1998042188451299</v>
      </c>
      <c r="X91" s="8">
        <f t="shared" si="11"/>
        <v>19.558678748644088</v>
      </c>
      <c r="Y91" s="8">
        <f t="shared" si="11"/>
        <v>16.536929029783092</v>
      </c>
      <c r="Z91" s="8">
        <f t="shared" si="11"/>
        <v>3.0217441941132712</v>
      </c>
      <c r="AA91" s="8">
        <f t="shared" si="11"/>
        <v>1.2836408805390924</v>
      </c>
      <c r="AB91" s="8">
        <f t="shared" si="11"/>
        <v>0.23825098882539408</v>
      </c>
      <c r="AC91" s="8">
        <f t="shared" si="11"/>
        <v>0</v>
      </c>
      <c r="AD91" s="8">
        <f t="shared" si="11"/>
        <v>20.079706657122301</v>
      </c>
      <c r="AE91" s="8">
        <f t="shared" si="11"/>
        <v>7.9302670828869015</v>
      </c>
      <c r="AF91" s="8">
        <f t="shared" si="11"/>
        <v>2.4734991684411054</v>
      </c>
      <c r="AG91" s="8">
        <f t="shared" si="11"/>
        <v>2.1607675086014897</v>
      </c>
      <c r="AH91" s="8">
        <f t="shared" si="11"/>
        <v>7.5151740021423503</v>
      </c>
      <c r="AI91" s="8">
        <f t="shared" si="11"/>
        <v>-0.5210326597612589</v>
      </c>
      <c r="AJ91" s="8">
        <f t="shared" si="11"/>
        <v>-1.9436338735014898E-3</v>
      </c>
      <c r="AK91" s="8">
        <f t="shared" si="11"/>
        <v>0.47280989924092026</v>
      </c>
      <c r="AL91" s="8">
        <f t="shared" si="11"/>
        <v>-0.38013380307826505</v>
      </c>
      <c r="AM91" s="5"/>
      <c r="AN91" s="5"/>
      <c r="AO91" s="5"/>
      <c r="AP91" s="5"/>
      <c r="AQ91" s="5"/>
      <c r="AR91" s="5"/>
    </row>
    <row r="92" spans="1:44" x14ac:dyDescent="0.25">
      <c r="A92" s="6">
        <f t="shared" si="6"/>
        <v>2095</v>
      </c>
      <c r="B92" s="6">
        <v>71225</v>
      </c>
      <c r="C92" s="4">
        <v>9421192.4483753908</v>
      </c>
      <c r="D92" s="4">
        <v>1773266.7567362303</v>
      </c>
      <c r="E92" s="11">
        <v>12.411652173813806</v>
      </c>
      <c r="F92" s="4">
        <v>169.6624147167951</v>
      </c>
      <c r="G92" s="4">
        <v>5980.7312521630511</v>
      </c>
      <c r="H92" s="4">
        <v>1842391</v>
      </c>
      <c r="I92" s="4">
        <v>1557976</v>
      </c>
      <c r="J92" s="4">
        <v>284414.8</v>
      </c>
      <c r="K92" s="4">
        <v>120928.9</v>
      </c>
      <c r="L92" s="4">
        <v>22272.65</v>
      </c>
      <c r="M92" s="4">
        <v>0</v>
      </c>
      <c r="N92" s="4">
        <v>1893357</v>
      </c>
      <c r="O92" s="4">
        <v>748913.9</v>
      </c>
      <c r="P92" s="4">
        <v>232900.4</v>
      </c>
      <c r="Q92" s="4">
        <v>203524.2</v>
      </c>
      <c r="R92" s="4">
        <v>708019</v>
      </c>
      <c r="S92" s="4">
        <v>-50966.54</v>
      </c>
      <c r="T92" s="4">
        <v>1797.104</v>
      </c>
      <c r="U92" s="4">
        <v>95553.82</v>
      </c>
      <c r="V92" s="4">
        <v>18360.82</v>
      </c>
      <c r="W92" s="8">
        <f t="shared" si="10"/>
        <v>4.1998047215505983</v>
      </c>
      <c r="X92" s="8">
        <f t="shared" ref="X92" si="12">100*H92/$C92</f>
        <v>19.555815360906948</v>
      </c>
      <c r="Y92" s="8">
        <f t="shared" ref="Y92" si="13">100*I92/$C92</f>
        <v>16.536929996251807</v>
      </c>
      <c r="Z92" s="8">
        <f t="shared" ref="Z92" si="14">100*J92/$C92</f>
        <v>3.018883241781618</v>
      </c>
      <c r="AA92" s="8">
        <f t="shared" ref="AA92" si="15">100*K92/$C92</f>
        <v>1.2835837996373083</v>
      </c>
      <c r="AB92" s="8">
        <f t="shared" ref="AB92" si="16">100*L92/$C92</f>
        <v>0.23641009481597777</v>
      </c>
      <c r="AC92" s="8">
        <f t="shared" ref="AC92" si="17">100*M92/$C92</f>
        <v>0</v>
      </c>
      <c r="AD92" s="8">
        <f t="shared" ref="AD92" si="18">100*N92/$C92</f>
        <v>20.096787220671775</v>
      </c>
      <c r="AE92" s="8">
        <f t="shared" ref="AE92" si="19">100*O92/$C92</f>
        <v>7.9492474450953843</v>
      </c>
      <c r="AF92" s="8">
        <f t="shared" ref="AF92" si="20">100*P92/$C92</f>
        <v>2.4720904628178126</v>
      </c>
      <c r="AG92" s="8">
        <f t="shared" ref="AG92" si="21">100*Q92/$C92</f>
        <v>2.1602806769444149</v>
      </c>
      <c r="AH92" s="8">
        <f t="shared" ref="AH92" si="22">100*R92/$C92</f>
        <v>7.515173942997972</v>
      </c>
      <c r="AI92" s="8">
        <f t="shared" ref="AI92" si="23">100*S92/$C92</f>
        <v>-0.54097759152334024</v>
      </c>
      <c r="AJ92" s="8">
        <f t="shared" ref="AJ92" si="24">100*T92/$C92</f>
        <v>1.907512249481642E-2</v>
      </c>
      <c r="AK92" s="8">
        <f t="shared" ref="AK92" si="25">100*U92/$C92</f>
        <v>1.01424337230769</v>
      </c>
      <c r="AL92" s="8">
        <f t="shared" ref="AL92" si="26">100*V92/$C92</f>
        <v>0.19488849315636447</v>
      </c>
      <c r="AM92" s="5"/>
      <c r="AN92" s="5"/>
      <c r="AO92" s="5"/>
      <c r="AP92" s="5"/>
      <c r="AQ92" s="5"/>
      <c r="AR92" s="5"/>
    </row>
    <row r="93" spans="1:44" x14ac:dyDescent="0.25">
      <c r="A93" s="6">
        <f t="shared" si="6"/>
        <v>2096</v>
      </c>
      <c r="B93" s="6">
        <v>71590</v>
      </c>
      <c r="C93" s="4">
        <v>9806174.2128990572</v>
      </c>
      <c r="D93" s="4">
        <v>1809583.8394905496</v>
      </c>
      <c r="E93" s="11">
        <v>12.538003359609281</v>
      </c>
      <c r="F93" s="4">
        <v>171.44922141056009</v>
      </c>
      <c r="G93" s="4">
        <v>6040.0060888005473</v>
      </c>
      <c r="H93" s="4">
        <v>1917419</v>
      </c>
      <c r="I93" s="4">
        <v>1621640</v>
      </c>
      <c r="J93" s="4">
        <v>295778.59999999998</v>
      </c>
      <c r="K93" s="4">
        <v>125880.5</v>
      </c>
      <c r="L93" s="4">
        <v>23005.86</v>
      </c>
      <c r="M93" s="4">
        <v>0</v>
      </c>
      <c r="N93" s="4">
        <v>1972331</v>
      </c>
      <c r="O93" s="4">
        <v>781341.6</v>
      </c>
      <c r="P93" s="4">
        <v>242248.1</v>
      </c>
      <c r="Q93" s="4">
        <v>211789.8</v>
      </c>
      <c r="R93" s="4">
        <v>736951.1</v>
      </c>
      <c r="S93" s="4">
        <v>-54911.76</v>
      </c>
      <c r="T93" s="4">
        <v>4013.0729999999999</v>
      </c>
      <c r="U93" s="4">
        <v>154478.70000000001</v>
      </c>
      <c r="V93" s="4">
        <v>77285.649999999994</v>
      </c>
      <c r="W93" s="8">
        <f t="shared" si="10"/>
        <v>4.1998038382976208</v>
      </c>
      <c r="X93" s="8">
        <f t="shared" ref="X93" si="27">100*H93/$C93</f>
        <v>19.553181071144177</v>
      </c>
      <c r="Y93" s="8">
        <f t="shared" ref="Y93" si="28">100*I93/$C93</f>
        <v>16.53692831468252</v>
      </c>
      <c r="Z93" s="8">
        <f t="shared" ref="Z93" si="29">100*J93/$C93</f>
        <v>3.0162486773989015</v>
      </c>
      <c r="AA93" s="8">
        <f t="shared" ref="AA93" si="30">100*K93/$C93</f>
        <v>1.2836861477987673</v>
      </c>
      <c r="AB93" s="8">
        <f t="shared" ref="AB93" si="31">100*L93/$C93</f>
        <v>0.23460586667671124</v>
      </c>
      <c r="AC93" s="8">
        <f t="shared" ref="AC93" si="32">100*M93/$C93</f>
        <v>0</v>
      </c>
      <c r="AD93" s="8">
        <f t="shared" ref="AD93" si="33">100*N93/$C93</f>
        <v>20.113154806138287</v>
      </c>
      <c r="AE93" s="8">
        <f t="shared" ref="AE93" si="34">100*O93/$C93</f>
        <v>7.9678535485553788</v>
      </c>
      <c r="AF93" s="8">
        <f t="shared" ref="AF93" si="35">100*P93/$C93</f>
        <v>2.4703630053945651</v>
      </c>
      <c r="AG93" s="8">
        <f t="shared" ref="AG93" si="36">100*Q93/$C93</f>
        <v>2.1597597126248416</v>
      </c>
      <c r="AH93" s="8">
        <f t="shared" ref="AH93" si="37">100*R93/$C93</f>
        <v>7.515174460500746</v>
      </c>
      <c r="AI93" s="8">
        <f t="shared" ref="AI93" si="38">100*S93/$C93</f>
        <v>-0.55997128755645587</v>
      </c>
      <c r="AJ93" s="8">
        <f t="shared" ref="AJ93" si="39">100*T93/$C93</f>
        <v>4.0923941517592023E-2</v>
      </c>
      <c r="AK93" s="8">
        <f t="shared" ref="AK93" si="40">100*U93/$C93</f>
        <v>1.5753207789924688</v>
      </c>
      <c r="AL93" s="8">
        <f t="shared" ref="AL93" si="41">100*V93/$C93</f>
        <v>0.7881325410101151</v>
      </c>
      <c r="AM93" s="5"/>
      <c r="AN93" s="5"/>
      <c r="AO93" s="5"/>
      <c r="AP93" s="5"/>
      <c r="AQ93" s="5"/>
      <c r="AR93" s="5"/>
    </row>
    <row r="94" spans="1:44" x14ac:dyDescent="0.25">
      <c r="A94" s="6">
        <f t="shared" si="6"/>
        <v>2097</v>
      </c>
      <c r="B94" s="6">
        <v>71956</v>
      </c>
      <c r="C94" s="4">
        <v>10207555.819482513</v>
      </c>
      <c r="D94" s="4">
        <v>1846671.2998466233</v>
      </c>
      <c r="E94" s="11">
        <v>12.6650730568815</v>
      </c>
      <c r="F94" s="4">
        <v>173.26360297598674</v>
      </c>
      <c r="G94" s="4">
        <v>6099.6289157103829</v>
      </c>
      <c r="H94" s="4">
        <v>1995618</v>
      </c>
      <c r="I94" s="4">
        <v>1688016</v>
      </c>
      <c r="J94" s="4">
        <v>307602</v>
      </c>
      <c r="K94" s="4">
        <v>131028.6</v>
      </c>
      <c r="L94" s="4">
        <v>23761.99</v>
      </c>
      <c r="M94" s="4">
        <v>0</v>
      </c>
      <c r="N94" s="4">
        <v>2054592</v>
      </c>
      <c r="O94" s="4">
        <v>815107.1</v>
      </c>
      <c r="P94" s="4">
        <v>251963.7</v>
      </c>
      <c r="Q94" s="4">
        <v>220405.5</v>
      </c>
      <c r="R94" s="4">
        <v>767115.6</v>
      </c>
      <c r="S94" s="4">
        <v>-58973.42</v>
      </c>
      <c r="T94" s="4">
        <v>6487.8010000000004</v>
      </c>
      <c r="U94" s="4">
        <v>219939.9</v>
      </c>
      <c r="V94" s="4">
        <v>142746.9</v>
      </c>
      <c r="W94" s="8">
        <f t="shared" si="10"/>
        <v>4.199802950180187</v>
      </c>
      <c r="X94" s="8">
        <f t="shared" ref="X94" si="42">100*H94/$C94</f>
        <v>19.550400069241757</v>
      </c>
      <c r="Y94" s="8">
        <f t="shared" ref="Y94" si="43">100*I94/$C94</f>
        <v>16.536926467530957</v>
      </c>
      <c r="Z94" s="8">
        <f t="shared" ref="Z94" si="44">100*J94/$C94</f>
        <v>3.0134736017107997</v>
      </c>
      <c r="AA94" s="8">
        <f t="shared" ref="AA94" si="45">100*K94/$C94</f>
        <v>1.2836432375898845</v>
      </c>
      <c r="AB94" s="8">
        <f t="shared" ref="AB94" si="46">100*L94/$C94</f>
        <v>0.23278824451439198</v>
      </c>
      <c r="AC94" s="8">
        <f t="shared" ref="AC94" si="47">100*M94/$C94</f>
        <v>0</v>
      </c>
      <c r="AD94" s="8">
        <f t="shared" ref="AD94" si="48">100*N94/$C94</f>
        <v>20.128148563033385</v>
      </c>
      <c r="AE94" s="8">
        <f t="shared" ref="AE94" si="49">100*O94/$C94</f>
        <v>7.9853308119487032</v>
      </c>
      <c r="AF94" s="8">
        <f t="shared" ref="AF94" si="50">100*P94/$C94</f>
        <v>2.4684038417805456</v>
      </c>
      <c r="AG94" s="8">
        <f t="shared" ref="AG94" si="51">100*Q94/$C94</f>
        <v>2.15923874331724</v>
      </c>
      <c r="AH94" s="8">
        <f t="shared" ref="AH94" si="52">100*R94/$C94</f>
        <v>7.5151741863204435</v>
      </c>
      <c r="AI94" s="8">
        <f t="shared" ref="AI94" si="53">100*S94/$C94</f>
        <v>-0.57774281172620368</v>
      </c>
      <c r="AJ94" s="8">
        <f t="shared" ref="AJ94" si="54">100*T94/$C94</f>
        <v>6.3558809912331288E-2</v>
      </c>
      <c r="AK94" s="8">
        <f t="shared" ref="AK94" si="55">100*U94/$C94</f>
        <v>2.1546774163136555</v>
      </c>
      <c r="AL94" s="8">
        <f t="shared" ref="AL94" si="56">100*V94/$C94</f>
        <v>1.3984434915119255</v>
      </c>
      <c r="AM94" s="5"/>
      <c r="AN94" s="5"/>
      <c r="AO94" s="5"/>
      <c r="AP94" s="5"/>
      <c r="AQ94" s="5"/>
      <c r="AR94" s="5"/>
    </row>
    <row r="95" spans="1:44" x14ac:dyDescent="0.25">
      <c r="A95" s="6">
        <f t="shared" si="6"/>
        <v>2098</v>
      </c>
      <c r="B95" s="6">
        <v>72321</v>
      </c>
      <c r="C95" s="4">
        <v>10623913.369174955</v>
      </c>
      <c r="D95" s="4">
        <v>1884357.1344694069</v>
      </c>
      <c r="E95" s="11">
        <v>12.793078823194747</v>
      </c>
      <c r="F95" s="4">
        <v>175.08813476063557</v>
      </c>
      <c r="G95" s="4">
        <v>6159.6034346464312</v>
      </c>
      <c r="H95" s="4">
        <v>2076746</v>
      </c>
      <c r="I95" s="4">
        <v>1756869</v>
      </c>
      <c r="J95" s="4">
        <v>319876.3</v>
      </c>
      <c r="K95" s="4">
        <v>136383.5</v>
      </c>
      <c r="L95" s="4">
        <v>24542.16</v>
      </c>
      <c r="M95" s="4">
        <v>0</v>
      </c>
      <c r="N95" s="4">
        <v>2139982</v>
      </c>
      <c r="O95" s="4">
        <v>850235.2</v>
      </c>
      <c r="P95" s="4">
        <v>262006.6</v>
      </c>
      <c r="Q95" s="4">
        <v>229334.8</v>
      </c>
      <c r="R95" s="4">
        <v>798405.6</v>
      </c>
      <c r="S95" s="4">
        <v>-63236.78</v>
      </c>
      <c r="T95" s="4">
        <v>9237.0439999999999</v>
      </c>
      <c r="U95" s="4">
        <v>292413.7</v>
      </c>
      <c r="V95" s="4">
        <v>215220.7</v>
      </c>
      <c r="W95" s="8">
        <f t="shared" si="10"/>
        <v>4.1998036736399351</v>
      </c>
      <c r="X95" s="8">
        <f t="shared" ref="X95" si="57">100*H95/$C95</f>
        <v>19.547843886092217</v>
      </c>
      <c r="Y95" s="8">
        <f t="shared" ref="Y95" si="58">100*I95/$C95</f>
        <v>16.536928897570981</v>
      </c>
      <c r="Z95" s="8">
        <f t="shared" ref="Z95" si="59">100*J95/$C95</f>
        <v>3.0109083996120849</v>
      </c>
      <c r="AA95" s="8">
        <f t="shared" ref="AA95" si="60">100*K95/$C95</f>
        <v>1.2837407013851754</v>
      </c>
      <c r="AB95" s="8">
        <f t="shared" ref="AB95" si="61">100*L95/$C95</f>
        <v>0.23100866081239446</v>
      </c>
      <c r="AC95" s="8">
        <f t="shared" ref="AC95" si="62">100*M95/$C95</f>
        <v>0</v>
      </c>
      <c r="AD95" s="8">
        <f t="shared" ref="AD95" si="63">100*N95/$C95</f>
        <v>20.143067113189282</v>
      </c>
      <c r="AE95" s="8">
        <f t="shared" ref="AE95" si="64">100*O95/$C95</f>
        <v>8.0030321262496198</v>
      </c>
      <c r="AF95" s="8">
        <f t="shared" ref="AF95" si="65">100*P95/$C95</f>
        <v>2.4661966913266276</v>
      </c>
      <c r="AG95" s="8">
        <f t="shared" ref="AG95" si="66">100*Q95/$C95</f>
        <v>2.1586659456901236</v>
      </c>
      <c r="AH95" s="8">
        <f t="shared" ref="AH95" si="67">100*R95/$C95</f>
        <v>7.5151742324683841</v>
      </c>
      <c r="AI95" s="8">
        <f t="shared" ref="AI95" si="68">100*S95/$C95</f>
        <v>-0.59523056902440574</v>
      </c>
      <c r="AJ95" s="8">
        <f t="shared" ref="AJ95" si="69">100*T95/$C95</f>
        <v>8.694577674928218E-2</v>
      </c>
      <c r="AK95" s="8">
        <f t="shared" ref="AK95" si="70">100*U95/$C95</f>
        <v>2.7524104333195312</v>
      </c>
      <c r="AL95" s="8">
        <f t="shared" ref="AL95" si="71">100*V95/$C95</f>
        <v>2.0258137705118906</v>
      </c>
      <c r="AM95" s="5"/>
      <c r="AN95" s="5"/>
      <c r="AO95" s="5"/>
      <c r="AP95" s="5"/>
      <c r="AQ95" s="5"/>
      <c r="AR95" s="5"/>
    </row>
    <row r="97" spans="1:1" x14ac:dyDescent="0.25">
      <c r="A97" s="6" t="s">
        <v>316</v>
      </c>
    </row>
    <row r="98" spans="1:1" x14ac:dyDescent="0.25">
      <c r="A98" s="27" t="s">
        <v>315</v>
      </c>
    </row>
  </sheetData>
  <mergeCells count="1">
    <mergeCell ref="C1:AL1"/>
  </mergeCells>
  <hyperlinks>
    <hyperlink ref="A98" r:id="rId1" display="https://www.pbo-dpb.ca/" xr:uid="{23159738-515D-4DA3-8EE2-8E970401BD8C}"/>
  </hyperlinks>
  <pageMargins left="0.7" right="0.7" top="0.75" bottom="0.75" header="0.3" footer="0.3"/>
  <pageSetup orientation="portrait" horizontalDpi="300" verticalDpi="30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98"/>
  <sheetViews>
    <sheetView zoomScale="85" zoomScaleNormal="85" workbookViewId="0">
      <selection activeCell="A2" sqref="A2"/>
    </sheetView>
  </sheetViews>
  <sheetFormatPr defaultColWidth="9.140625" defaultRowHeight="15.75" x14ac:dyDescent="0.25"/>
  <cols>
    <col min="1" max="1" width="9.140625" style="6"/>
    <col min="2" max="2" width="9.140625" style="6" hidden="1" customWidth="1"/>
    <col min="3" max="38" width="15.7109375" style="6" customWidth="1"/>
    <col min="39" max="16384" width="9.140625" style="6"/>
  </cols>
  <sheetData>
    <row r="1" spans="1:38" x14ac:dyDescent="0.25">
      <c r="C1" s="31" t="s">
        <v>312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1:38" s="10" customFormat="1" ht="110.2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60</v>
      </c>
      <c r="J2" s="1" t="s">
        <v>61</v>
      </c>
      <c r="K2" s="1" t="s">
        <v>13</v>
      </c>
      <c r="L2" s="1" t="s">
        <v>14</v>
      </c>
      <c r="M2" s="1" t="s">
        <v>15</v>
      </c>
      <c r="N2" s="1" t="s">
        <v>7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23</v>
      </c>
      <c r="T2" s="1" t="s">
        <v>24</v>
      </c>
      <c r="U2" s="1" t="s">
        <v>67</v>
      </c>
      <c r="V2" s="1" t="s">
        <v>26</v>
      </c>
      <c r="W2" s="1" t="s">
        <v>27</v>
      </c>
      <c r="X2" s="1" t="s">
        <v>6</v>
      </c>
      <c r="Y2" s="1" t="s">
        <v>60</v>
      </c>
      <c r="Z2" s="1" t="s">
        <v>61</v>
      </c>
      <c r="AA2" s="1" t="s">
        <v>13</v>
      </c>
      <c r="AB2" s="1" t="s">
        <v>14</v>
      </c>
      <c r="AC2" s="1" t="s">
        <v>15</v>
      </c>
      <c r="AD2" s="1" t="s">
        <v>7</v>
      </c>
      <c r="AE2" s="1" t="s">
        <v>63</v>
      </c>
      <c r="AF2" s="1" t="s">
        <v>64</v>
      </c>
      <c r="AG2" s="1" t="s">
        <v>65</v>
      </c>
      <c r="AH2" s="1" t="s">
        <v>66</v>
      </c>
      <c r="AI2" s="1" t="s">
        <v>23</v>
      </c>
      <c r="AJ2" s="1" t="s">
        <v>24</v>
      </c>
      <c r="AK2" s="1" t="s">
        <v>67</v>
      </c>
      <c r="AL2" s="1" t="s">
        <v>26</v>
      </c>
    </row>
    <row r="3" spans="1:38" s="9" customFormat="1" x14ac:dyDescent="0.25">
      <c r="C3" s="2" t="s">
        <v>28</v>
      </c>
      <c r="D3" s="2" t="s">
        <v>28</v>
      </c>
      <c r="E3" s="2" t="s">
        <v>68</v>
      </c>
      <c r="F3" s="2" t="s">
        <v>69</v>
      </c>
      <c r="G3" s="2" t="s">
        <v>30</v>
      </c>
      <c r="H3" s="2" t="s">
        <v>28</v>
      </c>
      <c r="I3" s="2" t="s">
        <v>28</v>
      </c>
      <c r="J3" s="2" t="s">
        <v>28</v>
      </c>
      <c r="K3" s="2" t="s">
        <v>28</v>
      </c>
      <c r="L3" s="2" t="s">
        <v>28</v>
      </c>
      <c r="M3" s="2" t="s">
        <v>28</v>
      </c>
      <c r="N3" s="2" t="s">
        <v>28</v>
      </c>
      <c r="O3" s="2" t="s">
        <v>28</v>
      </c>
      <c r="P3" s="2" t="s">
        <v>28</v>
      </c>
      <c r="Q3" s="2" t="s">
        <v>28</v>
      </c>
      <c r="R3" s="2" t="s">
        <v>28</v>
      </c>
      <c r="S3" s="2" t="s">
        <v>28</v>
      </c>
      <c r="T3" s="2" t="s">
        <v>28</v>
      </c>
      <c r="U3" s="2" t="s">
        <v>28</v>
      </c>
      <c r="V3" s="2" t="s">
        <v>28</v>
      </c>
      <c r="W3" s="2" t="s">
        <v>31</v>
      </c>
      <c r="X3" s="2" t="s">
        <v>32</v>
      </c>
      <c r="Y3" s="2" t="s">
        <v>32</v>
      </c>
      <c r="Z3" s="2" t="s">
        <v>32</v>
      </c>
      <c r="AA3" s="2" t="s">
        <v>32</v>
      </c>
      <c r="AB3" s="2" t="s">
        <v>32</v>
      </c>
      <c r="AC3" s="2" t="s">
        <v>32</v>
      </c>
      <c r="AD3" s="2" t="s">
        <v>32</v>
      </c>
      <c r="AE3" s="2" t="s">
        <v>32</v>
      </c>
      <c r="AF3" s="2" t="s">
        <v>32</v>
      </c>
      <c r="AG3" s="2" t="s">
        <v>32</v>
      </c>
      <c r="AH3" s="2" t="s">
        <v>32</v>
      </c>
      <c r="AI3" s="2" t="s">
        <v>32</v>
      </c>
      <c r="AJ3" s="2" t="s">
        <v>32</v>
      </c>
      <c r="AK3" s="2" t="s">
        <v>32</v>
      </c>
      <c r="AL3" s="2" t="s">
        <v>32</v>
      </c>
    </row>
    <row r="4" spans="1:38" x14ac:dyDescent="0.25">
      <c r="B4" s="6" t="s">
        <v>33</v>
      </c>
      <c r="C4" s="6" t="s">
        <v>255</v>
      </c>
      <c r="D4" s="6" t="s">
        <v>256</v>
      </c>
      <c r="E4" s="6" t="s">
        <v>257</v>
      </c>
      <c r="F4" s="6" t="s">
        <v>258</v>
      </c>
      <c r="G4" s="6" t="s">
        <v>259</v>
      </c>
      <c r="H4" s="6" t="s">
        <v>260</v>
      </c>
      <c r="I4" s="6" t="s">
        <v>261</v>
      </c>
      <c r="J4" s="6" t="s">
        <v>262</v>
      </c>
      <c r="K4" s="6" t="s">
        <v>263</v>
      </c>
      <c r="L4" s="6" t="s">
        <v>264</v>
      </c>
      <c r="M4" s="6" t="s">
        <v>265</v>
      </c>
      <c r="N4" s="6" t="s">
        <v>266</v>
      </c>
      <c r="O4" s="6" t="s">
        <v>267</v>
      </c>
      <c r="P4" s="6" t="s">
        <v>268</v>
      </c>
      <c r="Q4" s="6" t="s">
        <v>269</v>
      </c>
      <c r="R4" s="6" t="s">
        <v>270</v>
      </c>
      <c r="S4" s="6" t="s">
        <v>271</v>
      </c>
      <c r="T4" s="6" t="s">
        <v>272</v>
      </c>
      <c r="U4" s="6" t="s">
        <v>273</v>
      </c>
      <c r="V4" s="6" t="s">
        <v>274</v>
      </c>
    </row>
    <row r="5" spans="1:38" x14ac:dyDescent="0.25">
      <c r="A5" s="6">
        <f>YEAR(B5)</f>
        <v>2008</v>
      </c>
      <c r="B5" s="6">
        <v>39448</v>
      </c>
      <c r="C5" s="4">
        <v>206427</v>
      </c>
      <c r="D5" s="4">
        <v>231000</v>
      </c>
      <c r="E5" s="11">
        <v>4.3493380000000004</v>
      </c>
      <c r="F5" s="4">
        <v>59.102349936219625</v>
      </c>
      <c r="G5" s="4">
        <v>2244.0583333333334</v>
      </c>
      <c r="H5" s="4">
        <v>49695</v>
      </c>
      <c r="I5" s="4">
        <v>42860</v>
      </c>
      <c r="J5" s="4">
        <v>6835</v>
      </c>
      <c r="K5" s="4">
        <v>3133</v>
      </c>
      <c r="L5" s="4">
        <v>1363</v>
      </c>
      <c r="M5" s="4">
        <v>0</v>
      </c>
      <c r="N5" s="4">
        <v>49589</v>
      </c>
      <c r="O5" s="4">
        <v>15695</v>
      </c>
      <c r="P5" s="4">
        <v>8433</v>
      </c>
      <c r="Q5" s="4">
        <v>5400</v>
      </c>
      <c r="R5" s="4">
        <v>20061</v>
      </c>
      <c r="S5" s="4">
        <v>106</v>
      </c>
      <c r="T5" s="4">
        <v>2702</v>
      </c>
      <c r="U5" s="4">
        <v>52951</v>
      </c>
      <c r="V5" s="4">
        <v>10580</v>
      </c>
      <c r="W5" s="8"/>
      <c r="X5" s="8">
        <f>100*H5/$C5</f>
        <v>24.073885683558835</v>
      </c>
      <c r="Y5" s="8">
        <f t="shared" ref="Y5:AL20" si="0">100*I5/$C5</f>
        <v>20.762787813609656</v>
      </c>
      <c r="Z5" s="8">
        <f t="shared" si="0"/>
        <v>3.3110978699491831</v>
      </c>
      <c r="AA5" s="8">
        <f t="shared" si="0"/>
        <v>1.5177278166131369</v>
      </c>
      <c r="AB5" s="8">
        <f t="shared" si="0"/>
        <v>0.66028184297596726</v>
      </c>
      <c r="AC5" s="8">
        <f t="shared" si="0"/>
        <v>0</v>
      </c>
      <c r="AD5" s="8">
        <f t="shared" si="0"/>
        <v>24.022535811691299</v>
      </c>
      <c r="AE5" s="8">
        <f t="shared" si="0"/>
        <v>7.6031720656697042</v>
      </c>
      <c r="AF5" s="8">
        <f t="shared" si="0"/>
        <v>4.0852214099899724</v>
      </c>
      <c r="AG5" s="8">
        <f t="shared" si="0"/>
        <v>2.6159368687235682</v>
      </c>
      <c r="AH5" s="8">
        <f t="shared" si="0"/>
        <v>9.7182054673080565</v>
      </c>
      <c r="AI5" s="8">
        <f t="shared" si="0"/>
        <v>5.1349871867536707E-2</v>
      </c>
      <c r="AJ5" s="8">
        <f t="shared" si="0"/>
        <v>1.3089372998687188</v>
      </c>
      <c r="AK5" s="8">
        <f t="shared" si="0"/>
        <v>25.651198728848456</v>
      </c>
      <c r="AL5" s="8">
        <f t="shared" si="0"/>
        <v>5.125298531684324</v>
      </c>
    </row>
    <row r="6" spans="1:38" x14ac:dyDescent="0.25">
      <c r="A6" s="6">
        <f t="shared" ref="A6:A69" si="1">YEAR(B6)</f>
        <v>2009</v>
      </c>
      <c r="B6" s="6">
        <v>39814</v>
      </c>
      <c r="C6" s="4">
        <v>198179</v>
      </c>
      <c r="D6" s="4">
        <v>225497</v>
      </c>
      <c r="E6" s="11">
        <v>4.4105129999999999</v>
      </c>
      <c r="F6" s="4">
        <v>59.919301669277004</v>
      </c>
      <c r="G6" s="4">
        <v>2203.0833333333335</v>
      </c>
      <c r="H6" s="4">
        <v>48270</v>
      </c>
      <c r="I6" s="4">
        <v>40771</v>
      </c>
      <c r="J6" s="4">
        <v>7499</v>
      </c>
      <c r="K6" s="4">
        <v>3359</v>
      </c>
      <c r="L6" s="4">
        <v>1373</v>
      </c>
      <c r="M6" s="4">
        <v>187</v>
      </c>
      <c r="N6" s="4">
        <v>51299</v>
      </c>
      <c r="O6" s="4">
        <v>16294</v>
      </c>
      <c r="P6" s="4">
        <v>8580</v>
      </c>
      <c r="Q6" s="4">
        <v>5468</v>
      </c>
      <c r="R6" s="4">
        <v>20957</v>
      </c>
      <c r="S6" s="4">
        <v>-3029</v>
      </c>
      <c r="T6" s="4">
        <v>2687</v>
      </c>
      <c r="U6" s="4">
        <v>53923</v>
      </c>
      <c r="V6" s="4">
        <v>14492</v>
      </c>
      <c r="W6" s="8">
        <f>100*T6/U5</f>
        <v>5.0745028422503822</v>
      </c>
      <c r="X6" s="8">
        <f t="shared" ref="X6:AL36" si="2">100*H6/$C6</f>
        <v>24.356768376064064</v>
      </c>
      <c r="Y6" s="8">
        <f t="shared" si="0"/>
        <v>20.572815484990841</v>
      </c>
      <c r="Z6" s="8">
        <f t="shared" si="0"/>
        <v>3.7839528910732216</v>
      </c>
      <c r="AA6" s="8">
        <f t="shared" si="0"/>
        <v>1.6949323591298775</v>
      </c>
      <c r="AB6" s="8">
        <f t="shared" si="0"/>
        <v>0.69280801699473704</v>
      </c>
      <c r="AC6" s="8">
        <f t="shared" si="0"/>
        <v>9.4359139969421579E-2</v>
      </c>
      <c r="AD6" s="8">
        <f t="shared" si="0"/>
        <v>25.885184605836137</v>
      </c>
      <c r="AE6" s="8">
        <f t="shared" si="0"/>
        <v>8.2218600356243599</v>
      </c>
      <c r="AF6" s="8">
        <f t="shared" si="0"/>
        <v>4.3294193633028728</v>
      </c>
      <c r="AG6" s="8">
        <f t="shared" si="0"/>
        <v>2.7591218040256535</v>
      </c>
      <c r="AH6" s="8">
        <f t="shared" si="0"/>
        <v>10.574783402883252</v>
      </c>
      <c r="AI6" s="8">
        <f t="shared" si="0"/>
        <v>-1.5284162297720747</v>
      </c>
      <c r="AJ6" s="8">
        <f t="shared" si="0"/>
        <v>1.3558449684376246</v>
      </c>
      <c r="AK6" s="8">
        <f t="shared" si="0"/>
        <v>27.209240131396363</v>
      </c>
      <c r="AL6" s="8">
        <f t="shared" si="0"/>
        <v>7.3125810504644795</v>
      </c>
    </row>
    <row r="7" spans="1:38" x14ac:dyDescent="0.25">
      <c r="A7" s="6">
        <f t="shared" si="1"/>
        <v>2010</v>
      </c>
      <c r="B7" s="6">
        <v>40179</v>
      </c>
      <c r="C7" s="4">
        <v>206990</v>
      </c>
      <c r="D7" s="4">
        <v>231927</v>
      </c>
      <c r="E7" s="11">
        <v>4.4655570000000004</v>
      </c>
      <c r="F7" s="4">
        <v>60.55964016621305</v>
      </c>
      <c r="G7" s="4">
        <v>2223.2583333333332</v>
      </c>
      <c r="H7" s="4">
        <v>52574</v>
      </c>
      <c r="I7" s="4">
        <v>42473</v>
      </c>
      <c r="J7" s="4">
        <v>10101</v>
      </c>
      <c r="K7" s="4">
        <v>3675</v>
      </c>
      <c r="L7" s="4">
        <v>1455</v>
      </c>
      <c r="M7" s="4">
        <v>62</v>
      </c>
      <c r="N7" s="4">
        <v>53010</v>
      </c>
      <c r="O7" s="4">
        <v>16843</v>
      </c>
      <c r="P7" s="4">
        <v>8592</v>
      </c>
      <c r="Q7" s="4">
        <v>5664</v>
      </c>
      <c r="R7" s="4">
        <v>21911</v>
      </c>
      <c r="S7" s="4">
        <v>-436</v>
      </c>
      <c r="T7" s="4">
        <v>2704</v>
      </c>
      <c r="U7" s="4">
        <v>57199</v>
      </c>
      <c r="V7" s="4">
        <v>17410</v>
      </c>
      <c r="W7" s="8">
        <f t="shared" ref="W7:W70" si="3">100*T7/U6</f>
        <v>5.0145577953748868</v>
      </c>
      <c r="X7" s="8">
        <f t="shared" si="2"/>
        <v>25.39929465191555</v>
      </c>
      <c r="Y7" s="8">
        <f t="shared" si="0"/>
        <v>20.519348760809702</v>
      </c>
      <c r="Z7" s="8">
        <f t="shared" si="0"/>
        <v>4.8799458911058506</v>
      </c>
      <c r="AA7" s="8">
        <f t="shared" si="0"/>
        <v>1.7754480892796753</v>
      </c>
      <c r="AB7" s="8">
        <f t="shared" si="0"/>
        <v>0.7029325088168511</v>
      </c>
      <c r="AC7" s="8">
        <f t="shared" si="0"/>
        <v>2.9953137832745544E-2</v>
      </c>
      <c r="AD7" s="8">
        <f t="shared" si="0"/>
        <v>25.609932846997438</v>
      </c>
      <c r="AE7" s="8">
        <f t="shared" si="0"/>
        <v>8.1371080728537617</v>
      </c>
      <c r="AF7" s="8">
        <f t="shared" si="0"/>
        <v>4.1509251654669308</v>
      </c>
      <c r="AG7" s="8">
        <f t="shared" si="0"/>
        <v>2.7363640755592056</v>
      </c>
      <c r="AH7" s="8">
        <f t="shared" si="0"/>
        <v>10.585535533117541</v>
      </c>
      <c r="AI7" s="8">
        <f t="shared" si="0"/>
        <v>-0.21063819508188802</v>
      </c>
      <c r="AJ7" s="8">
        <f t="shared" si="0"/>
        <v>1.3063433016087733</v>
      </c>
      <c r="AK7" s="8">
        <f t="shared" si="0"/>
        <v>27.6337021112131</v>
      </c>
      <c r="AL7" s="8">
        <f t="shared" si="0"/>
        <v>8.4110343494854831</v>
      </c>
    </row>
    <row r="8" spans="1:38" x14ac:dyDescent="0.25">
      <c r="A8" s="6">
        <f t="shared" si="1"/>
        <v>2011</v>
      </c>
      <c r="B8" s="6">
        <v>40544</v>
      </c>
      <c r="C8" s="4">
        <v>218771</v>
      </c>
      <c r="D8" s="4">
        <v>238996</v>
      </c>
      <c r="E8" s="11">
        <v>4.503819</v>
      </c>
      <c r="F8" s="4">
        <v>62.838560194873097</v>
      </c>
      <c r="G8" s="4">
        <v>2235.3916666666664</v>
      </c>
      <c r="H8" s="4">
        <v>53040</v>
      </c>
      <c r="I8" s="4">
        <v>44793</v>
      </c>
      <c r="J8" s="4">
        <v>8247</v>
      </c>
      <c r="K8" s="4">
        <v>3808</v>
      </c>
      <c r="L8" s="4">
        <v>1472</v>
      </c>
      <c r="M8" s="4">
        <v>0</v>
      </c>
      <c r="N8" s="4">
        <v>53126</v>
      </c>
      <c r="O8" s="4">
        <v>17847</v>
      </c>
      <c r="P8" s="4">
        <v>8742</v>
      </c>
      <c r="Q8" s="4">
        <v>6176</v>
      </c>
      <c r="R8" s="4">
        <v>20361</v>
      </c>
      <c r="S8" s="4">
        <v>-86</v>
      </c>
      <c r="T8" s="4">
        <v>2910</v>
      </c>
      <c r="U8" s="4">
        <v>63877</v>
      </c>
      <c r="V8" s="4">
        <v>25005</v>
      </c>
      <c r="W8" s="8">
        <f t="shared" si="3"/>
        <v>5.0875015297470236</v>
      </c>
      <c r="X8" s="8">
        <f t="shared" si="2"/>
        <v>24.244529668009015</v>
      </c>
      <c r="Y8" s="8">
        <f t="shared" si="0"/>
        <v>20.474834415896073</v>
      </c>
      <c r="Z8" s="8">
        <f t="shared" si="0"/>
        <v>3.7696952521129399</v>
      </c>
      <c r="AA8" s="8">
        <f t="shared" si="0"/>
        <v>1.7406328992416729</v>
      </c>
      <c r="AB8" s="8">
        <f t="shared" si="0"/>
        <v>0.67284969214383994</v>
      </c>
      <c r="AC8" s="8">
        <f t="shared" si="0"/>
        <v>0</v>
      </c>
      <c r="AD8" s="8">
        <f t="shared" si="0"/>
        <v>24.283840179914158</v>
      </c>
      <c r="AE8" s="8">
        <f t="shared" si="0"/>
        <v>8.1578454182684172</v>
      </c>
      <c r="AF8" s="8">
        <f t="shared" si="0"/>
        <v>3.9959592450553316</v>
      </c>
      <c r="AG8" s="8">
        <f t="shared" si="0"/>
        <v>2.8230432735600242</v>
      </c>
      <c r="AH8" s="8">
        <f t="shared" si="0"/>
        <v>9.3069922430303826</v>
      </c>
      <c r="AI8" s="8">
        <f t="shared" si="0"/>
        <v>-3.9310511905142821E-2</v>
      </c>
      <c r="AJ8" s="8">
        <f t="shared" si="0"/>
        <v>1.3301580191158791</v>
      </c>
      <c r="AK8" s="8">
        <f t="shared" si="0"/>
        <v>29.198111267032651</v>
      </c>
      <c r="AL8" s="8">
        <f t="shared" si="0"/>
        <v>11.429759885908096</v>
      </c>
    </row>
    <row r="9" spans="1:38" x14ac:dyDescent="0.25">
      <c r="A9" s="6">
        <f t="shared" si="1"/>
        <v>2012</v>
      </c>
      <c r="B9" s="6">
        <v>40909</v>
      </c>
      <c r="C9" s="4">
        <v>223328</v>
      </c>
      <c r="D9" s="4">
        <v>244610</v>
      </c>
      <c r="E9" s="11">
        <v>4.5708659999999997</v>
      </c>
      <c r="F9" s="4">
        <v>61.919031201566725</v>
      </c>
      <c r="G9" s="4">
        <v>2296.7083333333335</v>
      </c>
      <c r="H9" s="4">
        <v>55193</v>
      </c>
      <c r="I9" s="4">
        <v>46742</v>
      </c>
      <c r="J9" s="4">
        <v>8451</v>
      </c>
      <c r="K9" s="4">
        <v>4042</v>
      </c>
      <c r="L9" s="4">
        <v>1517</v>
      </c>
      <c r="M9" s="4">
        <v>0</v>
      </c>
      <c r="N9" s="4">
        <v>57227</v>
      </c>
      <c r="O9" s="4">
        <v>18380</v>
      </c>
      <c r="P9" s="4">
        <v>9070</v>
      </c>
      <c r="Q9" s="4">
        <v>6373</v>
      </c>
      <c r="R9" s="4">
        <v>23404</v>
      </c>
      <c r="S9" s="4">
        <v>-2034</v>
      </c>
      <c r="T9" s="4">
        <v>2875</v>
      </c>
      <c r="U9" s="4">
        <v>71010</v>
      </c>
      <c r="V9" s="4">
        <v>25524</v>
      </c>
      <c r="W9" s="8">
        <f t="shared" si="3"/>
        <v>4.5008375471609501</v>
      </c>
      <c r="X9" s="8">
        <f t="shared" si="2"/>
        <v>24.713873764149593</v>
      </c>
      <c r="Y9" s="8">
        <f t="shared" si="0"/>
        <v>20.929753546353346</v>
      </c>
      <c r="Z9" s="8">
        <f t="shared" si="0"/>
        <v>3.7841202177962461</v>
      </c>
      <c r="AA9" s="8">
        <f t="shared" si="0"/>
        <v>1.8098939676171371</v>
      </c>
      <c r="AB9" s="8">
        <f t="shared" si="0"/>
        <v>0.67926995271528867</v>
      </c>
      <c r="AC9" s="8">
        <f t="shared" si="0"/>
        <v>0</v>
      </c>
      <c r="AD9" s="8">
        <f t="shared" si="0"/>
        <v>25.624641782490329</v>
      </c>
      <c r="AE9" s="8">
        <f t="shared" si="0"/>
        <v>8.2300472847112776</v>
      </c>
      <c r="AF9" s="8">
        <f t="shared" si="0"/>
        <v>4.0612910159048576</v>
      </c>
      <c r="AG9" s="8">
        <f t="shared" si="0"/>
        <v>2.8536502364235563</v>
      </c>
      <c r="AH9" s="8">
        <f t="shared" si="0"/>
        <v>10.479653245450638</v>
      </c>
      <c r="AI9" s="8">
        <f t="shared" si="0"/>
        <v>-0.91076801834073651</v>
      </c>
      <c r="AJ9" s="8">
        <f t="shared" si="0"/>
        <v>1.2873441753832928</v>
      </c>
      <c r="AK9" s="8">
        <f t="shared" si="0"/>
        <v>31.796281702249605</v>
      </c>
      <c r="AL9" s="8">
        <f t="shared" si="0"/>
        <v>11.4289296460811</v>
      </c>
    </row>
    <row r="10" spans="1:38" x14ac:dyDescent="0.25">
      <c r="A10" s="6">
        <f t="shared" si="1"/>
        <v>2013</v>
      </c>
      <c r="B10" s="6">
        <v>41275</v>
      </c>
      <c r="C10" s="4">
        <v>230981</v>
      </c>
      <c r="D10" s="4">
        <v>250066</v>
      </c>
      <c r="E10" s="11">
        <v>4.6349429999999998</v>
      </c>
      <c r="F10" s="4">
        <v>62.521961777891121</v>
      </c>
      <c r="G10" s="4">
        <v>2320.4749999999999</v>
      </c>
      <c r="H10" s="4">
        <v>57046</v>
      </c>
      <c r="I10" s="4">
        <v>48783</v>
      </c>
      <c r="J10" s="4">
        <v>8263</v>
      </c>
      <c r="K10" s="4">
        <v>4100</v>
      </c>
      <c r="L10" s="4">
        <v>1521</v>
      </c>
      <c r="M10" s="4">
        <v>0</v>
      </c>
      <c r="N10" s="4">
        <v>56240</v>
      </c>
      <c r="O10" s="4">
        <v>18998</v>
      </c>
      <c r="P10" s="4">
        <v>8967</v>
      </c>
      <c r="Q10" s="4">
        <v>6061</v>
      </c>
      <c r="R10" s="4">
        <v>22214</v>
      </c>
      <c r="S10" s="4">
        <v>806</v>
      </c>
      <c r="T10" s="4">
        <v>2926</v>
      </c>
      <c r="U10" s="4">
        <v>72157</v>
      </c>
      <c r="V10" s="4">
        <v>21971</v>
      </c>
      <c r="W10" s="8">
        <f t="shared" si="3"/>
        <v>4.1205464019152229</v>
      </c>
      <c r="X10" s="8">
        <f t="shared" si="2"/>
        <v>24.697269472380846</v>
      </c>
      <c r="Y10" s="8">
        <f t="shared" si="0"/>
        <v>21.119918954372871</v>
      </c>
      <c r="Z10" s="8">
        <f t="shared" si="0"/>
        <v>3.5773505180079748</v>
      </c>
      <c r="AA10" s="8">
        <f t="shared" si="0"/>
        <v>1.7750377736696958</v>
      </c>
      <c r="AB10" s="8">
        <f t="shared" si="0"/>
        <v>0.65849572042722126</v>
      </c>
      <c r="AC10" s="8">
        <f t="shared" si="0"/>
        <v>0</v>
      </c>
      <c r="AD10" s="8">
        <f t="shared" si="0"/>
        <v>24.348323022239924</v>
      </c>
      <c r="AE10" s="8">
        <f t="shared" si="0"/>
        <v>8.2249189327260677</v>
      </c>
      <c r="AF10" s="8">
        <f t="shared" si="0"/>
        <v>3.882137491828332</v>
      </c>
      <c r="AG10" s="8">
        <f t="shared" si="0"/>
        <v>2.6240253527346407</v>
      </c>
      <c r="AH10" s="8">
        <f t="shared" si="0"/>
        <v>9.6172412449508826</v>
      </c>
      <c r="AI10" s="8">
        <f t="shared" si="0"/>
        <v>0.34894645014092068</v>
      </c>
      <c r="AJ10" s="8">
        <f t="shared" si="0"/>
        <v>1.2667708599408609</v>
      </c>
      <c r="AK10" s="8">
        <f t="shared" si="0"/>
        <v>31.239366008459569</v>
      </c>
      <c r="AL10" s="8">
        <f t="shared" si="0"/>
        <v>9.5120377866577766</v>
      </c>
    </row>
    <row r="11" spans="1:38" x14ac:dyDescent="0.25">
      <c r="A11" s="6">
        <f t="shared" si="1"/>
        <v>2014</v>
      </c>
      <c r="B11" s="6">
        <v>41640</v>
      </c>
      <c r="C11" s="4">
        <v>243872</v>
      </c>
      <c r="D11" s="4">
        <v>259251</v>
      </c>
      <c r="E11" s="11">
        <v>4.7126910000000004</v>
      </c>
      <c r="F11" s="4">
        <v>64.739063339516917</v>
      </c>
      <c r="G11" s="4">
        <v>2348.9833333333336</v>
      </c>
      <c r="H11" s="4">
        <v>60861</v>
      </c>
      <c r="I11" s="4">
        <v>52523</v>
      </c>
      <c r="J11" s="4">
        <v>8338</v>
      </c>
      <c r="K11" s="4">
        <v>4241</v>
      </c>
      <c r="L11" s="4">
        <v>1569</v>
      </c>
      <c r="M11" s="4">
        <v>0</v>
      </c>
      <c r="N11" s="4">
        <v>57619</v>
      </c>
      <c r="O11" s="4">
        <v>19416</v>
      </c>
      <c r="P11" s="4">
        <v>9189</v>
      </c>
      <c r="Q11" s="4">
        <v>5983</v>
      </c>
      <c r="R11" s="4">
        <v>23031</v>
      </c>
      <c r="S11" s="4">
        <v>3242</v>
      </c>
      <c r="T11" s="4">
        <v>2907</v>
      </c>
      <c r="U11" s="4">
        <v>79298</v>
      </c>
      <c r="V11" s="4">
        <v>24764</v>
      </c>
      <c r="W11" s="8">
        <f t="shared" si="3"/>
        <v>4.0287151627700712</v>
      </c>
      <c r="X11" s="8">
        <f t="shared" si="2"/>
        <v>24.956124524340638</v>
      </c>
      <c r="Y11" s="8">
        <f t="shared" si="0"/>
        <v>21.537117832305473</v>
      </c>
      <c r="Z11" s="8">
        <f t="shared" si="0"/>
        <v>3.4190066920351661</v>
      </c>
      <c r="AA11" s="8">
        <f t="shared" si="0"/>
        <v>1.7390270305734155</v>
      </c>
      <c r="AB11" s="8">
        <f t="shared" si="0"/>
        <v>0.64337029261251799</v>
      </c>
      <c r="AC11" s="8">
        <f t="shared" si="0"/>
        <v>0</v>
      </c>
      <c r="AD11" s="8">
        <f t="shared" si="0"/>
        <v>23.626738616979399</v>
      </c>
      <c r="AE11" s="8">
        <f t="shared" si="0"/>
        <v>7.9615536018895154</v>
      </c>
      <c r="AF11" s="8">
        <f t="shared" si="0"/>
        <v>3.7679602414381317</v>
      </c>
      <c r="AG11" s="8">
        <f t="shared" si="0"/>
        <v>2.4533361763548092</v>
      </c>
      <c r="AH11" s="8">
        <f t="shared" si="0"/>
        <v>9.443888597296942</v>
      </c>
      <c r="AI11" s="8">
        <f t="shared" si="0"/>
        <v>1.3293859073612386</v>
      </c>
      <c r="AJ11" s="8">
        <f t="shared" si="0"/>
        <v>1.1920187639417399</v>
      </c>
      <c r="AK11" s="8">
        <f t="shared" si="0"/>
        <v>32.516238026505711</v>
      </c>
      <c r="AL11" s="8">
        <f t="shared" si="0"/>
        <v>10.154507282508858</v>
      </c>
    </row>
    <row r="12" spans="1:38" x14ac:dyDescent="0.25">
      <c r="A12" s="6">
        <f t="shared" si="1"/>
        <v>2015</v>
      </c>
      <c r="B12" s="6">
        <v>42005</v>
      </c>
      <c r="C12" s="4">
        <v>250784</v>
      </c>
      <c r="D12" s="4">
        <v>264523</v>
      </c>
      <c r="E12" s="11">
        <v>4.7654719999999999</v>
      </c>
      <c r="F12" s="4">
        <v>63.559946697442179</v>
      </c>
      <c r="G12" s="4">
        <v>2390</v>
      </c>
      <c r="H12" s="4">
        <v>63024</v>
      </c>
      <c r="I12" s="4">
        <v>54511</v>
      </c>
      <c r="J12" s="4">
        <v>8513</v>
      </c>
      <c r="K12" s="4">
        <v>4457</v>
      </c>
      <c r="L12" s="4">
        <v>1631</v>
      </c>
      <c r="M12" s="4">
        <v>0</v>
      </c>
      <c r="N12" s="4">
        <v>59425</v>
      </c>
      <c r="O12" s="4">
        <v>20463</v>
      </c>
      <c r="P12" s="4">
        <v>9596</v>
      </c>
      <c r="Q12" s="4">
        <v>6149</v>
      </c>
      <c r="R12" s="4">
        <v>23217</v>
      </c>
      <c r="S12" s="4">
        <v>3599</v>
      </c>
      <c r="T12" s="4">
        <v>3109</v>
      </c>
      <c r="U12" s="4">
        <v>79231</v>
      </c>
      <c r="V12" s="4">
        <v>20451</v>
      </c>
      <c r="W12" s="8">
        <f t="shared" si="3"/>
        <v>3.9206537365381222</v>
      </c>
      <c r="X12" s="8">
        <f t="shared" si="2"/>
        <v>25.130789843052188</v>
      </c>
      <c r="Y12" s="8">
        <f t="shared" si="0"/>
        <v>21.736235166517801</v>
      </c>
      <c r="Z12" s="8">
        <f t="shared" si="0"/>
        <v>3.3945546765343884</v>
      </c>
      <c r="AA12" s="8">
        <f t="shared" si="0"/>
        <v>1.7772266173280593</v>
      </c>
      <c r="AB12" s="8">
        <f t="shared" si="0"/>
        <v>0.65036046956743654</v>
      </c>
      <c r="AC12" s="8">
        <f t="shared" si="0"/>
        <v>0</v>
      </c>
      <c r="AD12" s="8">
        <f t="shared" si="0"/>
        <v>23.695690315171621</v>
      </c>
      <c r="AE12" s="8">
        <f t="shared" si="0"/>
        <v>8.1596114584662498</v>
      </c>
      <c r="AF12" s="8">
        <f t="shared" si="0"/>
        <v>3.8264004083195102</v>
      </c>
      <c r="AG12" s="8">
        <f t="shared" si="0"/>
        <v>2.4519108077070308</v>
      </c>
      <c r="AH12" s="8">
        <f t="shared" si="0"/>
        <v>9.2577676406788321</v>
      </c>
      <c r="AI12" s="8">
        <f t="shared" si="0"/>
        <v>1.4350995278805665</v>
      </c>
      <c r="AJ12" s="8">
        <f t="shared" si="0"/>
        <v>1.2397122623452852</v>
      </c>
      <c r="AK12" s="8">
        <f t="shared" si="0"/>
        <v>31.593323338011995</v>
      </c>
      <c r="AL12" s="8">
        <f t="shared" si="0"/>
        <v>8.1548264642082433</v>
      </c>
    </row>
    <row r="13" spans="1:38" x14ac:dyDescent="0.25">
      <c r="A13" s="6">
        <f t="shared" si="1"/>
        <v>2016</v>
      </c>
      <c r="B13" s="6">
        <v>42370</v>
      </c>
      <c r="C13" s="4">
        <v>263912</v>
      </c>
      <c r="D13" s="4">
        <v>271919</v>
      </c>
      <c r="E13" s="11">
        <v>4.8612690000000001</v>
      </c>
      <c r="F13" s="4">
        <v>63.661294343555099</v>
      </c>
      <c r="G13" s="4">
        <v>2468.166666666667</v>
      </c>
      <c r="H13" s="4">
        <v>67875</v>
      </c>
      <c r="I13" s="4">
        <v>58417</v>
      </c>
      <c r="J13" s="4">
        <v>9458</v>
      </c>
      <c r="K13" s="4">
        <v>4732</v>
      </c>
      <c r="L13" s="4">
        <v>1679</v>
      </c>
      <c r="M13" s="4">
        <v>0</v>
      </c>
      <c r="N13" s="4">
        <v>62013</v>
      </c>
      <c r="O13" s="4">
        <v>21235</v>
      </c>
      <c r="P13" s="4">
        <v>9823</v>
      </c>
      <c r="Q13" s="4">
        <v>6328</v>
      </c>
      <c r="R13" s="4">
        <v>24627</v>
      </c>
      <c r="S13" s="4">
        <v>5862</v>
      </c>
      <c r="T13" s="4">
        <v>3041</v>
      </c>
      <c r="U13" s="4">
        <v>78339</v>
      </c>
      <c r="V13" s="4">
        <v>14267</v>
      </c>
      <c r="W13" s="8">
        <f t="shared" si="3"/>
        <v>3.8381441607451627</v>
      </c>
      <c r="X13" s="8">
        <f t="shared" si="2"/>
        <v>25.718800206129316</v>
      </c>
      <c r="Y13" s="8">
        <f t="shared" si="0"/>
        <v>22.135029858437662</v>
      </c>
      <c r="Z13" s="8">
        <f t="shared" si="0"/>
        <v>3.5837703476916549</v>
      </c>
      <c r="AA13" s="8">
        <f t="shared" si="0"/>
        <v>1.7930219163963745</v>
      </c>
      <c r="AB13" s="8">
        <f t="shared" si="0"/>
        <v>0.63619691412288948</v>
      </c>
      <c r="AC13" s="8">
        <f t="shared" si="0"/>
        <v>0</v>
      </c>
      <c r="AD13" s="8">
        <f t="shared" si="0"/>
        <v>23.497605262360182</v>
      </c>
      <c r="AE13" s="8">
        <f t="shared" si="0"/>
        <v>8.0462426869562584</v>
      </c>
      <c r="AF13" s="8">
        <f t="shared" si="0"/>
        <v>3.7220740246748916</v>
      </c>
      <c r="AG13" s="8">
        <f t="shared" si="0"/>
        <v>2.3977689532874593</v>
      </c>
      <c r="AH13" s="8">
        <f t="shared" si="0"/>
        <v>9.3315195974415719</v>
      </c>
      <c r="AI13" s="8">
        <f t="shared" si="0"/>
        <v>2.221194943769135</v>
      </c>
      <c r="AJ13" s="8">
        <f t="shared" si="0"/>
        <v>1.1522780320712964</v>
      </c>
      <c r="AK13" s="8">
        <f t="shared" si="0"/>
        <v>29.683758222437781</v>
      </c>
      <c r="AL13" s="8">
        <f t="shared" si="0"/>
        <v>5.4059686562187395</v>
      </c>
    </row>
    <row r="14" spans="1:38" x14ac:dyDescent="0.25">
      <c r="A14" s="6">
        <f t="shared" si="1"/>
        <v>2017</v>
      </c>
      <c r="B14" s="6">
        <v>42736</v>
      </c>
      <c r="C14" s="4">
        <v>282283</v>
      </c>
      <c r="D14" s="4">
        <v>282283</v>
      </c>
      <c r="E14" s="11">
        <v>4.934202</v>
      </c>
      <c r="F14" s="4">
        <v>64.306396008034056</v>
      </c>
      <c r="G14" s="4">
        <v>2560.6166666666668</v>
      </c>
      <c r="H14" s="4">
        <v>71514</v>
      </c>
      <c r="I14" s="4">
        <v>61184</v>
      </c>
      <c r="J14" s="4">
        <v>10330</v>
      </c>
      <c r="K14" s="4">
        <v>4909</v>
      </c>
      <c r="L14" s="4">
        <v>1737</v>
      </c>
      <c r="M14" s="4">
        <v>0</v>
      </c>
      <c r="N14" s="4">
        <v>65021</v>
      </c>
      <c r="O14" s="4">
        <v>21494</v>
      </c>
      <c r="P14" s="4">
        <v>10448</v>
      </c>
      <c r="Q14" s="4">
        <v>6873</v>
      </c>
      <c r="R14" s="4">
        <v>26206</v>
      </c>
      <c r="S14" s="4">
        <v>6493</v>
      </c>
      <c r="T14" s="4">
        <v>3057</v>
      </c>
      <c r="U14" s="4">
        <v>77548</v>
      </c>
      <c r="V14" s="4">
        <v>11297</v>
      </c>
      <c r="W14" s="8">
        <f t="shared" si="3"/>
        <v>3.9022708995519473</v>
      </c>
      <c r="X14" s="8">
        <f t="shared" si="2"/>
        <v>25.334150480191862</v>
      </c>
      <c r="Y14" s="8">
        <f t="shared" si="0"/>
        <v>21.674702337724906</v>
      </c>
      <c r="Z14" s="8">
        <f t="shared" si="0"/>
        <v>3.6594481424669567</v>
      </c>
      <c r="AA14" s="8">
        <f t="shared" si="0"/>
        <v>1.7390349401132905</v>
      </c>
      <c r="AB14" s="8">
        <f t="shared" si="0"/>
        <v>0.61533992482721245</v>
      </c>
      <c r="AC14" s="8">
        <f t="shared" si="0"/>
        <v>0</v>
      </c>
      <c r="AD14" s="8">
        <f t="shared" si="0"/>
        <v>23.033976541272413</v>
      </c>
      <c r="AE14" s="8">
        <f t="shared" si="0"/>
        <v>7.6143444699114013</v>
      </c>
      <c r="AF14" s="8">
        <f t="shared" si="0"/>
        <v>3.7012501638426687</v>
      </c>
      <c r="AG14" s="8">
        <f t="shared" si="0"/>
        <v>2.4347906179259819</v>
      </c>
      <c r="AH14" s="8">
        <f t="shared" si="0"/>
        <v>9.2835912895923602</v>
      </c>
      <c r="AI14" s="8">
        <f t="shared" si="0"/>
        <v>2.3001739389194533</v>
      </c>
      <c r="AJ14" s="8">
        <f t="shared" si="0"/>
        <v>1.0829557571656812</v>
      </c>
      <c r="AK14" s="8">
        <f t="shared" si="0"/>
        <v>27.47172164104817</v>
      </c>
      <c r="AL14" s="8">
        <f t="shared" si="0"/>
        <v>4.0020121650967289</v>
      </c>
    </row>
    <row r="15" spans="1:38" x14ac:dyDescent="0.25">
      <c r="A15" s="6">
        <f t="shared" si="1"/>
        <v>2018</v>
      </c>
      <c r="B15" s="6">
        <v>43101</v>
      </c>
      <c r="C15" s="4">
        <v>297392</v>
      </c>
      <c r="D15" s="4">
        <v>292182</v>
      </c>
      <c r="E15" s="11">
        <v>5.0209789999999996</v>
      </c>
      <c r="F15" s="4">
        <v>65.254370708251599</v>
      </c>
      <c r="G15" s="4">
        <v>2607.1166666666668</v>
      </c>
      <c r="H15" s="4">
        <v>75593</v>
      </c>
      <c r="I15" s="4">
        <v>64232</v>
      </c>
      <c r="J15" s="4">
        <v>11361</v>
      </c>
      <c r="K15" s="4">
        <v>5160</v>
      </c>
      <c r="L15" s="4">
        <v>1810</v>
      </c>
      <c r="M15" s="4">
        <v>0</v>
      </c>
      <c r="N15" s="4">
        <v>70290</v>
      </c>
      <c r="O15" s="4">
        <v>22887</v>
      </c>
      <c r="P15" s="4">
        <v>11062</v>
      </c>
      <c r="Q15" s="4">
        <v>8129</v>
      </c>
      <c r="R15" s="4">
        <v>28212</v>
      </c>
      <c r="S15" s="4">
        <v>5303</v>
      </c>
      <c r="T15" s="4">
        <v>3131</v>
      </c>
      <c r="U15" s="4">
        <v>80192</v>
      </c>
      <c r="V15" s="4">
        <v>11108</v>
      </c>
      <c r="W15" s="8">
        <f t="shared" si="3"/>
        <v>4.0374993552380465</v>
      </c>
      <c r="X15" s="8">
        <f t="shared" si="2"/>
        <v>25.41863937160381</v>
      </c>
      <c r="Y15" s="8">
        <f t="shared" si="0"/>
        <v>21.598429009522786</v>
      </c>
      <c r="Z15" s="8">
        <f t="shared" si="0"/>
        <v>3.8202103620810242</v>
      </c>
      <c r="AA15" s="8">
        <f t="shared" si="0"/>
        <v>1.735083660623016</v>
      </c>
      <c r="AB15" s="8">
        <f t="shared" si="0"/>
        <v>0.60862430731156181</v>
      </c>
      <c r="AC15" s="8">
        <f t="shared" si="0"/>
        <v>0</v>
      </c>
      <c r="AD15" s="8">
        <f t="shared" si="0"/>
        <v>23.635471028137946</v>
      </c>
      <c r="AE15" s="8">
        <f t="shared" si="0"/>
        <v>7.6959030505191803</v>
      </c>
      <c r="AF15" s="8">
        <f t="shared" si="0"/>
        <v>3.7196696615914351</v>
      </c>
      <c r="AG15" s="8">
        <f t="shared" si="0"/>
        <v>2.7334292785280034</v>
      </c>
      <c r="AH15" s="8">
        <f t="shared" si="0"/>
        <v>9.4864690374993277</v>
      </c>
      <c r="AI15" s="8">
        <f t="shared" si="0"/>
        <v>1.7831683434658632</v>
      </c>
      <c r="AJ15" s="8">
        <f t="shared" si="0"/>
        <v>1.052819174691989</v>
      </c>
      <c r="AK15" s="8">
        <f t="shared" si="0"/>
        <v>26.96508312261258</v>
      </c>
      <c r="AL15" s="8">
        <f t="shared" si="0"/>
        <v>3.7351374616667563</v>
      </c>
    </row>
    <row r="16" spans="1:38" x14ac:dyDescent="0.25">
      <c r="A16" s="6">
        <f t="shared" si="1"/>
        <v>2019</v>
      </c>
      <c r="B16" s="6">
        <v>43466</v>
      </c>
      <c r="C16" s="4">
        <v>308993</v>
      </c>
      <c r="D16" s="4">
        <v>299857</v>
      </c>
      <c r="E16" s="11">
        <v>5.1110220000000002</v>
      </c>
      <c r="F16" s="4">
        <v>65.770235550605392</v>
      </c>
      <c r="G16" s="4">
        <v>2676.1166666666668</v>
      </c>
      <c r="H16" s="4">
        <v>80050</v>
      </c>
      <c r="I16" s="4">
        <v>67312</v>
      </c>
      <c r="J16" s="4">
        <v>12738</v>
      </c>
      <c r="K16" s="4">
        <v>5473</v>
      </c>
      <c r="L16" s="4">
        <v>1886</v>
      </c>
      <c r="M16" s="4">
        <v>0</v>
      </c>
      <c r="N16" s="4">
        <v>74403</v>
      </c>
      <c r="O16" s="4">
        <v>24324</v>
      </c>
      <c r="P16" s="4">
        <v>11571</v>
      </c>
      <c r="Q16" s="4">
        <v>9021</v>
      </c>
      <c r="R16" s="4">
        <v>29487</v>
      </c>
      <c r="S16" s="4">
        <v>5647</v>
      </c>
      <c r="T16" s="4">
        <v>3163</v>
      </c>
      <c r="U16" s="4">
        <v>86937</v>
      </c>
      <c r="V16" s="4">
        <v>12416</v>
      </c>
      <c r="W16" s="8">
        <f t="shared" si="3"/>
        <v>3.9442837190742219</v>
      </c>
      <c r="X16" s="8">
        <f t="shared" si="2"/>
        <v>25.906735751295336</v>
      </c>
      <c r="Y16" s="8">
        <f t="shared" si="0"/>
        <v>21.784312265973664</v>
      </c>
      <c r="Z16" s="8">
        <f t="shared" si="0"/>
        <v>4.1224234853216739</v>
      </c>
      <c r="AA16" s="8">
        <f t="shared" si="0"/>
        <v>1.7712375361254138</v>
      </c>
      <c r="AB16" s="8">
        <f t="shared" si="0"/>
        <v>0.6103698142029107</v>
      </c>
      <c r="AC16" s="8">
        <f t="shared" si="0"/>
        <v>0</v>
      </c>
      <c r="AD16" s="8">
        <f t="shared" si="0"/>
        <v>24.07918625988291</v>
      </c>
      <c r="AE16" s="8">
        <f t="shared" si="0"/>
        <v>7.8720229908120896</v>
      </c>
      <c r="AF16" s="8">
        <f t="shared" si="0"/>
        <v>3.7447450265863629</v>
      </c>
      <c r="AG16" s="8">
        <f t="shared" si="0"/>
        <v>2.9194836128973796</v>
      </c>
      <c r="AH16" s="8">
        <f t="shared" si="0"/>
        <v>9.5429346295870783</v>
      </c>
      <c r="AI16" s="8">
        <f t="shared" si="0"/>
        <v>1.8275494914124268</v>
      </c>
      <c r="AJ16" s="8">
        <f t="shared" si="0"/>
        <v>1.0236477849012762</v>
      </c>
      <c r="AK16" s="8">
        <f t="shared" si="0"/>
        <v>28.135588832109466</v>
      </c>
      <c r="AL16" s="8">
        <f t="shared" si="0"/>
        <v>4.0182140048480059</v>
      </c>
    </row>
    <row r="17" spans="1:38" x14ac:dyDescent="0.25">
      <c r="A17" s="6">
        <f t="shared" si="1"/>
        <v>2020</v>
      </c>
      <c r="B17" s="6">
        <v>43831</v>
      </c>
      <c r="C17" s="4">
        <v>307412</v>
      </c>
      <c r="D17" s="4">
        <v>290575</v>
      </c>
      <c r="E17" s="11">
        <v>5.1761010000000001</v>
      </c>
      <c r="F17" s="4">
        <v>71.490312443197794</v>
      </c>
      <c r="G17" s="4">
        <v>2509.8416666666667</v>
      </c>
      <c r="H17" s="4">
        <v>78811</v>
      </c>
      <c r="I17" s="4">
        <v>63666</v>
      </c>
      <c r="J17" s="4">
        <v>15145</v>
      </c>
      <c r="K17" s="4">
        <v>5770</v>
      </c>
      <c r="L17" s="4">
        <v>1936</v>
      </c>
      <c r="M17" s="4">
        <v>0</v>
      </c>
      <c r="N17" s="4">
        <v>82574</v>
      </c>
      <c r="O17" s="4">
        <v>26966</v>
      </c>
      <c r="P17" s="4">
        <v>11908</v>
      </c>
      <c r="Q17" s="4">
        <v>13401</v>
      </c>
      <c r="R17" s="4">
        <v>30299</v>
      </c>
      <c r="S17" s="4">
        <v>-3763</v>
      </c>
      <c r="T17" s="4">
        <v>3125</v>
      </c>
      <c r="U17" s="4">
        <v>99026</v>
      </c>
      <c r="V17" s="4">
        <v>13054</v>
      </c>
      <c r="W17" s="8">
        <f t="shared" si="3"/>
        <v>3.5945569780415703</v>
      </c>
      <c r="X17" s="8">
        <f t="shared" si="2"/>
        <v>25.636930243451786</v>
      </c>
      <c r="Y17" s="8">
        <f t="shared" si="0"/>
        <v>20.710317098877077</v>
      </c>
      <c r="Z17" s="8">
        <f t="shared" si="0"/>
        <v>4.9266131445747074</v>
      </c>
      <c r="AA17" s="8">
        <f t="shared" si="0"/>
        <v>1.8769599104784458</v>
      </c>
      <c r="AB17" s="8">
        <f t="shared" si="0"/>
        <v>0.62977372386243868</v>
      </c>
      <c r="AC17" s="8">
        <f t="shared" si="0"/>
        <v>0</v>
      </c>
      <c r="AD17" s="8">
        <f t="shared" si="0"/>
        <v>26.861020389574904</v>
      </c>
      <c r="AE17" s="8">
        <f t="shared" si="0"/>
        <v>8.7719412384682443</v>
      </c>
      <c r="AF17" s="8">
        <f t="shared" si="0"/>
        <v>3.8736288759059505</v>
      </c>
      <c r="AG17" s="8">
        <f t="shared" si="0"/>
        <v>4.3592963189465603</v>
      </c>
      <c r="AH17" s="8">
        <f t="shared" si="0"/>
        <v>9.8561539562541469</v>
      </c>
      <c r="AI17" s="8">
        <f t="shared" si="0"/>
        <v>-1.2240901461231182</v>
      </c>
      <c r="AJ17" s="8">
        <f t="shared" si="0"/>
        <v>1.0165510780320872</v>
      </c>
      <c r="AK17" s="8">
        <f t="shared" si="0"/>
        <v>32.212795857025753</v>
      </c>
      <c r="AL17" s="8">
        <f t="shared" si="0"/>
        <v>4.2464184872418773</v>
      </c>
    </row>
    <row r="18" spans="1:38" x14ac:dyDescent="0.25">
      <c r="A18" s="6">
        <f t="shared" si="1"/>
        <v>2021</v>
      </c>
      <c r="B18" s="6">
        <v>44197</v>
      </c>
      <c r="C18" s="4">
        <v>355937</v>
      </c>
      <c r="D18" s="4">
        <v>311143</v>
      </c>
      <c r="E18" s="11">
        <v>5.2266649999999997</v>
      </c>
      <c r="F18" s="4">
        <v>68.97381432743758</v>
      </c>
      <c r="G18" s="4">
        <v>2665.55</v>
      </c>
      <c r="H18" s="4">
        <v>92744</v>
      </c>
      <c r="I18" s="4">
        <v>77769</v>
      </c>
      <c r="J18" s="4">
        <v>14975</v>
      </c>
      <c r="K18" s="4">
        <v>6471</v>
      </c>
      <c r="L18" s="4">
        <v>2011</v>
      </c>
      <c r="M18" s="4">
        <v>0</v>
      </c>
      <c r="N18" s="4">
        <v>90697</v>
      </c>
      <c r="O18" s="4">
        <v>29073</v>
      </c>
      <c r="P18" s="4">
        <v>12519</v>
      </c>
      <c r="Q18" s="4">
        <v>12391</v>
      </c>
      <c r="R18" s="4">
        <v>36714</v>
      </c>
      <c r="S18" s="4">
        <v>2047</v>
      </c>
      <c r="T18" s="4">
        <v>3107</v>
      </c>
      <c r="U18" s="4">
        <v>95733</v>
      </c>
      <c r="V18" s="4">
        <v>3124</v>
      </c>
      <c r="W18" s="8">
        <f t="shared" si="3"/>
        <v>3.1375598327711915</v>
      </c>
      <c r="X18" s="8">
        <f t="shared" si="2"/>
        <v>26.056296479433158</v>
      </c>
      <c r="Y18" s="8">
        <f t="shared" si="0"/>
        <v>21.849091271770003</v>
      </c>
      <c r="Z18" s="8">
        <f t="shared" si="0"/>
        <v>4.2072052076631543</v>
      </c>
      <c r="AA18" s="8">
        <f t="shared" si="0"/>
        <v>1.8180183571811865</v>
      </c>
      <c r="AB18" s="8">
        <f t="shared" si="0"/>
        <v>0.56498762421439752</v>
      </c>
      <c r="AC18" s="8">
        <f t="shared" si="0"/>
        <v>0</v>
      </c>
      <c r="AD18" s="8">
        <f t="shared" si="0"/>
        <v>25.481194705804679</v>
      </c>
      <c r="AE18" s="8">
        <f t="shared" si="0"/>
        <v>8.1680184976554848</v>
      </c>
      <c r="AF18" s="8">
        <f t="shared" si="0"/>
        <v>3.517195458746913</v>
      </c>
      <c r="AG18" s="8">
        <f t="shared" si="0"/>
        <v>3.4812340386079561</v>
      </c>
      <c r="AH18" s="8">
        <f t="shared" si="0"/>
        <v>10.314746710794326</v>
      </c>
      <c r="AI18" s="8">
        <f t="shared" si="0"/>
        <v>0.57510177362847925</v>
      </c>
      <c r="AJ18" s="8">
        <f t="shared" si="0"/>
        <v>0.87290728415421825</v>
      </c>
      <c r="AK18" s="8">
        <f t="shared" si="0"/>
        <v>26.896051829396775</v>
      </c>
      <c r="AL18" s="8">
        <f t="shared" si="0"/>
        <v>0.8776834102664236</v>
      </c>
    </row>
    <row r="19" spans="1:38" x14ac:dyDescent="0.25">
      <c r="A19" s="6">
        <f t="shared" si="1"/>
        <v>2022</v>
      </c>
      <c r="B19" s="6">
        <v>44562</v>
      </c>
      <c r="C19" s="4">
        <v>395215</v>
      </c>
      <c r="D19" s="4">
        <v>322862</v>
      </c>
      <c r="E19" s="11">
        <v>5.3562839999999996</v>
      </c>
      <c r="F19" s="4">
        <v>69.126405002821059</v>
      </c>
      <c r="G19" s="4">
        <v>2748.3916666666664</v>
      </c>
      <c r="H19" s="4">
        <v>103024</v>
      </c>
      <c r="I19" s="4">
        <v>87605</v>
      </c>
      <c r="J19" s="4">
        <v>15419</v>
      </c>
      <c r="K19" s="4">
        <v>6521</v>
      </c>
      <c r="L19" s="4">
        <v>2064</v>
      </c>
      <c r="M19" s="4">
        <v>0</v>
      </c>
      <c r="N19" s="4">
        <v>96806</v>
      </c>
      <c r="O19" s="4">
        <v>31383</v>
      </c>
      <c r="P19" s="4">
        <v>13300</v>
      </c>
      <c r="Q19" s="4">
        <v>14652</v>
      </c>
      <c r="R19" s="4">
        <v>37471</v>
      </c>
      <c r="S19" s="4">
        <v>6218</v>
      </c>
      <c r="T19" s="4">
        <v>3326</v>
      </c>
      <c r="U19" s="4">
        <v>90034</v>
      </c>
      <c r="V19" s="4">
        <v>-6129</v>
      </c>
      <c r="W19" s="8">
        <f t="shared" si="3"/>
        <v>3.4742460802440118</v>
      </c>
      <c r="X19" s="8">
        <f t="shared" si="2"/>
        <v>26.067836494060195</v>
      </c>
      <c r="Y19" s="8">
        <f t="shared" si="0"/>
        <v>22.166415748390119</v>
      </c>
      <c r="Z19" s="8">
        <f t="shared" si="0"/>
        <v>3.9014207456700785</v>
      </c>
      <c r="AA19" s="8">
        <f t="shared" si="0"/>
        <v>1.649987981225409</v>
      </c>
      <c r="AB19" s="8">
        <f t="shared" si="0"/>
        <v>0.52224738433510876</v>
      </c>
      <c r="AC19" s="8">
        <f t="shared" si="0"/>
        <v>0</v>
      </c>
      <c r="AD19" s="8">
        <f t="shared" si="0"/>
        <v>24.494515643383981</v>
      </c>
      <c r="AE19" s="8">
        <f t="shared" si="0"/>
        <v>7.9407411155953085</v>
      </c>
      <c r="AF19" s="8">
        <f t="shared" si="0"/>
        <v>3.3652568854927063</v>
      </c>
      <c r="AG19" s="8">
        <f t="shared" si="0"/>
        <v>3.7073491643788823</v>
      </c>
      <c r="AH19" s="8">
        <f t="shared" si="0"/>
        <v>9.4811684779170839</v>
      </c>
      <c r="AI19" s="8">
        <f t="shared" si="0"/>
        <v>1.5733208506762142</v>
      </c>
      <c r="AJ19" s="8">
        <f t="shared" si="0"/>
        <v>0.84156724820667228</v>
      </c>
      <c r="AK19" s="8">
        <f t="shared" si="0"/>
        <v>22.781017926951154</v>
      </c>
      <c r="AL19" s="8">
        <f t="shared" si="0"/>
        <v>-1.5508014624950976</v>
      </c>
    </row>
    <row r="20" spans="1:38" x14ac:dyDescent="0.25">
      <c r="A20" s="6">
        <f t="shared" si="1"/>
        <v>2023</v>
      </c>
      <c r="B20" s="6">
        <v>44927</v>
      </c>
      <c r="C20" s="4">
        <v>407926</v>
      </c>
      <c r="D20" s="4">
        <v>325240</v>
      </c>
      <c r="E20" s="11">
        <v>5.5190130000000002</v>
      </c>
      <c r="F20" s="4">
        <v>68.90530379076101</v>
      </c>
      <c r="G20" s="4">
        <v>2792.35</v>
      </c>
      <c r="H20" s="4">
        <v>101674.4</v>
      </c>
      <c r="I20" s="4">
        <v>85345.48</v>
      </c>
      <c r="J20" s="4">
        <v>16328.96</v>
      </c>
      <c r="K20" s="4">
        <v>6852.6790000000001</v>
      </c>
      <c r="L20" s="4">
        <v>2188.893</v>
      </c>
      <c r="M20" s="4">
        <v>0</v>
      </c>
      <c r="N20" s="4">
        <v>102242.9</v>
      </c>
      <c r="O20" s="4">
        <v>33014.400000000001</v>
      </c>
      <c r="P20" s="4">
        <v>14055.09</v>
      </c>
      <c r="Q20" s="4">
        <v>15001.07</v>
      </c>
      <c r="R20" s="4">
        <v>40172.33</v>
      </c>
      <c r="S20" s="4">
        <v>-568.48509999999999</v>
      </c>
      <c r="T20" s="4">
        <v>3305.181</v>
      </c>
      <c r="U20" s="4">
        <v>93907.67</v>
      </c>
      <c r="V20" s="4">
        <v>-2255.3339999999998</v>
      </c>
      <c r="W20" s="8">
        <f t="shared" si="3"/>
        <v>3.6710364973232332</v>
      </c>
      <c r="X20" s="8">
        <f t="shared" si="2"/>
        <v>24.924716737839706</v>
      </c>
      <c r="Y20" s="8">
        <f t="shared" si="0"/>
        <v>20.921804444923833</v>
      </c>
      <c r="Z20" s="8">
        <f t="shared" si="0"/>
        <v>4.0029220986159251</v>
      </c>
      <c r="AA20" s="8">
        <f t="shared" si="0"/>
        <v>1.6798828709128617</v>
      </c>
      <c r="AB20" s="8">
        <f t="shared" si="0"/>
        <v>0.53659070517691931</v>
      </c>
      <c r="AC20" s="8">
        <f t="shared" si="0"/>
        <v>0</v>
      </c>
      <c r="AD20" s="8">
        <f t="shared" si="0"/>
        <v>25.064080249849237</v>
      </c>
      <c r="AE20" s="8">
        <f t="shared" si="0"/>
        <v>8.093232596108118</v>
      </c>
      <c r="AF20" s="8">
        <f t="shared" si="0"/>
        <v>3.4454999191029745</v>
      </c>
      <c r="AG20" s="8">
        <f t="shared" si="0"/>
        <v>3.6773998225168292</v>
      </c>
      <c r="AH20" s="8">
        <f t="shared" si="0"/>
        <v>9.8479454606963035</v>
      </c>
      <c r="AI20" s="8">
        <f t="shared" si="0"/>
        <v>-0.13935985938626125</v>
      </c>
      <c r="AJ20" s="8">
        <f t="shared" si="0"/>
        <v>0.81024033770830983</v>
      </c>
      <c r="AK20" s="8">
        <f t="shared" si="0"/>
        <v>23.020761118438148</v>
      </c>
      <c r="AL20" s="8">
        <f t="shared" si="0"/>
        <v>-0.55287821810818627</v>
      </c>
    </row>
    <row r="21" spans="1:38" x14ac:dyDescent="0.25">
      <c r="A21" s="6">
        <f t="shared" si="1"/>
        <v>2024</v>
      </c>
      <c r="B21" s="6">
        <v>45292</v>
      </c>
      <c r="C21" s="4">
        <v>423953</v>
      </c>
      <c r="D21" s="4">
        <v>328791</v>
      </c>
      <c r="E21" s="11">
        <v>5.715327402335947</v>
      </c>
      <c r="F21" s="4">
        <v>68.271597208961452</v>
      </c>
      <c r="G21" s="4">
        <v>2866.4369775276195</v>
      </c>
      <c r="H21" s="4">
        <v>104832.4</v>
      </c>
      <c r="I21" s="4">
        <v>87682.36</v>
      </c>
      <c r="J21" s="4">
        <v>17150.07</v>
      </c>
      <c r="K21" s="4">
        <v>6988.3509999999997</v>
      </c>
      <c r="L21" s="4">
        <v>2273.1480000000001</v>
      </c>
      <c r="M21" s="4">
        <v>0</v>
      </c>
      <c r="N21" s="4">
        <v>109768.9</v>
      </c>
      <c r="O21" s="4">
        <v>36873.31</v>
      </c>
      <c r="P21" s="4">
        <v>15196.39</v>
      </c>
      <c r="Q21" s="4">
        <v>16407.46</v>
      </c>
      <c r="R21" s="4">
        <v>41291.74</v>
      </c>
      <c r="S21" s="4">
        <v>-4936.5020000000004</v>
      </c>
      <c r="T21" s="4">
        <v>3572.7959999999998</v>
      </c>
      <c r="U21" s="4">
        <v>102417</v>
      </c>
      <c r="V21" s="4">
        <v>6253.9639999999999</v>
      </c>
      <c r="W21" s="8">
        <f t="shared" si="3"/>
        <v>3.8045838002369772</v>
      </c>
      <c r="X21" s="8">
        <f t="shared" si="2"/>
        <v>24.72736364644194</v>
      </c>
      <c r="Y21" s="8">
        <f t="shared" si="2"/>
        <v>20.68209447745387</v>
      </c>
      <c r="Z21" s="8">
        <f t="shared" si="2"/>
        <v>4.0452762452441666</v>
      </c>
      <c r="AA21" s="8">
        <f t="shared" si="2"/>
        <v>1.6483787117911655</v>
      </c>
      <c r="AB21" s="8">
        <f t="shared" si="2"/>
        <v>0.53617924628437585</v>
      </c>
      <c r="AC21" s="8">
        <f t="shared" si="2"/>
        <v>0</v>
      </c>
      <c r="AD21" s="8">
        <f t="shared" si="2"/>
        <v>25.891761586779666</v>
      </c>
      <c r="AE21" s="8">
        <f t="shared" si="2"/>
        <v>8.6974994869714326</v>
      </c>
      <c r="AF21" s="8">
        <f t="shared" si="2"/>
        <v>3.5844515783589217</v>
      </c>
      <c r="AG21" s="8">
        <f t="shared" si="2"/>
        <v>3.8701129606347875</v>
      </c>
      <c r="AH21" s="8">
        <f t="shared" si="2"/>
        <v>9.7396975608145251</v>
      </c>
      <c r="AI21" s="8">
        <f t="shared" si="2"/>
        <v>-1.1643984120881326</v>
      </c>
      <c r="AJ21" s="8">
        <f t="shared" si="2"/>
        <v>0.84273398230464225</v>
      </c>
      <c r="AK21" s="8">
        <f t="shared" si="2"/>
        <v>24.157630680759425</v>
      </c>
      <c r="AL21" s="8">
        <f t="shared" si="2"/>
        <v>1.4751550289772688</v>
      </c>
    </row>
    <row r="22" spans="1:38" x14ac:dyDescent="0.25">
      <c r="A22" s="6">
        <f t="shared" si="1"/>
        <v>2025</v>
      </c>
      <c r="B22" s="6">
        <v>45658</v>
      </c>
      <c r="C22" s="4">
        <v>438085</v>
      </c>
      <c r="D22" s="4">
        <v>336243</v>
      </c>
      <c r="E22" s="11">
        <v>5.8219963701068531</v>
      </c>
      <c r="F22" s="4">
        <v>68.959860923656777</v>
      </c>
      <c r="G22" s="4">
        <v>2913.4285698911563</v>
      </c>
      <c r="H22" s="4">
        <v>106392.9</v>
      </c>
      <c r="I22" s="4">
        <v>88516.56</v>
      </c>
      <c r="J22" s="4">
        <v>17876.29</v>
      </c>
      <c r="K22" s="4">
        <v>7363.777</v>
      </c>
      <c r="L22" s="4">
        <v>2349.6410000000001</v>
      </c>
      <c r="M22" s="4">
        <v>0</v>
      </c>
      <c r="N22" s="4">
        <v>112945.1</v>
      </c>
      <c r="O22" s="4">
        <v>38801.97</v>
      </c>
      <c r="P22" s="4">
        <v>15725.41</v>
      </c>
      <c r="Q22" s="4">
        <v>17268.599999999999</v>
      </c>
      <c r="R22" s="4">
        <v>41149.1</v>
      </c>
      <c r="S22" s="4">
        <v>-6552.1790000000001</v>
      </c>
      <c r="T22" s="4">
        <v>3974.0880000000002</v>
      </c>
      <c r="U22" s="4">
        <v>112943.2</v>
      </c>
      <c r="V22" s="4">
        <v>16780.23</v>
      </c>
      <c r="W22" s="8">
        <f t="shared" si="3"/>
        <v>3.8803011218840626</v>
      </c>
      <c r="X22" s="8">
        <f t="shared" si="2"/>
        <v>24.285903420569067</v>
      </c>
      <c r="Y22" s="8">
        <f t="shared" si="2"/>
        <v>20.205339146512664</v>
      </c>
      <c r="Z22" s="8">
        <f t="shared" si="2"/>
        <v>4.0805528607462023</v>
      </c>
      <c r="AA22" s="8">
        <f t="shared" si="2"/>
        <v>1.6809014232397821</v>
      </c>
      <c r="AB22" s="8">
        <f t="shared" si="2"/>
        <v>0.5363436319435726</v>
      </c>
      <c r="AC22" s="8">
        <f t="shared" si="2"/>
        <v>0</v>
      </c>
      <c r="AD22" s="8">
        <f t="shared" si="2"/>
        <v>25.781549242726868</v>
      </c>
      <c r="AE22" s="8">
        <f t="shared" si="2"/>
        <v>8.8571784014517725</v>
      </c>
      <c r="AF22" s="8">
        <f t="shared" si="2"/>
        <v>3.5895796477852473</v>
      </c>
      <c r="AG22" s="8">
        <f t="shared" si="2"/>
        <v>3.9418377712087831</v>
      </c>
      <c r="AH22" s="8">
        <f t="shared" si="2"/>
        <v>9.3929488569569841</v>
      </c>
      <c r="AI22" s="8">
        <f t="shared" si="2"/>
        <v>-1.4956410285675155</v>
      </c>
      <c r="AJ22" s="8">
        <f t="shared" si="2"/>
        <v>0.90714998230936927</v>
      </c>
      <c r="AK22" s="8">
        <f t="shared" si="2"/>
        <v>25.781115536939179</v>
      </c>
      <c r="AL22" s="8">
        <f t="shared" si="2"/>
        <v>3.8303594051382723</v>
      </c>
    </row>
    <row r="23" spans="1:38" x14ac:dyDescent="0.25">
      <c r="A23" s="6">
        <f t="shared" si="1"/>
        <v>2026</v>
      </c>
      <c r="B23" s="6">
        <v>46023</v>
      </c>
      <c r="C23" s="4">
        <v>454371.22844372364</v>
      </c>
      <c r="D23" s="4">
        <v>342818.72890373162</v>
      </c>
      <c r="E23" s="11">
        <v>5.9122667575999168</v>
      </c>
      <c r="F23" s="4">
        <v>69.236593603632983</v>
      </c>
      <c r="G23" s="4">
        <v>2960.9400968114792</v>
      </c>
      <c r="H23" s="4">
        <v>110314.2</v>
      </c>
      <c r="I23" s="4">
        <v>91842.39</v>
      </c>
      <c r="J23" s="4">
        <v>18471.830000000002</v>
      </c>
      <c r="K23" s="4">
        <v>7752.4</v>
      </c>
      <c r="L23" s="4">
        <v>2426.5259999999998</v>
      </c>
      <c r="M23" s="4">
        <v>0</v>
      </c>
      <c r="N23" s="4">
        <v>114780.7</v>
      </c>
      <c r="O23" s="4">
        <v>39504.769999999997</v>
      </c>
      <c r="P23" s="4">
        <v>15920.2</v>
      </c>
      <c r="Q23" s="4">
        <v>17386.310000000001</v>
      </c>
      <c r="R23" s="4">
        <v>41969.39</v>
      </c>
      <c r="S23" s="4">
        <v>-4466.4709999999995</v>
      </c>
      <c r="T23" s="4">
        <v>4445.049</v>
      </c>
      <c r="U23" s="4">
        <v>121854.8</v>
      </c>
      <c r="V23" s="4">
        <v>25691.75</v>
      </c>
      <c r="W23" s="8">
        <f t="shared" si="3"/>
        <v>3.9356499550216397</v>
      </c>
      <c r="X23" s="8">
        <f t="shared" si="2"/>
        <v>24.278429859619294</v>
      </c>
      <c r="Y23" s="8">
        <f t="shared" si="2"/>
        <v>20.213073418968733</v>
      </c>
      <c r="Z23" s="8">
        <f t="shared" si="2"/>
        <v>4.0653608423377188</v>
      </c>
      <c r="AA23" s="8">
        <f t="shared" si="2"/>
        <v>1.7061819751556249</v>
      </c>
      <c r="AB23" s="8">
        <f t="shared" si="2"/>
        <v>0.53404041631578314</v>
      </c>
      <c r="AC23" s="8">
        <f t="shared" si="2"/>
        <v>0</v>
      </c>
      <c r="AD23" s="8">
        <f t="shared" si="2"/>
        <v>25.261436643587174</v>
      </c>
      <c r="AE23" s="8">
        <f t="shared" si="2"/>
        <v>8.6943819341969792</v>
      </c>
      <c r="AF23" s="8">
        <f t="shared" si="2"/>
        <v>3.5037869925278078</v>
      </c>
      <c r="AG23" s="8">
        <f t="shared" si="2"/>
        <v>3.8264548702941017</v>
      </c>
      <c r="AH23" s="8">
        <f t="shared" si="2"/>
        <v>9.2368062440375525</v>
      </c>
      <c r="AI23" s="8">
        <f t="shared" si="2"/>
        <v>-0.98300040152150536</v>
      </c>
      <c r="AJ23" s="8">
        <f t="shared" si="2"/>
        <v>0.97828575440941323</v>
      </c>
      <c r="AK23" s="8">
        <f t="shared" si="2"/>
        <v>26.818335398869205</v>
      </c>
      <c r="AL23" s="8">
        <f t="shared" si="2"/>
        <v>5.6543522986693828</v>
      </c>
    </row>
    <row r="24" spans="1:38" x14ac:dyDescent="0.25">
      <c r="A24" s="6">
        <f t="shared" si="1"/>
        <v>2027</v>
      </c>
      <c r="B24" s="6">
        <v>46388</v>
      </c>
      <c r="C24" s="4">
        <v>472010.24804506719</v>
      </c>
      <c r="D24" s="4">
        <v>349094.13766128424</v>
      </c>
      <c r="E24" s="11">
        <v>5.9981915214395674</v>
      </c>
      <c r="F24" s="4">
        <v>69.591246135054433</v>
      </c>
      <c r="G24" s="4">
        <v>3002.9189198691975</v>
      </c>
      <c r="H24" s="4">
        <v>114698.9</v>
      </c>
      <c r="I24" s="4">
        <v>95407.78</v>
      </c>
      <c r="J24" s="4">
        <v>19291.14</v>
      </c>
      <c r="K24" s="4">
        <v>8159.5370000000003</v>
      </c>
      <c r="L24" s="4">
        <v>2505.3150000000001</v>
      </c>
      <c r="M24" s="4">
        <v>0</v>
      </c>
      <c r="N24" s="4">
        <v>119363.2</v>
      </c>
      <c r="O24" s="4">
        <v>41319.53</v>
      </c>
      <c r="P24" s="4">
        <v>16464.79</v>
      </c>
      <c r="Q24" s="4">
        <v>17980.189999999999</v>
      </c>
      <c r="R24" s="4">
        <v>43598.67</v>
      </c>
      <c r="S24" s="4">
        <v>-4664.2749999999996</v>
      </c>
      <c r="T24" s="4">
        <v>4849.7280000000001</v>
      </c>
      <c r="U24" s="4">
        <v>131368.79999999999</v>
      </c>
      <c r="V24" s="4">
        <v>35205.75</v>
      </c>
      <c r="W24" s="8">
        <f t="shared" si="3"/>
        <v>3.9799236468321313</v>
      </c>
      <c r="X24" s="8">
        <f t="shared" si="2"/>
        <v>24.300086804269689</v>
      </c>
      <c r="Y24" s="8">
        <f t="shared" si="2"/>
        <v>20.213073846415838</v>
      </c>
      <c r="Z24" s="8">
        <f t="shared" si="2"/>
        <v>4.0870171950499889</v>
      </c>
      <c r="AA24" s="8">
        <f t="shared" si="2"/>
        <v>1.7286779331157518</v>
      </c>
      <c r="AB24" s="8">
        <f t="shared" si="2"/>
        <v>0.53077555209368976</v>
      </c>
      <c r="AC24" s="8">
        <f t="shared" si="2"/>
        <v>0</v>
      </c>
      <c r="AD24" s="8">
        <f t="shared" si="2"/>
        <v>25.288264501537537</v>
      </c>
      <c r="AE24" s="8">
        <f t="shared" si="2"/>
        <v>8.7539476465042441</v>
      </c>
      <c r="AF24" s="8">
        <f t="shared" si="2"/>
        <v>3.4882272298519998</v>
      </c>
      <c r="AG24" s="8">
        <f t="shared" si="2"/>
        <v>3.8092795812101228</v>
      </c>
      <c r="AH24" s="8">
        <f t="shared" si="2"/>
        <v>9.2368058067750329</v>
      </c>
      <c r="AI24" s="8">
        <f t="shared" si="2"/>
        <v>-0.98817240077267521</v>
      </c>
      <c r="AJ24" s="8">
        <f t="shared" si="2"/>
        <v>1.0274624375394814</v>
      </c>
      <c r="AK24" s="8">
        <f t="shared" si="2"/>
        <v>27.83176859911249</v>
      </c>
      <c r="AL24" s="8">
        <f t="shared" si="2"/>
        <v>7.4586833963483317</v>
      </c>
    </row>
    <row r="25" spans="1:38" x14ac:dyDescent="0.25">
      <c r="A25" s="6">
        <f t="shared" si="1"/>
        <v>2028</v>
      </c>
      <c r="B25" s="6">
        <v>46753</v>
      </c>
      <c r="C25" s="4">
        <v>490070.9447440817</v>
      </c>
      <c r="D25" s="4">
        <v>355239.22477407142</v>
      </c>
      <c r="E25" s="11">
        <v>6.0828283558956224</v>
      </c>
      <c r="F25" s="4">
        <v>69.991827094623957</v>
      </c>
      <c r="G25" s="4">
        <v>3042.6621740520491</v>
      </c>
      <c r="H25" s="4">
        <v>119046.39999999999</v>
      </c>
      <c r="I25" s="4">
        <v>99058.4</v>
      </c>
      <c r="J25" s="4">
        <v>19988.009999999998</v>
      </c>
      <c r="K25" s="4">
        <v>8499.7279999999992</v>
      </c>
      <c r="L25" s="4">
        <v>2586.1149999999998</v>
      </c>
      <c r="M25" s="4">
        <v>0</v>
      </c>
      <c r="N25" s="4">
        <v>124123.4</v>
      </c>
      <c r="O25" s="4">
        <v>43214.74</v>
      </c>
      <c r="P25" s="4">
        <v>17046.330000000002</v>
      </c>
      <c r="Q25" s="4">
        <v>18595.439999999999</v>
      </c>
      <c r="R25" s="4">
        <v>45266.9</v>
      </c>
      <c r="S25" s="4">
        <v>-5077.0020000000004</v>
      </c>
      <c r="T25" s="4">
        <v>5274.9110000000001</v>
      </c>
      <c r="U25" s="4">
        <v>141720.70000000001</v>
      </c>
      <c r="V25" s="4">
        <v>45557.67</v>
      </c>
      <c r="W25" s="8">
        <f t="shared" si="3"/>
        <v>4.0153453483627777</v>
      </c>
      <c r="X25" s="8">
        <f t="shared" si="2"/>
        <v>24.291666599856644</v>
      </c>
      <c r="Y25" s="8">
        <f t="shared" si="2"/>
        <v>20.213073446280099</v>
      </c>
      <c r="Z25" s="8">
        <f t="shared" si="2"/>
        <v>4.0785951940974323</v>
      </c>
      <c r="AA25" s="8">
        <f t="shared" si="2"/>
        <v>1.7343872537553953</v>
      </c>
      <c r="AB25" s="8">
        <f t="shared" si="2"/>
        <v>0.52770216796886138</v>
      </c>
      <c r="AC25" s="8">
        <f t="shared" si="2"/>
        <v>0</v>
      </c>
      <c r="AD25" s="8">
        <f t="shared" si="2"/>
        <v>25.327639055365353</v>
      </c>
      <c r="AE25" s="8">
        <f t="shared" si="2"/>
        <v>8.8180579696613162</v>
      </c>
      <c r="AF25" s="8">
        <f t="shared" si="2"/>
        <v>3.4783392451273984</v>
      </c>
      <c r="AG25" s="8">
        <f t="shared" si="2"/>
        <v>3.7944383766131371</v>
      </c>
      <c r="AH25" s="8">
        <f t="shared" si="2"/>
        <v>9.2368055044843924</v>
      </c>
      <c r="AI25" s="8">
        <f t="shared" si="2"/>
        <v>-1.0359728636128887</v>
      </c>
      <c r="AJ25" s="8">
        <f t="shared" si="2"/>
        <v>1.0763566084813687</v>
      </c>
      <c r="AK25" s="8">
        <f t="shared" si="2"/>
        <v>28.918404879931721</v>
      </c>
      <c r="AL25" s="8">
        <f t="shared" si="2"/>
        <v>9.2961377303832027</v>
      </c>
    </row>
    <row r="26" spans="1:38" x14ac:dyDescent="0.25">
      <c r="A26" s="6">
        <f t="shared" si="1"/>
        <v>2029</v>
      </c>
      <c r="B26" s="6">
        <v>47119</v>
      </c>
      <c r="C26" s="4">
        <v>508133.08651191328</v>
      </c>
      <c r="D26" s="4">
        <v>361100.60427213041</v>
      </c>
      <c r="E26" s="11">
        <v>6.166142194953248</v>
      </c>
      <c r="F26" s="4">
        <v>70.372019456510515</v>
      </c>
      <c r="G26" s="4">
        <v>3080.5824571833537</v>
      </c>
      <c r="H26" s="4">
        <v>123449.9</v>
      </c>
      <c r="I26" s="4">
        <v>102709.3</v>
      </c>
      <c r="J26" s="4">
        <v>20740.560000000001</v>
      </c>
      <c r="K26" s="4">
        <v>8853.7469999999994</v>
      </c>
      <c r="L26" s="4">
        <v>2669.12</v>
      </c>
      <c r="M26" s="4">
        <v>0</v>
      </c>
      <c r="N26" s="4">
        <v>128891.1</v>
      </c>
      <c r="O26" s="4">
        <v>45154.1</v>
      </c>
      <c r="P26" s="4">
        <v>17600.599999999999</v>
      </c>
      <c r="Q26" s="4">
        <v>19201.11</v>
      </c>
      <c r="R26" s="4">
        <v>46935.27</v>
      </c>
      <c r="S26" s="4">
        <v>-5441.21</v>
      </c>
      <c r="T26" s="4">
        <v>5730.7349999999997</v>
      </c>
      <c r="U26" s="4">
        <v>152892.6</v>
      </c>
      <c r="V26" s="4">
        <v>56729.61</v>
      </c>
      <c r="W26" s="8">
        <f t="shared" si="3"/>
        <v>4.0436823978430816</v>
      </c>
      <c r="X26" s="8">
        <f t="shared" si="2"/>
        <v>24.294796634366712</v>
      </c>
      <c r="Y26" s="8">
        <f t="shared" si="2"/>
        <v>20.213070694736576</v>
      </c>
      <c r="Z26" s="8">
        <f t="shared" si="2"/>
        <v>4.0817180676766922</v>
      </c>
      <c r="AA26" s="8">
        <f t="shared" si="2"/>
        <v>1.7424071045592937</v>
      </c>
      <c r="AB26" s="8">
        <f t="shared" si="2"/>
        <v>0.52527970936161861</v>
      </c>
      <c r="AC26" s="8">
        <f t="shared" si="2"/>
        <v>0</v>
      </c>
      <c r="AD26" s="8">
        <f t="shared" si="2"/>
        <v>25.36561846125289</v>
      </c>
      <c r="AE26" s="8">
        <f t="shared" si="2"/>
        <v>8.8862743243036881</v>
      </c>
      <c r="AF26" s="8">
        <f t="shared" si="2"/>
        <v>3.4637775943345006</v>
      </c>
      <c r="AG26" s="8">
        <f t="shared" si="2"/>
        <v>3.778756099471162</v>
      </c>
      <c r="AH26" s="8">
        <f t="shared" si="2"/>
        <v>9.2368065071668166</v>
      </c>
      <c r="AI26" s="8">
        <f t="shared" si="2"/>
        <v>-1.0708237948745403</v>
      </c>
      <c r="AJ26" s="8">
        <f t="shared" si="2"/>
        <v>1.1278019778910111</v>
      </c>
      <c r="AK26" s="8">
        <f t="shared" si="2"/>
        <v>30.089085725460905</v>
      </c>
      <c r="AL26" s="8">
        <f t="shared" si="2"/>
        <v>11.164321219352434</v>
      </c>
    </row>
    <row r="27" spans="1:38" x14ac:dyDescent="0.25">
      <c r="A27" s="6">
        <f t="shared" si="1"/>
        <v>2030</v>
      </c>
      <c r="B27" s="6">
        <v>47484</v>
      </c>
      <c r="C27" s="4">
        <v>526682.32987383835</v>
      </c>
      <c r="D27" s="4">
        <v>366952.8682754219</v>
      </c>
      <c r="E27" s="11">
        <v>6.2477302453728365</v>
      </c>
      <c r="F27" s="4">
        <v>70.783940646977285</v>
      </c>
      <c r="G27" s="4">
        <v>3116.2054714908427</v>
      </c>
      <c r="H27" s="4">
        <v>127977.2</v>
      </c>
      <c r="I27" s="4">
        <v>106458.7</v>
      </c>
      <c r="J27" s="4">
        <v>21518.49</v>
      </c>
      <c r="K27" s="4">
        <v>9216.7909999999993</v>
      </c>
      <c r="L27" s="4">
        <v>2754.2269999999999</v>
      </c>
      <c r="M27" s="4">
        <v>0</v>
      </c>
      <c r="N27" s="4">
        <v>133771.6</v>
      </c>
      <c r="O27" s="4">
        <v>47162.84</v>
      </c>
      <c r="P27" s="4">
        <v>18137.25</v>
      </c>
      <c r="Q27" s="4">
        <v>19822.900000000001</v>
      </c>
      <c r="R27" s="4">
        <v>48648.63</v>
      </c>
      <c r="S27" s="4">
        <v>-5794.4390000000003</v>
      </c>
      <c r="T27" s="4">
        <v>6217.1540000000005</v>
      </c>
      <c r="U27" s="4">
        <v>164904.20000000001</v>
      </c>
      <c r="V27" s="4">
        <v>68741.2</v>
      </c>
      <c r="W27" s="8">
        <f t="shared" si="3"/>
        <v>4.0663537672850092</v>
      </c>
      <c r="X27" s="8">
        <f t="shared" si="2"/>
        <v>24.298745703250706</v>
      </c>
      <c r="Y27" s="8">
        <f t="shared" si="2"/>
        <v>20.213076072914987</v>
      </c>
      <c r="Z27" s="8">
        <f t="shared" si="2"/>
        <v>4.0856677316580088</v>
      </c>
      <c r="AA27" s="8">
        <f t="shared" si="2"/>
        <v>1.7499715629737935</v>
      </c>
      <c r="AB27" s="8">
        <f t="shared" si="2"/>
        <v>0.52293894132726049</v>
      </c>
      <c r="AC27" s="8">
        <f t="shared" si="2"/>
        <v>0</v>
      </c>
      <c r="AD27" s="8">
        <f t="shared" si="2"/>
        <v>25.398915515552552</v>
      </c>
      <c r="AE27" s="8">
        <f t="shared" si="2"/>
        <v>8.9547033049879232</v>
      </c>
      <c r="AF27" s="8">
        <f t="shared" si="2"/>
        <v>3.4436792296306207</v>
      </c>
      <c r="AG27" s="8">
        <f t="shared" si="2"/>
        <v>3.7637298378224284</v>
      </c>
      <c r="AH27" s="8">
        <f t="shared" si="2"/>
        <v>9.2368069404669999</v>
      </c>
      <c r="AI27" s="8">
        <f t="shared" si="2"/>
        <v>-1.1001772171449158</v>
      </c>
      <c r="AJ27" s="8">
        <f t="shared" si="2"/>
        <v>1.1804371719645994</v>
      </c>
      <c r="AK27" s="8">
        <f t="shared" si="2"/>
        <v>31.309992883091638</v>
      </c>
      <c r="AL27" s="8">
        <f t="shared" si="2"/>
        <v>13.051738420095903</v>
      </c>
    </row>
    <row r="28" spans="1:38" x14ac:dyDescent="0.25">
      <c r="A28" s="6">
        <f t="shared" si="1"/>
        <v>2031</v>
      </c>
      <c r="B28" s="6">
        <v>47849</v>
      </c>
      <c r="C28" s="4">
        <v>545883.95747674082</v>
      </c>
      <c r="D28" s="4">
        <v>372864.17498668522</v>
      </c>
      <c r="E28" s="11">
        <v>6.326899406915345</v>
      </c>
      <c r="F28" s="4">
        <v>71.214473868010259</v>
      </c>
      <c r="G28" s="4">
        <v>3150.7673190048213</v>
      </c>
      <c r="H28" s="4">
        <v>132657.20000000001</v>
      </c>
      <c r="I28" s="4">
        <v>110339.9</v>
      </c>
      <c r="J28" s="4">
        <v>22317.32</v>
      </c>
      <c r="K28" s="4">
        <v>9589.0540000000001</v>
      </c>
      <c r="L28" s="4">
        <v>2841.346</v>
      </c>
      <c r="M28" s="4">
        <v>0</v>
      </c>
      <c r="N28" s="4">
        <v>138850.4</v>
      </c>
      <c r="O28" s="4">
        <v>49255.75</v>
      </c>
      <c r="P28" s="4">
        <v>18682.72</v>
      </c>
      <c r="Q28" s="4">
        <v>20489.669999999998</v>
      </c>
      <c r="R28" s="4">
        <v>50422.239999999998</v>
      </c>
      <c r="S28" s="4">
        <v>-6193.1409999999996</v>
      </c>
      <c r="T28" s="4">
        <v>6735.4939999999997</v>
      </c>
      <c r="U28" s="4">
        <v>177832.8</v>
      </c>
      <c r="V28" s="4">
        <v>81669.84</v>
      </c>
      <c r="W28" s="8">
        <f t="shared" si="3"/>
        <v>4.084489054857305</v>
      </c>
      <c r="X28" s="8">
        <f t="shared" si="2"/>
        <v>24.301355294115289</v>
      </c>
      <c r="Y28" s="8">
        <f t="shared" si="2"/>
        <v>20.213068819612893</v>
      </c>
      <c r="Z28" s="8">
        <f t="shared" si="2"/>
        <v>4.0882901382847292</v>
      </c>
      <c r="AA28" s="8">
        <f t="shared" si="2"/>
        <v>1.7566103324090767</v>
      </c>
      <c r="AB28" s="8">
        <f t="shared" si="2"/>
        <v>0.52050366402662873</v>
      </c>
      <c r="AC28" s="8">
        <f t="shared" si="2"/>
        <v>0</v>
      </c>
      <c r="AD28" s="8">
        <f t="shared" si="2"/>
        <v>25.435882131765371</v>
      </c>
      <c r="AE28" s="8">
        <f t="shared" si="2"/>
        <v>9.0231173357203307</v>
      </c>
      <c r="AF28" s="8">
        <f t="shared" si="2"/>
        <v>3.4224709746660835</v>
      </c>
      <c r="AG28" s="8">
        <f t="shared" si="2"/>
        <v>3.7534845491173878</v>
      </c>
      <c r="AH28" s="8">
        <f t="shared" si="2"/>
        <v>9.2368056084792354</v>
      </c>
      <c r="AI28" s="8">
        <f t="shared" si="2"/>
        <v>-1.1345160294921983</v>
      </c>
      <c r="AJ28" s="8">
        <f t="shared" si="2"/>
        <v>1.2338691965108699</v>
      </c>
      <c r="AK28" s="8">
        <f t="shared" si="2"/>
        <v>32.577033555263831</v>
      </c>
      <c r="AL28" s="8">
        <f t="shared" si="2"/>
        <v>14.961025851997091</v>
      </c>
    </row>
    <row r="29" spans="1:38" x14ac:dyDescent="0.25">
      <c r="A29" s="6">
        <f t="shared" si="1"/>
        <v>2032</v>
      </c>
      <c r="B29" s="6">
        <v>48214</v>
      </c>
      <c r="C29" s="4">
        <v>565612.88485570543</v>
      </c>
      <c r="D29" s="4">
        <v>378774.33134033583</v>
      </c>
      <c r="E29" s="11">
        <v>6.403951119240447</v>
      </c>
      <c r="F29" s="4">
        <v>71.652817963196668</v>
      </c>
      <c r="G29" s="4">
        <v>3183.9154063194528</v>
      </c>
      <c r="H29" s="4">
        <v>137469.20000000001</v>
      </c>
      <c r="I29" s="4">
        <v>114327.7</v>
      </c>
      <c r="J29" s="4">
        <v>23141.41</v>
      </c>
      <c r="K29" s="4">
        <v>9975.2360000000008</v>
      </c>
      <c r="L29" s="4">
        <v>2930.5549999999998</v>
      </c>
      <c r="M29" s="4">
        <v>0</v>
      </c>
      <c r="N29" s="4">
        <v>144103.6</v>
      </c>
      <c r="O29" s="4">
        <v>51428.58</v>
      </c>
      <c r="P29" s="4">
        <v>19241.560000000001</v>
      </c>
      <c r="Q29" s="4">
        <v>21188.94</v>
      </c>
      <c r="R29" s="4">
        <v>52244.57</v>
      </c>
      <c r="S29" s="4">
        <v>-6634.4889999999996</v>
      </c>
      <c r="T29" s="4">
        <v>7289.3639999999996</v>
      </c>
      <c r="U29" s="4">
        <v>191756.7</v>
      </c>
      <c r="V29" s="4">
        <v>95593.69</v>
      </c>
      <c r="W29" s="8">
        <f t="shared" si="3"/>
        <v>4.0989986099302262</v>
      </c>
      <c r="X29" s="8">
        <f t="shared" si="2"/>
        <v>24.304467539679553</v>
      </c>
      <c r="Y29" s="8">
        <f t="shared" si="2"/>
        <v>20.213064988639069</v>
      </c>
      <c r="Z29" s="8">
        <f t="shared" si="2"/>
        <v>4.091386639097454</v>
      </c>
      <c r="AA29" s="8">
        <f t="shared" si="2"/>
        <v>1.7636154103074937</v>
      </c>
      <c r="AB29" s="8">
        <f t="shared" si="2"/>
        <v>0.51812026890929463</v>
      </c>
      <c r="AC29" s="8">
        <f t="shared" si="2"/>
        <v>0</v>
      </c>
      <c r="AD29" s="8">
        <f t="shared" si="2"/>
        <v>25.477425259992536</v>
      </c>
      <c r="AE29" s="8">
        <f t="shared" si="2"/>
        <v>9.0925403888421048</v>
      </c>
      <c r="AF29" s="8">
        <f t="shared" si="2"/>
        <v>3.4018956277682313</v>
      </c>
      <c r="AG29" s="8">
        <f t="shared" si="2"/>
        <v>3.7461911790438704</v>
      </c>
      <c r="AH29" s="8">
        <f t="shared" si="2"/>
        <v>9.2368069043066807</v>
      </c>
      <c r="AI29" s="8">
        <f t="shared" si="2"/>
        <v>-1.172973455456648</v>
      </c>
      <c r="AJ29" s="8">
        <f t="shared" si="2"/>
        <v>1.2887549409097359</v>
      </c>
      <c r="AK29" s="8">
        <f t="shared" si="2"/>
        <v>33.902463174777111</v>
      </c>
      <c r="AL29" s="8">
        <f t="shared" si="2"/>
        <v>16.900903879583133</v>
      </c>
    </row>
    <row r="30" spans="1:38" x14ac:dyDescent="0.25">
      <c r="A30" s="6">
        <f t="shared" si="1"/>
        <v>2033</v>
      </c>
      <c r="B30" s="6">
        <v>48580</v>
      </c>
      <c r="C30" s="4">
        <v>586445.58694340324</v>
      </c>
      <c r="D30" s="4">
        <v>385015.07420206547</v>
      </c>
      <c r="E30" s="11">
        <v>6.4781399843588794</v>
      </c>
      <c r="F30" s="4">
        <v>72.103457656771809</v>
      </c>
      <c r="G30" s="4">
        <v>3217.6778376634461</v>
      </c>
      <c r="H30" s="4">
        <v>142540.4</v>
      </c>
      <c r="I30" s="4">
        <v>118538.7</v>
      </c>
      <c r="J30" s="4">
        <v>24001.74</v>
      </c>
      <c r="K30" s="4">
        <v>10376.790000000001</v>
      </c>
      <c r="L30" s="4">
        <v>3021.6869999999999</v>
      </c>
      <c r="M30" s="4">
        <v>0</v>
      </c>
      <c r="N30" s="4">
        <v>149720.20000000001</v>
      </c>
      <c r="O30" s="4">
        <v>53784.22</v>
      </c>
      <c r="P30" s="4">
        <v>19820.78</v>
      </c>
      <c r="Q30" s="4">
        <v>21946.37</v>
      </c>
      <c r="R30" s="4">
        <v>54168.84</v>
      </c>
      <c r="S30" s="4">
        <v>-7179.8050000000003</v>
      </c>
      <c r="T30" s="4">
        <v>7882.3590000000004</v>
      </c>
      <c r="U30" s="4">
        <v>206818.9</v>
      </c>
      <c r="V30" s="4">
        <v>110655.9</v>
      </c>
      <c r="W30" s="8">
        <f t="shared" si="3"/>
        <v>4.1106042187834895</v>
      </c>
      <c r="X30" s="8">
        <f t="shared" si="2"/>
        <v>24.305818506185862</v>
      </c>
      <c r="Y30" s="8">
        <f t="shared" si="2"/>
        <v>20.213077332175398</v>
      </c>
      <c r="Z30" s="8">
        <f t="shared" si="2"/>
        <v>4.0927479947626182</v>
      </c>
      <c r="AA30" s="8">
        <f t="shared" si="2"/>
        <v>1.7694378184486954</v>
      </c>
      <c r="AB30" s="8">
        <f t="shared" si="2"/>
        <v>0.51525445280426629</v>
      </c>
      <c r="AC30" s="8">
        <f t="shared" si="2"/>
        <v>0</v>
      </c>
      <c r="AD30" s="8">
        <f t="shared" si="2"/>
        <v>25.530109413961579</v>
      </c>
      <c r="AE30" s="8">
        <f t="shared" si="2"/>
        <v>9.1712208596073239</v>
      </c>
      <c r="AF30" s="8">
        <f t="shared" si="2"/>
        <v>3.3798156966799491</v>
      </c>
      <c r="AG30" s="8">
        <f t="shared" si="2"/>
        <v>3.742268760923936</v>
      </c>
      <c r="AH30" s="8">
        <f t="shared" si="2"/>
        <v>9.2368058019384041</v>
      </c>
      <c r="AI30" s="8">
        <f t="shared" si="2"/>
        <v>-1.2242917603697323</v>
      </c>
      <c r="AJ30" s="8">
        <f t="shared" si="2"/>
        <v>1.3440904280793424</v>
      </c>
      <c r="AK30" s="8">
        <f t="shared" si="2"/>
        <v>35.266511438504473</v>
      </c>
      <c r="AL30" s="8">
        <f t="shared" si="2"/>
        <v>18.868911705303564</v>
      </c>
    </row>
    <row r="31" spans="1:38" x14ac:dyDescent="0.25">
      <c r="A31" s="6">
        <f t="shared" si="1"/>
        <v>2034</v>
      </c>
      <c r="B31" s="6">
        <v>48945</v>
      </c>
      <c r="C31" s="4">
        <v>607885.43340839585</v>
      </c>
      <c r="D31" s="4">
        <v>391275.46270565019</v>
      </c>
      <c r="E31" s="11">
        <v>6.5504993426274476</v>
      </c>
      <c r="F31" s="4">
        <v>72.558515524689923</v>
      </c>
      <c r="G31" s="4">
        <v>3249.8985931040261</v>
      </c>
      <c r="H31" s="4">
        <v>147766.20000000001</v>
      </c>
      <c r="I31" s="4">
        <v>122872.3</v>
      </c>
      <c r="J31" s="4">
        <v>24893.87</v>
      </c>
      <c r="K31" s="4">
        <v>10796.84</v>
      </c>
      <c r="L31" s="4">
        <v>3115.1819999999998</v>
      </c>
      <c r="M31" s="4">
        <v>0</v>
      </c>
      <c r="N31" s="4">
        <v>155483.6</v>
      </c>
      <c r="O31" s="4">
        <v>56228.44</v>
      </c>
      <c r="P31" s="4">
        <v>20386.419999999998</v>
      </c>
      <c r="Q31" s="4">
        <v>22719.53</v>
      </c>
      <c r="R31" s="4">
        <v>56149.2</v>
      </c>
      <c r="S31" s="4">
        <v>-7717.3869999999997</v>
      </c>
      <c r="T31" s="4">
        <v>8520.7090000000007</v>
      </c>
      <c r="U31" s="4">
        <v>223057</v>
      </c>
      <c r="V31" s="4">
        <v>126894</v>
      </c>
      <c r="W31" s="8">
        <f t="shared" si="3"/>
        <v>4.119888946319703</v>
      </c>
      <c r="X31" s="8">
        <f t="shared" si="2"/>
        <v>24.308231761942256</v>
      </c>
      <c r="Y31" s="8">
        <f t="shared" si="2"/>
        <v>20.213068655233045</v>
      </c>
      <c r="Z31" s="8">
        <f t="shared" si="2"/>
        <v>4.0951581715687446</v>
      </c>
      <c r="AA31" s="8">
        <f t="shared" si="2"/>
        <v>1.776130732309612</v>
      </c>
      <c r="AB31" s="8">
        <f t="shared" si="2"/>
        <v>0.51246202471628</v>
      </c>
      <c r="AC31" s="8">
        <f t="shared" si="2"/>
        <v>0</v>
      </c>
      <c r="AD31" s="8">
        <f t="shared" si="2"/>
        <v>25.57778019588461</v>
      </c>
      <c r="AE31" s="8">
        <f t="shared" si="2"/>
        <v>9.2498416493925149</v>
      </c>
      <c r="AF31" s="8">
        <f t="shared" si="2"/>
        <v>3.3536615420596503</v>
      </c>
      <c r="AG31" s="8">
        <f t="shared" si="2"/>
        <v>3.7374690610058314</v>
      </c>
      <c r="AH31" s="8">
        <f t="shared" si="2"/>
        <v>9.2368062983797916</v>
      </c>
      <c r="AI31" s="8">
        <f t="shared" si="2"/>
        <v>-1.2695462953814893</v>
      </c>
      <c r="AJ31" s="8">
        <f t="shared" si="2"/>
        <v>1.4016965256470506</v>
      </c>
      <c r="AK31" s="8">
        <f t="shared" si="2"/>
        <v>36.693920883960963</v>
      </c>
      <c r="AL31" s="8">
        <f t="shared" si="2"/>
        <v>20.87465713539294</v>
      </c>
    </row>
    <row r="32" spans="1:38" x14ac:dyDescent="0.25">
      <c r="A32" s="6">
        <f t="shared" si="1"/>
        <v>2035</v>
      </c>
      <c r="B32" s="6">
        <v>49310</v>
      </c>
      <c r="C32" s="4">
        <v>629939.618818191</v>
      </c>
      <c r="D32" s="4">
        <v>397510.5863060616</v>
      </c>
      <c r="E32" s="11">
        <v>6.6215271665216546</v>
      </c>
      <c r="F32" s="4">
        <v>73.023716711165079</v>
      </c>
      <c r="G32" s="4">
        <v>3280.4727297809131</v>
      </c>
      <c r="H32" s="4">
        <v>153149.6</v>
      </c>
      <c r="I32" s="4">
        <v>127330.2</v>
      </c>
      <c r="J32" s="4">
        <v>25819.43</v>
      </c>
      <c r="K32" s="4">
        <v>11236.39</v>
      </c>
      <c r="L32" s="4">
        <v>3211.453</v>
      </c>
      <c r="M32" s="4">
        <v>0</v>
      </c>
      <c r="N32" s="4">
        <v>161389.6</v>
      </c>
      <c r="O32" s="4">
        <v>58750.61</v>
      </c>
      <c r="P32" s="4">
        <v>20951.96</v>
      </c>
      <c r="Q32" s="4">
        <v>23500.720000000001</v>
      </c>
      <c r="R32" s="4">
        <v>58186.3</v>
      </c>
      <c r="S32" s="4">
        <v>-8240.009</v>
      </c>
      <c r="T32" s="4">
        <v>9206.27</v>
      </c>
      <c r="U32" s="4">
        <v>240503.2</v>
      </c>
      <c r="V32" s="4">
        <v>144340.20000000001</v>
      </c>
      <c r="W32" s="8">
        <f t="shared" si="3"/>
        <v>4.1273172328149306</v>
      </c>
      <c r="X32" s="8">
        <f t="shared" si="2"/>
        <v>24.31179043593399</v>
      </c>
      <c r="Y32" s="8">
        <f t="shared" si="2"/>
        <v>20.213080142328561</v>
      </c>
      <c r="Z32" s="8">
        <f t="shared" si="2"/>
        <v>4.0987150559666308</v>
      </c>
      <c r="AA32" s="8">
        <f t="shared" si="2"/>
        <v>1.7837249260619965</v>
      </c>
      <c r="AB32" s="8">
        <f t="shared" si="2"/>
        <v>0.50980330559695564</v>
      </c>
      <c r="AC32" s="8">
        <f t="shared" si="2"/>
        <v>0</v>
      </c>
      <c r="AD32" s="8">
        <f t="shared" si="2"/>
        <v>25.619852312635569</v>
      </c>
      <c r="AE32" s="8">
        <f t="shared" si="2"/>
        <v>9.3263875211119576</v>
      </c>
      <c r="AF32" s="8">
        <f t="shared" si="2"/>
        <v>3.3260267133709234</v>
      </c>
      <c r="AG32" s="8">
        <f t="shared" si="2"/>
        <v>3.7306305712425147</v>
      </c>
      <c r="AH32" s="8">
        <f t="shared" si="2"/>
        <v>9.2368059194564403</v>
      </c>
      <c r="AI32" s="8">
        <f t="shared" si="2"/>
        <v>-1.3080633054099391</v>
      </c>
      <c r="AJ32" s="8">
        <f t="shared" si="2"/>
        <v>1.4614527686433789</v>
      </c>
      <c r="AK32" s="8">
        <f t="shared" si="2"/>
        <v>38.178770284555235</v>
      </c>
      <c r="AL32" s="8">
        <f t="shared" si="2"/>
        <v>22.913338943626361</v>
      </c>
    </row>
    <row r="33" spans="1:38" x14ac:dyDescent="0.25">
      <c r="A33" s="6">
        <f t="shared" si="1"/>
        <v>2036</v>
      </c>
      <c r="B33" s="6">
        <v>49675</v>
      </c>
      <c r="C33" s="4">
        <v>652682.71017012314</v>
      </c>
      <c r="D33" s="4">
        <v>403796.66614687041</v>
      </c>
      <c r="E33" s="11">
        <v>6.6902284301265205</v>
      </c>
      <c r="F33" s="4">
        <v>73.491006928141644</v>
      </c>
      <c r="G33" s="4">
        <v>3310.7181528617457</v>
      </c>
      <c r="H33" s="4">
        <v>158703.1</v>
      </c>
      <c r="I33" s="4">
        <v>131927.20000000001</v>
      </c>
      <c r="J33" s="4">
        <v>26775.85</v>
      </c>
      <c r="K33" s="4">
        <v>11691.82</v>
      </c>
      <c r="L33" s="4">
        <v>3310.2</v>
      </c>
      <c r="M33" s="4">
        <v>0</v>
      </c>
      <c r="N33" s="4">
        <v>167497.20000000001</v>
      </c>
      <c r="O33" s="4">
        <v>61363.38</v>
      </c>
      <c r="P33" s="4">
        <v>21541.01</v>
      </c>
      <c r="Q33" s="4">
        <v>24305.78</v>
      </c>
      <c r="R33" s="4">
        <v>60287.040000000001</v>
      </c>
      <c r="S33" s="4">
        <v>-8794.1260000000002</v>
      </c>
      <c r="T33" s="4">
        <v>9940.6260000000002</v>
      </c>
      <c r="U33" s="4">
        <v>259238</v>
      </c>
      <c r="V33" s="4">
        <v>163075</v>
      </c>
      <c r="W33" s="8">
        <f t="shared" si="3"/>
        <v>4.133261428538165</v>
      </c>
      <c r="X33" s="8">
        <f t="shared" si="2"/>
        <v>24.31550545572652</v>
      </c>
      <c r="Y33" s="8">
        <f t="shared" si="2"/>
        <v>20.213067995261113</v>
      </c>
      <c r="Z33" s="8">
        <f t="shared" si="2"/>
        <v>4.1024297997752717</v>
      </c>
      <c r="AA33" s="8">
        <f t="shared" si="2"/>
        <v>1.7913482030116137</v>
      </c>
      <c r="AB33" s="8">
        <f t="shared" si="2"/>
        <v>0.50716832979031867</v>
      </c>
      <c r="AC33" s="8">
        <f t="shared" si="2"/>
        <v>0</v>
      </c>
      <c r="AD33" s="8">
        <f t="shared" si="2"/>
        <v>25.662882958297075</v>
      </c>
      <c r="AE33" s="8">
        <f t="shared" si="2"/>
        <v>9.401716798045026</v>
      </c>
      <c r="AF33" s="8">
        <f t="shared" si="2"/>
        <v>3.300380056702481</v>
      </c>
      <c r="AG33" s="8">
        <f t="shared" si="2"/>
        <v>3.7239809820708514</v>
      </c>
      <c r="AH33" s="8">
        <f t="shared" si="2"/>
        <v>9.2368066536167408</v>
      </c>
      <c r="AI33" s="8">
        <f t="shared" si="2"/>
        <v>-1.3473814861294229</v>
      </c>
      <c r="AJ33" s="8">
        <f t="shared" si="2"/>
        <v>1.5230411109571071</v>
      </c>
      <c r="AK33" s="8">
        <f t="shared" si="2"/>
        <v>39.718839791608552</v>
      </c>
      <c r="AL33" s="8">
        <f t="shared" si="2"/>
        <v>24.985340879873185</v>
      </c>
    </row>
    <row r="34" spans="1:38" x14ac:dyDescent="0.25">
      <c r="A34" s="6">
        <f t="shared" si="1"/>
        <v>2037</v>
      </c>
      <c r="B34" s="6">
        <v>50041</v>
      </c>
      <c r="C34" s="4">
        <v>676323.70261875191</v>
      </c>
      <c r="D34" s="4">
        <v>410207.88299213949</v>
      </c>
      <c r="E34" s="11">
        <v>6.7572563417754177</v>
      </c>
      <c r="F34" s="4">
        <v>73.966698540357513</v>
      </c>
      <c r="G34" s="4">
        <v>3340.9752215813082</v>
      </c>
      <c r="H34" s="4">
        <v>164473</v>
      </c>
      <c r="I34" s="4">
        <v>136705.79999999999</v>
      </c>
      <c r="J34" s="4">
        <v>27767.200000000001</v>
      </c>
      <c r="K34" s="4">
        <v>12163.35</v>
      </c>
      <c r="L34" s="4">
        <v>3411.7179999999998</v>
      </c>
      <c r="M34" s="4">
        <v>0</v>
      </c>
      <c r="N34" s="4">
        <v>173839.4</v>
      </c>
      <c r="O34" s="4">
        <v>64065.02</v>
      </c>
      <c r="P34" s="4">
        <v>22161.200000000001</v>
      </c>
      <c r="Q34" s="4">
        <v>25142.46</v>
      </c>
      <c r="R34" s="4">
        <v>62470.71</v>
      </c>
      <c r="S34" s="4">
        <v>-9366.375</v>
      </c>
      <c r="T34" s="4">
        <v>10727.31</v>
      </c>
      <c r="U34" s="4">
        <v>279331.7</v>
      </c>
      <c r="V34" s="4">
        <v>183168.7</v>
      </c>
      <c r="W34" s="8">
        <f t="shared" si="3"/>
        <v>4.1380160316003058</v>
      </c>
      <c r="X34" s="8">
        <f t="shared" si="2"/>
        <v>24.318680442982274</v>
      </c>
      <c r="Y34" s="8">
        <f t="shared" si="2"/>
        <v>20.213072448987042</v>
      </c>
      <c r="Z34" s="8">
        <f t="shared" si="2"/>
        <v>4.1056079939952292</v>
      </c>
      <c r="AA34" s="8">
        <f t="shared" si="2"/>
        <v>1.7984509418941006</v>
      </c>
      <c r="AB34" s="8">
        <f t="shared" si="2"/>
        <v>0.50445045571960501</v>
      </c>
      <c r="AC34" s="8">
        <f t="shared" si="2"/>
        <v>0</v>
      </c>
      <c r="AD34" s="8">
        <f t="shared" si="2"/>
        <v>25.703579414248978</v>
      </c>
      <c r="AE34" s="8">
        <f t="shared" si="2"/>
        <v>9.4725380393941148</v>
      </c>
      <c r="AF34" s="8">
        <f t="shared" si="2"/>
        <v>3.2767149686150234</v>
      </c>
      <c r="AG34" s="8">
        <f t="shared" si="2"/>
        <v>3.7175186826437412</v>
      </c>
      <c r="AH34" s="8">
        <f t="shared" si="2"/>
        <v>9.2368062450141792</v>
      </c>
      <c r="AI34" s="8">
        <f t="shared" si="2"/>
        <v>-1.3848952748119028</v>
      </c>
      <c r="AJ34" s="8">
        <f t="shared" si="2"/>
        <v>1.5861206635910341</v>
      </c>
      <c r="AK34" s="8">
        <f t="shared" si="2"/>
        <v>41.301480181519103</v>
      </c>
      <c r="AL34" s="8">
        <f t="shared" si="2"/>
        <v>27.082992846585682</v>
      </c>
    </row>
    <row r="35" spans="1:38" x14ac:dyDescent="0.25">
      <c r="A35" s="6">
        <f t="shared" si="1"/>
        <v>2038</v>
      </c>
      <c r="B35" s="6">
        <v>50406</v>
      </c>
      <c r="C35" s="4">
        <v>700938.15982247656</v>
      </c>
      <c r="D35" s="4">
        <v>416811.73811994394</v>
      </c>
      <c r="E35" s="11">
        <v>6.8226563183743103</v>
      </c>
      <c r="F35" s="4">
        <v>74.444433641031097</v>
      </c>
      <c r="G35" s="4">
        <v>3372.333464106935</v>
      </c>
      <c r="H35" s="4">
        <v>170478.2</v>
      </c>
      <c r="I35" s="4">
        <v>141681.1</v>
      </c>
      <c r="J35" s="4">
        <v>28797.01</v>
      </c>
      <c r="K35" s="4">
        <v>12653.27</v>
      </c>
      <c r="L35" s="4">
        <v>3515.8919999999998</v>
      </c>
      <c r="M35" s="4">
        <v>0</v>
      </c>
      <c r="N35" s="4">
        <v>180473.1</v>
      </c>
      <c r="O35" s="4">
        <v>66899.759999999995</v>
      </c>
      <c r="P35" s="4">
        <v>22790.34</v>
      </c>
      <c r="Q35" s="4">
        <v>26038.720000000001</v>
      </c>
      <c r="R35" s="4">
        <v>64744.3</v>
      </c>
      <c r="S35" s="4">
        <v>-9994.9660000000003</v>
      </c>
      <c r="T35" s="4">
        <v>11569.41</v>
      </c>
      <c r="U35" s="4">
        <v>300896</v>
      </c>
      <c r="V35" s="4">
        <v>204733</v>
      </c>
      <c r="W35" s="8">
        <f t="shared" si="3"/>
        <v>4.1418177743521412</v>
      </c>
      <c r="X35" s="8">
        <f t="shared" si="2"/>
        <v>24.321432299131246</v>
      </c>
      <c r="Y35" s="8">
        <f t="shared" si="2"/>
        <v>20.213067018049486</v>
      </c>
      <c r="Z35" s="8">
        <f t="shared" si="2"/>
        <v>4.1083524411473462</v>
      </c>
      <c r="AA35" s="8">
        <f t="shared" si="2"/>
        <v>1.8051906323953937</v>
      </c>
      <c r="AB35" s="8">
        <f t="shared" si="2"/>
        <v>0.50159802983054225</v>
      </c>
      <c r="AC35" s="8">
        <f t="shared" si="2"/>
        <v>0</v>
      </c>
      <c r="AD35" s="8">
        <f t="shared" si="2"/>
        <v>25.747364082119258</v>
      </c>
      <c r="AE35" s="8">
        <f t="shared" si="2"/>
        <v>9.5443170075008315</v>
      </c>
      <c r="AF35" s="8">
        <f t="shared" si="2"/>
        <v>3.2514052317785076</v>
      </c>
      <c r="AG35" s="8">
        <f t="shared" si="2"/>
        <v>3.7148384112222836</v>
      </c>
      <c r="AH35" s="8">
        <f t="shared" si="2"/>
        <v>9.2368062849363906</v>
      </c>
      <c r="AI35" s="8">
        <f t="shared" si="2"/>
        <v>-1.4259411989399151</v>
      </c>
      <c r="AJ35" s="8">
        <f t="shared" si="2"/>
        <v>1.6505607289136794</v>
      </c>
      <c r="AK35" s="8">
        <f t="shared" si="2"/>
        <v>42.927610058525929</v>
      </c>
      <c r="AL35" s="8">
        <f t="shared" si="2"/>
        <v>29.208425469637977</v>
      </c>
    </row>
    <row r="36" spans="1:38" x14ac:dyDescent="0.25">
      <c r="A36" s="6">
        <f t="shared" si="1"/>
        <v>2039</v>
      </c>
      <c r="B36" s="6">
        <v>50771</v>
      </c>
      <c r="C36" s="4">
        <v>726363.79508867243</v>
      </c>
      <c r="D36" s="4">
        <v>423451.07464644144</v>
      </c>
      <c r="E36" s="11">
        <v>6.8860399507972136</v>
      </c>
      <c r="F36" s="4">
        <v>74.931557779102334</v>
      </c>
      <c r="G36" s="4">
        <v>3402.5660541136681</v>
      </c>
      <c r="H36" s="4">
        <v>176683.9</v>
      </c>
      <c r="I36" s="4">
        <v>146820.4</v>
      </c>
      <c r="J36" s="4">
        <v>29863.45</v>
      </c>
      <c r="K36" s="4">
        <v>13162.22</v>
      </c>
      <c r="L36" s="4">
        <v>3622.819</v>
      </c>
      <c r="M36" s="4">
        <v>0</v>
      </c>
      <c r="N36" s="4">
        <v>187334.2</v>
      </c>
      <c r="O36" s="4">
        <v>69846.8</v>
      </c>
      <c r="P36" s="4">
        <v>23426.28</v>
      </c>
      <c r="Q36" s="4">
        <v>26968.35</v>
      </c>
      <c r="R36" s="4">
        <v>67092.820000000007</v>
      </c>
      <c r="S36" s="4">
        <v>-10650.35</v>
      </c>
      <c r="T36" s="4">
        <v>12471.72</v>
      </c>
      <c r="U36" s="4">
        <v>324018.09999999998</v>
      </c>
      <c r="V36" s="4">
        <v>227855.1</v>
      </c>
      <c r="W36" s="8">
        <f t="shared" si="3"/>
        <v>4.1448606827608208</v>
      </c>
      <c r="X36" s="8">
        <f t="shared" si="2"/>
        <v>24.32443648687514</v>
      </c>
      <c r="Y36" s="8">
        <f t="shared" si="2"/>
        <v>20.213066922213073</v>
      </c>
      <c r="Z36" s="8">
        <f t="shared" si="2"/>
        <v>4.1113626810590631</v>
      </c>
      <c r="AA36" s="8">
        <f t="shared" si="2"/>
        <v>1.812069941948744</v>
      </c>
      <c r="AB36" s="8">
        <f t="shared" si="2"/>
        <v>0.49876095484050614</v>
      </c>
      <c r="AC36" s="8">
        <f t="shared" si="2"/>
        <v>0</v>
      </c>
      <c r="AD36" s="8">
        <f t="shared" si="2"/>
        <v>25.790685227797013</v>
      </c>
      <c r="AE36" s="8">
        <f t="shared" si="2"/>
        <v>9.6159528424008656</v>
      </c>
      <c r="AF36" s="8">
        <f t="shared" si="2"/>
        <v>3.2251442264051979</v>
      </c>
      <c r="AG36" s="8">
        <f t="shared" si="2"/>
        <v>3.7127883000704598</v>
      </c>
      <c r="AH36" s="8">
        <f t="shared" si="2"/>
        <v>9.2368067425234912</v>
      </c>
      <c r="AI36" s="8">
        <f t="shared" si="2"/>
        <v>-1.4662556245248755</v>
      </c>
      <c r="AJ36" s="8">
        <f t="shared" si="2"/>
        <v>1.7170073844990426</v>
      </c>
      <c r="AK36" s="8">
        <f t="shared" si="2"/>
        <v>44.608239313530866</v>
      </c>
      <c r="AL36" s="8">
        <f t="shared" si="2"/>
        <v>31.369281005007153</v>
      </c>
    </row>
    <row r="37" spans="1:38" x14ac:dyDescent="0.25">
      <c r="A37" s="6">
        <f t="shared" si="1"/>
        <v>2040</v>
      </c>
      <c r="B37" s="6">
        <v>51136</v>
      </c>
      <c r="C37" s="4">
        <v>752038.33977986686</v>
      </c>
      <c r="D37" s="4">
        <v>429833.09548832988</v>
      </c>
      <c r="E37" s="11">
        <v>6.9480122488624216</v>
      </c>
      <c r="F37" s="4">
        <v>75.418694588507435</v>
      </c>
      <c r="G37" s="4">
        <v>3430.5909557845303</v>
      </c>
      <c r="H37" s="4">
        <v>182967.3</v>
      </c>
      <c r="I37" s="4">
        <v>152010.1</v>
      </c>
      <c r="J37" s="4">
        <v>30957.29</v>
      </c>
      <c r="K37" s="4">
        <v>13689.87</v>
      </c>
      <c r="L37" s="4">
        <v>3732.7759999999998</v>
      </c>
      <c r="M37" s="4">
        <v>0</v>
      </c>
      <c r="N37" s="4">
        <v>194285.7</v>
      </c>
      <c r="O37" s="4">
        <v>72836.5</v>
      </c>
      <c r="P37" s="4">
        <v>24072.26</v>
      </c>
      <c r="Q37" s="4">
        <v>27912.560000000001</v>
      </c>
      <c r="R37" s="4">
        <v>69464.33</v>
      </c>
      <c r="S37" s="4">
        <v>-11318.31</v>
      </c>
      <c r="T37" s="4">
        <v>13437.99</v>
      </c>
      <c r="U37" s="4">
        <v>348774.40000000002</v>
      </c>
      <c r="V37" s="4">
        <v>252611.4</v>
      </c>
      <c r="W37" s="8">
        <f t="shared" si="3"/>
        <v>4.1472960924096531</v>
      </c>
      <c r="X37" s="8">
        <f t="shared" ref="X37:AL53" si="4">100*H37/$C37</f>
        <v>24.32951756868637</v>
      </c>
      <c r="Y37" s="8">
        <f t="shared" si="4"/>
        <v>20.213078504015591</v>
      </c>
      <c r="Z37" s="8">
        <f t="shared" si="4"/>
        <v>4.1164510321457382</v>
      </c>
      <c r="AA37" s="8">
        <f t="shared" si="4"/>
        <v>1.8203686269515507</v>
      </c>
      <c r="AB37" s="8">
        <f t="shared" si="4"/>
        <v>0.49635448122134845</v>
      </c>
      <c r="AC37" s="8">
        <f t="shared" si="4"/>
        <v>0</v>
      </c>
      <c r="AD37" s="8">
        <f t="shared" si="4"/>
        <v>25.834547219609895</v>
      </c>
      <c r="AE37" s="8">
        <f t="shared" si="4"/>
        <v>9.6852109988594943</v>
      </c>
      <c r="AF37" s="8">
        <f t="shared" si="4"/>
        <v>3.2009352085754457</v>
      </c>
      <c r="AG37" s="8">
        <f t="shared" si="4"/>
        <v>3.7115873651030125</v>
      </c>
      <c r="AH37" s="8">
        <f t="shared" si="4"/>
        <v>9.2368069984747425</v>
      </c>
      <c r="AI37" s="8">
        <f t="shared" si="4"/>
        <v>-1.5050176834485649</v>
      </c>
      <c r="AJ37" s="8">
        <f t="shared" si="4"/>
        <v>1.7868756536978561</v>
      </c>
      <c r="AK37" s="8">
        <f t="shared" si="4"/>
        <v>46.377209984013795</v>
      </c>
      <c r="AL37" s="8">
        <f t="shared" si="4"/>
        <v>33.590228933533261</v>
      </c>
    </row>
    <row r="38" spans="1:38" x14ac:dyDescent="0.25">
      <c r="A38" s="6">
        <f t="shared" si="1"/>
        <v>2041</v>
      </c>
      <c r="B38" s="6">
        <v>51502</v>
      </c>
      <c r="C38" s="4">
        <v>778247.05481634941</v>
      </c>
      <c r="D38" s="4">
        <v>436079.99972533586</v>
      </c>
      <c r="E38" s="11">
        <v>7.0077780775160079</v>
      </c>
      <c r="F38" s="4">
        <v>75.912964245069702</v>
      </c>
      <c r="G38" s="4">
        <v>3456.91724794534</v>
      </c>
      <c r="H38" s="4">
        <v>189386.8</v>
      </c>
      <c r="I38" s="4">
        <v>157307.6</v>
      </c>
      <c r="J38" s="4">
        <v>32079.119999999999</v>
      </c>
      <c r="K38" s="4">
        <v>14232.33</v>
      </c>
      <c r="L38" s="4">
        <v>3845.6460000000002</v>
      </c>
      <c r="M38" s="4">
        <v>0</v>
      </c>
      <c r="N38" s="4">
        <v>201384.3</v>
      </c>
      <c r="O38" s="4">
        <v>75904.87</v>
      </c>
      <c r="P38" s="4">
        <v>24717.54</v>
      </c>
      <c r="Q38" s="4">
        <v>28876.67</v>
      </c>
      <c r="R38" s="4">
        <v>71885.17</v>
      </c>
      <c r="S38" s="4">
        <v>-11997.49</v>
      </c>
      <c r="T38" s="4">
        <v>14471.5</v>
      </c>
      <c r="U38" s="4">
        <v>375243.4</v>
      </c>
      <c r="V38" s="4">
        <v>279080.40000000002</v>
      </c>
      <c r="W38" s="8">
        <f t="shared" si="3"/>
        <v>4.1492437518349972</v>
      </c>
      <c r="X38" s="8">
        <f t="shared" si="4"/>
        <v>24.335048726228905</v>
      </c>
      <c r="Y38" s="8">
        <f t="shared" si="4"/>
        <v>20.213067177892682</v>
      </c>
      <c r="Z38" s="8">
        <f t="shared" si="4"/>
        <v>4.1219712688241428</v>
      </c>
      <c r="AA38" s="8">
        <f t="shared" si="4"/>
        <v>1.828767601742938</v>
      </c>
      <c r="AB38" s="8">
        <f t="shared" si="4"/>
        <v>0.49414205633036351</v>
      </c>
      <c r="AC38" s="8">
        <f t="shared" si="4"/>
        <v>0</v>
      </c>
      <c r="AD38" s="8">
        <f t="shared" si="4"/>
        <v>25.876654303243413</v>
      </c>
      <c r="AE38" s="8">
        <f t="shared" si="4"/>
        <v>9.7533128497237964</v>
      </c>
      <c r="AF38" s="8">
        <f t="shared" si="4"/>
        <v>3.176053137243525</v>
      </c>
      <c r="AG38" s="8">
        <f t="shared" si="4"/>
        <v>3.7104759756288845</v>
      </c>
      <c r="AH38" s="8">
        <f t="shared" si="4"/>
        <v>9.2368059159521589</v>
      </c>
      <c r="AI38" s="8">
        <f t="shared" si="4"/>
        <v>-1.5416042920754984</v>
      </c>
      <c r="AJ38" s="8">
        <f t="shared" si="4"/>
        <v>1.8594994880404632</v>
      </c>
      <c r="AK38" s="8">
        <f t="shared" si="4"/>
        <v>48.216488283216165</v>
      </c>
      <c r="AL38" s="8">
        <f t="shared" si="4"/>
        <v>35.860129283220658</v>
      </c>
    </row>
    <row r="39" spans="1:38" x14ac:dyDescent="0.25">
      <c r="A39" s="6">
        <f t="shared" si="1"/>
        <v>2042</v>
      </c>
      <c r="B39" s="6">
        <v>51867</v>
      </c>
      <c r="C39" s="4">
        <v>804878.96303597721</v>
      </c>
      <c r="D39" s="4">
        <v>442170.8472366014</v>
      </c>
      <c r="E39" s="11">
        <v>7.0651335151426107</v>
      </c>
      <c r="F39" s="4">
        <v>76.406402905025629</v>
      </c>
      <c r="G39" s="4">
        <v>3481.8558375353332</v>
      </c>
      <c r="H39" s="4">
        <v>195915.9</v>
      </c>
      <c r="I39" s="4">
        <v>162690.79999999999</v>
      </c>
      <c r="J39" s="4">
        <v>33225.120000000003</v>
      </c>
      <c r="K39" s="4">
        <v>14787.8</v>
      </c>
      <c r="L39" s="4">
        <v>3961.3629999999998</v>
      </c>
      <c r="M39" s="4">
        <v>0</v>
      </c>
      <c r="N39" s="4">
        <v>208578.2</v>
      </c>
      <c r="O39" s="4">
        <v>78996.2</v>
      </c>
      <c r="P39" s="4">
        <v>25378.61</v>
      </c>
      <c r="Q39" s="4">
        <v>29858.28</v>
      </c>
      <c r="R39" s="4">
        <v>74345.11</v>
      </c>
      <c r="S39" s="4">
        <v>-12662.3</v>
      </c>
      <c r="T39" s="4">
        <v>15575.6</v>
      </c>
      <c r="U39" s="4">
        <v>403481.3</v>
      </c>
      <c r="V39" s="4">
        <v>307318.3</v>
      </c>
      <c r="W39" s="8">
        <f t="shared" si="3"/>
        <v>4.1507991879404136</v>
      </c>
      <c r="X39" s="8">
        <f t="shared" si="4"/>
        <v>24.341038714816399</v>
      </c>
      <c r="Y39" s="8">
        <f t="shared" si="4"/>
        <v>20.213076434043646</v>
      </c>
      <c r="Z39" s="8">
        <f t="shared" si="4"/>
        <v>4.1279647656184144</v>
      </c>
      <c r="AA39" s="8">
        <f t="shared" si="4"/>
        <v>1.8372700342696124</v>
      </c>
      <c r="AB39" s="8">
        <f t="shared" si="4"/>
        <v>0.49216878337307607</v>
      </c>
      <c r="AC39" s="8">
        <f t="shared" si="4"/>
        <v>0</v>
      </c>
      <c r="AD39" s="8">
        <f t="shared" si="4"/>
        <v>25.914231776321973</v>
      </c>
      <c r="AE39" s="8">
        <f t="shared" si="4"/>
        <v>9.8146682455246328</v>
      </c>
      <c r="AF39" s="8">
        <f t="shared" si="4"/>
        <v>3.1530964487222661</v>
      </c>
      <c r="AG39" s="8">
        <f t="shared" si="4"/>
        <v>3.7096608771305863</v>
      </c>
      <c r="AH39" s="8">
        <f t="shared" si="4"/>
        <v>9.2368062049444895</v>
      </c>
      <c r="AI39" s="8">
        <f t="shared" si="4"/>
        <v>-1.5731930615055731</v>
      </c>
      <c r="AJ39" s="8">
        <f t="shared" si="4"/>
        <v>1.9351481049087611</v>
      </c>
      <c r="AK39" s="8">
        <f t="shared" si="4"/>
        <v>50.129437906798024</v>
      </c>
      <c r="AL39" s="8">
        <f t="shared" si="4"/>
        <v>38.181927235469715</v>
      </c>
    </row>
    <row r="40" spans="1:38" x14ac:dyDescent="0.25">
      <c r="A40" s="6">
        <f t="shared" si="1"/>
        <v>2043</v>
      </c>
      <c r="B40" s="6">
        <v>52232</v>
      </c>
      <c r="C40" s="4">
        <v>832512.02051424666</v>
      </c>
      <c r="D40" s="4">
        <v>448372.36118306109</v>
      </c>
      <c r="E40" s="11">
        <v>7.1208300158695357</v>
      </c>
      <c r="F40" s="4">
        <v>76.908022785353538</v>
      </c>
      <c r="G40" s="4">
        <v>3507.0524705775356</v>
      </c>
      <c r="H40" s="4">
        <v>202685.7</v>
      </c>
      <c r="I40" s="4">
        <v>168276.3</v>
      </c>
      <c r="J40" s="4">
        <v>34409.47</v>
      </c>
      <c r="K40" s="4">
        <v>15360.69</v>
      </c>
      <c r="L40" s="4">
        <v>4080.5149999999999</v>
      </c>
      <c r="M40" s="4">
        <v>0</v>
      </c>
      <c r="N40" s="4">
        <v>216001.9</v>
      </c>
      <c r="O40" s="4">
        <v>82162.880000000005</v>
      </c>
      <c r="P40" s="4">
        <v>26064.51</v>
      </c>
      <c r="Q40" s="4">
        <v>30876.98</v>
      </c>
      <c r="R40" s="4">
        <v>76897.52</v>
      </c>
      <c r="S40" s="4">
        <v>-13316.17</v>
      </c>
      <c r="T40" s="4">
        <v>16752.73</v>
      </c>
      <c r="U40" s="4">
        <v>433550.2</v>
      </c>
      <c r="V40" s="4">
        <v>337387.2</v>
      </c>
      <c r="W40" s="8">
        <f t="shared" si="3"/>
        <v>4.1520462038761154</v>
      </c>
      <c r="X40" s="8">
        <f t="shared" si="4"/>
        <v>24.346279093339707</v>
      </c>
      <c r="Y40" s="8">
        <f t="shared" si="4"/>
        <v>20.213077511608173</v>
      </c>
      <c r="Z40" s="8">
        <f t="shared" si="4"/>
        <v>4.1332099900185355</v>
      </c>
      <c r="AA40" s="8">
        <f t="shared" si="4"/>
        <v>1.845101286406847</v>
      </c>
      <c r="AB40" s="8">
        <f t="shared" si="4"/>
        <v>0.49014487472258317</v>
      </c>
      <c r="AC40" s="8">
        <f t="shared" si="4"/>
        <v>0</v>
      </c>
      <c r="AD40" s="8">
        <f t="shared" si="4"/>
        <v>25.945799541317683</v>
      </c>
      <c r="AE40" s="8">
        <f t="shared" si="4"/>
        <v>9.8692725120350335</v>
      </c>
      <c r="AF40" s="8">
        <f t="shared" si="4"/>
        <v>3.130826865887153</v>
      </c>
      <c r="AG40" s="8">
        <f t="shared" si="4"/>
        <v>3.7088929936323494</v>
      </c>
      <c r="AH40" s="8">
        <f t="shared" si="4"/>
        <v>9.2368059685792918</v>
      </c>
      <c r="AI40" s="8">
        <f t="shared" si="4"/>
        <v>-1.599516844426407</v>
      </c>
      <c r="AJ40" s="8">
        <f t="shared" si="4"/>
        <v>2.0123108840700894</v>
      </c>
      <c r="AK40" s="8">
        <f t="shared" si="4"/>
        <v>52.077350154318971</v>
      </c>
      <c r="AL40" s="8">
        <f t="shared" si="4"/>
        <v>40.526405827941595</v>
      </c>
    </row>
    <row r="41" spans="1:38" x14ac:dyDescent="0.25">
      <c r="A41" s="6">
        <f t="shared" si="1"/>
        <v>2044</v>
      </c>
      <c r="B41" s="6">
        <v>52597</v>
      </c>
      <c r="C41" s="4">
        <v>860675.60938939394</v>
      </c>
      <c r="D41" s="4">
        <v>454463.16277560696</v>
      </c>
      <c r="E41" s="11">
        <v>7.1749110522859079</v>
      </c>
      <c r="F41" s="4">
        <v>77.409694271344392</v>
      </c>
      <c r="G41" s="4">
        <v>3531.3577361392613</v>
      </c>
      <c r="H41" s="4">
        <v>209592.3</v>
      </c>
      <c r="I41" s="4">
        <v>173969</v>
      </c>
      <c r="J41" s="4">
        <v>35623.360000000001</v>
      </c>
      <c r="K41" s="4">
        <v>15950.19</v>
      </c>
      <c r="L41" s="4">
        <v>4202.9960000000001</v>
      </c>
      <c r="M41" s="4">
        <v>0</v>
      </c>
      <c r="N41" s="4">
        <v>223611.8</v>
      </c>
      <c r="O41" s="4">
        <v>85424.960000000006</v>
      </c>
      <c r="P41" s="4">
        <v>26776.400000000001</v>
      </c>
      <c r="Q41" s="4">
        <v>31911.55</v>
      </c>
      <c r="R41" s="4">
        <v>79498.94</v>
      </c>
      <c r="S41" s="4">
        <v>-14019.5</v>
      </c>
      <c r="T41" s="4">
        <v>18005.53</v>
      </c>
      <c r="U41" s="4">
        <v>465575.2</v>
      </c>
      <c r="V41" s="4">
        <v>369412.2</v>
      </c>
      <c r="W41" s="8">
        <f t="shared" si="3"/>
        <v>4.1530438689683455</v>
      </c>
      <c r="X41" s="8">
        <f t="shared" si="4"/>
        <v>24.352066877867632</v>
      </c>
      <c r="Y41" s="8">
        <f t="shared" si="4"/>
        <v>20.213074252612113</v>
      </c>
      <c r="Z41" s="8">
        <f t="shared" si="4"/>
        <v>4.1389995965231297</v>
      </c>
      <c r="AA41" s="8">
        <f t="shared" si="4"/>
        <v>1.8532173824834954</v>
      </c>
      <c r="AB41" s="8">
        <f t="shared" si="4"/>
        <v>0.48833683145521162</v>
      </c>
      <c r="AC41" s="8">
        <f t="shared" si="4"/>
        <v>0</v>
      </c>
      <c r="AD41" s="8">
        <f t="shared" si="4"/>
        <v>25.980961649260784</v>
      </c>
      <c r="AE41" s="8">
        <f t="shared" si="4"/>
        <v>9.9253376147843575</v>
      </c>
      <c r="AF41" s="8">
        <f t="shared" si="4"/>
        <v>3.1110908346753905</v>
      </c>
      <c r="AG41" s="8">
        <f t="shared" si="4"/>
        <v>3.7077325826207206</v>
      </c>
      <c r="AH41" s="8">
        <f t="shared" si="4"/>
        <v>9.236806426569995</v>
      </c>
      <c r="AI41" s="8">
        <f t="shared" si="4"/>
        <v>-1.6288947713931536</v>
      </c>
      <c r="AJ41" s="8">
        <f t="shared" si="4"/>
        <v>2.0920228020373459</v>
      </c>
      <c r="AK41" s="8">
        <f t="shared" si="4"/>
        <v>54.094155210265825</v>
      </c>
      <c r="AL41" s="8">
        <f t="shared" si="4"/>
        <v>42.921188421045109</v>
      </c>
    </row>
    <row r="42" spans="1:38" x14ac:dyDescent="0.25">
      <c r="A42" s="6">
        <f t="shared" si="1"/>
        <v>2045</v>
      </c>
      <c r="B42" s="6">
        <v>52963</v>
      </c>
      <c r="C42" s="4">
        <v>889281.54557074921</v>
      </c>
      <c r="D42" s="4">
        <v>460349.08946901234</v>
      </c>
      <c r="E42" s="11">
        <v>7.2276936886389587</v>
      </c>
      <c r="F42" s="4">
        <v>77.918038309449315</v>
      </c>
      <c r="G42" s="4">
        <v>3553.6511541417622</v>
      </c>
      <c r="H42" s="4">
        <v>216617.7</v>
      </c>
      <c r="I42" s="4">
        <v>179751.1</v>
      </c>
      <c r="J42" s="4">
        <v>36866.53</v>
      </c>
      <c r="K42" s="4">
        <v>16557.509999999998</v>
      </c>
      <c r="L42" s="4">
        <v>4329.0680000000002</v>
      </c>
      <c r="M42" s="4">
        <v>0</v>
      </c>
      <c r="N42" s="4">
        <v>231345.6</v>
      </c>
      <c r="O42" s="4">
        <v>88739.62</v>
      </c>
      <c r="P42" s="4">
        <v>27518.41</v>
      </c>
      <c r="Q42" s="4">
        <v>32946.35</v>
      </c>
      <c r="R42" s="4">
        <v>82141.22</v>
      </c>
      <c r="S42" s="4">
        <v>-14727.94</v>
      </c>
      <c r="T42" s="4">
        <v>19339.259999999998</v>
      </c>
      <c r="U42" s="4">
        <v>499642.4</v>
      </c>
      <c r="V42" s="4">
        <v>403479.4</v>
      </c>
      <c r="W42" s="8">
        <f t="shared" si="3"/>
        <v>4.1538423867937979</v>
      </c>
      <c r="X42" s="8">
        <f t="shared" si="4"/>
        <v>24.358731054176182</v>
      </c>
      <c r="Y42" s="8">
        <f t="shared" si="4"/>
        <v>20.213069853443777</v>
      </c>
      <c r="Z42" s="8">
        <f t="shared" si="4"/>
        <v>4.1456533292095603</v>
      </c>
      <c r="AA42" s="8">
        <f t="shared" si="4"/>
        <v>1.8618974027368613</v>
      </c>
      <c r="AB42" s="8">
        <f t="shared" si="4"/>
        <v>0.48680510931119841</v>
      </c>
      <c r="AC42" s="8">
        <f t="shared" si="4"/>
        <v>0</v>
      </c>
      <c r="AD42" s="8">
        <f t="shared" si="4"/>
        <v>26.01488821535369</v>
      </c>
      <c r="AE42" s="8">
        <f t="shared" si="4"/>
        <v>9.9787992275321624</v>
      </c>
      <c r="AF42" s="8">
        <f t="shared" si="4"/>
        <v>3.0944541846236588</v>
      </c>
      <c r="AG42" s="8">
        <f t="shared" si="4"/>
        <v>3.7048278089313915</v>
      </c>
      <c r="AH42" s="8">
        <f t="shared" si="4"/>
        <v>9.2368069942664786</v>
      </c>
      <c r="AI42" s="8">
        <f t="shared" si="4"/>
        <v>-1.6561616591905628</v>
      </c>
      <c r="AJ42" s="8">
        <f t="shared" si="4"/>
        <v>2.1747060980094757</v>
      </c>
      <c r="AK42" s="8">
        <f t="shared" si="4"/>
        <v>56.184950929047432</v>
      </c>
      <c r="AL42" s="8">
        <f t="shared" si="4"/>
        <v>45.371390198032636</v>
      </c>
    </row>
    <row r="43" spans="1:38" x14ac:dyDescent="0.25">
      <c r="A43" s="6">
        <f t="shared" si="1"/>
        <v>2046</v>
      </c>
      <c r="B43" s="6">
        <v>53328</v>
      </c>
      <c r="C43" s="4">
        <v>918090.29067050014</v>
      </c>
      <c r="D43" s="4">
        <v>465955.33815121645</v>
      </c>
      <c r="E43" s="11">
        <v>7.2789271480751294</v>
      </c>
      <c r="F43" s="4">
        <v>78.425294349664455</v>
      </c>
      <c r="G43" s="4">
        <v>3573.818399521816</v>
      </c>
      <c r="H43" s="4">
        <v>223704.9</v>
      </c>
      <c r="I43" s="4">
        <v>185574.3</v>
      </c>
      <c r="J43" s="4">
        <v>38130.589999999997</v>
      </c>
      <c r="K43" s="4">
        <v>17178.45</v>
      </c>
      <c r="L43" s="4">
        <v>4458.634</v>
      </c>
      <c r="M43" s="4">
        <v>0</v>
      </c>
      <c r="N43" s="4">
        <v>239134.2</v>
      </c>
      <c r="O43" s="4">
        <v>92092.38</v>
      </c>
      <c r="P43" s="4">
        <v>28275.07</v>
      </c>
      <c r="Q43" s="4">
        <v>33964.49</v>
      </c>
      <c r="R43" s="4">
        <v>84802.22</v>
      </c>
      <c r="S43" s="4">
        <v>-15429.31</v>
      </c>
      <c r="T43" s="4">
        <v>20757.54</v>
      </c>
      <c r="U43" s="4">
        <v>535829.30000000005</v>
      </c>
      <c r="V43" s="4">
        <v>439666.3</v>
      </c>
      <c r="W43" s="8">
        <f t="shared" si="3"/>
        <v>4.1544792835836191</v>
      </c>
      <c r="X43" s="8">
        <f t="shared" si="4"/>
        <v>24.366328919198541</v>
      </c>
      <c r="Y43" s="8">
        <f t="shared" si="4"/>
        <v>20.213077285075229</v>
      </c>
      <c r="Z43" s="8">
        <f t="shared" si="4"/>
        <v>4.1532505449058226</v>
      </c>
      <c r="AA43" s="8">
        <f t="shared" si="4"/>
        <v>1.871106815371528</v>
      </c>
      <c r="AB43" s="8">
        <f t="shared" si="4"/>
        <v>0.48564221246079931</v>
      </c>
      <c r="AC43" s="8">
        <f t="shared" si="4"/>
        <v>0</v>
      </c>
      <c r="AD43" s="8">
        <f t="shared" si="4"/>
        <v>26.046915257687282</v>
      </c>
      <c r="AE43" s="8">
        <f t="shared" si="4"/>
        <v>10.030863079136045</v>
      </c>
      <c r="AF43" s="8">
        <f t="shared" si="4"/>
        <v>3.079770071345612</v>
      </c>
      <c r="AG43" s="8">
        <f t="shared" si="4"/>
        <v>3.6994716473033429</v>
      </c>
      <c r="AH43" s="8">
        <f t="shared" si="4"/>
        <v>9.236806103032329</v>
      </c>
      <c r="AI43" s="8">
        <f t="shared" si="4"/>
        <v>-1.6805874277062292</v>
      </c>
      <c r="AJ43" s="8">
        <f t="shared" si="4"/>
        <v>2.2609475572212339</v>
      </c>
      <c r="AK43" s="8">
        <f t="shared" si="4"/>
        <v>58.36346440486512</v>
      </c>
      <c r="AL43" s="8">
        <f t="shared" si="4"/>
        <v>47.889222276700337</v>
      </c>
    </row>
    <row r="44" spans="1:38" x14ac:dyDescent="0.25">
      <c r="A44" s="6">
        <f t="shared" si="1"/>
        <v>2047</v>
      </c>
      <c r="B44" s="6">
        <v>53693</v>
      </c>
      <c r="C44" s="4">
        <v>947512.24497318885</v>
      </c>
      <c r="D44" s="4">
        <v>471446.48574903462</v>
      </c>
      <c r="E44" s="11">
        <v>7.3280351036449298</v>
      </c>
      <c r="F44" s="4">
        <v>78.940382045648889</v>
      </c>
      <c r="G44" s="4">
        <v>3592.7058615392507</v>
      </c>
      <c r="H44" s="4">
        <v>230942.5</v>
      </c>
      <c r="I44" s="4">
        <v>191521.3</v>
      </c>
      <c r="J44" s="4">
        <v>39421.160000000003</v>
      </c>
      <c r="K44" s="4">
        <v>17812.169999999998</v>
      </c>
      <c r="L44" s="4">
        <v>4591.7060000000001</v>
      </c>
      <c r="M44" s="4">
        <v>0</v>
      </c>
      <c r="N44" s="4">
        <v>247060.8</v>
      </c>
      <c r="O44" s="4">
        <v>95484.85</v>
      </c>
      <c r="P44" s="4">
        <v>29065.439999999999</v>
      </c>
      <c r="Q44" s="4">
        <v>34990.639999999999</v>
      </c>
      <c r="R44" s="4">
        <v>87519.87</v>
      </c>
      <c r="S44" s="4">
        <v>-16118.29</v>
      </c>
      <c r="T44" s="4">
        <v>22263.65</v>
      </c>
      <c r="U44" s="4">
        <v>574211.19999999995</v>
      </c>
      <c r="V44" s="4">
        <v>478048.2</v>
      </c>
      <c r="W44" s="8">
        <f t="shared" si="3"/>
        <v>4.1549892848338077</v>
      </c>
      <c r="X44" s="8">
        <f t="shared" si="4"/>
        <v>24.373563637326381</v>
      </c>
      <c r="Y44" s="8">
        <f t="shared" si="4"/>
        <v>20.213068592630098</v>
      </c>
      <c r="Z44" s="8">
        <f t="shared" si="4"/>
        <v>4.1604908231149542</v>
      </c>
      <c r="AA44" s="8">
        <f t="shared" si="4"/>
        <v>1.8798881064069011</v>
      </c>
      <c r="AB44" s="8">
        <f t="shared" si="4"/>
        <v>0.4846065076583711</v>
      </c>
      <c r="AC44" s="8">
        <f t="shared" si="4"/>
        <v>0</v>
      </c>
      <c r="AD44" s="8">
        <f t="shared" si="4"/>
        <v>26.074681494695714</v>
      </c>
      <c r="AE44" s="8">
        <f t="shared" si="4"/>
        <v>10.077426493068897</v>
      </c>
      <c r="AF44" s="8">
        <f t="shared" si="4"/>
        <v>3.0675529687558227</v>
      </c>
      <c r="AG44" s="8">
        <f t="shared" si="4"/>
        <v>3.6928958106488752</v>
      </c>
      <c r="AH44" s="8">
        <f t="shared" si="4"/>
        <v>9.2368062222221194</v>
      </c>
      <c r="AI44" s="8">
        <f t="shared" si="4"/>
        <v>-1.7011168019740039</v>
      </c>
      <c r="AJ44" s="8">
        <f t="shared" si="4"/>
        <v>2.3496952274880605</v>
      </c>
      <c r="AK44" s="8">
        <f t="shared" si="4"/>
        <v>60.601981984543961</v>
      </c>
      <c r="AL44" s="8">
        <f t="shared" si="4"/>
        <v>50.452983857061078</v>
      </c>
    </row>
    <row r="45" spans="1:38" x14ac:dyDescent="0.25">
      <c r="A45" s="6">
        <f t="shared" si="1"/>
        <v>2048</v>
      </c>
      <c r="B45" s="6">
        <v>54058</v>
      </c>
      <c r="C45" s="4">
        <v>977337.30632268148</v>
      </c>
      <c r="D45" s="4">
        <v>476763.53531727893</v>
      </c>
      <c r="E45" s="11">
        <v>7.3753982314775817</v>
      </c>
      <c r="F45" s="4">
        <v>79.454799197773681</v>
      </c>
      <c r="G45" s="4">
        <v>3609.8438181143101</v>
      </c>
      <c r="H45" s="4">
        <v>238286.4</v>
      </c>
      <c r="I45" s="4">
        <v>197549.9</v>
      </c>
      <c r="J45" s="4">
        <v>40736.47</v>
      </c>
      <c r="K45" s="4">
        <v>18460.43</v>
      </c>
      <c r="L45" s="4">
        <v>4728.4709999999995</v>
      </c>
      <c r="M45" s="4">
        <v>0</v>
      </c>
      <c r="N45" s="4">
        <v>255018.3</v>
      </c>
      <c r="O45" s="4">
        <v>98864.84</v>
      </c>
      <c r="P45" s="4">
        <v>29867.71</v>
      </c>
      <c r="Q45" s="4">
        <v>36011.040000000001</v>
      </c>
      <c r="R45" s="4">
        <v>90274.76</v>
      </c>
      <c r="S45" s="4">
        <v>-16731.97</v>
      </c>
      <c r="T45" s="4">
        <v>23860.76</v>
      </c>
      <c r="U45" s="4">
        <v>614804</v>
      </c>
      <c r="V45" s="4">
        <v>518641</v>
      </c>
      <c r="W45" s="8">
        <f t="shared" si="3"/>
        <v>4.1553978745102853</v>
      </c>
      <c r="X45" s="8">
        <f t="shared" si="4"/>
        <v>24.381183288354535</v>
      </c>
      <c r="Y45" s="8">
        <f t="shared" si="4"/>
        <v>20.213072674294924</v>
      </c>
      <c r="Z45" s="8">
        <f t="shared" si="4"/>
        <v>4.1681075444950109</v>
      </c>
      <c r="AA45" s="8">
        <f t="shared" si="4"/>
        <v>1.8888494157108366</v>
      </c>
      <c r="AB45" s="8">
        <f t="shared" si="4"/>
        <v>0.48381157348748838</v>
      </c>
      <c r="AC45" s="8">
        <f t="shared" si="4"/>
        <v>0</v>
      </c>
      <c r="AD45" s="8">
        <f t="shared" si="4"/>
        <v>26.093171553997976</v>
      </c>
      <c r="AE45" s="8">
        <f t="shared" si="4"/>
        <v>10.115733775884168</v>
      </c>
      <c r="AF45" s="8">
        <f t="shared" si="4"/>
        <v>3.0560288455968099</v>
      </c>
      <c r="AG45" s="8">
        <f t="shared" si="4"/>
        <v>3.6846071225393757</v>
      </c>
      <c r="AH45" s="8">
        <f t="shared" si="4"/>
        <v>9.2368069259186285</v>
      </c>
      <c r="AI45" s="8">
        <f t="shared" si="4"/>
        <v>-1.7119954279608465</v>
      </c>
      <c r="AJ45" s="8">
        <f t="shared" si="4"/>
        <v>2.4414048093363214</v>
      </c>
      <c r="AK45" s="8">
        <f t="shared" si="4"/>
        <v>62.906019858512792</v>
      </c>
      <c r="AL45" s="8">
        <f t="shared" si="4"/>
        <v>53.066735163464998</v>
      </c>
    </row>
    <row r="46" spans="1:38" x14ac:dyDescent="0.25">
      <c r="A46" s="6">
        <f t="shared" si="1"/>
        <v>2049</v>
      </c>
      <c r="B46" s="6">
        <v>54424</v>
      </c>
      <c r="C46" s="4">
        <v>1010214.0325170293</v>
      </c>
      <c r="D46" s="4">
        <v>483126.29851199081</v>
      </c>
      <c r="E46" s="11">
        <v>7.4342940557791106</v>
      </c>
      <c r="F46" s="4">
        <v>79.981290623066698</v>
      </c>
      <c r="G46" s="4">
        <v>3634.5729667085111</v>
      </c>
      <c r="H46" s="4">
        <v>246339</v>
      </c>
      <c r="I46" s="4">
        <v>204195.3</v>
      </c>
      <c r="J46" s="4">
        <v>42143.67</v>
      </c>
      <c r="K46" s="4">
        <v>19145</v>
      </c>
      <c r="L46" s="4">
        <v>4871.4629999999997</v>
      </c>
      <c r="M46" s="4">
        <v>0</v>
      </c>
      <c r="N46" s="4">
        <v>263828.90000000002</v>
      </c>
      <c r="O46" s="4">
        <v>102503.6</v>
      </c>
      <c r="P46" s="4">
        <v>30853.03</v>
      </c>
      <c r="Q46" s="4">
        <v>37160.730000000003</v>
      </c>
      <c r="R46" s="4">
        <v>93311.52</v>
      </c>
      <c r="S46" s="4">
        <v>-17489.89</v>
      </c>
      <c r="T46" s="4">
        <v>25549.56</v>
      </c>
      <c r="U46" s="4">
        <v>657843.4</v>
      </c>
      <c r="V46" s="4">
        <v>561680.4</v>
      </c>
      <c r="W46" s="8">
        <f t="shared" si="3"/>
        <v>4.1557244259959267</v>
      </c>
      <c r="X46" s="8">
        <f t="shared" si="4"/>
        <v>24.384832527640366</v>
      </c>
      <c r="Y46" s="8">
        <f t="shared" si="4"/>
        <v>20.213073014956151</v>
      </c>
      <c r="Z46" s="8">
        <f t="shared" si="4"/>
        <v>4.1717565430164996</v>
      </c>
      <c r="AA46" s="8">
        <f t="shared" si="4"/>
        <v>1.8951429483016284</v>
      </c>
      <c r="AB46" s="8">
        <f t="shared" si="4"/>
        <v>0.48222088024874876</v>
      </c>
      <c r="AC46" s="8">
        <f t="shared" si="4"/>
        <v>0</v>
      </c>
      <c r="AD46" s="8">
        <f t="shared" si="4"/>
        <v>26.116138907974694</v>
      </c>
      <c r="AE46" s="8">
        <f t="shared" si="4"/>
        <v>10.146721061140287</v>
      </c>
      <c r="AF46" s="8">
        <f t="shared" si="4"/>
        <v>3.0541082391349486</v>
      </c>
      <c r="AG46" s="8">
        <f t="shared" si="4"/>
        <v>3.6785006744967763</v>
      </c>
      <c r="AH46" s="8">
        <f t="shared" si="4"/>
        <v>9.2368069534242032</v>
      </c>
      <c r="AI46" s="8">
        <f t="shared" si="4"/>
        <v>-1.7313053904450857</v>
      </c>
      <c r="AJ46" s="8">
        <f t="shared" si="4"/>
        <v>2.529123450833604</v>
      </c>
      <c r="AK46" s="8">
        <f t="shared" si="4"/>
        <v>65.119210268830898</v>
      </c>
      <c r="AL46" s="8">
        <f t="shared" si="4"/>
        <v>55.600138378649149</v>
      </c>
    </row>
    <row r="47" spans="1:38" x14ac:dyDescent="0.25">
      <c r="A47" s="6">
        <f t="shared" si="1"/>
        <v>2050</v>
      </c>
      <c r="B47" s="6">
        <v>54789</v>
      </c>
      <c r="C47" s="4">
        <v>1043683.2114821575</v>
      </c>
      <c r="D47" s="4">
        <v>489358.27741454344</v>
      </c>
      <c r="E47" s="11">
        <v>7.4933851128830122</v>
      </c>
      <c r="F47" s="4">
        <v>80.506536621433483</v>
      </c>
      <c r="G47" s="4">
        <v>3658.1256216825877</v>
      </c>
      <c r="H47" s="4">
        <v>254556.4</v>
      </c>
      <c r="I47" s="4">
        <v>210960.4</v>
      </c>
      <c r="J47" s="4">
        <v>43595.95</v>
      </c>
      <c r="K47" s="4">
        <v>19861.240000000002</v>
      </c>
      <c r="L47" s="4">
        <v>5018.9179999999997</v>
      </c>
      <c r="M47" s="4">
        <v>0</v>
      </c>
      <c r="N47" s="4">
        <v>272767.3</v>
      </c>
      <c r="O47" s="4">
        <v>106195.3</v>
      </c>
      <c r="P47" s="4">
        <v>31848.560000000001</v>
      </c>
      <c r="Q47" s="4">
        <v>38320.480000000003</v>
      </c>
      <c r="R47" s="4">
        <v>96403</v>
      </c>
      <c r="S47" s="4">
        <v>-18210.91</v>
      </c>
      <c r="T47" s="4">
        <v>27339.88</v>
      </c>
      <c r="U47" s="4">
        <v>703394.2</v>
      </c>
      <c r="V47" s="4">
        <v>607231.19999999995</v>
      </c>
      <c r="W47" s="8">
        <f t="shared" si="3"/>
        <v>4.155986059904226</v>
      </c>
      <c r="X47" s="8">
        <f t="shared" si="4"/>
        <v>24.390197830096248</v>
      </c>
      <c r="Y47" s="8">
        <f t="shared" si="4"/>
        <v>20.213068264306994</v>
      </c>
      <c r="Z47" s="8">
        <f t="shared" si="4"/>
        <v>4.1771247750635396</v>
      </c>
      <c r="AA47" s="8">
        <f t="shared" si="4"/>
        <v>1.9029950641626801</v>
      </c>
      <c r="AB47" s="8">
        <f t="shared" si="4"/>
        <v>0.48088519052371498</v>
      </c>
      <c r="AC47" s="8">
        <f t="shared" si="4"/>
        <v>0</v>
      </c>
      <c r="AD47" s="8">
        <f t="shared" si="4"/>
        <v>26.135066368715194</v>
      </c>
      <c r="AE47" s="8">
        <f t="shared" si="4"/>
        <v>10.175051091335437</v>
      </c>
      <c r="AF47" s="8">
        <f t="shared" si="4"/>
        <v>3.0515543078221179</v>
      </c>
      <c r="AG47" s="8">
        <f t="shared" si="4"/>
        <v>3.6716581792649752</v>
      </c>
      <c r="AH47" s="8">
        <f t="shared" si="4"/>
        <v>9.2368066228732353</v>
      </c>
      <c r="AI47" s="8">
        <f t="shared" si="4"/>
        <v>-1.7448694967640885</v>
      </c>
      <c r="AJ47" s="8">
        <f t="shared" si="4"/>
        <v>2.6195573234500951</v>
      </c>
      <c r="AK47" s="8">
        <f t="shared" si="4"/>
        <v>67.39537364034959</v>
      </c>
      <c r="AL47" s="8">
        <f t="shared" si="4"/>
        <v>58.18156250091036</v>
      </c>
    </row>
    <row r="48" spans="1:38" x14ac:dyDescent="0.25">
      <c r="A48" s="6">
        <f t="shared" si="1"/>
        <v>2051</v>
      </c>
      <c r="B48" s="6">
        <v>55154</v>
      </c>
      <c r="C48" s="4">
        <v>1077972.2222682796</v>
      </c>
      <c r="D48" s="4">
        <v>495512.32455789152</v>
      </c>
      <c r="E48" s="11">
        <v>7.5530016119017978</v>
      </c>
      <c r="F48" s="4">
        <v>81.038432251114898</v>
      </c>
      <c r="G48" s="4">
        <v>3680.694570380334</v>
      </c>
      <c r="H48" s="4">
        <v>262989.2</v>
      </c>
      <c r="I48" s="4">
        <v>217891.3</v>
      </c>
      <c r="J48" s="4">
        <v>45097.9</v>
      </c>
      <c r="K48" s="4">
        <v>20609.86</v>
      </c>
      <c r="L48" s="4">
        <v>5170.9579999999996</v>
      </c>
      <c r="M48" s="4">
        <v>0</v>
      </c>
      <c r="N48" s="4">
        <v>281877.40000000002</v>
      </c>
      <c r="O48" s="4">
        <v>109942.1</v>
      </c>
      <c r="P48" s="4">
        <v>32871.35</v>
      </c>
      <c r="Q48" s="4">
        <v>39493.82</v>
      </c>
      <c r="R48" s="4">
        <v>99570.21</v>
      </c>
      <c r="S48" s="4">
        <v>-18888.22</v>
      </c>
      <c r="T48" s="4">
        <v>29234.44</v>
      </c>
      <c r="U48" s="4">
        <v>751516.9</v>
      </c>
      <c r="V48" s="4">
        <v>655353.9</v>
      </c>
      <c r="W48" s="8">
        <f t="shared" si="3"/>
        <v>4.1561957718730129</v>
      </c>
      <c r="X48" s="8">
        <f t="shared" si="4"/>
        <v>24.396658333794129</v>
      </c>
      <c r="Y48" s="8">
        <f t="shared" si="4"/>
        <v>20.213071867613714</v>
      </c>
      <c r="Z48" s="8">
        <f t="shared" si="4"/>
        <v>4.1835864661804143</v>
      </c>
      <c r="AA48" s="8">
        <f t="shared" si="4"/>
        <v>1.9119101192266839</v>
      </c>
      <c r="AB48" s="8">
        <f t="shared" si="4"/>
        <v>0.4796930656635307</v>
      </c>
      <c r="AC48" s="8">
        <f t="shared" si="4"/>
        <v>0</v>
      </c>
      <c r="AD48" s="8">
        <f t="shared" si="4"/>
        <v>26.148855617714421</v>
      </c>
      <c r="AE48" s="8">
        <f t="shared" si="4"/>
        <v>10.198973380655278</v>
      </c>
      <c r="AF48" s="8">
        <f t="shared" si="4"/>
        <v>3.0493689281558467</v>
      </c>
      <c r="AG48" s="8">
        <f t="shared" si="4"/>
        <v>3.6637140720469326</v>
      </c>
      <c r="AH48" s="8">
        <f t="shared" si="4"/>
        <v>9.2368066581978709</v>
      </c>
      <c r="AI48" s="8">
        <f t="shared" si="4"/>
        <v>-1.7521991392556688</v>
      </c>
      <c r="AJ48" s="8">
        <f t="shared" si="4"/>
        <v>2.7119845387559809</v>
      </c>
      <c r="AK48" s="8">
        <f t="shared" si="4"/>
        <v>69.715794570165343</v>
      </c>
      <c r="AL48" s="8">
        <f t="shared" si="4"/>
        <v>60.795063774556077</v>
      </c>
    </row>
    <row r="49" spans="1:38" x14ac:dyDescent="0.25">
      <c r="A49" s="6">
        <f t="shared" si="1"/>
        <v>2052</v>
      </c>
      <c r="B49" s="6">
        <v>55519</v>
      </c>
      <c r="C49" s="4">
        <v>1113161.6426932765</v>
      </c>
      <c r="D49" s="4">
        <v>501667.62037437549</v>
      </c>
      <c r="E49" s="11">
        <v>7.6128361737749906</v>
      </c>
      <c r="F49" s="4">
        <v>81.569832731527114</v>
      </c>
      <c r="G49" s="4">
        <v>3703.0786742195373</v>
      </c>
      <c r="H49" s="4">
        <v>271644.90000000002</v>
      </c>
      <c r="I49" s="4">
        <v>225004.2</v>
      </c>
      <c r="J49" s="4">
        <v>46640.7</v>
      </c>
      <c r="K49" s="4">
        <v>21380.73</v>
      </c>
      <c r="L49" s="4">
        <v>5327.5810000000001</v>
      </c>
      <c r="M49" s="4">
        <v>0</v>
      </c>
      <c r="N49" s="4">
        <v>291161.59999999998</v>
      </c>
      <c r="O49" s="4">
        <v>113726.9</v>
      </c>
      <c r="P49" s="4">
        <v>33926.160000000003</v>
      </c>
      <c r="Q49" s="4">
        <v>40687.9</v>
      </c>
      <c r="R49" s="4">
        <v>102820.6</v>
      </c>
      <c r="S49" s="4">
        <v>-19516.72</v>
      </c>
      <c r="T49" s="4">
        <v>31235.77</v>
      </c>
      <c r="U49" s="4">
        <v>802269.4</v>
      </c>
      <c r="V49" s="4">
        <v>706106.4</v>
      </c>
      <c r="W49" s="8">
        <f t="shared" si="3"/>
        <v>4.1563629507200703</v>
      </c>
      <c r="X49" s="8">
        <f t="shared" si="4"/>
        <v>24.403005779354704</v>
      </c>
      <c r="Y49" s="8">
        <f t="shared" si="4"/>
        <v>20.213075205825991</v>
      </c>
      <c r="Z49" s="8">
        <f t="shared" si="4"/>
        <v>4.1899305735287093</v>
      </c>
      <c r="AA49" s="8">
        <f t="shared" si="4"/>
        <v>1.9207210507424304</v>
      </c>
      <c r="AB49" s="8">
        <f t="shared" si="4"/>
        <v>0.47859904578727702</v>
      </c>
      <c r="AC49" s="8">
        <f t="shared" si="4"/>
        <v>0</v>
      </c>
      <c r="AD49" s="8">
        <f t="shared" si="4"/>
        <v>26.156273162228192</v>
      </c>
      <c r="AE49" s="8">
        <f t="shared" si="4"/>
        <v>10.216566546870911</v>
      </c>
      <c r="AF49" s="8">
        <f t="shared" si="4"/>
        <v>3.0477298802639492</v>
      </c>
      <c r="AG49" s="8">
        <f t="shared" si="4"/>
        <v>3.6551654709873298</v>
      </c>
      <c r="AH49" s="8">
        <f t="shared" si="4"/>
        <v>9.2368076707374893</v>
      </c>
      <c r="AI49" s="8">
        <f t="shared" si="4"/>
        <v>-1.7532691795577517</v>
      </c>
      <c r="AJ49" s="8">
        <f t="shared" si="4"/>
        <v>2.8060408122243201</v>
      </c>
      <c r="AK49" s="8">
        <f t="shared" si="4"/>
        <v>72.071240081442454</v>
      </c>
      <c r="AL49" s="8">
        <f t="shared" si="4"/>
        <v>63.432512666497118</v>
      </c>
    </row>
    <row r="50" spans="1:38" x14ac:dyDescent="0.25">
      <c r="A50" s="6">
        <f t="shared" si="1"/>
        <v>2053</v>
      </c>
      <c r="B50" s="6">
        <v>55885</v>
      </c>
      <c r="C50" s="4">
        <v>1149502.627175184</v>
      </c>
      <c r="D50" s="4">
        <v>507874.70978153928</v>
      </c>
      <c r="E50" s="11">
        <v>7.67265318006974</v>
      </c>
      <c r="F50" s="4">
        <v>82.109190106005471</v>
      </c>
      <c r="G50" s="4">
        <v>3725.1683354472566</v>
      </c>
      <c r="H50" s="4">
        <v>280581.7</v>
      </c>
      <c r="I50" s="4">
        <v>232349.8</v>
      </c>
      <c r="J50" s="4">
        <v>48231.9</v>
      </c>
      <c r="K50" s="4">
        <v>22177.200000000001</v>
      </c>
      <c r="L50" s="4">
        <v>5488.7690000000002</v>
      </c>
      <c r="M50" s="4">
        <v>0</v>
      </c>
      <c r="N50" s="4">
        <v>300665.59999999998</v>
      </c>
      <c r="O50" s="4">
        <v>117540.2</v>
      </c>
      <c r="P50" s="4">
        <v>35021.279999999999</v>
      </c>
      <c r="Q50" s="4">
        <v>41926.78</v>
      </c>
      <c r="R50" s="4">
        <v>106177.3</v>
      </c>
      <c r="S50" s="4">
        <v>-20083.919999999998</v>
      </c>
      <c r="T50" s="4">
        <v>33346.300000000003</v>
      </c>
      <c r="U50" s="4">
        <v>855699.6</v>
      </c>
      <c r="V50" s="4">
        <v>759536.6</v>
      </c>
      <c r="W50" s="8">
        <f t="shared" si="3"/>
        <v>4.1564965583879934</v>
      </c>
      <c r="X50" s="8">
        <f t="shared" si="4"/>
        <v>24.408965527073946</v>
      </c>
      <c r="Y50" s="8">
        <f t="shared" si="4"/>
        <v>20.213072550428365</v>
      </c>
      <c r="Z50" s="8">
        <f t="shared" si="4"/>
        <v>4.1958929766455828</v>
      </c>
      <c r="AA50" s="8">
        <f t="shared" si="4"/>
        <v>1.9292865867126199</v>
      </c>
      <c r="AB50" s="8">
        <f t="shared" si="4"/>
        <v>0.47749077472647766</v>
      </c>
      <c r="AC50" s="8">
        <f t="shared" si="4"/>
        <v>0</v>
      </c>
      <c r="AD50" s="8">
        <f t="shared" si="4"/>
        <v>26.156147266828178</v>
      </c>
      <c r="AE50" s="8">
        <f t="shared" si="4"/>
        <v>10.225309383489291</v>
      </c>
      <c r="AF50" s="8">
        <f t="shared" si="4"/>
        <v>3.0466463644421724</v>
      </c>
      <c r="AG50" s="8">
        <f t="shared" si="4"/>
        <v>3.6473844433946097</v>
      </c>
      <c r="AH50" s="8">
        <f t="shared" si="4"/>
        <v>9.2368035957362462</v>
      </c>
      <c r="AI50" s="8">
        <f t="shared" si="4"/>
        <v>-1.7471834796371641</v>
      </c>
      <c r="AJ50" s="8">
        <f t="shared" si="4"/>
        <v>2.9009329088656388</v>
      </c>
      <c r="AK50" s="8">
        <f t="shared" si="4"/>
        <v>74.440856399155635</v>
      </c>
      <c r="AL50" s="8">
        <f t="shared" si="4"/>
        <v>66.075238285144593</v>
      </c>
    </row>
    <row r="51" spans="1:38" x14ac:dyDescent="0.25">
      <c r="A51" s="6">
        <f t="shared" si="1"/>
        <v>2054</v>
      </c>
      <c r="B51" s="6">
        <v>56250</v>
      </c>
      <c r="C51" s="4">
        <v>1186680.8263949424</v>
      </c>
      <c r="D51" s="4">
        <v>514033.47980522003</v>
      </c>
      <c r="E51" s="11">
        <v>7.7328206814441343</v>
      </c>
      <c r="F51" s="4">
        <v>82.647182856397507</v>
      </c>
      <c r="G51" s="4">
        <v>3746.7925714353714</v>
      </c>
      <c r="H51" s="4">
        <v>289733.90000000002</v>
      </c>
      <c r="I51" s="4">
        <v>239864.7</v>
      </c>
      <c r="J51" s="4">
        <v>49869.27</v>
      </c>
      <c r="K51" s="4">
        <v>23001.46</v>
      </c>
      <c r="L51" s="4">
        <v>5654.893</v>
      </c>
      <c r="M51" s="4">
        <v>0</v>
      </c>
      <c r="N51" s="4">
        <v>310409.2</v>
      </c>
      <c r="O51" s="4">
        <v>121475.1</v>
      </c>
      <c r="P51" s="4">
        <v>36136.47</v>
      </c>
      <c r="Q51" s="4">
        <v>43186.2</v>
      </c>
      <c r="R51" s="4">
        <v>109611.4</v>
      </c>
      <c r="S51" s="4">
        <v>-20675.240000000002</v>
      </c>
      <c r="T51" s="4">
        <v>35568.04</v>
      </c>
      <c r="U51" s="4">
        <v>911942.9</v>
      </c>
      <c r="V51" s="4">
        <v>815779.9</v>
      </c>
      <c r="W51" s="8">
        <f t="shared" si="3"/>
        <v>4.1566035557338115</v>
      </c>
      <c r="X51" s="8">
        <f t="shared" si="4"/>
        <v>24.415486755625135</v>
      </c>
      <c r="Y51" s="8">
        <f t="shared" si="4"/>
        <v>20.213076226123334</v>
      </c>
      <c r="Z51" s="8">
        <f t="shared" si="4"/>
        <v>4.2024164283078154</v>
      </c>
      <c r="AA51" s="8">
        <f t="shared" si="4"/>
        <v>1.9383021523889377</v>
      </c>
      <c r="AB51" s="8">
        <f t="shared" si="4"/>
        <v>0.47653024083815276</v>
      </c>
      <c r="AC51" s="8">
        <f t="shared" si="4"/>
        <v>0</v>
      </c>
      <c r="AD51" s="8">
        <f t="shared" si="4"/>
        <v>26.157766527921627</v>
      </c>
      <c r="AE51" s="8">
        <f t="shared" si="4"/>
        <v>10.236543584262105</v>
      </c>
      <c r="AF51" s="8">
        <f t="shared" si="4"/>
        <v>3.0451718099954643</v>
      </c>
      <c r="AG51" s="8">
        <f t="shared" si="4"/>
        <v>3.6392430921123764</v>
      </c>
      <c r="AH51" s="8">
        <f t="shared" si="4"/>
        <v>9.2368055134919604</v>
      </c>
      <c r="AI51" s="8">
        <f t="shared" si="4"/>
        <v>-1.7422747161770542</v>
      </c>
      <c r="AJ51" s="8">
        <f t="shared" si="4"/>
        <v>2.9972709770708392</v>
      </c>
      <c r="AK51" s="8">
        <f t="shared" si="4"/>
        <v>76.848203806445753</v>
      </c>
      <c r="AL51" s="8">
        <f t="shared" si="4"/>
        <v>68.74467690510221</v>
      </c>
    </row>
    <row r="52" spans="1:38" x14ac:dyDescent="0.25">
      <c r="A52" s="6">
        <f t="shared" si="1"/>
        <v>2055</v>
      </c>
      <c r="B52" s="6">
        <v>56615</v>
      </c>
      <c r="C52" s="4">
        <v>1225059.0101425818</v>
      </c>
      <c r="D52" s="4">
        <v>520239.46103108465</v>
      </c>
      <c r="E52" s="11">
        <v>7.7931080447157539</v>
      </c>
      <c r="F52" s="4">
        <v>83.193605561909777</v>
      </c>
      <c r="G52" s="4">
        <v>3768.2070263312166</v>
      </c>
      <c r="H52" s="4">
        <v>299184.5</v>
      </c>
      <c r="I52" s="4">
        <v>247622.1</v>
      </c>
      <c r="J52" s="4">
        <v>51562.42</v>
      </c>
      <c r="K52" s="4">
        <v>23855.79</v>
      </c>
      <c r="L52" s="4">
        <v>5825.94</v>
      </c>
      <c r="M52" s="4">
        <v>0</v>
      </c>
      <c r="N52" s="4">
        <v>320485.09999999998</v>
      </c>
      <c r="O52" s="4">
        <v>125578.5</v>
      </c>
      <c r="P52" s="4">
        <v>37284.44</v>
      </c>
      <c r="Q52" s="4">
        <v>44465.89</v>
      </c>
      <c r="R52" s="4">
        <v>113156.3</v>
      </c>
      <c r="S52" s="4">
        <v>-21300.66</v>
      </c>
      <c r="T52" s="4">
        <v>37906.629999999997</v>
      </c>
      <c r="U52" s="4">
        <v>971150.1</v>
      </c>
      <c r="V52" s="4">
        <v>874987.1</v>
      </c>
      <c r="W52" s="8">
        <f t="shared" si="3"/>
        <v>4.1566889769085318</v>
      </c>
      <c r="X52" s="8">
        <f t="shared" si="4"/>
        <v>24.422048042010534</v>
      </c>
      <c r="Y52" s="8">
        <f t="shared" si="4"/>
        <v>20.213075284526894</v>
      </c>
      <c r="Z52" s="8">
        <f t="shared" si="4"/>
        <v>4.2089743900580565</v>
      </c>
      <c r="AA52" s="8">
        <f t="shared" si="4"/>
        <v>1.9473176232729785</v>
      </c>
      <c r="AB52" s="8">
        <f t="shared" si="4"/>
        <v>0.4755640301214496</v>
      </c>
      <c r="AC52" s="8">
        <f t="shared" si="4"/>
        <v>0</v>
      </c>
      <c r="AD52" s="8">
        <f t="shared" si="4"/>
        <v>26.160788773979096</v>
      </c>
      <c r="AE52" s="8">
        <f t="shared" si="4"/>
        <v>10.250812324982142</v>
      </c>
      <c r="AF52" s="8">
        <f t="shared" si="4"/>
        <v>3.0434811459131712</v>
      </c>
      <c r="AG52" s="8">
        <f t="shared" si="4"/>
        <v>3.6296937234741629</v>
      </c>
      <c r="AH52" s="8">
        <f t="shared" si="4"/>
        <v>9.2368040284712496</v>
      </c>
      <c r="AI52" s="8">
        <f t="shared" si="4"/>
        <v>-1.7387456296918191</v>
      </c>
      <c r="AJ52" s="8">
        <f t="shared" si="4"/>
        <v>3.0942697197572655</v>
      </c>
      <c r="AK52" s="8">
        <f t="shared" si="4"/>
        <v>79.273740445121092</v>
      </c>
      <c r="AL52" s="8">
        <f t="shared" si="4"/>
        <v>71.424077759173599</v>
      </c>
    </row>
    <row r="53" spans="1:38" x14ac:dyDescent="0.25">
      <c r="A53" s="6">
        <f t="shared" si="1"/>
        <v>2056</v>
      </c>
      <c r="B53" s="6">
        <v>56980</v>
      </c>
      <c r="C53" s="4">
        <v>1264205.6430047965</v>
      </c>
      <c r="D53" s="4">
        <v>526350.25995147228</v>
      </c>
      <c r="E53" s="11">
        <v>7.854280634153926</v>
      </c>
      <c r="F53" s="4">
        <v>83.737786244223685</v>
      </c>
      <c r="G53" s="4">
        <v>3788.9686385062464</v>
      </c>
      <c r="H53" s="4">
        <v>308837.2</v>
      </c>
      <c r="I53" s="4">
        <v>255534.8</v>
      </c>
      <c r="J53" s="4">
        <v>53302.400000000001</v>
      </c>
      <c r="K53" s="4">
        <v>24737.96</v>
      </c>
      <c r="L53" s="4">
        <v>6002.2579999999998</v>
      </c>
      <c r="M53" s="4">
        <v>0</v>
      </c>
      <c r="N53" s="4">
        <v>330761.5</v>
      </c>
      <c r="O53" s="4">
        <v>129790.39999999999</v>
      </c>
      <c r="P53" s="4">
        <v>38447.769999999997</v>
      </c>
      <c r="Q53" s="4">
        <v>45751.14</v>
      </c>
      <c r="R53" s="4">
        <v>116772.2</v>
      </c>
      <c r="S53" s="4">
        <v>-21924.34</v>
      </c>
      <c r="T53" s="4">
        <v>40368.36</v>
      </c>
      <c r="U53" s="4">
        <v>1033443</v>
      </c>
      <c r="V53" s="4">
        <v>937279.8</v>
      </c>
      <c r="W53" s="8">
        <f t="shared" si="3"/>
        <v>4.1567580541875042</v>
      </c>
      <c r="X53" s="8">
        <f t="shared" si="4"/>
        <v>24.429348319150655</v>
      </c>
      <c r="Y53" s="8">
        <f t="shared" si="4"/>
        <v>20.213072249277285</v>
      </c>
      <c r="Z53" s="8">
        <f t="shared" si="4"/>
        <v>4.2162760698733699</v>
      </c>
      <c r="AA53" s="8">
        <f t="shared" si="4"/>
        <v>1.9567987326177552</v>
      </c>
      <c r="AB53" s="8">
        <f t="shared" si="4"/>
        <v>0.4747849397138964</v>
      </c>
      <c r="AC53" s="8">
        <f t="shared" si="4"/>
        <v>0</v>
      </c>
      <c r="AD53" s="8">
        <f t="shared" si="4"/>
        <v>26.163583577576631</v>
      </c>
      <c r="AE53" s="8">
        <f t="shared" si="4"/>
        <v>10.266557558745809</v>
      </c>
      <c r="AF53" s="8">
        <f t="shared" si="4"/>
        <v>3.0412591663976714</v>
      </c>
      <c r="AG53" s="8">
        <f t="shared" si="4"/>
        <v>3.6189634378832163</v>
      </c>
      <c r="AH53" s="8">
        <f t="shared" si="4"/>
        <v>9.2368042055604835</v>
      </c>
      <c r="AI53" s="8">
        <f t="shared" si="4"/>
        <v>-1.7342384224681726</v>
      </c>
      <c r="AJ53" s="8">
        <f t="shared" si="4"/>
        <v>3.1931798614702784</v>
      </c>
      <c r="AK53" s="8">
        <f t="shared" si="4"/>
        <v>81.746431501736225</v>
      </c>
      <c r="AL53" s="8">
        <f t="shared" si="4"/>
        <v>74.139820937062836</v>
      </c>
    </row>
    <row r="54" spans="1:38" x14ac:dyDescent="0.25">
      <c r="A54" s="6">
        <f t="shared" si="1"/>
        <v>2057</v>
      </c>
      <c r="B54" s="6">
        <v>57346</v>
      </c>
      <c r="C54" s="4">
        <v>1304734.1209784774</v>
      </c>
      <c r="D54" s="4">
        <v>532559.08144791995</v>
      </c>
      <c r="E54" s="11">
        <v>7.9163930980046882</v>
      </c>
      <c r="F54" s="4">
        <v>84.289167940229291</v>
      </c>
      <c r="G54" s="4">
        <v>3809.8819052403774</v>
      </c>
      <c r="H54" s="4">
        <v>318829.59999999998</v>
      </c>
      <c r="I54" s="4">
        <v>263726.90000000002</v>
      </c>
      <c r="J54" s="4">
        <v>55102.720000000001</v>
      </c>
      <c r="K54" s="4">
        <v>25651.05</v>
      </c>
      <c r="L54" s="4">
        <v>6184.0590000000002</v>
      </c>
      <c r="M54" s="4">
        <v>0</v>
      </c>
      <c r="N54" s="4">
        <v>341392.8</v>
      </c>
      <c r="O54" s="4">
        <v>134149.20000000001</v>
      </c>
      <c r="P54" s="4">
        <v>39643.949999999997</v>
      </c>
      <c r="Q54" s="4">
        <v>47083.88</v>
      </c>
      <c r="R54" s="4">
        <v>120515.8</v>
      </c>
      <c r="S54" s="4">
        <v>-22563.21</v>
      </c>
      <c r="T54" s="4">
        <v>42958.28</v>
      </c>
      <c r="U54" s="4">
        <v>1098964</v>
      </c>
      <c r="V54" s="4">
        <v>1002801</v>
      </c>
      <c r="W54" s="8">
        <f t="shared" si="3"/>
        <v>4.1568117448180502</v>
      </c>
      <c r="X54" s="8">
        <f t="shared" ref="X54:AL70" si="5">100*H54/$C54</f>
        <v>24.436365606879022</v>
      </c>
      <c r="Y54" s="8">
        <f t="shared" si="5"/>
        <v>20.213076040520782</v>
      </c>
      <c r="Z54" s="8">
        <f t="shared" si="5"/>
        <v>4.2232910992376018</v>
      </c>
      <c r="AA54" s="8">
        <f t="shared" si="5"/>
        <v>1.9659982511044589</v>
      </c>
      <c r="AB54" s="8">
        <f t="shared" si="5"/>
        <v>0.47397081907862598</v>
      </c>
      <c r="AC54" s="8">
        <f t="shared" si="5"/>
        <v>0</v>
      </c>
      <c r="AD54" s="8">
        <f t="shared" si="5"/>
        <v>26.165698781907732</v>
      </c>
      <c r="AE54" s="8">
        <f t="shared" si="5"/>
        <v>10.281726969736612</v>
      </c>
      <c r="AF54" s="8">
        <f t="shared" si="5"/>
        <v>3.0384696286067276</v>
      </c>
      <c r="AG54" s="8">
        <f t="shared" si="5"/>
        <v>3.608695384212818</v>
      </c>
      <c r="AH54" s="8">
        <f t="shared" si="5"/>
        <v>9.2368090986706104</v>
      </c>
      <c r="AI54" s="8">
        <f t="shared" si="5"/>
        <v>-1.7293339414683857</v>
      </c>
      <c r="AJ54" s="8">
        <f t="shared" si="5"/>
        <v>3.2924930305174898</v>
      </c>
      <c r="AK54" s="8">
        <f t="shared" si="5"/>
        <v>84.228961466558303</v>
      </c>
      <c r="AL54" s="8">
        <f t="shared" si="5"/>
        <v>76.858647587751861</v>
      </c>
    </row>
    <row r="55" spans="1:38" x14ac:dyDescent="0.25">
      <c r="A55" s="6">
        <f t="shared" si="1"/>
        <v>2058</v>
      </c>
      <c r="B55" s="6">
        <v>57711</v>
      </c>
      <c r="C55" s="4">
        <v>1346853.0279443727</v>
      </c>
      <c r="D55" s="4">
        <v>538985.27894294215</v>
      </c>
      <c r="E55" s="11">
        <v>7.9790492952752921</v>
      </c>
      <c r="F55" s="4">
        <v>84.839528562303329</v>
      </c>
      <c r="G55" s="4">
        <v>3832.0808867198239</v>
      </c>
      <c r="H55" s="4">
        <v>329209.40000000002</v>
      </c>
      <c r="I55" s="4">
        <v>272240.40000000002</v>
      </c>
      <c r="J55" s="4">
        <v>56968.97</v>
      </c>
      <c r="K55" s="4">
        <v>26597.040000000001</v>
      </c>
      <c r="L55" s="4">
        <v>6371.3140000000003</v>
      </c>
      <c r="M55" s="4">
        <v>0</v>
      </c>
      <c r="N55" s="4">
        <v>352362.2</v>
      </c>
      <c r="O55" s="4">
        <v>138603.79999999999</v>
      </c>
      <c r="P55" s="4">
        <v>40880.949999999997</v>
      </c>
      <c r="Q55" s="4">
        <v>48471.16</v>
      </c>
      <c r="R55" s="4">
        <v>124406.2</v>
      </c>
      <c r="S55" s="4">
        <v>-23152.799999999999</v>
      </c>
      <c r="T55" s="4">
        <v>45682.37</v>
      </c>
      <c r="U55" s="4">
        <v>1167800</v>
      </c>
      <c r="V55" s="4">
        <v>1071637</v>
      </c>
      <c r="W55" s="8">
        <f t="shared" si="3"/>
        <v>4.1568577314634512</v>
      </c>
      <c r="X55" s="8">
        <f t="shared" si="5"/>
        <v>24.442859998054438</v>
      </c>
      <c r="Y55" s="8">
        <f t="shared" si="5"/>
        <v>20.213074058682224</v>
      </c>
      <c r="Z55" s="8">
        <f t="shared" si="5"/>
        <v>4.2297837119576878</v>
      </c>
      <c r="AA55" s="8">
        <f t="shared" si="5"/>
        <v>1.9747544422566723</v>
      </c>
      <c r="AB55" s="8">
        <f t="shared" si="5"/>
        <v>0.47305191196133584</v>
      </c>
      <c r="AC55" s="8">
        <f t="shared" si="5"/>
        <v>0</v>
      </c>
      <c r="AD55" s="8">
        <f t="shared" si="5"/>
        <v>26.1618894333104</v>
      </c>
      <c r="AE55" s="8">
        <f t="shared" si="5"/>
        <v>10.290937253305454</v>
      </c>
      <c r="AF55" s="8">
        <f t="shared" si="5"/>
        <v>3.0352940634060368</v>
      </c>
      <c r="AG55" s="8">
        <f t="shared" si="5"/>
        <v>3.5988455306054328</v>
      </c>
      <c r="AH55" s="8">
        <f t="shared" si="5"/>
        <v>9.2368059037498913</v>
      </c>
      <c r="AI55" s="8">
        <f t="shared" si="5"/>
        <v>-1.7190294352559639</v>
      </c>
      <c r="AJ55" s="8">
        <f t="shared" si="5"/>
        <v>3.3917858186592547</v>
      </c>
      <c r="AK55" s="8">
        <f t="shared" si="5"/>
        <v>86.705822815897633</v>
      </c>
      <c r="AL55" s="8">
        <f t="shared" si="5"/>
        <v>79.565994044322736</v>
      </c>
    </row>
    <row r="56" spans="1:38" x14ac:dyDescent="0.25">
      <c r="A56" s="6">
        <f t="shared" si="1"/>
        <v>2059</v>
      </c>
      <c r="B56" s="6">
        <v>58076</v>
      </c>
      <c r="C56" s="4">
        <v>1390619.102769692</v>
      </c>
      <c r="D56" s="4">
        <v>545574.0512944751</v>
      </c>
      <c r="E56" s="11">
        <v>8.0427037220809137</v>
      </c>
      <c r="F56" s="4">
        <v>85.397500780266313</v>
      </c>
      <c r="G56" s="4">
        <v>3854.8738656462706</v>
      </c>
      <c r="H56" s="4">
        <v>339995.1</v>
      </c>
      <c r="I56" s="4">
        <v>281086.90000000002</v>
      </c>
      <c r="J56" s="4">
        <v>58908.27</v>
      </c>
      <c r="K56" s="4">
        <v>27581.64</v>
      </c>
      <c r="L56" s="4">
        <v>6564.3360000000002</v>
      </c>
      <c r="M56" s="4">
        <v>0</v>
      </c>
      <c r="N56" s="4">
        <v>363787.8</v>
      </c>
      <c r="O56" s="4">
        <v>143268.1</v>
      </c>
      <c r="P56" s="4">
        <v>42157.01</v>
      </c>
      <c r="Q56" s="4">
        <v>49913.88</v>
      </c>
      <c r="R56" s="4">
        <v>128448.8</v>
      </c>
      <c r="S56" s="4">
        <v>-23792.68</v>
      </c>
      <c r="T56" s="4">
        <v>48544.160000000003</v>
      </c>
      <c r="U56" s="4">
        <v>1240136</v>
      </c>
      <c r="V56" s="4">
        <v>1143973</v>
      </c>
      <c r="W56" s="8">
        <f t="shared" si="3"/>
        <v>4.1568898784038364</v>
      </c>
      <c r="X56" s="8">
        <f t="shared" si="5"/>
        <v>24.449189524495441</v>
      </c>
      <c r="Y56" s="8">
        <f t="shared" si="5"/>
        <v>20.213076279490199</v>
      </c>
      <c r="Z56" s="8">
        <f t="shared" si="5"/>
        <v>4.2361182787344553</v>
      </c>
      <c r="AA56" s="8">
        <f t="shared" si="5"/>
        <v>1.9834072425055667</v>
      </c>
      <c r="AB56" s="8">
        <f t="shared" si="5"/>
        <v>0.47204414112576415</v>
      </c>
      <c r="AC56" s="8">
        <f t="shared" si="5"/>
        <v>0</v>
      </c>
      <c r="AD56" s="8">
        <f t="shared" si="5"/>
        <v>26.160132510436892</v>
      </c>
      <c r="AE56" s="8">
        <f t="shared" si="5"/>
        <v>10.302468858269913</v>
      </c>
      <c r="AF56" s="8">
        <f t="shared" si="5"/>
        <v>3.0315281816592341</v>
      </c>
      <c r="AG56" s="8">
        <f t="shared" si="5"/>
        <v>3.5893279403818537</v>
      </c>
      <c r="AH56" s="8">
        <f t="shared" si="5"/>
        <v>9.236806811021717</v>
      </c>
      <c r="AI56" s="8">
        <f t="shared" si="5"/>
        <v>-1.710941547733106</v>
      </c>
      <c r="AJ56" s="8">
        <f t="shared" si="5"/>
        <v>3.4908308035834357</v>
      </c>
      <c r="AK56" s="8">
        <f t="shared" si="5"/>
        <v>89.178697281665748</v>
      </c>
      <c r="AL56" s="8">
        <f t="shared" si="5"/>
        <v>82.263575821844555</v>
      </c>
    </row>
    <row r="57" spans="1:38" x14ac:dyDescent="0.25">
      <c r="A57" s="6">
        <f t="shared" si="1"/>
        <v>2060</v>
      </c>
      <c r="B57" s="6">
        <v>58441</v>
      </c>
      <c r="C57" s="4">
        <v>1435453.2271802863</v>
      </c>
      <c r="D57" s="4">
        <v>552135.5337033096</v>
      </c>
      <c r="E57" s="11">
        <v>8.1070032502785327</v>
      </c>
      <c r="F57" s="4">
        <v>85.954588859866334</v>
      </c>
      <c r="G57" s="4">
        <v>3877.1427729643051</v>
      </c>
      <c r="H57" s="4">
        <v>351060.6</v>
      </c>
      <c r="I57" s="4">
        <v>290149.2</v>
      </c>
      <c r="J57" s="4">
        <v>60911.39</v>
      </c>
      <c r="K57" s="4">
        <v>28604.94</v>
      </c>
      <c r="L57" s="4">
        <v>6763.0770000000002</v>
      </c>
      <c r="M57" s="4">
        <v>0</v>
      </c>
      <c r="N57" s="4">
        <v>375558.9</v>
      </c>
      <c r="O57" s="4">
        <v>148121.1</v>
      </c>
      <c r="P57" s="4">
        <v>43455.14</v>
      </c>
      <c r="Q57" s="4">
        <v>51392.63</v>
      </c>
      <c r="R57" s="4">
        <v>132590</v>
      </c>
      <c r="S57" s="4">
        <v>-24498.33</v>
      </c>
      <c r="T57" s="4">
        <v>51551.47</v>
      </c>
      <c r="U57" s="4">
        <v>1316186</v>
      </c>
      <c r="V57" s="4">
        <v>1220023</v>
      </c>
      <c r="W57" s="8">
        <f t="shared" si="3"/>
        <v>4.1569206925692024</v>
      </c>
      <c r="X57" s="8">
        <f t="shared" si="5"/>
        <v>24.456429046427466</v>
      </c>
      <c r="Y57" s="8">
        <f t="shared" si="5"/>
        <v>20.213072394560061</v>
      </c>
      <c r="Z57" s="8">
        <f t="shared" si="5"/>
        <v>4.2433559552233193</v>
      </c>
      <c r="AA57" s="8">
        <f t="shared" si="5"/>
        <v>1.9927462252594421</v>
      </c>
      <c r="AB57" s="8">
        <f t="shared" si="5"/>
        <v>0.47114575884056925</v>
      </c>
      <c r="AC57" s="8">
        <f t="shared" si="5"/>
        <v>0</v>
      </c>
      <c r="AD57" s="8">
        <f t="shared" si="5"/>
        <v>26.163088625167131</v>
      </c>
      <c r="AE57" s="8">
        <f t="shared" si="5"/>
        <v>10.318768817773305</v>
      </c>
      <c r="AF57" s="8">
        <f t="shared" si="5"/>
        <v>3.0272766243565132</v>
      </c>
      <c r="AG57" s="8">
        <f t="shared" si="5"/>
        <v>3.5802371701760314</v>
      </c>
      <c r="AH57" s="8">
        <f t="shared" si="5"/>
        <v>9.2368039229290275</v>
      </c>
      <c r="AI57" s="8">
        <f t="shared" si="5"/>
        <v>-1.7066616686719198</v>
      </c>
      <c r="AJ57" s="8">
        <f t="shared" si="5"/>
        <v>3.5913026648220683</v>
      </c>
      <c r="AK57" s="8">
        <f t="shared" si="5"/>
        <v>91.691319165127567</v>
      </c>
      <c r="AL57" s="8">
        <f t="shared" si="5"/>
        <v>84.992180650604425</v>
      </c>
    </row>
    <row r="58" spans="1:38" x14ac:dyDescent="0.25">
      <c r="A58" s="6">
        <f t="shared" si="1"/>
        <v>2061</v>
      </c>
      <c r="B58" s="6">
        <v>58807</v>
      </c>
      <c r="C58" s="4">
        <v>1482033.3458023097</v>
      </c>
      <c r="D58" s="4">
        <v>558860.34055333876</v>
      </c>
      <c r="E58" s="11">
        <v>8.1721420707283468</v>
      </c>
      <c r="F58" s="4">
        <v>86.520068967568264</v>
      </c>
      <c r="G58" s="4">
        <v>3899.8649598566722</v>
      </c>
      <c r="H58" s="4">
        <v>362552.9</v>
      </c>
      <c r="I58" s="4">
        <v>299564.5</v>
      </c>
      <c r="J58" s="4">
        <v>62988.43</v>
      </c>
      <c r="K58" s="4">
        <v>29665.55</v>
      </c>
      <c r="L58" s="4">
        <v>6967.808</v>
      </c>
      <c r="M58" s="4">
        <v>0</v>
      </c>
      <c r="N58" s="4">
        <v>387870.8</v>
      </c>
      <c r="O58" s="4">
        <v>153260.6</v>
      </c>
      <c r="P58" s="4">
        <v>44793.51</v>
      </c>
      <c r="Q58" s="4">
        <v>52924.19</v>
      </c>
      <c r="R58" s="4">
        <v>136892.6</v>
      </c>
      <c r="S58" s="4">
        <v>-25317.919999999998</v>
      </c>
      <c r="T58" s="4">
        <v>54713.1</v>
      </c>
      <c r="U58" s="4">
        <v>1396217</v>
      </c>
      <c r="V58" s="4">
        <v>1300054</v>
      </c>
      <c r="W58" s="8">
        <f t="shared" si="3"/>
        <v>4.1569428636985961</v>
      </c>
      <c r="X58" s="8">
        <f t="shared" si="5"/>
        <v>24.463207999124293</v>
      </c>
      <c r="Y58" s="8">
        <f t="shared" si="5"/>
        <v>20.213074209732341</v>
      </c>
      <c r="Z58" s="8">
        <f t="shared" si="5"/>
        <v>4.2501358136379013</v>
      </c>
      <c r="AA58" s="8">
        <f t="shared" si="5"/>
        <v>2.0016789827316832</v>
      </c>
      <c r="AB58" s="8">
        <f t="shared" si="5"/>
        <v>0.47015190445852795</v>
      </c>
      <c r="AC58" s="8">
        <f t="shared" si="5"/>
        <v>0</v>
      </c>
      <c r="AD58" s="8">
        <f t="shared" si="5"/>
        <v>26.171529884843668</v>
      </c>
      <c r="AE58" s="8">
        <f t="shared" si="5"/>
        <v>10.341238301694975</v>
      </c>
      <c r="AF58" s="8">
        <f t="shared" si="5"/>
        <v>3.022436042135793</v>
      </c>
      <c r="AG58" s="8">
        <f t="shared" si="5"/>
        <v>3.5710525778587727</v>
      </c>
      <c r="AH58" s="8">
        <f t="shared" si="5"/>
        <v>9.2368097106406317</v>
      </c>
      <c r="AI58" s="8">
        <f t="shared" si="5"/>
        <v>-1.7083232352166784</v>
      </c>
      <c r="AJ58" s="8">
        <f t="shared" si="5"/>
        <v>3.6917590386861816</v>
      </c>
      <c r="AK58" s="8">
        <f t="shared" si="5"/>
        <v>94.209553648345718</v>
      </c>
      <c r="AL58" s="8">
        <f t="shared" si="5"/>
        <v>87.720968201036399</v>
      </c>
    </row>
    <row r="59" spans="1:38" x14ac:dyDescent="0.25">
      <c r="A59" s="6">
        <f t="shared" si="1"/>
        <v>2062</v>
      </c>
      <c r="B59" s="6">
        <v>59172</v>
      </c>
      <c r="C59" s="4">
        <v>1530234.9810424685</v>
      </c>
      <c r="D59" s="4">
        <v>565736.49872792175</v>
      </c>
      <c r="E59" s="11">
        <v>8.2382291590774024</v>
      </c>
      <c r="F59" s="4">
        <v>87.083934227127898</v>
      </c>
      <c r="G59" s="4">
        <v>3923.308498674478</v>
      </c>
      <c r="H59" s="4">
        <v>374446.7</v>
      </c>
      <c r="I59" s="4">
        <v>309307.5</v>
      </c>
      <c r="J59" s="4">
        <v>65139.22</v>
      </c>
      <c r="K59" s="4">
        <v>30764.959999999999</v>
      </c>
      <c r="L59" s="4">
        <v>7178.8270000000002</v>
      </c>
      <c r="M59" s="4">
        <v>0</v>
      </c>
      <c r="N59" s="4">
        <v>400659</v>
      </c>
      <c r="O59" s="4">
        <v>158642.9</v>
      </c>
      <c r="P59" s="4">
        <v>46166.47</v>
      </c>
      <c r="Q59" s="4">
        <v>54504.800000000003</v>
      </c>
      <c r="R59" s="4">
        <v>141344.79999999999</v>
      </c>
      <c r="S59" s="4">
        <v>-26212.23</v>
      </c>
      <c r="T59" s="4">
        <v>58040.19</v>
      </c>
      <c r="U59" s="4">
        <v>1480470</v>
      </c>
      <c r="V59" s="4">
        <v>1384307</v>
      </c>
      <c r="W59" s="8">
        <f t="shared" si="3"/>
        <v>4.1569605584232248</v>
      </c>
      <c r="X59" s="8">
        <f t="shared" si="5"/>
        <v>24.469882380084474</v>
      </c>
      <c r="Y59" s="8">
        <f t="shared" si="5"/>
        <v>20.213072098854067</v>
      </c>
      <c r="Z59" s="8">
        <f t="shared" si="5"/>
        <v>4.2568115882192208</v>
      </c>
      <c r="AA59" s="8">
        <f t="shared" si="5"/>
        <v>2.0104729261280809</v>
      </c>
      <c r="AB59" s="8">
        <f t="shared" si="5"/>
        <v>0.46913232862507459</v>
      </c>
      <c r="AC59" s="8">
        <f t="shared" si="5"/>
        <v>0</v>
      </c>
      <c r="AD59" s="8">
        <f t="shared" si="5"/>
        <v>26.182841521963649</v>
      </c>
      <c r="AE59" s="8">
        <f t="shared" si="5"/>
        <v>10.367224770402579</v>
      </c>
      <c r="AF59" s="8">
        <f t="shared" si="5"/>
        <v>3.0169529890467683</v>
      </c>
      <c r="AG59" s="8">
        <f t="shared" si="5"/>
        <v>3.5618581900976247</v>
      </c>
      <c r="AH59" s="8">
        <f t="shared" si="5"/>
        <v>9.2368036119334569</v>
      </c>
      <c r="AI59" s="8">
        <f t="shared" si="5"/>
        <v>-1.7129545674183313</v>
      </c>
      <c r="AJ59" s="8">
        <f t="shared" si="5"/>
        <v>3.7928939489058262</v>
      </c>
      <c r="AK59" s="8">
        <f t="shared" si="5"/>
        <v>96.747886327329539</v>
      </c>
      <c r="AL59" s="8">
        <f t="shared" si="5"/>
        <v>90.463688070765741</v>
      </c>
    </row>
    <row r="60" spans="1:38" x14ac:dyDescent="0.25">
      <c r="A60" s="6">
        <f t="shared" si="1"/>
        <v>2063</v>
      </c>
      <c r="B60" s="6">
        <v>59537</v>
      </c>
      <c r="C60" s="4">
        <v>1580643.0470107566</v>
      </c>
      <c r="D60" s="4">
        <v>572899.8217522531</v>
      </c>
      <c r="E60" s="11">
        <v>8.3052530670779721</v>
      </c>
      <c r="F60" s="4">
        <v>87.656162307601335</v>
      </c>
      <c r="G60" s="4">
        <v>3947.9168084665871</v>
      </c>
      <c r="H60" s="4">
        <v>386874.8</v>
      </c>
      <c r="I60" s="4">
        <v>319496.5</v>
      </c>
      <c r="J60" s="4">
        <v>67378.28</v>
      </c>
      <c r="K60" s="4">
        <v>31908</v>
      </c>
      <c r="L60" s="4">
        <v>7396.1989999999996</v>
      </c>
      <c r="M60" s="4">
        <v>0</v>
      </c>
      <c r="N60" s="4">
        <v>414042.5</v>
      </c>
      <c r="O60" s="4">
        <v>164283.4</v>
      </c>
      <c r="P60" s="4">
        <v>47589.97</v>
      </c>
      <c r="Q60" s="4">
        <v>56168.12</v>
      </c>
      <c r="R60" s="4">
        <v>146000.9</v>
      </c>
      <c r="S60" s="4">
        <v>-27167.65</v>
      </c>
      <c r="T60" s="4">
        <v>61542.74</v>
      </c>
      <c r="U60" s="4">
        <v>1569180</v>
      </c>
      <c r="V60" s="4">
        <v>1473017</v>
      </c>
      <c r="W60" s="8">
        <f t="shared" si="3"/>
        <v>4.1569731234000011</v>
      </c>
      <c r="X60" s="8">
        <f t="shared" si="5"/>
        <v>24.475785392004905</v>
      </c>
      <c r="Y60" s="8">
        <f t="shared" si="5"/>
        <v>20.21307091466463</v>
      </c>
      <c r="Z60" s="8">
        <f t="shared" si="5"/>
        <v>4.2627132120324625</v>
      </c>
      <c r="AA60" s="8">
        <f t="shared" si="5"/>
        <v>2.018672087941868</v>
      </c>
      <c r="AB60" s="8">
        <f t="shared" si="5"/>
        <v>0.46792341977446261</v>
      </c>
      <c r="AC60" s="8">
        <f t="shared" si="5"/>
        <v>0</v>
      </c>
      <c r="AD60" s="8">
        <f t="shared" si="5"/>
        <v>26.194560548190761</v>
      </c>
      <c r="AE60" s="8">
        <f t="shared" si="5"/>
        <v>10.393453494176667</v>
      </c>
      <c r="AF60" s="8">
        <f t="shared" si="5"/>
        <v>3.0107980476680098</v>
      </c>
      <c r="AG60" s="8">
        <f t="shared" si="5"/>
        <v>3.5534980593007832</v>
      </c>
      <c r="AH60" s="8">
        <f t="shared" si="5"/>
        <v>9.2368039878523209</v>
      </c>
      <c r="AI60" s="8">
        <f t="shared" si="5"/>
        <v>-1.7187719929163183</v>
      </c>
      <c r="AJ60" s="8">
        <f t="shared" si="5"/>
        <v>3.893525493715166</v>
      </c>
      <c r="AK60" s="8">
        <f t="shared" si="5"/>
        <v>99.274785851718079</v>
      </c>
      <c r="AL60" s="8">
        <f t="shared" si="5"/>
        <v>93.190996081354726</v>
      </c>
    </row>
    <row r="61" spans="1:38" x14ac:dyDescent="0.25">
      <c r="A61" s="6">
        <f t="shared" si="1"/>
        <v>2064</v>
      </c>
      <c r="B61" s="6">
        <v>59902</v>
      </c>
      <c r="C61" s="4">
        <v>1632447.4182733372</v>
      </c>
      <c r="D61" s="4">
        <v>580089.46662848268</v>
      </c>
      <c r="E61" s="11">
        <v>8.3729219739757177</v>
      </c>
      <c r="F61" s="4">
        <v>88.22785235080822</v>
      </c>
      <c r="G61" s="4">
        <v>3972.3747666458867</v>
      </c>
      <c r="H61" s="4">
        <v>399662.3</v>
      </c>
      <c r="I61" s="4">
        <v>329967.8</v>
      </c>
      <c r="J61" s="4">
        <v>69694.539999999994</v>
      </c>
      <c r="K61" s="4">
        <v>33096.53</v>
      </c>
      <c r="L61" s="4">
        <v>7620.1210000000001</v>
      </c>
      <c r="M61" s="4">
        <v>0</v>
      </c>
      <c r="N61" s="4">
        <v>427835.6</v>
      </c>
      <c r="O61" s="4">
        <v>170139.6</v>
      </c>
      <c r="P61" s="4">
        <v>49039.69</v>
      </c>
      <c r="Q61" s="4">
        <v>57870.27</v>
      </c>
      <c r="R61" s="4">
        <v>150786</v>
      </c>
      <c r="S61" s="4">
        <v>-28173.279999999999</v>
      </c>
      <c r="T61" s="4">
        <v>65230.59</v>
      </c>
      <c r="U61" s="4">
        <v>1662584</v>
      </c>
      <c r="V61" s="4">
        <v>1566421</v>
      </c>
      <c r="W61" s="8">
        <f t="shared" si="3"/>
        <v>4.1569858142469318</v>
      </c>
      <c r="X61" s="8">
        <f t="shared" si="5"/>
        <v>24.482399587652782</v>
      </c>
      <c r="Y61" s="8">
        <f t="shared" si="5"/>
        <v>20.213073714129894</v>
      </c>
      <c r="Z61" s="8">
        <f t="shared" si="5"/>
        <v>4.2693283238315205</v>
      </c>
      <c r="AA61" s="8">
        <f t="shared" si="5"/>
        <v>2.0274178285636095</v>
      </c>
      <c r="AB61" s="8">
        <f t="shared" si="5"/>
        <v>0.46679120654678791</v>
      </c>
      <c r="AC61" s="8">
        <f t="shared" si="5"/>
        <v>0</v>
      </c>
      <c r="AD61" s="8">
        <f t="shared" si="5"/>
        <v>26.208231592079564</v>
      </c>
      <c r="AE61" s="8">
        <f t="shared" si="5"/>
        <v>10.422363262392798</v>
      </c>
      <c r="AF61" s="8">
        <f t="shared" si="5"/>
        <v>3.0040593927288621</v>
      </c>
      <c r="AG61" s="8">
        <f t="shared" si="5"/>
        <v>3.5450005526799879</v>
      </c>
      <c r="AH61" s="8">
        <f t="shared" si="5"/>
        <v>9.2368059339692845</v>
      </c>
      <c r="AI61" s="8">
        <f t="shared" si="5"/>
        <v>-1.7258307792724668</v>
      </c>
      <c r="AJ61" s="8">
        <f t="shared" si="5"/>
        <v>3.9958769434053392</v>
      </c>
      <c r="AK61" s="8">
        <f t="shared" si="5"/>
        <v>101.84609815846557</v>
      </c>
      <c r="AL61" s="8">
        <f t="shared" si="5"/>
        <v>95.955372434404396</v>
      </c>
    </row>
    <row r="62" spans="1:38" x14ac:dyDescent="0.25">
      <c r="A62" s="6">
        <f t="shared" si="1"/>
        <v>2065</v>
      </c>
      <c r="B62" s="6">
        <v>60268</v>
      </c>
      <c r="C62" s="4">
        <v>1686026.4246680522</v>
      </c>
      <c r="D62" s="4">
        <v>587366.11570799281</v>
      </c>
      <c r="E62" s="11">
        <v>8.4415313098928362</v>
      </c>
      <c r="F62" s="4">
        <v>88.808290493044623</v>
      </c>
      <c r="G62" s="4">
        <v>3996.6477310575451</v>
      </c>
      <c r="H62" s="4">
        <v>412894.7</v>
      </c>
      <c r="I62" s="4">
        <v>340797.8</v>
      </c>
      <c r="J62" s="4">
        <v>72096.899999999994</v>
      </c>
      <c r="K62" s="4">
        <v>34333.050000000003</v>
      </c>
      <c r="L62" s="4">
        <v>7850.7809999999999</v>
      </c>
      <c r="M62" s="4">
        <v>0</v>
      </c>
      <c r="N62" s="4">
        <v>442197.7</v>
      </c>
      <c r="O62" s="4">
        <v>176309.1</v>
      </c>
      <c r="P62" s="4">
        <v>50524.43</v>
      </c>
      <c r="Q62" s="4">
        <v>59629.24</v>
      </c>
      <c r="R62" s="4">
        <v>155735</v>
      </c>
      <c r="S62" s="4">
        <v>-29303.08</v>
      </c>
      <c r="T62" s="4">
        <v>69113.53</v>
      </c>
      <c r="U62" s="4">
        <v>1761000</v>
      </c>
      <c r="V62" s="4">
        <v>1664837</v>
      </c>
      <c r="W62" s="8">
        <f t="shared" si="3"/>
        <v>4.1569947743993687</v>
      </c>
      <c r="X62" s="8">
        <f t="shared" si="5"/>
        <v>24.489218790345557</v>
      </c>
      <c r="Y62" s="8">
        <f t="shared" si="5"/>
        <v>20.213075845895883</v>
      </c>
      <c r="Z62" s="8">
        <f t="shared" si="5"/>
        <v>4.2761429444496724</v>
      </c>
      <c r="AA62" s="8">
        <f t="shared" si="5"/>
        <v>2.0363292945873939</v>
      </c>
      <c r="AB62" s="8">
        <f t="shared" si="5"/>
        <v>0.46563807572266697</v>
      </c>
      <c r="AC62" s="8">
        <f t="shared" si="5"/>
        <v>0</v>
      </c>
      <c r="AD62" s="8">
        <f t="shared" si="5"/>
        <v>26.227210530645191</v>
      </c>
      <c r="AE62" s="8">
        <f t="shared" si="5"/>
        <v>10.457078099159213</v>
      </c>
      <c r="AF62" s="8">
        <f t="shared" si="5"/>
        <v>2.9966570666261849</v>
      </c>
      <c r="AG62" s="8">
        <f t="shared" si="5"/>
        <v>3.536672920873106</v>
      </c>
      <c r="AH62" s="8">
        <f t="shared" si="5"/>
        <v>9.236806595760287</v>
      </c>
      <c r="AI62" s="8">
        <f t="shared" si="5"/>
        <v>-1.7379964851837504</v>
      </c>
      <c r="AJ62" s="8">
        <f t="shared" si="5"/>
        <v>4.0991961329198734</v>
      </c>
      <c r="AK62" s="8">
        <f t="shared" si="5"/>
        <v>104.44676158303443</v>
      </c>
      <c r="AL62" s="8">
        <f t="shared" si="5"/>
        <v>98.743232943562901</v>
      </c>
    </row>
    <row r="63" spans="1:38" x14ac:dyDescent="0.25">
      <c r="A63" s="6">
        <f t="shared" si="1"/>
        <v>2066</v>
      </c>
      <c r="B63" s="6">
        <v>60633</v>
      </c>
      <c r="C63" s="4">
        <v>1741347.3310339837</v>
      </c>
      <c r="D63" s="4">
        <v>594758.76987377647</v>
      </c>
      <c r="E63" s="11">
        <v>8.5112642138988228</v>
      </c>
      <c r="F63" s="4">
        <v>89.38763222454368</v>
      </c>
      <c r="G63" s="4">
        <v>4021.3369775618849</v>
      </c>
      <c r="H63" s="4">
        <v>427263.8</v>
      </c>
      <c r="I63" s="4">
        <v>351979.8</v>
      </c>
      <c r="J63" s="4">
        <v>75284.02</v>
      </c>
      <c r="K63" s="4">
        <v>35614.58</v>
      </c>
      <c r="L63" s="4">
        <v>8088.3869999999997</v>
      </c>
      <c r="M63" s="4">
        <v>701.9316</v>
      </c>
      <c r="N63" s="4">
        <v>457147.8</v>
      </c>
      <c r="O63" s="4">
        <v>182823.4</v>
      </c>
      <c r="P63" s="4">
        <v>52041.32</v>
      </c>
      <c r="Q63" s="4">
        <v>61438.18</v>
      </c>
      <c r="R63" s="4">
        <v>160844.9</v>
      </c>
      <c r="S63" s="4">
        <v>-29883.97</v>
      </c>
      <c r="T63" s="4">
        <v>73204.83</v>
      </c>
      <c r="U63" s="4">
        <v>1864089</v>
      </c>
      <c r="V63" s="4">
        <v>1767926</v>
      </c>
      <c r="W63" s="8">
        <f t="shared" si="3"/>
        <v>4.1570034071550257</v>
      </c>
      <c r="X63" s="8">
        <f t="shared" si="5"/>
        <v>24.536391585146756</v>
      </c>
      <c r="Y63" s="8">
        <f t="shared" si="5"/>
        <v>20.213072586214039</v>
      </c>
      <c r="Z63" s="8">
        <f t="shared" si="5"/>
        <v>4.3233201474686602</v>
      </c>
      <c r="AA63" s="8">
        <f t="shared" si="5"/>
        <v>2.0452312623267779</v>
      </c>
      <c r="AB63" s="8">
        <f t="shared" si="5"/>
        <v>0.46449015976595814</v>
      </c>
      <c r="AC63" s="8">
        <f t="shared" si="5"/>
        <v>4.0309683627746132E-2</v>
      </c>
      <c r="AD63" s="8">
        <f t="shared" si="5"/>
        <v>26.252533992087212</v>
      </c>
      <c r="AE63" s="8">
        <f t="shared" si="5"/>
        <v>10.498962311639598</v>
      </c>
      <c r="AF63" s="8">
        <f t="shared" si="5"/>
        <v>2.9885663286427016</v>
      </c>
      <c r="AG63" s="8">
        <f t="shared" si="5"/>
        <v>3.5281979019957501</v>
      </c>
      <c r="AH63" s="8">
        <f t="shared" si="5"/>
        <v>9.2368074498091612</v>
      </c>
      <c r="AI63" s="8">
        <f t="shared" si="5"/>
        <v>-1.7161406841365408</v>
      </c>
      <c r="AJ63" s="8">
        <f t="shared" si="5"/>
        <v>4.2039189250390478</v>
      </c>
      <c r="AK63" s="8">
        <f t="shared" si="5"/>
        <v>107.04866092930089</v>
      </c>
      <c r="AL63" s="8">
        <f t="shared" si="5"/>
        <v>101.52632783203764</v>
      </c>
    </row>
    <row r="64" spans="1:38" x14ac:dyDescent="0.25">
      <c r="A64" s="6">
        <f t="shared" si="1"/>
        <v>2067</v>
      </c>
      <c r="B64" s="6">
        <v>60998</v>
      </c>
      <c r="C64" s="4">
        <v>1799159.9164694517</v>
      </c>
      <c r="D64" s="4">
        <v>602440.03825805883</v>
      </c>
      <c r="E64" s="11">
        <v>8.5817680900771869</v>
      </c>
      <c r="F64" s="4">
        <v>89.975357404819391</v>
      </c>
      <c r="G64" s="4">
        <v>4047.1335465446095</v>
      </c>
      <c r="H64" s="4">
        <v>442603.5</v>
      </c>
      <c r="I64" s="4">
        <v>363665.5</v>
      </c>
      <c r="J64" s="4">
        <v>78937.990000000005</v>
      </c>
      <c r="K64" s="4">
        <v>36945.379999999997</v>
      </c>
      <c r="L64" s="4">
        <v>8332.7999999999993</v>
      </c>
      <c r="M64" s="4">
        <v>1771.4970000000001</v>
      </c>
      <c r="N64" s="4">
        <v>472838.9</v>
      </c>
      <c r="O64" s="4">
        <v>189695.7</v>
      </c>
      <c r="P64" s="4">
        <v>53614.22</v>
      </c>
      <c r="Q64" s="4">
        <v>63344.01</v>
      </c>
      <c r="R64" s="4">
        <v>166184.9</v>
      </c>
      <c r="S64" s="4">
        <v>-30235.38</v>
      </c>
      <c r="T64" s="4">
        <v>77490.350000000006</v>
      </c>
      <c r="U64" s="4">
        <v>1971815</v>
      </c>
      <c r="V64" s="4">
        <v>1875652</v>
      </c>
      <c r="W64" s="8">
        <f t="shared" si="3"/>
        <v>4.1570091342205231</v>
      </c>
      <c r="X64" s="8">
        <f t="shared" si="5"/>
        <v>24.600564738488327</v>
      </c>
      <c r="Y64" s="8">
        <f t="shared" si="5"/>
        <v>20.213072594104492</v>
      </c>
      <c r="Z64" s="8">
        <f t="shared" si="5"/>
        <v>4.3874915885688761</v>
      </c>
      <c r="AA64" s="8">
        <f t="shared" si="5"/>
        <v>2.05347949683645</v>
      </c>
      <c r="AB64" s="8">
        <f t="shared" si="5"/>
        <v>0.46314949125543631</v>
      </c>
      <c r="AC64" s="8">
        <f t="shared" si="5"/>
        <v>9.846245371430154E-2</v>
      </c>
      <c r="AD64" s="8">
        <f t="shared" si="5"/>
        <v>26.281093507678111</v>
      </c>
      <c r="AE64" s="8">
        <f t="shared" si="5"/>
        <v>10.543570822333896</v>
      </c>
      <c r="AF64" s="8">
        <f t="shared" si="5"/>
        <v>2.9799585633949026</v>
      </c>
      <c r="AG64" s="8">
        <f t="shared" si="5"/>
        <v>3.5207548489798479</v>
      </c>
      <c r="AH64" s="8">
        <f t="shared" si="5"/>
        <v>9.236805382264734</v>
      </c>
      <c r="AI64" s="8">
        <f t="shared" si="5"/>
        <v>-1.6805276575598593</v>
      </c>
      <c r="AJ64" s="8">
        <f t="shared" si="5"/>
        <v>4.3070295914585381</v>
      </c>
      <c r="AK64" s="8">
        <f t="shared" si="5"/>
        <v>109.59642786336386</v>
      </c>
      <c r="AL64" s="8">
        <f t="shared" si="5"/>
        <v>104.25154444751365</v>
      </c>
    </row>
    <row r="65" spans="1:38" x14ac:dyDescent="0.25">
      <c r="A65" s="6">
        <f t="shared" si="1"/>
        <v>2068</v>
      </c>
      <c r="B65" s="6">
        <v>61363</v>
      </c>
      <c r="C65" s="4">
        <v>1858939.2038691205</v>
      </c>
      <c r="D65" s="4">
        <v>610267.52484226564</v>
      </c>
      <c r="E65" s="11">
        <v>8.6525477580052552</v>
      </c>
      <c r="F65" s="4">
        <v>90.562765671380333</v>
      </c>
      <c r="G65" s="4">
        <v>4073.5233743774529</v>
      </c>
      <c r="H65" s="4">
        <v>458493.4</v>
      </c>
      <c r="I65" s="4">
        <v>375748.7</v>
      </c>
      <c r="J65" s="4">
        <v>82744.62</v>
      </c>
      <c r="K65" s="4">
        <v>38327.910000000003</v>
      </c>
      <c r="L65" s="4">
        <v>8584.3639999999996</v>
      </c>
      <c r="M65" s="4">
        <v>2900.223</v>
      </c>
      <c r="N65" s="4">
        <v>489131.2</v>
      </c>
      <c r="O65" s="4">
        <v>196857.8</v>
      </c>
      <c r="P65" s="4">
        <v>55229.99</v>
      </c>
      <c r="Q65" s="4">
        <v>65336.87</v>
      </c>
      <c r="R65" s="4">
        <v>171706.6</v>
      </c>
      <c r="S65" s="4">
        <v>-30637.88</v>
      </c>
      <c r="T65" s="4">
        <v>81968.61</v>
      </c>
      <c r="U65" s="4">
        <v>2084421</v>
      </c>
      <c r="V65" s="4">
        <v>1988258</v>
      </c>
      <c r="W65" s="8">
        <f t="shared" si="3"/>
        <v>4.1570132086427982</v>
      </c>
      <c r="X65" s="8">
        <f t="shared" si="5"/>
        <v>24.664249322716444</v>
      </c>
      <c r="Y65" s="8">
        <f t="shared" si="5"/>
        <v>20.21307093948699</v>
      </c>
      <c r="Z65" s="8">
        <f t="shared" si="5"/>
        <v>4.4511740796997943</v>
      </c>
      <c r="AA65" s="8">
        <f t="shared" si="5"/>
        <v>2.0618162186383424</v>
      </c>
      <c r="AB65" s="8">
        <f t="shared" si="5"/>
        <v>0.46178831357867178</v>
      </c>
      <c r="AC65" s="8">
        <f t="shared" si="5"/>
        <v>0.15601494626417012</v>
      </c>
      <c r="AD65" s="8">
        <f t="shared" si="5"/>
        <v>26.312382835433361</v>
      </c>
      <c r="AE65" s="8">
        <f t="shared" si="5"/>
        <v>10.589792263795834</v>
      </c>
      <c r="AF65" s="8">
        <f t="shared" si="5"/>
        <v>2.9710487510859176</v>
      </c>
      <c r="AG65" s="8">
        <f t="shared" si="5"/>
        <v>3.514739474212524</v>
      </c>
      <c r="AH65" s="8">
        <f t="shared" si="5"/>
        <v>9.2368055739863291</v>
      </c>
      <c r="AI65" s="8">
        <f t="shared" si="5"/>
        <v>-1.6481378162465756</v>
      </c>
      <c r="AJ65" s="8">
        <f t="shared" si="5"/>
        <v>4.4094293040565216</v>
      </c>
      <c r="AK65" s="8">
        <f t="shared" si="5"/>
        <v>112.1295949680103</v>
      </c>
      <c r="AL65" s="8">
        <f t="shared" si="5"/>
        <v>106.95659093431999</v>
      </c>
    </row>
    <row r="66" spans="1:38" x14ac:dyDescent="0.25">
      <c r="A66" s="6">
        <f t="shared" si="1"/>
        <v>2069</v>
      </c>
      <c r="B66" s="6">
        <v>61729</v>
      </c>
      <c r="C66" s="4">
        <v>1920622.4779180046</v>
      </c>
      <c r="D66" s="4">
        <v>618138.53065296495</v>
      </c>
      <c r="E66" s="11">
        <v>8.7237959329906314</v>
      </c>
      <c r="F66" s="4">
        <v>91.158511241694882</v>
      </c>
      <c r="G66" s="4">
        <v>4099.4753471160202</v>
      </c>
      <c r="H66" s="4">
        <v>474916.6</v>
      </c>
      <c r="I66" s="4">
        <v>388216.8</v>
      </c>
      <c r="J66" s="4">
        <v>86699.79</v>
      </c>
      <c r="K66" s="4">
        <v>39765.300000000003</v>
      </c>
      <c r="L66" s="4">
        <v>8843.4240000000009</v>
      </c>
      <c r="M66" s="4">
        <v>4081.5</v>
      </c>
      <c r="N66" s="4">
        <v>505993</v>
      </c>
      <c r="O66" s="4">
        <v>204317.7</v>
      </c>
      <c r="P66" s="4">
        <v>56885.99</v>
      </c>
      <c r="Q66" s="4">
        <v>67385.09</v>
      </c>
      <c r="R66" s="4">
        <v>177404.2</v>
      </c>
      <c r="S66" s="4">
        <v>-31076.39</v>
      </c>
      <c r="T66" s="4">
        <v>86649.75</v>
      </c>
      <c r="U66" s="4">
        <v>2202148</v>
      </c>
      <c r="V66" s="4">
        <v>2105985</v>
      </c>
      <c r="W66" s="8">
        <f t="shared" si="3"/>
        <v>4.1570177041969929</v>
      </c>
      <c r="X66" s="8">
        <f t="shared" si="5"/>
        <v>24.727222838442444</v>
      </c>
      <c r="Y66" s="8">
        <f t="shared" si="5"/>
        <v>20.213071775606586</v>
      </c>
      <c r="Z66" s="8">
        <f t="shared" si="5"/>
        <v>4.5141505421713282</v>
      </c>
      <c r="AA66" s="8">
        <f t="shared" si="5"/>
        <v>2.0704381239516905</v>
      </c>
      <c r="AB66" s="8">
        <f t="shared" si="5"/>
        <v>0.46044572015977131</v>
      </c>
      <c r="AC66" s="8">
        <f t="shared" si="5"/>
        <v>0.21250922796782179</v>
      </c>
      <c r="AD66" s="8">
        <f t="shared" si="5"/>
        <v>26.345260758819563</v>
      </c>
      <c r="AE66" s="8">
        <f t="shared" si="5"/>
        <v>10.638097926537062</v>
      </c>
      <c r="AF66" s="8">
        <f t="shared" si="5"/>
        <v>2.9618517253669556</v>
      </c>
      <c r="AG66" s="8">
        <f t="shared" si="5"/>
        <v>3.5085026221835571</v>
      </c>
      <c r="AH66" s="8">
        <f t="shared" si="5"/>
        <v>9.2368074434029275</v>
      </c>
      <c r="AI66" s="8">
        <f t="shared" si="5"/>
        <v>-1.6180373997125903</v>
      </c>
      <c r="AJ66" s="8">
        <f t="shared" si="5"/>
        <v>4.5115451368626154</v>
      </c>
      <c r="AK66" s="8">
        <f t="shared" si="5"/>
        <v>114.65803536711572</v>
      </c>
      <c r="AL66" s="8">
        <f t="shared" si="5"/>
        <v>109.65116904613822</v>
      </c>
    </row>
    <row r="67" spans="1:38" x14ac:dyDescent="0.25">
      <c r="A67" s="6">
        <f t="shared" si="1"/>
        <v>2070</v>
      </c>
      <c r="B67" s="6">
        <v>62094</v>
      </c>
      <c r="C67" s="4">
        <v>1984081.6289342237</v>
      </c>
      <c r="D67" s="4">
        <v>626057.63693167979</v>
      </c>
      <c r="E67" s="11">
        <v>8.7954931630318072</v>
      </c>
      <c r="F67" s="4">
        <v>91.754338366981713</v>
      </c>
      <c r="G67" s="4">
        <v>4125.4070031081865</v>
      </c>
      <c r="H67" s="4">
        <v>491734.1</v>
      </c>
      <c r="I67" s="4">
        <v>401043.9</v>
      </c>
      <c r="J67" s="4">
        <v>90690.2</v>
      </c>
      <c r="K67" s="4">
        <v>41255.599999999999</v>
      </c>
      <c r="L67" s="4">
        <v>9110.1280000000006</v>
      </c>
      <c r="M67" s="4">
        <v>5205.9089999999997</v>
      </c>
      <c r="N67" s="4">
        <v>523396.7</v>
      </c>
      <c r="O67" s="4">
        <v>212087.4</v>
      </c>
      <c r="P67" s="4">
        <v>58579.85</v>
      </c>
      <c r="Q67" s="4">
        <v>69463.740000000005</v>
      </c>
      <c r="R67" s="4">
        <v>183265.8</v>
      </c>
      <c r="S67" s="4">
        <v>-31662.67</v>
      </c>
      <c r="T67" s="4">
        <v>91543.71</v>
      </c>
      <c r="U67" s="4">
        <v>2325354</v>
      </c>
      <c r="V67" s="4">
        <v>2229191</v>
      </c>
      <c r="W67" s="8">
        <f t="shared" si="3"/>
        <v>4.1570189651195104</v>
      </c>
      <c r="X67" s="8">
        <f t="shared" si="5"/>
        <v>24.783965177085058</v>
      </c>
      <c r="Y67" s="8">
        <f t="shared" si="5"/>
        <v>20.213074611019213</v>
      </c>
      <c r="Z67" s="8">
        <f t="shared" si="5"/>
        <v>4.5708905660658461</v>
      </c>
      <c r="AA67" s="8">
        <f t="shared" si="5"/>
        <v>2.0793297714349084</v>
      </c>
      <c r="AB67" s="8">
        <f t="shared" si="5"/>
        <v>0.45916094716796652</v>
      </c>
      <c r="AC67" s="8">
        <f t="shared" si="5"/>
        <v>0.26238381143604583</v>
      </c>
      <c r="AD67" s="8">
        <f t="shared" si="5"/>
        <v>26.379796696225124</v>
      </c>
      <c r="AE67" s="8">
        <f t="shared" si="5"/>
        <v>10.689449310305122</v>
      </c>
      <c r="AF67" s="8">
        <f t="shared" si="5"/>
        <v>2.9524919310636912</v>
      </c>
      <c r="AG67" s="8">
        <f t="shared" si="5"/>
        <v>3.5010525266197541</v>
      </c>
      <c r="AH67" s="8">
        <f t="shared" si="5"/>
        <v>9.2368074643402505</v>
      </c>
      <c r="AI67" s="8">
        <f t="shared" si="5"/>
        <v>-1.595835047220715</v>
      </c>
      <c r="AJ67" s="8">
        <f t="shared" si="5"/>
        <v>4.6139084534124706</v>
      </c>
      <c r="AK67" s="8">
        <f t="shared" si="5"/>
        <v>117.20052068871256</v>
      </c>
      <c r="AL67" s="8">
        <f t="shared" si="5"/>
        <v>112.35379469732</v>
      </c>
    </row>
    <row r="68" spans="1:38" x14ac:dyDescent="0.25">
      <c r="A68" s="6">
        <f t="shared" si="1"/>
        <v>2071</v>
      </c>
      <c r="B68" s="6">
        <v>62459</v>
      </c>
      <c r="C68" s="4">
        <v>2049887.7593393498</v>
      </c>
      <c r="D68" s="4">
        <v>634123.13635122334</v>
      </c>
      <c r="E68" s="11">
        <v>8.8674674071988768</v>
      </c>
      <c r="F68" s="4">
        <v>92.358626169949346</v>
      </c>
      <c r="G68" s="4">
        <v>4151.495565051202</v>
      </c>
      <c r="H68" s="4">
        <v>509171</v>
      </c>
      <c r="I68" s="4">
        <v>414345.3</v>
      </c>
      <c r="J68" s="4">
        <v>94825.69</v>
      </c>
      <c r="K68" s="4">
        <v>42798.32</v>
      </c>
      <c r="L68" s="4">
        <v>9384.518</v>
      </c>
      <c r="M68" s="4">
        <v>6374.393</v>
      </c>
      <c r="N68" s="4">
        <v>541530.19999999995</v>
      </c>
      <c r="O68" s="4">
        <v>220239.5</v>
      </c>
      <c r="P68" s="4">
        <v>60330.52</v>
      </c>
      <c r="Q68" s="4">
        <v>71616.03</v>
      </c>
      <c r="R68" s="4">
        <v>189344.2</v>
      </c>
      <c r="S68" s="4">
        <v>-32359.21</v>
      </c>
      <c r="T68" s="4">
        <v>96665.48</v>
      </c>
      <c r="U68" s="4">
        <v>2454379</v>
      </c>
      <c r="V68" s="4">
        <v>2358216</v>
      </c>
      <c r="W68" s="8">
        <f t="shared" si="3"/>
        <v>4.1570221136222703</v>
      </c>
      <c r="X68" s="8">
        <f t="shared" si="5"/>
        <v>24.838969727986409</v>
      </c>
      <c r="Y68" s="8">
        <f t="shared" si="5"/>
        <v>20.213072550544801</v>
      </c>
      <c r="Z68" s="8">
        <f t="shared" si="5"/>
        <v>4.6258966896100198</v>
      </c>
      <c r="AA68" s="8">
        <f t="shared" si="5"/>
        <v>2.0878372391370981</v>
      </c>
      <c r="AB68" s="8">
        <f t="shared" si="5"/>
        <v>0.45780643146161815</v>
      </c>
      <c r="AC68" s="8">
        <f t="shared" si="5"/>
        <v>0.31096302570509415</v>
      </c>
      <c r="AD68" s="8">
        <f t="shared" si="5"/>
        <v>26.417553718869346</v>
      </c>
      <c r="AE68" s="8">
        <f t="shared" si="5"/>
        <v>10.743978493289804</v>
      </c>
      <c r="AF68" s="8">
        <f t="shared" si="5"/>
        <v>2.9431133351146839</v>
      </c>
      <c r="AG68" s="8">
        <f t="shared" si="5"/>
        <v>3.4936561611100525</v>
      </c>
      <c r="AH68" s="8">
        <f t="shared" si="5"/>
        <v>9.2368081685127486</v>
      </c>
      <c r="AI68" s="8">
        <f t="shared" si="5"/>
        <v>-1.5785844787145282</v>
      </c>
      <c r="AJ68" s="8">
        <f t="shared" si="5"/>
        <v>4.7156474572614613</v>
      </c>
      <c r="AK68" s="8">
        <f t="shared" si="5"/>
        <v>119.73236040938222</v>
      </c>
      <c r="AL68" s="8">
        <f t="shared" si="5"/>
        <v>115.04122551373349</v>
      </c>
    </row>
    <row r="69" spans="1:38" x14ac:dyDescent="0.25">
      <c r="A69" s="6">
        <f t="shared" si="1"/>
        <v>2072</v>
      </c>
      <c r="B69" s="6">
        <v>62824</v>
      </c>
      <c r="C69" s="4">
        <v>2117836.8611974856</v>
      </c>
      <c r="D69" s="4">
        <v>642313.37606556132</v>
      </c>
      <c r="E69" s="11">
        <v>8.9396494921954535</v>
      </c>
      <c r="F69" s="4">
        <v>92.961895802385541</v>
      </c>
      <c r="G69" s="4">
        <v>4178.0604509232917</v>
      </c>
      <c r="H69" s="4">
        <v>527214.5</v>
      </c>
      <c r="I69" s="4">
        <v>428079.9</v>
      </c>
      <c r="J69" s="4">
        <v>99134.57</v>
      </c>
      <c r="K69" s="4">
        <v>44397.27</v>
      </c>
      <c r="L69" s="4">
        <v>9666.9629999999997</v>
      </c>
      <c r="M69" s="4">
        <v>7614.3869999999997</v>
      </c>
      <c r="N69" s="4">
        <v>560270.4</v>
      </c>
      <c r="O69" s="4">
        <v>228682.8</v>
      </c>
      <c r="P69" s="4">
        <v>62133.13</v>
      </c>
      <c r="Q69" s="4">
        <v>73833.97</v>
      </c>
      <c r="R69" s="4">
        <v>195620.5</v>
      </c>
      <c r="S69" s="4">
        <v>-33055.910000000003</v>
      </c>
      <c r="T69" s="4">
        <v>102029.1</v>
      </c>
      <c r="U69" s="4">
        <v>2589464</v>
      </c>
      <c r="V69" s="4">
        <v>2493301</v>
      </c>
      <c r="W69" s="8">
        <f t="shared" si="3"/>
        <v>4.1570230188573154</v>
      </c>
      <c r="X69" s="8">
        <f t="shared" si="5"/>
        <v>24.894009055159131</v>
      </c>
      <c r="Y69" s="8">
        <f t="shared" si="5"/>
        <v>20.213072491237657</v>
      </c>
      <c r="Z69" s="8">
        <f t="shared" si="5"/>
        <v>4.6809351473817715</v>
      </c>
      <c r="AA69" s="8">
        <f t="shared" si="5"/>
        <v>2.0963498564708383</v>
      </c>
      <c r="AB69" s="8">
        <f t="shared" si="5"/>
        <v>0.45645456348011726</v>
      </c>
      <c r="AC69" s="8">
        <f t="shared" si="5"/>
        <v>0.35953605017973894</v>
      </c>
      <c r="AD69" s="8">
        <f t="shared" si="5"/>
        <v>26.454842214957345</v>
      </c>
      <c r="AE69" s="8">
        <f t="shared" si="5"/>
        <v>10.797942192331858</v>
      </c>
      <c r="AF69" s="8">
        <f t="shared" si="5"/>
        <v>2.9338015188227553</v>
      </c>
      <c r="AG69" s="8">
        <f t="shared" si="5"/>
        <v>3.4862916664058892</v>
      </c>
      <c r="AH69" s="8">
        <f t="shared" si="5"/>
        <v>9.2368068373968413</v>
      </c>
      <c r="AI69" s="8">
        <f t="shared" si="5"/>
        <v>-1.560833631978114</v>
      </c>
      <c r="AJ69" s="8">
        <f t="shared" si="5"/>
        <v>4.817609036340496</v>
      </c>
      <c r="AK69" s="8">
        <f t="shared" si="5"/>
        <v>122.26928558301903</v>
      </c>
      <c r="AL69" s="8">
        <f t="shared" si="5"/>
        <v>117.72866199855527</v>
      </c>
    </row>
    <row r="70" spans="1:38" x14ac:dyDescent="0.25">
      <c r="A70" s="6">
        <f t="shared" ref="A70:A95" si="6">YEAR(B70)</f>
        <v>2073</v>
      </c>
      <c r="B70" s="6">
        <v>63190</v>
      </c>
      <c r="C70" s="4">
        <v>2188385.1322343284</v>
      </c>
      <c r="D70" s="4">
        <v>650679.02535444649</v>
      </c>
      <c r="E70" s="11">
        <v>9.0120531491390476</v>
      </c>
      <c r="F70" s="4">
        <v>93.573892938594213</v>
      </c>
      <c r="G70" s="4">
        <v>4205.0693331967277</v>
      </c>
      <c r="H70" s="4">
        <v>545971.5</v>
      </c>
      <c r="I70" s="4">
        <v>442339.9</v>
      </c>
      <c r="J70" s="4">
        <v>103631.6</v>
      </c>
      <c r="K70" s="4">
        <v>46056.77</v>
      </c>
      <c r="L70" s="4">
        <v>9957.759</v>
      </c>
      <c r="M70" s="4">
        <v>8928.6550000000007</v>
      </c>
      <c r="N70" s="4">
        <v>579687.30000000005</v>
      </c>
      <c r="O70" s="4">
        <v>237425.2</v>
      </c>
      <c r="P70" s="4">
        <v>64002.31</v>
      </c>
      <c r="Q70" s="4">
        <v>76122.850000000006</v>
      </c>
      <c r="R70" s="4">
        <v>202136.9</v>
      </c>
      <c r="S70" s="4">
        <v>-33715.82</v>
      </c>
      <c r="T70" s="4">
        <v>107644.7</v>
      </c>
      <c r="U70" s="4">
        <v>2730824</v>
      </c>
      <c r="V70" s="4">
        <v>2634661</v>
      </c>
      <c r="W70" s="8">
        <f t="shared" si="3"/>
        <v>4.1570263189602175</v>
      </c>
      <c r="X70" s="8">
        <f t="shared" si="5"/>
        <v>24.948602143104779</v>
      </c>
      <c r="Y70" s="8">
        <f t="shared" si="5"/>
        <v>20.213073717439013</v>
      </c>
      <c r="Z70" s="8">
        <f t="shared" si="5"/>
        <v>4.735528425665767</v>
      </c>
      <c r="AA70" s="8">
        <f t="shared" si="5"/>
        <v>2.1046007543003324</v>
      </c>
      <c r="AB70" s="8">
        <f t="shared" si="5"/>
        <v>0.45502772127834679</v>
      </c>
      <c r="AC70" s="8">
        <f t="shared" si="5"/>
        <v>0.40800199510055601</v>
      </c>
      <c r="AD70" s="8">
        <f t="shared" si="5"/>
        <v>26.48927245306875</v>
      </c>
      <c r="AE70" s="8">
        <f t="shared" si="5"/>
        <v>10.849333442399614</v>
      </c>
      <c r="AF70" s="8">
        <f t="shared" si="5"/>
        <v>2.9246364845594623</v>
      </c>
      <c r="AG70" s="8">
        <f t="shared" si="5"/>
        <v>3.4784942046411649</v>
      </c>
      <c r="AH70" s="8">
        <f t="shared" si="5"/>
        <v>9.2368064936366761</v>
      </c>
      <c r="AI70" s="8">
        <f t="shared" si="5"/>
        <v>-1.5406712238798819</v>
      </c>
      <c r="AJ70" s="8">
        <f t="shared" si="5"/>
        <v>4.9189102235443993</v>
      </c>
      <c r="AK70" s="8">
        <f t="shared" si="5"/>
        <v>124.78717570210526</v>
      </c>
      <c r="AL70" s="8">
        <f t="shared" si="5"/>
        <v>120.39293089649291</v>
      </c>
    </row>
    <row r="71" spans="1:38" x14ac:dyDescent="0.25">
      <c r="A71" s="6">
        <f t="shared" si="6"/>
        <v>2074</v>
      </c>
      <c r="B71" s="6">
        <v>63555</v>
      </c>
      <c r="C71" s="4">
        <v>2260506.6529935389</v>
      </c>
      <c r="D71" s="4">
        <v>658961.27776611166</v>
      </c>
      <c r="E71" s="11">
        <v>9.0842698446996071</v>
      </c>
      <c r="F71" s="4">
        <v>94.184508254949051</v>
      </c>
      <c r="G71" s="4">
        <v>4231.3114978902067</v>
      </c>
      <c r="H71" s="4">
        <v>565194.4</v>
      </c>
      <c r="I71" s="4">
        <v>456917.9</v>
      </c>
      <c r="J71" s="4">
        <v>108276.5</v>
      </c>
      <c r="K71" s="4">
        <v>47775.67</v>
      </c>
      <c r="L71" s="4">
        <v>10256.969999999999</v>
      </c>
      <c r="M71" s="4">
        <v>10294.68</v>
      </c>
      <c r="N71" s="4">
        <v>599556.9</v>
      </c>
      <c r="O71" s="4">
        <v>246390</v>
      </c>
      <c r="P71" s="4">
        <v>65926.070000000007</v>
      </c>
      <c r="Q71" s="4">
        <v>78442.12</v>
      </c>
      <c r="R71" s="4">
        <v>208798.6</v>
      </c>
      <c r="S71" s="4">
        <v>-34362.5</v>
      </c>
      <c r="T71" s="4">
        <v>113521.1</v>
      </c>
      <c r="U71" s="4">
        <v>2878708</v>
      </c>
      <c r="V71" s="4">
        <v>2782545</v>
      </c>
      <c r="W71" s="8">
        <f t="shared" ref="W71:W89" si="7">100*T71/U70</f>
        <v>4.1570273294800399</v>
      </c>
      <c r="X71" s="8">
        <f t="shared" ref="X71:AL87" si="8">100*H71/$C71</f>
        <v>25.002996529628682</v>
      </c>
      <c r="Y71" s="8">
        <f t="shared" si="8"/>
        <v>20.213074772193824</v>
      </c>
      <c r="Z71" s="8">
        <f t="shared" si="8"/>
        <v>4.7899217574348576</v>
      </c>
      <c r="AA71" s="8">
        <f t="shared" si="8"/>
        <v>2.1134938902626867</v>
      </c>
      <c r="AB71" s="8">
        <f t="shared" si="8"/>
        <v>0.45374650795284854</v>
      </c>
      <c r="AC71" s="8">
        <f t="shared" si="8"/>
        <v>0.45541471803973604</v>
      </c>
      <c r="AD71" s="8">
        <f t="shared" si="8"/>
        <v>26.523120345875562</v>
      </c>
      <c r="AE71" s="8">
        <f t="shared" si="8"/>
        <v>10.899768849329028</v>
      </c>
      <c r="AF71" s="8">
        <f t="shared" si="8"/>
        <v>2.9164289303327453</v>
      </c>
      <c r="AG71" s="8">
        <f t="shared" si="8"/>
        <v>3.4701123261955829</v>
      </c>
      <c r="AH71" s="8">
        <f t="shared" si="8"/>
        <v>9.2368053738524782</v>
      </c>
      <c r="AI71" s="8">
        <f t="shared" si="8"/>
        <v>-1.52012381624688</v>
      </c>
      <c r="AJ71" s="8">
        <f t="shared" si="8"/>
        <v>5.0219316917146219</v>
      </c>
      <c r="AK71" s="8">
        <f t="shared" si="8"/>
        <v>127.3479109733117</v>
      </c>
      <c r="AL71" s="8">
        <f t="shared" si="8"/>
        <v>123.09386465707311</v>
      </c>
    </row>
    <row r="72" spans="1:38" x14ac:dyDescent="0.25">
      <c r="A72" s="6">
        <f t="shared" si="6"/>
        <v>2075</v>
      </c>
      <c r="B72" s="6">
        <v>63920</v>
      </c>
      <c r="C72" s="4">
        <v>2335273.3098664167</v>
      </c>
      <c r="D72" s="4">
        <v>667391.27859498293</v>
      </c>
      <c r="E72" s="11">
        <v>9.1566034043784139</v>
      </c>
      <c r="F72" s="4">
        <v>94.804199541753007</v>
      </c>
      <c r="G72" s="4">
        <v>4257.6862414459147</v>
      </c>
      <c r="H72" s="4">
        <v>585117.4</v>
      </c>
      <c r="I72" s="4">
        <v>472030.5</v>
      </c>
      <c r="J72" s="4">
        <v>113086.9</v>
      </c>
      <c r="K72" s="4">
        <v>49555.65</v>
      </c>
      <c r="L72" s="4">
        <v>10564.84</v>
      </c>
      <c r="M72" s="4">
        <v>11710.92</v>
      </c>
      <c r="N72" s="4">
        <v>620212.9</v>
      </c>
      <c r="O72" s="4">
        <v>255730.4</v>
      </c>
      <c r="P72" s="4">
        <v>67933.31</v>
      </c>
      <c r="Q72" s="4">
        <v>80844.539999999994</v>
      </c>
      <c r="R72" s="4">
        <v>215704.7</v>
      </c>
      <c r="S72" s="4">
        <v>-35095.5</v>
      </c>
      <c r="T72" s="4">
        <v>119668.7</v>
      </c>
      <c r="U72" s="4">
        <v>3033472</v>
      </c>
      <c r="V72" s="4">
        <v>2937309</v>
      </c>
      <c r="W72" s="8">
        <f t="shared" si="7"/>
        <v>4.1570280834318725</v>
      </c>
      <c r="X72" s="8">
        <f t="shared" si="8"/>
        <v>25.055628286758012</v>
      </c>
      <c r="Y72" s="8">
        <f t="shared" si="8"/>
        <v>20.213073048267798</v>
      </c>
      <c r="Z72" s="8">
        <f t="shared" si="8"/>
        <v>4.8425552384902151</v>
      </c>
      <c r="AA72" s="8">
        <f t="shared" si="8"/>
        <v>2.1220492603854879</v>
      </c>
      <c r="AB72" s="8">
        <f t="shared" si="8"/>
        <v>0.4524027211446327</v>
      </c>
      <c r="AC72" s="8">
        <f t="shared" si="8"/>
        <v>0.50147963197806145</v>
      </c>
      <c r="AD72" s="8">
        <f t="shared" si="8"/>
        <v>26.558471652103012</v>
      </c>
      <c r="AE72" s="8">
        <f t="shared" si="8"/>
        <v>10.950769613113438</v>
      </c>
      <c r="AF72" s="8">
        <f t="shared" si="8"/>
        <v>2.9090089675150677</v>
      </c>
      <c r="AG72" s="8">
        <f t="shared" si="8"/>
        <v>3.461887722453544</v>
      </c>
      <c r="AH72" s="8">
        <f t="shared" si="8"/>
        <v>9.2368074900979718</v>
      </c>
      <c r="AI72" s="8">
        <f t="shared" si="8"/>
        <v>-1.5028433653449988</v>
      </c>
      <c r="AJ72" s="8">
        <f t="shared" si="8"/>
        <v>5.1243980520141061</v>
      </c>
      <c r="AK72" s="8">
        <f t="shared" si="8"/>
        <v>129.89794330212774</v>
      </c>
      <c r="AL72" s="8">
        <f t="shared" si="8"/>
        <v>125.78009552843393</v>
      </c>
    </row>
    <row r="73" spans="1:38" x14ac:dyDescent="0.25">
      <c r="A73" s="6">
        <f t="shared" si="6"/>
        <v>2076</v>
      </c>
      <c r="B73" s="6">
        <v>64285</v>
      </c>
      <c r="C73" s="4">
        <v>2412308.6424186006</v>
      </c>
      <c r="D73" s="4">
        <v>675906.28571300767</v>
      </c>
      <c r="E73" s="11">
        <v>9.2287817204348972</v>
      </c>
      <c r="F73" s="4">
        <v>95.42269363151739</v>
      </c>
      <c r="G73" s="4">
        <v>4284.3265630863434</v>
      </c>
      <c r="H73" s="4">
        <v>605680.9</v>
      </c>
      <c r="I73" s="4">
        <v>487601.7</v>
      </c>
      <c r="J73" s="4">
        <v>118079.2</v>
      </c>
      <c r="K73" s="4">
        <v>51398</v>
      </c>
      <c r="L73" s="4">
        <v>10881.75</v>
      </c>
      <c r="M73" s="4">
        <v>13198.11</v>
      </c>
      <c r="N73" s="4">
        <v>641560.69999999995</v>
      </c>
      <c r="O73" s="4">
        <v>265396.09999999998</v>
      </c>
      <c r="P73" s="4">
        <v>70017.25</v>
      </c>
      <c r="Q73" s="4">
        <v>83327.08</v>
      </c>
      <c r="R73" s="4">
        <v>222820.3</v>
      </c>
      <c r="S73" s="4">
        <v>-35879.769999999997</v>
      </c>
      <c r="T73" s="4">
        <v>126102.3</v>
      </c>
      <c r="U73" s="4">
        <v>3195454</v>
      </c>
      <c r="V73" s="4">
        <v>3099291</v>
      </c>
      <c r="W73" s="8">
        <f t="shared" si="7"/>
        <v>4.1570286457234484</v>
      </c>
      <c r="X73" s="8">
        <f t="shared" si="8"/>
        <v>25.107935582933504</v>
      </c>
      <c r="Y73" s="8">
        <f t="shared" si="8"/>
        <v>20.213072714904612</v>
      </c>
      <c r="Z73" s="8">
        <f t="shared" si="8"/>
        <v>4.8948628680288939</v>
      </c>
      <c r="AA73" s="8">
        <f t="shared" si="8"/>
        <v>2.1306560485754402</v>
      </c>
      <c r="AB73" s="8">
        <f t="shared" si="8"/>
        <v>0.45109277513883411</v>
      </c>
      <c r="AC73" s="8">
        <f t="shared" si="8"/>
        <v>0.54711531385003309</v>
      </c>
      <c r="AD73" s="8">
        <f t="shared" si="8"/>
        <v>26.59529915528412</v>
      </c>
      <c r="AE73" s="8">
        <f t="shared" si="8"/>
        <v>11.001747261242311</v>
      </c>
      <c r="AF73" s="8">
        <f t="shared" si="8"/>
        <v>2.902499654016085</v>
      </c>
      <c r="AG73" s="8">
        <f t="shared" si="8"/>
        <v>3.4542462160420557</v>
      </c>
      <c r="AH73" s="8">
        <f t="shared" si="8"/>
        <v>9.236807267605629</v>
      </c>
      <c r="AI73" s="8">
        <f t="shared" si="8"/>
        <v>-1.4873623287286588</v>
      </c>
      <c r="AJ73" s="8">
        <f t="shared" si="8"/>
        <v>5.2274529793819742</v>
      </c>
      <c r="AK73" s="8">
        <f t="shared" si="8"/>
        <v>132.46455879692954</v>
      </c>
      <c r="AL73" s="8">
        <f t="shared" si="8"/>
        <v>128.47821151495049</v>
      </c>
    </row>
    <row r="74" spans="1:38" x14ac:dyDescent="0.25">
      <c r="A74" s="6">
        <f t="shared" si="6"/>
        <v>2077</v>
      </c>
      <c r="B74" s="6">
        <v>64651</v>
      </c>
      <c r="C74" s="4">
        <v>2492225.8410471431</v>
      </c>
      <c r="D74" s="4">
        <v>684588.85906620871</v>
      </c>
      <c r="E74" s="11">
        <v>9.3009166042857956</v>
      </c>
      <c r="F74" s="4">
        <v>96.049966476671287</v>
      </c>
      <c r="G74" s="4">
        <v>4311.2383389427423</v>
      </c>
      <c r="H74" s="4">
        <v>627033.59999999998</v>
      </c>
      <c r="I74" s="4">
        <v>503755.4</v>
      </c>
      <c r="J74" s="4">
        <v>123278.2</v>
      </c>
      <c r="K74" s="4">
        <v>53309.08</v>
      </c>
      <c r="L74" s="4">
        <v>11207.79</v>
      </c>
      <c r="M74" s="4">
        <v>14764.84</v>
      </c>
      <c r="N74" s="4">
        <v>663676.6</v>
      </c>
      <c r="O74" s="4">
        <v>275359.5</v>
      </c>
      <c r="P74" s="4">
        <v>72196.800000000003</v>
      </c>
      <c r="Q74" s="4">
        <v>85918.26</v>
      </c>
      <c r="R74" s="4">
        <v>230202.1</v>
      </c>
      <c r="S74" s="4">
        <v>-36642.980000000003</v>
      </c>
      <c r="T74" s="4">
        <v>132836</v>
      </c>
      <c r="U74" s="4">
        <v>3364933</v>
      </c>
      <c r="V74" s="4">
        <v>3268770</v>
      </c>
      <c r="W74" s="8">
        <f t="shared" si="7"/>
        <v>4.1570305815699431</v>
      </c>
      <c r="X74" s="8">
        <f t="shared" si="8"/>
        <v>25.159581835350171</v>
      </c>
      <c r="Y74" s="8">
        <f t="shared" si="8"/>
        <v>20.213071853405555</v>
      </c>
      <c r="Z74" s="8">
        <f t="shared" si="8"/>
        <v>4.9465099819446126</v>
      </c>
      <c r="AA74" s="8">
        <f t="shared" si="8"/>
        <v>2.1390148164743148</v>
      </c>
      <c r="AB74" s="8">
        <f t="shared" si="8"/>
        <v>0.44971004695509026</v>
      </c>
      <c r="AC74" s="8">
        <f t="shared" si="8"/>
        <v>0.59243587626859484</v>
      </c>
      <c r="AD74" s="8">
        <f t="shared" si="8"/>
        <v>26.62987394919022</v>
      </c>
      <c r="AE74" s="8">
        <f t="shared" si="8"/>
        <v>11.048737857733789</v>
      </c>
      <c r="AF74" s="8">
        <f t="shared" si="8"/>
        <v>2.8968803232401088</v>
      </c>
      <c r="AG74" s="8">
        <f t="shared" si="8"/>
        <v>3.4474508122385994</v>
      </c>
      <c r="AH74" s="8">
        <f t="shared" si="8"/>
        <v>9.2368073634641963</v>
      </c>
      <c r="AI74" s="8">
        <f t="shared" si="8"/>
        <v>-1.470291311344559</v>
      </c>
      <c r="AJ74" s="8">
        <f t="shared" si="8"/>
        <v>5.3300145521397502</v>
      </c>
      <c r="AK74" s="8">
        <f t="shared" si="8"/>
        <v>135.0171780012592</v>
      </c>
      <c r="AL74" s="8">
        <f t="shared" si="8"/>
        <v>131.158659306196</v>
      </c>
    </row>
    <row r="75" spans="1:38" x14ac:dyDescent="0.25">
      <c r="A75" s="6">
        <f t="shared" si="6"/>
        <v>2078</v>
      </c>
      <c r="B75" s="6">
        <v>65016</v>
      </c>
      <c r="C75" s="4">
        <v>2574396.7436604262</v>
      </c>
      <c r="D75" s="4">
        <v>693312.19582726969</v>
      </c>
      <c r="E75" s="11">
        <v>9.3727044030982398</v>
      </c>
      <c r="F75" s="4">
        <v>96.676137731073624</v>
      </c>
      <c r="G75" s="4">
        <v>4338.1099918473847</v>
      </c>
      <c r="H75" s="4">
        <v>649039.4</v>
      </c>
      <c r="I75" s="4">
        <v>520364.7</v>
      </c>
      <c r="J75" s="4">
        <v>128674.7</v>
      </c>
      <c r="K75" s="4">
        <v>55289.68</v>
      </c>
      <c r="L75" s="4">
        <v>11543.28</v>
      </c>
      <c r="M75" s="4">
        <v>16411.16</v>
      </c>
      <c r="N75" s="4">
        <v>686345.9</v>
      </c>
      <c r="O75" s="4">
        <v>285514.3</v>
      </c>
      <c r="P75" s="4">
        <v>74457.820000000007</v>
      </c>
      <c r="Q75" s="4">
        <v>88581.72</v>
      </c>
      <c r="R75" s="4">
        <v>237792</v>
      </c>
      <c r="S75" s="4">
        <v>-37306.53</v>
      </c>
      <c r="T75" s="4">
        <v>139881.29999999999</v>
      </c>
      <c r="U75" s="4">
        <v>3542121</v>
      </c>
      <c r="V75" s="4">
        <v>3445958</v>
      </c>
      <c r="W75" s="8">
        <f t="shared" si="7"/>
        <v>4.1570307640597894</v>
      </c>
      <c r="X75" s="8">
        <f t="shared" si="8"/>
        <v>25.211319956735117</v>
      </c>
      <c r="Y75" s="8">
        <f t="shared" si="8"/>
        <v>20.213073267802358</v>
      </c>
      <c r="Z75" s="8">
        <f t="shared" si="8"/>
        <v>4.9982466889327579</v>
      </c>
      <c r="AA75" s="8">
        <f t="shared" si="8"/>
        <v>2.1476751839495392</v>
      </c>
      <c r="AB75" s="8">
        <f t="shared" si="8"/>
        <v>0.44838776417915666</v>
      </c>
      <c r="AC75" s="8">
        <f t="shared" si="8"/>
        <v>0.63747594617703185</v>
      </c>
      <c r="AD75" s="8">
        <f t="shared" si="8"/>
        <v>26.660455568480625</v>
      </c>
      <c r="AE75" s="8">
        <f t="shared" si="8"/>
        <v>11.090532207325559</v>
      </c>
      <c r="AF75" s="8">
        <f t="shared" si="8"/>
        <v>2.8922434035606948</v>
      </c>
      <c r="AG75" s="8">
        <f t="shared" si="8"/>
        <v>3.4408729042303472</v>
      </c>
      <c r="AH75" s="8">
        <f t="shared" si="8"/>
        <v>9.236804722720926</v>
      </c>
      <c r="AI75" s="8">
        <f t="shared" si="8"/>
        <v>-1.4491367770670582</v>
      </c>
      <c r="AJ75" s="8">
        <f t="shared" si="8"/>
        <v>5.4335564378126371</v>
      </c>
      <c r="AK75" s="8">
        <f t="shared" si="8"/>
        <v>137.59033096676495</v>
      </c>
      <c r="AL75" s="8">
        <f t="shared" si="8"/>
        <v>133.85497043087219</v>
      </c>
    </row>
    <row r="76" spans="1:38" x14ac:dyDescent="0.25">
      <c r="A76" s="6">
        <f t="shared" si="6"/>
        <v>2079</v>
      </c>
      <c r="B76" s="6">
        <v>65381</v>
      </c>
      <c r="C76" s="4">
        <v>2659586.3328821263</v>
      </c>
      <c r="D76" s="4">
        <v>702192.623499849</v>
      </c>
      <c r="E76" s="11">
        <v>9.4440892099266485</v>
      </c>
      <c r="F76" s="4">
        <v>97.311181622138804</v>
      </c>
      <c r="G76" s="4">
        <v>4365.1206707526126</v>
      </c>
      <c r="H76" s="4">
        <v>671876.4</v>
      </c>
      <c r="I76" s="4">
        <v>537584.1</v>
      </c>
      <c r="J76" s="4">
        <v>134292.29999999999</v>
      </c>
      <c r="K76" s="4">
        <v>57343.44</v>
      </c>
      <c r="L76" s="4">
        <v>11888.4</v>
      </c>
      <c r="M76" s="4">
        <v>18144.54</v>
      </c>
      <c r="N76" s="4">
        <v>709830.5</v>
      </c>
      <c r="O76" s="4">
        <v>295997.90000000002</v>
      </c>
      <c r="P76" s="4">
        <v>76824.36</v>
      </c>
      <c r="Q76" s="4">
        <v>91347.4</v>
      </c>
      <c r="R76" s="4">
        <v>245660.79999999999</v>
      </c>
      <c r="S76" s="4">
        <v>-37954.06</v>
      </c>
      <c r="T76" s="4">
        <v>147247</v>
      </c>
      <c r="U76" s="4">
        <v>3727322</v>
      </c>
      <c r="V76" s="4">
        <v>3631159</v>
      </c>
      <c r="W76" s="8">
        <f t="shared" si="7"/>
        <v>4.1570290794696172</v>
      </c>
      <c r="X76" s="8">
        <f t="shared" si="8"/>
        <v>25.262439940120483</v>
      </c>
      <c r="Y76" s="8">
        <f t="shared" si="8"/>
        <v>20.213071986177404</v>
      </c>
      <c r="Z76" s="8">
        <f t="shared" si="8"/>
        <v>5.0493679539430785</v>
      </c>
      <c r="AA76" s="8">
        <f t="shared" si="8"/>
        <v>2.1561037252683715</v>
      </c>
      <c r="AB76" s="8">
        <f t="shared" si="8"/>
        <v>0.44700184585160063</v>
      </c>
      <c r="AC76" s="8">
        <f t="shared" si="8"/>
        <v>0.68223166045289541</v>
      </c>
      <c r="AD76" s="8">
        <f t="shared" si="8"/>
        <v>26.689507733737475</v>
      </c>
      <c r="AE76" s="8">
        <f t="shared" si="8"/>
        <v>11.129471389606467</v>
      </c>
      <c r="AF76" s="8">
        <f t="shared" si="8"/>
        <v>2.8885830495582141</v>
      </c>
      <c r="AG76" s="8">
        <f t="shared" si="8"/>
        <v>3.4346469174779197</v>
      </c>
      <c r="AH76" s="8">
        <f t="shared" si="8"/>
        <v>9.236804873101585</v>
      </c>
      <c r="AI76" s="8">
        <f t="shared" si="8"/>
        <v>-1.4270662896237005</v>
      </c>
      <c r="AJ76" s="8">
        <f t="shared" si="8"/>
        <v>5.5364625009345776</v>
      </c>
      <c r="AK76" s="8">
        <f t="shared" si="8"/>
        <v>140.14668198271255</v>
      </c>
      <c r="AL76" s="8">
        <f t="shared" si="8"/>
        <v>136.53096931299856</v>
      </c>
    </row>
    <row r="77" spans="1:38" x14ac:dyDescent="0.25">
      <c r="A77" s="6">
        <f t="shared" si="6"/>
        <v>2080</v>
      </c>
      <c r="B77" s="6">
        <v>65746</v>
      </c>
      <c r="C77" s="4">
        <v>2747420.1137224757</v>
      </c>
      <c r="D77" s="4">
        <v>711177.55560331047</v>
      </c>
      <c r="E77" s="11">
        <v>9.5155977960366851</v>
      </c>
      <c r="F77" s="4">
        <v>97.94496223317492</v>
      </c>
      <c r="G77" s="4">
        <v>4392.4866324965024</v>
      </c>
      <c r="H77" s="4">
        <v>695462.40000000002</v>
      </c>
      <c r="I77" s="4">
        <v>555338</v>
      </c>
      <c r="J77" s="4">
        <v>140124.4</v>
      </c>
      <c r="K77" s="4">
        <v>59473.37</v>
      </c>
      <c r="L77" s="4">
        <v>12243.9</v>
      </c>
      <c r="M77" s="4">
        <v>19960.71</v>
      </c>
      <c r="N77" s="4">
        <v>734066.2</v>
      </c>
      <c r="O77" s="4">
        <v>306801.40000000002</v>
      </c>
      <c r="P77" s="4">
        <v>79282.16</v>
      </c>
      <c r="Q77" s="4">
        <v>94208.83</v>
      </c>
      <c r="R77" s="4">
        <v>253773.9</v>
      </c>
      <c r="S77" s="4">
        <v>-38603.78</v>
      </c>
      <c r="T77" s="4">
        <v>154945.9</v>
      </c>
      <c r="U77" s="4">
        <v>3920872</v>
      </c>
      <c r="V77" s="4">
        <v>3824709</v>
      </c>
      <c r="W77" s="8">
        <f t="shared" si="7"/>
        <v>4.157030168040218</v>
      </c>
      <c r="X77" s="8">
        <f t="shared" si="8"/>
        <v>25.313289239107991</v>
      </c>
      <c r="Y77" s="8">
        <f t="shared" si="8"/>
        <v>20.213071791469609</v>
      </c>
      <c r="Z77" s="8">
        <f t="shared" si="8"/>
        <v>5.100217447638383</v>
      </c>
      <c r="AA77" s="8">
        <f t="shared" si="8"/>
        <v>2.1646987915299061</v>
      </c>
      <c r="AB77" s="8">
        <f t="shared" si="8"/>
        <v>0.44565081033096016</v>
      </c>
      <c r="AC77" s="8">
        <f t="shared" si="8"/>
        <v>0.7265255830479912</v>
      </c>
      <c r="AD77" s="8">
        <f t="shared" si="8"/>
        <v>26.718381958899425</v>
      </c>
      <c r="AE77" s="8">
        <f t="shared" si="8"/>
        <v>11.166890657443547</v>
      </c>
      <c r="AF77" s="8">
        <f t="shared" si="8"/>
        <v>2.8856948234458657</v>
      </c>
      <c r="AG77" s="8">
        <f t="shared" si="8"/>
        <v>3.4289925129927283</v>
      </c>
      <c r="AH77" s="8">
        <f t="shared" si="8"/>
        <v>9.2368072408177166</v>
      </c>
      <c r="AI77" s="8">
        <f t="shared" si="8"/>
        <v>-1.4050919918357805</v>
      </c>
      <c r="AJ77" s="8">
        <f t="shared" si="8"/>
        <v>5.6396871823895918</v>
      </c>
      <c r="AK77" s="8">
        <f t="shared" si="8"/>
        <v>142.71104664395924</v>
      </c>
      <c r="AL77" s="8">
        <f t="shared" si="8"/>
        <v>139.21092667615028</v>
      </c>
    </row>
    <row r="78" spans="1:38" x14ac:dyDescent="0.25">
      <c r="A78" s="6">
        <f t="shared" si="6"/>
        <v>2081</v>
      </c>
      <c r="B78" s="6">
        <v>66112</v>
      </c>
      <c r="C78" s="4">
        <v>2838554.703364125</v>
      </c>
      <c r="D78" s="4">
        <v>720342.4766292905</v>
      </c>
      <c r="E78" s="11">
        <v>9.5874829992129165</v>
      </c>
      <c r="F78" s="4">
        <v>98.587644763503548</v>
      </c>
      <c r="G78" s="4">
        <v>4420.2348802964098</v>
      </c>
      <c r="H78" s="4">
        <v>719952.9</v>
      </c>
      <c r="I78" s="4">
        <v>573759.1</v>
      </c>
      <c r="J78" s="4">
        <v>146193.79999999999</v>
      </c>
      <c r="K78" s="4">
        <v>61684.44</v>
      </c>
      <c r="L78" s="4">
        <v>12609.85</v>
      </c>
      <c r="M78" s="4">
        <v>21866.79</v>
      </c>
      <c r="N78" s="4">
        <v>759226.7</v>
      </c>
      <c r="O78" s="4">
        <v>318013.2</v>
      </c>
      <c r="P78" s="4">
        <v>81848.160000000003</v>
      </c>
      <c r="Q78" s="4">
        <v>97173.49</v>
      </c>
      <c r="R78" s="4">
        <v>262191.8</v>
      </c>
      <c r="S78" s="4">
        <v>-39273.75</v>
      </c>
      <c r="T78" s="4">
        <v>162991.79999999999</v>
      </c>
      <c r="U78" s="4">
        <v>4123137</v>
      </c>
      <c r="V78" s="4">
        <v>4026974</v>
      </c>
      <c r="W78" s="8">
        <f t="shared" si="7"/>
        <v>4.1570293546945676</v>
      </c>
      <c r="X78" s="8">
        <f t="shared" si="8"/>
        <v>25.363361824478662</v>
      </c>
      <c r="Y78" s="8">
        <f t="shared" si="8"/>
        <v>20.213071790373004</v>
      </c>
      <c r="Z78" s="8">
        <f t="shared" si="8"/>
        <v>5.1502900341056588</v>
      </c>
      <c r="AA78" s="8">
        <f t="shared" si="8"/>
        <v>2.1730932268768477</v>
      </c>
      <c r="AB78" s="8">
        <f t="shared" si="8"/>
        <v>0.4442348771737738</v>
      </c>
      <c r="AC78" s="8">
        <f t="shared" si="8"/>
        <v>0.77034943078900264</v>
      </c>
      <c r="AD78" s="8">
        <f t="shared" si="8"/>
        <v>26.746946222322201</v>
      </c>
      <c r="AE78" s="8">
        <f t="shared" si="8"/>
        <v>11.203349353215048</v>
      </c>
      <c r="AF78" s="8">
        <f t="shared" si="8"/>
        <v>2.8834448708350524</v>
      </c>
      <c r="AG78" s="8">
        <f t="shared" si="8"/>
        <v>3.4233439251614364</v>
      </c>
      <c r="AH78" s="8">
        <f t="shared" si="8"/>
        <v>9.2368063116508647</v>
      </c>
      <c r="AI78" s="8">
        <f t="shared" si="8"/>
        <v>-1.3835826363837396</v>
      </c>
      <c r="AJ78" s="8">
        <f t="shared" si="8"/>
        <v>5.7420700685045656</v>
      </c>
      <c r="AK78" s="8">
        <f t="shared" si="8"/>
        <v>145.25480150561998</v>
      </c>
      <c r="AL78" s="8">
        <f t="shared" si="8"/>
        <v>141.86705633072404</v>
      </c>
    </row>
    <row r="79" spans="1:38" x14ac:dyDescent="0.25">
      <c r="A79" s="6">
        <f t="shared" si="6"/>
        <v>2082</v>
      </c>
      <c r="B79" s="6">
        <v>66477</v>
      </c>
      <c r="C79" s="4">
        <v>2932560.3721810784</v>
      </c>
      <c r="D79" s="4">
        <v>729625.00994450343</v>
      </c>
      <c r="E79" s="11">
        <v>9.6588791826213303</v>
      </c>
      <c r="F79" s="4">
        <v>99.229409554968527</v>
      </c>
      <c r="G79" s="4">
        <v>4448.3880419134448</v>
      </c>
      <c r="H79" s="4">
        <v>745260.5</v>
      </c>
      <c r="I79" s="4">
        <v>592760.6</v>
      </c>
      <c r="J79" s="4">
        <v>152499.9</v>
      </c>
      <c r="K79" s="4">
        <v>63979.67</v>
      </c>
      <c r="L79" s="4">
        <v>12986.47</v>
      </c>
      <c r="M79" s="4">
        <v>23866.25</v>
      </c>
      <c r="N79" s="4">
        <v>785116.4</v>
      </c>
      <c r="O79" s="4">
        <v>329480.8</v>
      </c>
      <c r="P79" s="4">
        <v>84516.99</v>
      </c>
      <c r="Q79" s="4">
        <v>100243.7</v>
      </c>
      <c r="R79" s="4">
        <v>270874.90000000002</v>
      </c>
      <c r="S79" s="4">
        <v>-39855.949999999997</v>
      </c>
      <c r="T79" s="4">
        <v>171400.1</v>
      </c>
      <c r="U79" s="4">
        <v>4334393</v>
      </c>
      <c r="V79" s="4">
        <v>4238230</v>
      </c>
      <c r="W79" s="8">
        <f t="shared" si="7"/>
        <v>4.1570314059416411</v>
      </c>
      <c r="X79" s="8">
        <f t="shared" si="8"/>
        <v>25.41330460132065</v>
      </c>
      <c r="Y79" s="8">
        <f t="shared" si="8"/>
        <v>20.213074063983786</v>
      </c>
      <c r="Z79" s="8">
        <f t="shared" si="8"/>
        <v>5.2002305373368625</v>
      </c>
      <c r="AA79" s="8">
        <f t="shared" si="8"/>
        <v>2.1817000122802388</v>
      </c>
      <c r="AB79" s="8">
        <f t="shared" si="8"/>
        <v>0.44283725999957407</v>
      </c>
      <c r="AC79" s="8">
        <f t="shared" si="8"/>
        <v>0.81383661275657171</v>
      </c>
      <c r="AD79" s="8">
        <f t="shared" si="8"/>
        <v>26.772386595951758</v>
      </c>
      <c r="AE79" s="8">
        <f t="shared" si="8"/>
        <v>11.235260597719602</v>
      </c>
      <c r="AF79" s="8">
        <f t="shared" si="8"/>
        <v>2.882020462451413</v>
      </c>
      <c r="AG79" s="8">
        <f t="shared" si="8"/>
        <v>3.4182996180039154</v>
      </c>
      <c r="AH79" s="8">
        <f t="shared" si="8"/>
        <v>9.2368055767778809</v>
      </c>
      <c r="AI79" s="8">
        <f t="shared" si="8"/>
        <v>-1.3590836996258431</v>
      </c>
      <c r="AJ79" s="8">
        <f t="shared" si="8"/>
        <v>5.8447253678369107</v>
      </c>
      <c r="AK79" s="8">
        <f t="shared" si="8"/>
        <v>147.80234504690912</v>
      </c>
      <c r="AL79" s="8">
        <f t="shared" si="8"/>
        <v>144.52319686935672</v>
      </c>
    </row>
    <row r="80" spans="1:38" x14ac:dyDescent="0.25">
      <c r="A80" s="6">
        <f t="shared" si="6"/>
        <v>2083</v>
      </c>
      <c r="B80" s="6">
        <v>66842</v>
      </c>
      <c r="C80" s="4">
        <v>3029998.9664175594</v>
      </c>
      <c r="D80" s="4">
        <v>739067.1598609566</v>
      </c>
      <c r="E80" s="11">
        <v>9.7302014064894529</v>
      </c>
      <c r="F80" s="4">
        <v>99.880466811185343</v>
      </c>
      <c r="G80" s="4">
        <v>4476.7846298973991</v>
      </c>
      <c r="H80" s="4">
        <v>771517.4</v>
      </c>
      <c r="I80" s="4">
        <v>612455.9</v>
      </c>
      <c r="J80" s="4">
        <v>159061.5</v>
      </c>
      <c r="K80" s="4">
        <v>66361.95</v>
      </c>
      <c r="L80" s="4">
        <v>13374.06</v>
      </c>
      <c r="M80" s="4">
        <v>25965.33</v>
      </c>
      <c r="N80" s="4">
        <v>811876.4</v>
      </c>
      <c r="O80" s="4">
        <v>341260.7</v>
      </c>
      <c r="P80" s="4">
        <v>87300.64</v>
      </c>
      <c r="Q80" s="4">
        <v>103440</v>
      </c>
      <c r="R80" s="4">
        <v>279875.09999999998</v>
      </c>
      <c r="S80" s="4">
        <v>-40358.99</v>
      </c>
      <c r="T80" s="4">
        <v>180182.1</v>
      </c>
      <c r="U80" s="4">
        <v>4554934</v>
      </c>
      <c r="V80" s="4">
        <v>4458771</v>
      </c>
      <c r="W80" s="8">
        <f t="shared" si="7"/>
        <v>4.1570319073512714</v>
      </c>
      <c r="X80" s="8">
        <f t="shared" si="8"/>
        <v>25.462629147764481</v>
      </c>
      <c r="Y80" s="8">
        <f t="shared" si="8"/>
        <v>20.213072901609642</v>
      </c>
      <c r="Z80" s="8">
        <f t="shared" si="8"/>
        <v>5.2495562461548371</v>
      </c>
      <c r="AA80" s="8">
        <f t="shared" si="8"/>
        <v>2.1901641134373495</v>
      </c>
      <c r="AB80" s="8">
        <f t="shared" si="8"/>
        <v>0.44138826937662201</v>
      </c>
      <c r="AC80" s="8">
        <f t="shared" si="8"/>
        <v>0.85694187647527265</v>
      </c>
      <c r="AD80" s="8">
        <f t="shared" si="8"/>
        <v>26.794609800144617</v>
      </c>
      <c r="AE80" s="8">
        <f t="shared" si="8"/>
        <v>11.262733214839368</v>
      </c>
      <c r="AF80" s="8">
        <f t="shared" si="8"/>
        <v>2.8812102237519124</v>
      </c>
      <c r="AG80" s="8">
        <f t="shared" si="8"/>
        <v>3.413862550662834</v>
      </c>
      <c r="AH80" s="8">
        <f t="shared" si="8"/>
        <v>9.2368051310229653</v>
      </c>
      <c r="AI80" s="8">
        <f t="shared" si="8"/>
        <v>-1.3319803223470206</v>
      </c>
      <c r="AJ80" s="8">
        <f t="shared" si="8"/>
        <v>5.9466059888803731</v>
      </c>
      <c r="AK80" s="8">
        <f t="shared" si="8"/>
        <v>150.32790606478022</v>
      </c>
      <c r="AL80" s="8">
        <f t="shared" si="8"/>
        <v>147.15420861254327</v>
      </c>
    </row>
    <row r="81" spans="1:44" x14ac:dyDescent="0.25">
      <c r="A81" s="6">
        <f t="shared" si="6"/>
        <v>2084</v>
      </c>
      <c r="B81" s="6">
        <v>67207</v>
      </c>
      <c r="C81" s="4">
        <v>3130703.601455485</v>
      </c>
      <c r="D81" s="4">
        <v>748676.75078431657</v>
      </c>
      <c r="E81" s="11">
        <v>9.8017428452035666</v>
      </c>
      <c r="F81" s="4">
        <v>100.53020198080885</v>
      </c>
      <c r="G81" s="4">
        <v>4505.8014591464053</v>
      </c>
      <c r="H81" s="4">
        <v>798708.3</v>
      </c>
      <c r="I81" s="4">
        <v>632811.4</v>
      </c>
      <c r="J81" s="4">
        <v>165896.9</v>
      </c>
      <c r="K81" s="4">
        <v>68837.7</v>
      </c>
      <c r="L81" s="4">
        <v>13773.27</v>
      </c>
      <c r="M81" s="4">
        <v>28178.16</v>
      </c>
      <c r="N81" s="4">
        <v>839554.7</v>
      </c>
      <c r="O81" s="4">
        <v>353428.2</v>
      </c>
      <c r="P81" s="4">
        <v>90190.54</v>
      </c>
      <c r="Q81" s="4">
        <v>106759</v>
      </c>
      <c r="R81" s="4">
        <v>289177</v>
      </c>
      <c r="S81" s="4">
        <v>-40846.44</v>
      </c>
      <c r="T81" s="4">
        <v>189350</v>
      </c>
      <c r="U81" s="4">
        <v>4785131</v>
      </c>
      <c r="V81" s="4">
        <v>4688968</v>
      </c>
      <c r="W81" s="8">
        <f t="shared" si="7"/>
        <v>4.1570305958330023</v>
      </c>
      <c r="X81" s="8">
        <f t="shared" si="8"/>
        <v>25.512102123901961</v>
      </c>
      <c r="Y81" s="8">
        <f t="shared" si="8"/>
        <v>20.213072860228664</v>
      </c>
      <c r="Z81" s="8">
        <f t="shared" si="8"/>
        <v>5.2990292636732974</v>
      </c>
      <c r="AA81" s="8">
        <f t="shared" si="8"/>
        <v>2.1987932670469634</v>
      </c>
      <c r="AB81" s="8">
        <f t="shared" si="8"/>
        <v>0.4399416793591292</v>
      </c>
      <c r="AC81" s="8">
        <f t="shared" si="8"/>
        <v>0.9000583762352905</v>
      </c>
      <c r="AD81" s="8">
        <f t="shared" si="8"/>
        <v>26.81680564106054</v>
      </c>
      <c r="AE81" s="8">
        <f t="shared" si="8"/>
        <v>11.289098074812603</v>
      </c>
      <c r="AF81" s="8">
        <f t="shared" si="8"/>
        <v>2.8808393090316762</v>
      </c>
      <c r="AG81" s="8">
        <f t="shared" si="8"/>
        <v>3.4100641130756366</v>
      </c>
      <c r="AH81" s="8">
        <f t="shared" si="8"/>
        <v>9.2368054218086844</v>
      </c>
      <c r="AI81" s="8">
        <f t="shared" si="8"/>
        <v>-1.3047047948266395</v>
      </c>
      <c r="AJ81" s="8">
        <f t="shared" si="8"/>
        <v>6.0481611837022813</v>
      </c>
      <c r="AK81" s="8">
        <f t="shared" si="8"/>
        <v>152.84522615859771</v>
      </c>
      <c r="AL81" s="8">
        <f t="shared" si="8"/>
        <v>149.77361631487784</v>
      </c>
    </row>
    <row r="82" spans="1:44" x14ac:dyDescent="0.25">
      <c r="A82" s="6">
        <f t="shared" si="6"/>
        <v>2085</v>
      </c>
      <c r="B82" s="6">
        <v>67573</v>
      </c>
      <c r="C82" s="4">
        <v>3235331.5345787522</v>
      </c>
      <c r="D82" s="4">
        <v>758507.51398106385</v>
      </c>
      <c r="E82" s="11">
        <v>9.8735693942839795</v>
      </c>
      <c r="F82" s="4">
        <v>101.18890457448397</v>
      </c>
      <c r="G82" s="4">
        <v>4535.4228412750263</v>
      </c>
      <c r="H82" s="4">
        <v>826980.6</v>
      </c>
      <c r="I82" s="4">
        <v>653959.9</v>
      </c>
      <c r="J82" s="4">
        <v>173020.7</v>
      </c>
      <c r="K82" s="4">
        <v>71410.179999999993</v>
      </c>
      <c r="L82" s="4">
        <v>14184.34</v>
      </c>
      <c r="M82" s="4">
        <v>30504.87</v>
      </c>
      <c r="N82" s="4">
        <v>868312.7</v>
      </c>
      <c r="O82" s="4">
        <v>366037.5</v>
      </c>
      <c r="P82" s="4">
        <v>93203.47</v>
      </c>
      <c r="Q82" s="4">
        <v>110230.39999999999</v>
      </c>
      <c r="R82" s="4">
        <v>298841.3</v>
      </c>
      <c r="S82" s="4">
        <v>-41332.1</v>
      </c>
      <c r="T82" s="4">
        <v>198919.4</v>
      </c>
      <c r="U82" s="4">
        <v>5025382</v>
      </c>
      <c r="V82" s="4">
        <v>4929219</v>
      </c>
      <c r="W82" s="8">
        <f t="shared" si="7"/>
        <v>4.1570314375928268</v>
      </c>
      <c r="X82" s="8">
        <f t="shared" si="8"/>
        <v>25.56092292741414</v>
      </c>
      <c r="Y82" s="8">
        <f t="shared" si="8"/>
        <v>20.213072231101258</v>
      </c>
      <c r="Z82" s="8">
        <f t="shared" si="8"/>
        <v>5.3478506963128805</v>
      </c>
      <c r="AA82" s="8">
        <f t="shared" si="8"/>
        <v>2.2071982186919143</v>
      </c>
      <c r="AB82" s="8">
        <f t="shared" si="8"/>
        <v>0.43841998411599675</v>
      </c>
      <c r="AC82" s="8">
        <f t="shared" si="8"/>
        <v>0.94286689552425751</v>
      </c>
      <c r="AD82" s="8">
        <f t="shared" si="8"/>
        <v>26.838445788927668</v>
      </c>
      <c r="AE82" s="8">
        <f t="shared" si="8"/>
        <v>11.313755517412806</v>
      </c>
      <c r="AF82" s="8">
        <f t="shared" si="8"/>
        <v>2.8808012101342593</v>
      </c>
      <c r="AG82" s="8">
        <f t="shared" si="8"/>
        <v>3.407082050846213</v>
      </c>
      <c r="AH82" s="8">
        <f t="shared" si="8"/>
        <v>9.2368060832723859</v>
      </c>
      <c r="AI82" s="8">
        <f t="shared" si="8"/>
        <v>-1.2775228615135277</v>
      </c>
      <c r="AJ82" s="8">
        <f t="shared" si="8"/>
        <v>6.1483467111168801</v>
      </c>
      <c r="AK82" s="8">
        <f t="shared" si="8"/>
        <v>155.32819268410205</v>
      </c>
      <c r="AL82" s="8">
        <f t="shared" si="8"/>
        <v>152.35591615008309</v>
      </c>
    </row>
    <row r="83" spans="1:44" x14ac:dyDescent="0.25">
      <c r="A83" s="6">
        <f t="shared" si="6"/>
        <v>2086</v>
      </c>
      <c r="B83" s="6">
        <v>67938</v>
      </c>
      <c r="C83" s="4">
        <v>3343146.5652692597</v>
      </c>
      <c r="D83" s="4">
        <v>768435.4459134998</v>
      </c>
      <c r="E83" s="11">
        <v>9.9453636883067311</v>
      </c>
      <c r="F83" s="4">
        <v>101.8462922431239</v>
      </c>
      <c r="G83" s="4">
        <v>4565.3113608537169</v>
      </c>
      <c r="H83" s="4">
        <v>856191.8</v>
      </c>
      <c r="I83" s="4">
        <v>675752.7</v>
      </c>
      <c r="J83" s="4">
        <v>180439.1</v>
      </c>
      <c r="K83" s="4">
        <v>74083.240000000005</v>
      </c>
      <c r="L83" s="4">
        <v>14607.59</v>
      </c>
      <c r="M83" s="4">
        <v>32959.42</v>
      </c>
      <c r="N83" s="4">
        <v>897948.9</v>
      </c>
      <c r="O83" s="4">
        <v>379003.8</v>
      </c>
      <c r="P83" s="4">
        <v>96319.27</v>
      </c>
      <c r="Q83" s="4">
        <v>113825.9</v>
      </c>
      <c r="R83" s="4">
        <v>308800</v>
      </c>
      <c r="S83" s="4">
        <v>-41757.15</v>
      </c>
      <c r="T83" s="4">
        <v>208906.7</v>
      </c>
      <c r="U83" s="4">
        <v>5276046</v>
      </c>
      <c r="V83" s="4">
        <v>5179883</v>
      </c>
      <c r="W83" s="8">
        <f t="shared" si="7"/>
        <v>4.1570312465798622</v>
      </c>
      <c r="X83" s="8">
        <f t="shared" si="8"/>
        <v>25.61035788543245</v>
      </c>
      <c r="Y83" s="8">
        <f t="shared" si="8"/>
        <v>20.213074324055977</v>
      </c>
      <c r="Z83" s="8">
        <f t="shared" si="8"/>
        <v>5.3972835613764749</v>
      </c>
      <c r="AA83" s="8">
        <f t="shared" si="8"/>
        <v>2.2159734415961294</v>
      </c>
      <c r="AB83" s="8">
        <f t="shared" si="8"/>
        <v>0.43694135793365951</v>
      </c>
      <c r="AC83" s="8">
        <f t="shared" si="8"/>
        <v>0.98588019868478072</v>
      </c>
      <c r="AD83" s="8">
        <f t="shared" si="8"/>
        <v>26.859393761807105</v>
      </c>
      <c r="AE83" s="8">
        <f t="shared" si="8"/>
        <v>11.336738985282111</v>
      </c>
      <c r="AF83" s="8">
        <f t="shared" si="8"/>
        <v>2.8810962403092359</v>
      </c>
      <c r="AG83" s="8">
        <f t="shared" si="8"/>
        <v>3.4047535092387542</v>
      </c>
      <c r="AH83" s="8">
        <f t="shared" si="8"/>
        <v>9.2368071208128146</v>
      </c>
      <c r="AI83" s="8">
        <f t="shared" si="8"/>
        <v>-1.2490373719716605</v>
      </c>
      <c r="AJ83" s="8">
        <f t="shared" si="8"/>
        <v>6.2488047090204217</v>
      </c>
      <c r="AK83" s="8">
        <f t="shared" si="8"/>
        <v>157.81677222323822</v>
      </c>
      <c r="AL83" s="8">
        <f t="shared" si="8"/>
        <v>154.9403503218175</v>
      </c>
    </row>
    <row r="84" spans="1:44" x14ac:dyDescent="0.25">
      <c r="A84" s="6">
        <f t="shared" si="6"/>
        <v>2087</v>
      </c>
      <c r="B84" s="6">
        <v>68303</v>
      </c>
      <c r="C84" s="4">
        <v>3455179.6766864993</v>
      </c>
      <c r="D84" s="4">
        <v>778594.60646825156</v>
      </c>
      <c r="E84" s="11">
        <v>10.017150484246931</v>
      </c>
      <c r="F84" s="4">
        <v>102.51304272354005</v>
      </c>
      <c r="G84" s="4">
        <v>4595.7605652028478</v>
      </c>
      <c r="H84" s="4">
        <v>886558.3</v>
      </c>
      <c r="I84" s="4">
        <v>698398</v>
      </c>
      <c r="J84" s="4">
        <v>188160.3</v>
      </c>
      <c r="K84" s="4">
        <v>76860.429999999993</v>
      </c>
      <c r="L84" s="4">
        <v>15043.38</v>
      </c>
      <c r="M84" s="4">
        <v>35529.06</v>
      </c>
      <c r="N84" s="4">
        <v>928667.3</v>
      </c>
      <c r="O84" s="4">
        <v>392367.5</v>
      </c>
      <c r="P84" s="4">
        <v>99565.49</v>
      </c>
      <c r="Q84" s="4">
        <v>117586</v>
      </c>
      <c r="R84" s="4">
        <v>319148.3</v>
      </c>
      <c r="S84" s="4">
        <v>-42108.98</v>
      </c>
      <c r="T84" s="4">
        <v>219326.9</v>
      </c>
      <c r="U84" s="4">
        <v>5537482</v>
      </c>
      <c r="V84" s="4">
        <v>5441319</v>
      </c>
      <c r="W84" s="8">
        <f t="shared" si="7"/>
        <v>4.1570316104143137</v>
      </c>
      <c r="X84" s="8">
        <f t="shared" si="8"/>
        <v>25.658819018355803</v>
      </c>
      <c r="Y84" s="8">
        <f t="shared" si="8"/>
        <v>20.213073279875285</v>
      </c>
      <c r="Z84" s="8">
        <f t="shared" si="8"/>
        <v>5.445745738480519</v>
      </c>
      <c r="AA84" s="8">
        <f t="shared" si="8"/>
        <v>2.2244987870995114</v>
      </c>
      <c r="AB84" s="8">
        <f t="shared" si="8"/>
        <v>0.43538633031167079</v>
      </c>
      <c r="AC84" s="8">
        <f t="shared" si="8"/>
        <v>1.0282840061756846</v>
      </c>
      <c r="AD84" s="8">
        <f t="shared" si="8"/>
        <v>26.877540009455817</v>
      </c>
      <c r="AE84" s="8">
        <f t="shared" si="8"/>
        <v>11.355921738237317</v>
      </c>
      <c r="AF84" s="8">
        <f t="shared" si="8"/>
        <v>2.8816298808368432</v>
      </c>
      <c r="AG84" s="8">
        <f t="shared" si="8"/>
        <v>3.403180471145987</v>
      </c>
      <c r="AH84" s="8">
        <f t="shared" si="8"/>
        <v>9.2368076298151216</v>
      </c>
      <c r="AI84" s="8">
        <f t="shared" si="8"/>
        <v>-1.2187204122589164</v>
      </c>
      <c r="AJ84" s="8">
        <f t="shared" si="8"/>
        <v>6.3477711877008218</v>
      </c>
      <c r="AK84" s="8">
        <f t="shared" si="8"/>
        <v>160.26610822480927</v>
      </c>
      <c r="AL84" s="8">
        <f t="shared" si="8"/>
        <v>157.48295339645546</v>
      </c>
    </row>
    <row r="85" spans="1:44" x14ac:dyDescent="0.25">
      <c r="A85" s="6">
        <f t="shared" si="6"/>
        <v>2088</v>
      </c>
      <c r="B85" s="6">
        <v>68668</v>
      </c>
      <c r="C85" s="4">
        <v>3570633.879620776</v>
      </c>
      <c r="D85" s="4">
        <v>788854.73579795484</v>
      </c>
      <c r="E85" s="11">
        <v>10.089127992338604</v>
      </c>
      <c r="F85" s="4">
        <v>103.17867419659456</v>
      </c>
      <c r="G85" s="4">
        <v>4626.5414126858686</v>
      </c>
      <c r="H85" s="4">
        <v>917920.1</v>
      </c>
      <c r="I85" s="4">
        <v>721734.8</v>
      </c>
      <c r="J85" s="4">
        <v>196185.3</v>
      </c>
      <c r="K85" s="4">
        <v>79743.48</v>
      </c>
      <c r="L85" s="4">
        <v>15492.1</v>
      </c>
      <c r="M85" s="4">
        <v>38225.599999999999</v>
      </c>
      <c r="N85" s="4">
        <v>960236</v>
      </c>
      <c r="O85" s="4">
        <v>406048</v>
      </c>
      <c r="P85" s="4">
        <v>102915.3</v>
      </c>
      <c r="Q85" s="4">
        <v>121460.2</v>
      </c>
      <c r="R85" s="4">
        <v>329812.5</v>
      </c>
      <c r="S85" s="4">
        <v>-42315.86</v>
      </c>
      <c r="T85" s="4">
        <v>230194.9</v>
      </c>
      <c r="U85" s="4">
        <v>5809993</v>
      </c>
      <c r="V85" s="4">
        <v>5713830</v>
      </c>
      <c r="W85" s="8">
        <f t="shared" si="7"/>
        <v>4.1570320228580426</v>
      </c>
      <c r="X85" s="8">
        <f t="shared" si="8"/>
        <v>25.707483067333943</v>
      </c>
      <c r="Y85" s="8">
        <f t="shared" si="8"/>
        <v>20.2130720855831</v>
      </c>
      <c r="Z85" s="8">
        <f t="shared" si="8"/>
        <v>5.49441098175084</v>
      </c>
      <c r="AA85" s="8">
        <f t="shared" si="8"/>
        <v>2.2333143830604461</v>
      </c>
      <c r="AB85" s="8">
        <f t="shared" si="8"/>
        <v>0.43387534321063909</v>
      </c>
      <c r="AC85" s="8">
        <f t="shared" si="8"/>
        <v>1.0705550131636514</v>
      </c>
      <c r="AD85" s="8">
        <f t="shared" si="8"/>
        <v>26.892591970308171</v>
      </c>
      <c r="AE85" s="8">
        <f t="shared" si="8"/>
        <v>11.371874397918525</v>
      </c>
      <c r="AF85" s="8">
        <f t="shared" si="8"/>
        <v>2.8822697445230721</v>
      </c>
      <c r="AG85" s="8">
        <f t="shared" si="8"/>
        <v>3.4016425120824723</v>
      </c>
      <c r="AH85" s="8">
        <f t="shared" si="8"/>
        <v>9.2368053157841032</v>
      </c>
      <c r="AI85" s="8">
        <f t="shared" si="8"/>
        <v>-1.1851077827249601</v>
      </c>
      <c r="AJ85" s="8">
        <f t="shared" si="8"/>
        <v>6.4468917217703696</v>
      </c>
      <c r="AK85" s="8">
        <f t="shared" si="8"/>
        <v>162.71601054256109</v>
      </c>
      <c r="AL85" s="8">
        <f t="shared" si="8"/>
        <v>160.02284727682147</v>
      </c>
    </row>
    <row r="86" spans="1:44" x14ac:dyDescent="0.25">
      <c r="A86" s="6">
        <f t="shared" si="6"/>
        <v>2089</v>
      </c>
      <c r="B86" s="6">
        <v>69034</v>
      </c>
      <c r="C86" s="4">
        <v>3690848.4859906454</v>
      </c>
      <c r="D86" s="4">
        <v>799404.72762194544</v>
      </c>
      <c r="E86" s="11">
        <v>10.161631263322933</v>
      </c>
      <c r="F86" s="4">
        <v>103.85370590330967</v>
      </c>
      <c r="G86" s="4">
        <v>4658.1672814726471</v>
      </c>
      <c r="H86" s="4">
        <v>950586.3</v>
      </c>
      <c r="I86" s="4">
        <v>746033.9</v>
      </c>
      <c r="J86" s="4">
        <v>204552.4</v>
      </c>
      <c r="K86" s="4">
        <v>82740.800000000003</v>
      </c>
      <c r="L86" s="4">
        <v>15954.25</v>
      </c>
      <c r="M86" s="4">
        <v>41056.14</v>
      </c>
      <c r="N86" s="4">
        <v>993177.1</v>
      </c>
      <c r="O86" s="4">
        <v>420330.7</v>
      </c>
      <c r="P86" s="4">
        <v>106401.60000000001</v>
      </c>
      <c r="Q86" s="4">
        <v>125528.3</v>
      </c>
      <c r="R86" s="4">
        <v>340916.5</v>
      </c>
      <c r="S86" s="4">
        <v>-42590.76</v>
      </c>
      <c r="T86" s="4">
        <v>241523.20000000001</v>
      </c>
      <c r="U86" s="4">
        <v>6094107</v>
      </c>
      <c r="V86" s="4">
        <v>5997944</v>
      </c>
      <c r="W86" s="8">
        <f t="shared" si="7"/>
        <v>4.157030826026813</v>
      </c>
      <c r="X86" s="8">
        <f t="shared" si="8"/>
        <v>25.755224133641374</v>
      </c>
      <c r="Y86" s="8">
        <f t="shared" si="8"/>
        <v>20.213073032711073</v>
      </c>
      <c r="Z86" s="8">
        <f t="shared" si="8"/>
        <v>5.5421511009303037</v>
      </c>
      <c r="AA86" s="8">
        <f t="shared" si="8"/>
        <v>2.2417826229946658</v>
      </c>
      <c r="AB86" s="8">
        <f t="shared" si="8"/>
        <v>0.43226510274148483</v>
      </c>
      <c r="AC86" s="8">
        <f t="shared" si="8"/>
        <v>1.1123767381900613</v>
      </c>
      <c r="AD86" s="8">
        <f t="shared" si="8"/>
        <v>26.909181012707581</v>
      </c>
      <c r="AE86" s="8">
        <f t="shared" si="8"/>
        <v>11.388457196101367</v>
      </c>
      <c r="AF86" s="8">
        <f t="shared" si="8"/>
        <v>2.8828493069782892</v>
      </c>
      <c r="AG86" s="8">
        <f t="shared" si="8"/>
        <v>3.401068899914689</v>
      </c>
      <c r="AH86" s="8">
        <f t="shared" si="8"/>
        <v>9.2368056097132367</v>
      </c>
      <c r="AI86" s="8">
        <f t="shared" si="8"/>
        <v>-1.1539557953045692</v>
      </c>
      <c r="AJ86" s="8">
        <f t="shared" si="8"/>
        <v>6.5438394698874713</v>
      </c>
      <c r="AK86" s="8">
        <f t="shared" si="8"/>
        <v>165.11398457919375</v>
      </c>
      <c r="AL86" s="8">
        <f t="shared" si="8"/>
        <v>162.50854031983155</v>
      </c>
    </row>
    <row r="87" spans="1:44" x14ac:dyDescent="0.25">
      <c r="A87" s="6">
        <f t="shared" si="6"/>
        <v>2090</v>
      </c>
      <c r="B87" s="6">
        <v>69399</v>
      </c>
      <c r="C87" s="4">
        <v>3814794.8859265326</v>
      </c>
      <c r="D87" s="4">
        <v>810069.98608597741</v>
      </c>
      <c r="E87" s="11">
        <v>10.234575127889709</v>
      </c>
      <c r="F87" s="4">
        <v>104.52727576406303</v>
      </c>
      <c r="G87" s="4">
        <v>4690.1792006295009</v>
      </c>
      <c r="H87" s="4">
        <v>984345.1</v>
      </c>
      <c r="I87" s="4">
        <v>771087.3</v>
      </c>
      <c r="J87" s="4">
        <v>213257.8</v>
      </c>
      <c r="K87" s="4">
        <v>85855.82</v>
      </c>
      <c r="L87" s="4">
        <v>16430.41</v>
      </c>
      <c r="M87" s="4">
        <v>44029.5</v>
      </c>
      <c r="N87" s="4">
        <v>1027209</v>
      </c>
      <c r="O87" s="4">
        <v>435134</v>
      </c>
      <c r="P87" s="4">
        <v>109993.60000000001</v>
      </c>
      <c r="Q87" s="4">
        <v>129716.5</v>
      </c>
      <c r="R87" s="4">
        <v>352365.2</v>
      </c>
      <c r="S87" s="4">
        <v>-42864.24</v>
      </c>
      <c r="T87" s="4">
        <v>253334</v>
      </c>
      <c r="U87" s="4">
        <v>6390305</v>
      </c>
      <c r="V87" s="4">
        <v>6294142</v>
      </c>
      <c r="W87" s="8">
        <f t="shared" si="7"/>
        <v>4.1570323592939866</v>
      </c>
      <c r="X87" s="8">
        <f t="shared" si="8"/>
        <v>25.803355866692254</v>
      </c>
      <c r="Y87" s="8">
        <f t="shared" si="8"/>
        <v>20.213073652915924</v>
      </c>
      <c r="Z87" s="8">
        <f t="shared" si="8"/>
        <v>5.5902822137763302</v>
      </c>
      <c r="AA87" s="8">
        <f t="shared" si="8"/>
        <v>2.2506012136258655</v>
      </c>
      <c r="AB87" s="8">
        <f t="shared" si="8"/>
        <v>0.43070231798345832</v>
      </c>
      <c r="AC87" s="8">
        <f t="shared" si="8"/>
        <v>1.154177388735441</v>
      </c>
      <c r="AD87" s="8">
        <f t="shared" si="8"/>
        <v>26.926978532700659</v>
      </c>
      <c r="AE87" s="8">
        <f t="shared" si="8"/>
        <v>11.406484831079331</v>
      </c>
      <c r="AF87" s="8">
        <f t="shared" si="8"/>
        <v>2.8833424414451811</v>
      </c>
      <c r="AG87" s="8">
        <f t="shared" si="8"/>
        <v>3.4003532006018884</v>
      </c>
      <c r="AH87" s="8">
        <f t="shared" si="8"/>
        <v>9.2368059236930105</v>
      </c>
      <c r="AI87" s="8">
        <f t="shared" si="8"/>
        <v>-1.1236315786763247</v>
      </c>
      <c r="AJ87" s="8">
        <f t="shared" si="8"/>
        <v>6.6408288669620195</v>
      </c>
      <c r="AK87" s="8">
        <f t="shared" si="8"/>
        <v>167.51372461924464</v>
      </c>
      <c r="AL87" s="8">
        <f t="shared" si="8"/>
        <v>164.99293378053503</v>
      </c>
    </row>
    <row r="88" spans="1:44" x14ac:dyDescent="0.25">
      <c r="A88" s="6">
        <f t="shared" si="6"/>
        <v>2091</v>
      </c>
      <c r="B88" s="6">
        <v>69764</v>
      </c>
      <c r="C88" s="4">
        <v>3943481.6885174373</v>
      </c>
      <c r="D88" s="4">
        <v>820955.97092600598</v>
      </c>
      <c r="E88" s="11">
        <v>10.307927829165941</v>
      </c>
      <c r="F88" s="4">
        <v>105.21029175073876</v>
      </c>
      <c r="G88" s="4">
        <v>4722.6532372881093</v>
      </c>
      <c r="H88" s="4">
        <v>1019431</v>
      </c>
      <c r="I88" s="4">
        <v>797098.8</v>
      </c>
      <c r="J88" s="4">
        <v>222332</v>
      </c>
      <c r="K88" s="4">
        <v>89093.39</v>
      </c>
      <c r="L88" s="4">
        <v>16920.75</v>
      </c>
      <c r="M88" s="4">
        <v>47154.42</v>
      </c>
      <c r="N88" s="4">
        <v>1062550</v>
      </c>
      <c r="O88" s="4">
        <v>450510.9</v>
      </c>
      <c r="P88" s="4">
        <v>113718.8</v>
      </c>
      <c r="Q88" s="4">
        <v>134068.70000000001</v>
      </c>
      <c r="R88" s="4">
        <v>364251.8</v>
      </c>
      <c r="S88" s="4">
        <v>-43119.35</v>
      </c>
      <c r="T88" s="4">
        <v>265647</v>
      </c>
      <c r="U88" s="4">
        <v>6699071</v>
      </c>
      <c r="V88" s="4">
        <v>6602908</v>
      </c>
      <c r="W88" s="8">
        <f t="shared" si="7"/>
        <v>4.1570316283808051</v>
      </c>
      <c r="X88" s="8">
        <f t="shared" ref="X88:AL89" si="9">100*H88/$C88</f>
        <v>25.851039272436886</v>
      </c>
      <c r="Y88" s="8">
        <f t="shared" si="9"/>
        <v>20.213072177334528</v>
      </c>
      <c r="Z88" s="8">
        <f t="shared" si="9"/>
        <v>5.6379620234419381</v>
      </c>
      <c r="AA88" s="8">
        <f t="shared" si="9"/>
        <v>2.2592570991116965</v>
      </c>
      <c r="AB88" s="8">
        <f t="shared" si="9"/>
        <v>0.42908149033047499</v>
      </c>
      <c r="AC88" s="8">
        <f t="shared" si="9"/>
        <v>1.1957560279106516</v>
      </c>
      <c r="AD88" s="8">
        <f t="shared" si="9"/>
        <v>26.944463900870009</v>
      </c>
      <c r="AE88" s="8">
        <f t="shared" si="9"/>
        <v>11.424191503457211</v>
      </c>
      <c r="AF88" s="8">
        <f t="shared" si="9"/>
        <v>2.8837156853326964</v>
      </c>
      <c r="AG88" s="8">
        <f t="shared" si="9"/>
        <v>3.399754597323958</v>
      </c>
      <c r="AH88" s="8">
        <f t="shared" si="9"/>
        <v>9.2368071864165664</v>
      </c>
      <c r="AI88" s="8">
        <f t="shared" si="9"/>
        <v>-1.0934335038388587</v>
      </c>
      <c r="AJ88" s="8">
        <f t="shared" si="9"/>
        <v>6.7363568790874924</v>
      </c>
      <c r="AK88" s="8">
        <f t="shared" si="9"/>
        <v>169.87706623581494</v>
      </c>
      <c r="AL88" s="8">
        <f t="shared" si="9"/>
        <v>167.43853583056401</v>
      </c>
    </row>
    <row r="89" spans="1:44" x14ac:dyDescent="0.25">
      <c r="A89" s="6">
        <f t="shared" si="6"/>
        <v>2092</v>
      </c>
      <c r="B89" s="6">
        <v>70129</v>
      </c>
      <c r="C89" s="4">
        <v>4076258.9548234059</v>
      </c>
      <c r="D89" s="4">
        <v>831979.67129376589</v>
      </c>
      <c r="E89" s="11">
        <v>10.3818918953477</v>
      </c>
      <c r="F89" s="4">
        <v>105.89228740123275</v>
      </c>
      <c r="G89" s="4">
        <v>4755.5857280374439</v>
      </c>
      <c r="H89" s="4">
        <v>1055710</v>
      </c>
      <c r="I89" s="4">
        <v>823937.2</v>
      </c>
      <c r="J89" s="4">
        <v>231772.5</v>
      </c>
      <c r="K89" s="4">
        <v>92456.89</v>
      </c>
      <c r="L89" s="4">
        <v>17425.939999999999</v>
      </c>
      <c r="M89" s="4">
        <v>50434.68</v>
      </c>
      <c r="N89" s="4">
        <v>1098978</v>
      </c>
      <c r="O89" s="4">
        <v>466346.5</v>
      </c>
      <c r="P89" s="4">
        <v>117554.2</v>
      </c>
      <c r="Q89" s="4">
        <v>138561</v>
      </c>
      <c r="R89" s="4">
        <v>376516.2</v>
      </c>
      <c r="S89" s="4">
        <v>-43268.1</v>
      </c>
      <c r="T89" s="4">
        <v>278482.5</v>
      </c>
      <c r="U89" s="4">
        <v>7020822</v>
      </c>
      <c r="V89" s="4">
        <v>6924659</v>
      </c>
      <c r="W89" s="8">
        <f t="shared" si="7"/>
        <v>4.1570316242356586</v>
      </c>
      <c r="X89" s="8">
        <f t="shared" si="9"/>
        <v>25.898992475705853</v>
      </c>
      <c r="Y89" s="8">
        <f t="shared" si="9"/>
        <v>20.21307304397434</v>
      </c>
      <c r="Z89" s="8">
        <f t="shared" si="9"/>
        <v>5.6859120720420711</v>
      </c>
      <c r="AA89" s="8">
        <f t="shared" si="9"/>
        <v>2.2681799911312424</v>
      </c>
      <c r="AB89" s="8">
        <f t="shared" si="9"/>
        <v>0.42749835555417831</v>
      </c>
      <c r="AC89" s="8">
        <f t="shared" si="9"/>
        <v>1.2372786066577304</v>
      </c>
      <c r="AD89" s="8">
        <f t="shared" si="9"/>
        <v>26.960455951886662</v>
      </c>
      <c r="AE89" s="8">
        <f t="shared" si="9"/>
        <v>11.440551377340141</v>
      </c>
      <c r="AF89" s="8">
        <f t="shared" si="9"/>
        <v>2.8838746827136439</v>
      </c>
      <c r="AG89" s="8">
        <f t="shared" si="9"/>
        <v>3.3992197634068817</v>
      </c>
      <c r="AH89" s="8">
        <f t="shared" si="9"/>
        <v>9.2368076751961805</v>
      </c>
      <c r="AI89" s="8">
        <f t="shared" si="9"/>
        <v>-1.0614659294106228</v>
      </c>
      <c r="AJ89" s="8">
        <f t="shared" si="9"/>
        <v>6.8318157184413861</v>
      </c>
      <c r="AK89" s="8">
        <f t="shared" si="9"/>
        <v>172.2368985339441</v>
      </c>
      <c r="AL89" s="8">
        <f t="shared" si="9"/>
        <v>169.87779914733102</v>
      </c>
    </row>
    <row r="90" spans="1:44" x14ac:dyDescent="0.25">
      <c r="A90" s="6">
        <f t="shared" si="6"/>
        <v>2093</v>
      </c>
      <c r="B90" s="6">
        <v>70495</v>
      </c>
      <c r="C90" s="4">
        <v>4214021.6174399592</v>
      </c>
      <c r="D90" s="4">
        <v>843211.43874199886</v>
      </c>
      <c r="E90" s="11">
        <v>10.456355116102106</v>
      </c>
      <c r="F90" s="4">
        <v>106.58401197358367</v>
      </c>
      <c r="G90" s="4">
        <v>4788.8148693925923</v>
      </c>
      <c r="H90" s="4">
        <v>1093379</v>
      </c>
      <c r="I90" s="4">
        <v>851783.3</v>
      </c>
      <c r="J90" s="4">
        <v>241595.7</v>
      </c>
      <c r="K90" s="4">
        <v>95948.97</v>
      </c>
      <c r="L90" s="4">
        <v>17946.2</v>
      </c>
      <c r="M90" s="4">
        <v>53868.92</v>
      </c>
      <c r="N90" s="4">
        <v>1136793</v>
      </c>
      <c r="O90" s="4">
        <v>482801.7</v>
      </c>
      <c r="P90" s="4">
        <v>121525.2</v>
      </c>
      <c r="Q90" s="4">
        <v>143224.9</v>
      </c>
      <c r="R90" s="4">
        <v>389241</v>
      </c>
      <c r="S90" s="4">
        <v>-43413.81</v>
      </c>
      <c r="T90" s="4">
        <v>291857.8</v>
      </c>
      <c r="U90" s="4">
        <v>7356094</v>
      </c>
      <c r="V90" s="4">
        <v>7259931</v>
      </c>
      <c r="W90" s="8">
        <f t="shared" ref="W90:W95" si="10">100*T90/U89</f>
        <v>4.1570317549711415</v>
      </c>
      <c r="X90" s="8">
        <f t="shared" ref="X90:AL91" si="11">100*H90/$C90</f>
        <v>25.946212413220454</v>
      </c>
      <c r="Y90" s="8">
        <f t="shared" si="11"/>
        <v>20.213073812313826</v>
      </c>
      <c r="Z90" s="8">
        <f t="shared" si="11"/>
        <v>5.7331386009066252</v>
      </c>
      <c r="AA90" s="8">
        <f t="shared" si="11"/>
        <v>2.2768979068097308</v>
      </c>
      <c r="AB90" s="8">
        <f t="shared" si="11"/>
        <v>0.42586872183399982</v>
      </c>
      <c r="AC90" s="8">
        <f t="shared" si="11"/>
        <v>1.2783256682182296</v>
      </c>
      <c r="AD90" s="8">
        <f t="shared" si="11"/>
        <v>26.976439686386989</v>
      </c>
      <c r="AE90" s="8">
        <f t="shared" si="11"/>
        <v>11.457029503643236</v>
      </c>
      <c r="AF90" s="8">
        <f t="shared" si="11"/>
        <v>2.8838295346436125</v>
      </c>
      <c r="AG90" s="8">
        <f t="shared" si="11"/>
        <v>3.3987699400320093</v>
      </c>
      <c r="AH90" s="8">
        <f t="shared" si="11"/>
        <v>9.2368059620079972</v>
      </c>
      <c r="AI90" s="8">
        <f t="shared" si="11"/>
        <v>-1.0302227644094082</v>
      </c>
      <c r="AJ90" s="8">
        <f t="shared" si="11"/>
        <v>6.9258733460723247</v>
      </c>
      <c r="AK90" s="8">
        <f t="shared" si="11"/>
        <v>174.56232235630691</v>
      </c>
      <c r="AL90" s="8">
        <f t="shared" si="11"/>
        <v>172.28034545324539</v>
      </c>
      <c r="AM90" s="5"/>
      <c r="AN90" s="5"/>
      <c r="AO90" s="5"/>
      <c r="AP90" s="5"/>
      <c r="AQ90" s="5"/>
      <c r="AR90" s="5"/>
    </row>
    <row r="91" spans="1:44" x14ac:dyDescent="0.25">
      <c r="A91" s="6">
        <f t="shared" si="6"/>
        <v>2094</v>
      </c>
      <c r="B91" s="6">
        <v>70860</v>
      </c>
      <c r="C91" s="4">
        <v>4356279.5452165939</v>
      </c>
      <c r="D91" s="4">
        <v>854606.82021773048</v>
      </c>
      <c r="E91" s="11">
        <v>10.531225655323018</v>
      </c>
      <c r="F91" s="4">
        <v>107.27457101250117</v>
      </c>
      <c r="G91" s="4">
        <v>4822.6457012854962</v>
      </c>
      <c r="H91" s="4">
        <v>1132365</v>
      </c>
      <c r="I91" s="4">
        <v>880538</v>
      </c>
      <c r="J91" s="4">
        <v>251827.20000000001</v>
      </c>
      <c r="K91" s="4">
        <v>99576.71</v>
      </c>
      <c r="L91" s="4">
        <v>18482</v>
      </c>
      <c r="M91" s="4">
        <v>57482.879999999997</v>
      </c>
      <c r="N91" s="4">
        <v>1175910</v>
      </c>
      <c r="O91" s="4">
        <v>499867</v>
      </c>
      <c r="P91" s="4">
        <v>125616.9</v>
      </c>
      <c r="Q91" s="4">
        <v>148044.79999999999</v>
      </c>
      <c r="R91" s="4">
        <v>402381.1</v>
      </c>
      <c r="S91" s="4">
        <v>-43544.66</v>
      </c>
      <c r="T91" s="4">
        <v>305795.09999999998</v>
      </c>
      <c r="U91" s="4">
        <v>7705433</v>
      </c>
      <c r="V91" s="4">
        <v>7609270</v>
      </c>
      <c r="W91" s="8">
        <f t="shared" si="10"/>
        <v>4.1570308916661469</v>
      </c>
      <c r="X91" s="8">
        <f t="shared" si="11"/>
        <v>25.993855266781299</v>
      </c>
      <c r="Y91" s="8">
        <f t="shared" si="11"/>
        <v>20.213073813568126</v>
      </c>
      <c r="Z91" s="8">
        <f t="shared" si="11"/>
        <v>5.7807860442867689</v>
      </c>
      <c r="AA91" s="8">
        <f t="shared" si="11"/>
        <v>2.2858200206490435</v>
      </c>
      <c r="AB91" s="8">
        <f t="shared" si="11"/>
        <v>0.42426111107341885</v>
      </c>
      <c r="AC91" s="8">
        <f t="shared" si="11"/>
        <v>1.3195406631587494</v>
      </c>
      <c r="AD91" s="8">
        <f t="shared" si="11"/>
        <v>26.993446765628395</v>
      </c>
      <c r="AE91" s="8">
        <f t="shared" si="11"/>
        <v>11.474630927872344</v>
      </c>
      <c r="AF91" s="8">
        <f t="shared" si="11"/>
        <v>2.8835821644626423</v>
      </c>
      <c r="AG91" s="8">
        <f t="shared" si="11"/>
        <v>3.3984228620626595</v>
      </c>
      <c r="AH91" s="8">
        <f t="shared" si="11"/>
        <v>9.2368062201571508</v>
      </c>
      <c r="AI91" s="8">
        <f t="shared" si="11"/>
        <v>-0.99958369402198133</v>
      </c>
      <c r="AJ91" s="8">
        <f t="shared" si="11"/>
        <v>7.0196390480904238</v>
      </c>
      <c r="AK91" s="8">
        <f t="shared" si="11"/>
        <v>176.88104998819324</v>
      </c>
      <c r="AL91" s="8">
        <f t="shared" si="11"/>
        <v>174.67359293678356</v>
      </c>
      <c r="AM91" s="5"/>
      <c r="AN91" s="5"/>
      <c r="AO91" s="5"/>
      <c r="AP91" s="5"/>
      <c r="AQ91" s="5"/>
      <c r="AR91" s="5"/>
    </row>
    <row r="92" spans="1:44" x14ac:dyDescent="0.25">
      <c r="A92" s="6">
        <f t="shared" si="6"/>
        <v>2095</v>
      </c>
      <c r="B92" s="6">
        <v>71225</v>
      </c>
      <c r="C92" s="4">
        <v>4503788.2861897415</v>
      </c>
      <c r="D92" s="4">
        <v>866198.38973033172</v>
      </c>
      <c r="E92" s="11">
        <v>10.606714116266771</v>
      </c>
      <c r="F92" s="4">
        <v>107.97491094466091</v>
      </c>
      <c r="G92" s="4">
        <v>4856.6851843605154</v>
      </c>
      <c r="H92" s="4">
        <v>1172831</v>
      </c>
      <c r="I92" s="4">
        <v>910354</v>
      </c>
      <c r="J92" s="4">
        <v>262476.5</v>
      </c>
      <c r="K92" s="4">
        <v>103343.1</v>
      </c>
      <c r="L92" s="4">
        <v>19033.689999999999</v>
      </c>
      <c r="M92" s="4">
        <v>61270.31</v>
      </c>
      <c r="N92" s="4">
        <v>1216529</v>
      </c>
      <c r="O92" s="4">
        <v>517632.1</v>
      </c>
      <c r="P92" s="4">
        <v>129847.3</v>
      </c>
      <c r="Q92" s="4">
        <v>153042.9</v>
      </c>
      <c r="R92" s="4">
        <v>416006.2</v>
      </c>
      <c r="S92" s="4">
        <v>-43698.01</v>
      </c>
      <c r="T92" s="4">
        <v>320317.3</v>
      </c>
      <c r="U92" s="4">
        <v>8069449</v>
      </c>
      <c r="V92" s="4">
        <v>7973286</v>
      </c>
      <c r="W92" s="8">
        <f t="shared" si="10"/>
        <v>4.1570317982130272</v>
      </c>
      <c r="X92" s="8">
        <f t="shared" ref="X92" si="12">100*H92/$C92</f>
        <v>26.040988729339873</v>
      </c>
      <c r="Y92" s="8">
        <f t="shared" ref="Y92" si="13">100*I92/$C92</f>
        <v>20.213072687974201</v>
      </c>
      <c r="Z92" s="8">
        <f t="shared" ref="Z92" si="14">100*J92/$C92</f>
        <v>5.8279049396004856</v>
      </c>
      <c r="AA92" s="8">
        <f t="shared" ref="AA92" si="15">100*K92/$C92</f>
        <v>2.2945816595528625</v>
      </c>
      <c r="AB92" s="8">
        <f t="shared" ref="AB92" si="16">100*L92/$C92</f>
        <v>0.42261511400001278</v>
      </c>
      <c r="AC92" s="8">
        <f t="shared" ref="AC92" si="17">100*M92/$C92</f>
        <v>1.3604171889668333</v>
      </c>
      <c r="AD92" s="8">
        <f t="shared" ref="AD92" si="18">100*N92/$C92</f>
        <v>27.011238599521249</v>
      </c>
      <c r="AE92" s="8">
        <f t="shared" ref="AE92" si="19">100*O92/$C92</f>
        <v>11.493260053702988</v>
      </c>
      <c r="AF92" s="8">
        <f t="shared" ref="AF92" si="20">100*P92/$C92</f>
        <v>2.8830684692297641</v>
      </c>
      <c r="AG92" s="8">
        <f t="shared" ref="AG92" si="21">100*Q92/$C92</f>
        <v>3.3980926783189473</v>
      </c>
      <c r="AH92" s="8">
        <f t="shared" ref="AH92" si="22">100*R92/$C92</f>
        <v>9.2368062965043638</v>
      </c>
      <c r="AI92" s="8">
        <f t="shared" ref="AI92" si="23">100*S92/$C92</f>
        <v>-0.97025009221668002</v>
      </c>
      <c r="AJ92" s="8">
        <f t="shared" ref="AJ92" si="24">100*T92/$C92</f>
        <v>7.1121748991223619</v>
      </c>
      <c r="AK92" s="8">
        <f t="shared" ref="AK92" si="25">100*U92/$C92</f>
        <v>179.17025595416808</v>
      </c>
      <c r="AL92" s="8">
        <f t="shared" ref="AL92" si="26">100*V92/$C92</f>
        <v>177.03509786303687</v>
      </c>
      <c r="AM92" s="5"/>
      <c r="AN92" s="5"/>
      <c r="AO92" s="5"/>
      <c r="AP92" s="5"/>
      <c r="AQ92" s="5"/>
      <c r="AR92" s="5"/>
    </row>
    <row r="93" spans="1:44" x14ac:dyDescent="0.25">
      <c r="A93" s="6">
        <f t="shared" si="6"/>
        <v>2096</v>
      </c>
      <c r="B93" s="6">
        <v>71590</v>
      </c>
      <c r="C93" s="4">
        <v>4655849.5514456015</v>
      </c>
      <c r="D93" s="4">
        <v>877908.49325579347</v>
      </c>
      <c r="E93" s="11">
        <v>10.682924762355746</v>
      </c>
      <c r="F93" s="4">
        <v>108.67414082158184</v>
      </c>
      <c r="G93" s="4">
        <v>4890.9902414410908</v>
      </c>
      <c r="H93" s="4">
        <v>1214656</v>
      </c>
      <c r="I93" s="4">
        <v>941090.3</v>
      </c>
      <c r="J93" s="4">
        <v>273565.90000000002</v>
      </c>
      <c r="K93" s="4">
        <v>107255.7</v>
      </c>
      <c r="L93" s="4">
        <v>19602</v>
      </c>
      <c r="M93" s="4">
        <v>65256.29</v>
      </c>
      <c r="N93" s="4">
        <v>1258392</v>
      </c>
      <c r="O93" s="4">
        <v>535952.69999999995</v>
      </c>
      <c r="P93" s="4">
        <v>134193.70000000001</v>
      </c>
      <c r="Q93" s="4">
        <v>158193.5</v>
      </c>
      <c r="R93" s="4">
        <v>430051.8</v>
      </c>
      <c r="S93" s="4">
        <v>-43735.5</v>
      </c>
      <c r="T93" s="4">
        <v>335449.59999999998</v>
      </c>
      <c r="U93" s="4">
        <v>8448634</v>
      </c>
      <c r="V93" s="4">
        <v>8352471</v>
      </c>
      <c r="W93" s="8">
        <f t="shared" si="10"/>
        <v>4.1570322831211888</v>
      </c>
      <c r="X93" s="8">
        <f t="shared" ref="X93" si="27">100*H93/$C93</f>
        <v>26.088815512152014</v>
      </c>
      <c r="Y93" s="8">
        <f t="shared" ref="Y93" si="28">100*I93/$C93</f>
        <v>20.213073674337252</v>
      </c>
      <c r="Z93" s="8">
        <f t="shared" ref="Z93" si="29">100*J93/$C93</f>
        <v>5.8757461334862109</v>
      </c>
      <c r="AA93" s="8">
        <f t="shared" ref="AA93" si="30">100*K93/$C93</f>
        <v>2.3036762424313739</v>
      </c>
      <c r="AB93" s="8">
        <f t="shared" ref="AB93" si="31">100*L93/$C93</f>
        <v>0.42101875894838026</v>
      </c>
      <c r="AC93" s="8">
        <f t="shared" ref="AC93" si="32">100*M93/$C93</f>
        <v>1.4015979098752982</v>
      </c>
      <c r="AD93" s="8">
        <f t="shared" ref="AD93" si="33">100*N93/$C93</f>
        <v>27.028192945136727</v>
      </c>
      <c r="AE93" s="8">
        <f t="shared" ref="AE93" si="34">100*O93/$C93</f>
        <v>11.511383563362592</v>
      </c>
      <c r="AF93" s="8">
        <f t="shared" ref="AF93" si="35">100*P93/$C93</f>
        <v>2.8822602302158589</v>
      </c>
      <c r="AG93" s="8">
        <f t="shared" ref="AG93" si="36">100*Q93/$C93</f>
        <v>3.3977365087083253</v>
      </c>
      <c r="AH93" s="8">
        <f t="shared" ref="AH93" si="37">100*R93/$C93</f>
        <v>9.236806199342773</v>
      </c>
      <c r="AI93" s="8">
        <f t="shared" ref="AI93" si="38">100*S93/$C93</f>
        <v>-0.93936669380608528</v>
      </c>
      <c r="AJ93" s="8">
        <f t="shared" ref="AJ93" si="39">100*T93/$C93</f>
        <v>7.2049063504606954</v>
      </c>
      <c r="AK93" s="8">
        <f t="shared" ref="AK93" si="40">100*U93/$C93</f>
        <v>181.46277938420005</v>
      </c>
      <c r="AL93" s="8">
        <f t="shared" ref="AL93" si="41">100*V93/$C93</f>
        <v>179.39735611531154</v>
      </c>
      <c r="AM93" s="5"/>
      <c r="AN93" s="5"/>
      <c r="AO93" s="5"/>
      <c r="AP93" s="5"/>
      <c r="AQ93" s="5"/>
      <c r="AR93" s="5"/>
    </row>
    <row r="94" spans="1:44" x14ac:dyDescent="0.25">
      <c r="A94" s="6">
        <f t="shared" si="6"/>
        <v>2097</v>
      </c>
      <c r="B94" s="6">
        <v>71956</v>
      </c>
      <c r="C94" s="4">
        <v>4813558.6651000902</v>
      </c>
      <c r="D94" s="4">
        <v>889826.45432756399</v>
      </c>
      <c r="E94" s="11">
        <v>10.759636942739796</v>
      </c>
      <c r="F94" s="4">
        <v>109.38342723832096</v>
      </c>
      <c r="G94" s="4">
        <v>4925.5475845192432</v>
      </c>
      <c r="H94" s="4">
        <v>1258076</v>
      </c>
      <c r="I94" s="4">
        <v>972968.1</v>
      </c>
      <c r="J94" s="4">
        <v>285108.3</v>
      </c>
      <c r="K94" s="4">
        <v>111315.6</v>
      </c>
      <c r="L94" s="4">
        <v>20187.04</v>
      </c>
      <c r="M94" s="4">
        <v>69434.5</v>
      </c>
      <c r="N94" s="4">
        <v>1301745</v>
      </c>
      <c r="O94" s="4">
        <v>554900.6</v>
      </c>
      <c r="P94" s="4">
        <v>138689.4</v>
      </c>
      <c r="Q94" s="4">
        <v>163535.9</v>
      </c>
      <c r="R94" s="4">
        <v>444619.1</v>
      </c>
      <c r="S94" s="4">
        <v>-43668.56</v>
      </c>
      <c r="T94" s="4">
        <v>351212.4</v>
      </c>
      <c r="U94" s="4">
        <v>8843515</v>
      </c>
      <c r="V94" s="4">
        <v>8747352</v>
      </c>
      <c r="W94" s="8">
        <f t="shared" si="10"/>
        <v>4.1570317757876598</v>
      </c>
      <c r="X94" s="8">
        <f t="shared" ref="X94" si="42">100*H94/$C94</f>
        <v>26.136089482433686</v>
      </c>
      <c r="Y94" s="8">
        <f t="shared" ref="Y94" si="43">100*I94/$C94</f>
        <v>20.213072441691509</v>
      </c>
      <c r="Z94" s="8">
        <f t="shared" ref="Z94" si="44">100*J94/$C94</f>
        <v>5.9230253506024662</v>
      </c>
      <c r="AA94" s="8">
        <f t="shared" ref="AA94" si="45">100*K94/$C94</f>
        <v>2.3125427099720488</v>
      </c>
      <c r="AB94" s="8">
        <f t="shared" ref="AB94" si="46">100*L94/$C94</f>
        <v>0.41937870512232023</v>
      </c>
      <c r="AC94" s="8">
        <f t="shared" ref="AC94" si="47">100*M94/$C94</f>
        <v>1.442477485595498</v>
      </c>
      <c r="AD94" s="8">
        <f t="shared" ref="AD94" si="48">100*N94/$C94</f>
        <v>27.043297704837098</v>
      </c>
      <c r="AE94" s="8">
        <f t="shared" ref="AE94" si="49">100*O94/$C94</f>
        <v>11.527866150738223</v>
      </c>
      <c r="AF94" s="8">
        <f t="shared" ref="AF94" si="50">100*P94/$C94</f>
        <v>2.8812238439212243</v>
      </c>
      <c r="AG94" s="8">
        <f t="shared" ref="AG94" si="51">100*Q94/$C94</f>
        <v>3.3974012030992777</v>
      </c>
      <c r="AH94" s="8">
        <f t="shared" ref="AH94" si="52">100*R94/$C94</f>
        <v>9.2368065070783736</v>
      </c>
      <c r="AI94" s="8">
        <f t="shared" ref="AI94" si="53">100*S94/$C94</f>
        <v>-0.90719908155709539</v>
      </c>
      <c r="AJ94" s="8">
        <f t="shared" ref="AJ94" si="54">100*T94/$C94</f>
        <v>7.2963149394315545</v>
      </c>
      <c r="AK94" s="8">
        <f t="shared" ref="AK94" si="55">100*U94/$C94</f>
        <v>183.72093528470819</v>
      </c>
      <c r="AL94" s="8">
        <f t="shared" ref="AL94" si="56">100*V94/$C94</f>
        <v>181.72318254727477</v>
      </c>
      <c r="AM94" s="5"/>
      <c r="AN94" s="5"/>
      <c r="AO94" s="5"/>
      <c r="AP94" s="5"/>
      <c r="AQ94" s="5"/>
      <c r="AR94" s="5"/>
    </row>
    <row r="95" spans="1:44" x14ac:dyDescent="0.25">
      <c r="A95" s="6">
        <f t="shared" si="6"/>
        <v>2098</v>
      </c>
      <c r="B95" s="6">
        <v>72321</v>
      </c>
      <c r="C95" s="4">
        <v>4976157.5005826093</v>
      </c>
      <c r="D95" s="4">
        <v>901870.1672785437</v>
      </c>
      <c r="E95" s="11">
        <v>10.83701476198342</v>
      </c>
      <c r="F95" s="4">
        <v>110.09165209623974</v>
      </c>
      <c r="G95" s="4">
        <v>4960.38586262648</v>
      </c>
      <c r="H95" s="4">
        <v>1302962</v>
      </c>
      <c r="I95" s="4">
        <v>1005834</v>
      </c>
      <c r="J95" s="4">
        <v>297127.3</v>
      </c>
      <c r="K95" s="4">
        <v>115530.4</v>
      </c>
      <c r="L95" s="4">
        <v>20789.66</v>
      </c>
      <c r="M95" s="4">
        <v>73832.31</v>
      </c>
      <c r="N95" s="4">
        <v>1346493</v>
      </c>
      <c r="O95" s="4">
        <v>574504.1</v>
      </c>
      <c r="P95" s="4">
        <v>143309.6</v>
      </c>
      <c r="Q95" s="4">
        <v>169041.4</v>
      </c>
      <c r="R95" s="4">
        <v>459638</v>
      </c>
      <c r="S95" s="4">
        <v>-43531.56</v>
      </c>
      <c r="T95" s="4">
        <v>367627.7</v>
      </c>
      <c r="U95" s="4">
        <v>9254674</v>
      </c>
      <c r="V95" s="4">
        <v>9158511</v>
      </c>
      <c r="W95" s="8">
        <f t="shared" si="10"/>
        <v>4.1570314518604876</v>
      </c>
      <c r="X95" s="8">
        <f t="shared" ref="X95" si="57">100*H95/$C95</f>
        <v>26.184098872422126</v>
      </c>
      <c r="Y95" s="8">
        <f t="shared" ref="Y95" si="58">100*I95/$C95</f>
        <v>20.213066002879465</v>
      </c>
      <c r="Z95" s="8">
        <f t="shared" ref="Z95" si="59">100*J95/$C95</f>
        <v>5.971018802463794</v>
      </c>
      <c r="AA95" s="8">
        <f t="shared" ref="AA95" si="60">100*K95/$C95</f>
        <v>2.3216789256866104</v>
      </c>
      <c r="AB95" s="8">
        <f t="shared" ref="AB95" si="61">100*L95/$C95</f>
        <v>0.41778540967736538</v>
      </c>
      <c r="AC95" s="8">
        <f t="shared" ref="AC95" si="62">100*M95/$C95</f>
        <v>1.4837213249652106</v>
      </c>
      <c r="AD95" s="8">
        <f t="shared" ref="AD95" si="63">100*N95/$C95</f>
        <v>27.058890315315629</v>
      </c>
      <c r="AE95" s="8">
        <f t="shared" ref="AE95" si="64">100*O95/$C95</f>
        <v>11.545134974781988</v>
      </c>
      <c r="AF95" s="8">
        <f t="shared" ref="AF95" si="65">100*P95/$C95</f>
        <v>2.8799249216533296</v>
      </c>
      <c r="AG95" s="8">
        <f t="shared" ref="AG95" si="66">100*Q95/$C95</f>
        <v>3.3970267215257679</v>
      </c>
      <c r="AH95" s="8">
        <f t="shared" ref="AH95" si="67">100*R95/$C95</f>
        <v>9.2368057069372398</v>
      </c>
      <c r="AI95" s="8">
        <f t="shared" ref="AI95" si="68">100*S95/$C95</f>
        <v>-0.87480269655659648</v>
      </c>
      <c r="AJ95" s="8">
        <f t="shared" ref="AJ95" si="69">100*T95/$C95</f>
        <v>7.3877826406611549</v>
      </c>
      <c r="AK95" s="8">
        <f t="shared" ref="AK95" si="70">100*U95/$C95</f>
        <v>185.9803271684319</v>
      </c>
      <c r="AL95" s="8">
        <f t="shared" ref="AL95" si="71">100*V95/$C95</f>
        <v>184.04785216158692</v>
      </c>
      <c r="AM95" s="5"/>
      <c r="AN95" s="5"/>
      <c r="AO95" s="5"/>
      <c r="AP95" s="5"/>
      <c r="AQ95" s="5"/>
      <c r="AR95" s="5"/>
    </row>
    <row r="97" spans="1:1" x14ac:dyDescent="0.25">
      <c r="A97" s="6" t="s">
        <v>316</v>
      </c>
    </row>
    <row r="98" spans="1:1" x14ac:dyDescent="0.25">
      <c r="A98" s="27" t="s">
        <v>315</v>
      </c>
    </row>
  </sheetData>
  <mergeCells count="1">
    <mergeCell ref="C1:AL1"/>
  </mergeCells>
  <hyperlinks>
    <hyperlink ref="A98" r:id="rId1" display="https://www.pbo-dpb.ca/" xr:uid="{75E3D64B-7499-42A9-8793-3F489BC716B5}"/>
  </hyperlinks>
  <pageMargins left="0.7" right="0.7" top="0.75" bottom="0.75" header="0.3" footer="0.3"/>
  <pageSetup orientation="portrait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R98"/>
  <sheetViews>
    <sheetView zoomScale="85" zoomScaleNormal="85" workbookViewId="0">
      <selection activeCell="A2" sqref="A2"/>
    </sheetView>
  </sheetViews>
  <sheetFormatPr defaultColWidth="9.140625" defaultRowHeight="15.75" x14ac:dyDescent="0.25"/>
  <cols>
    <col min="1" max="1" width="9.140625" style="6"/>
    <col min="2" max="2" width="9.140625" style="6" hidden="1" customWidth="1"/>
    <col min="3" max="36" width="15.7109375" style="6" customWidth="1"/>
    <col min="37" max="16384" width="9.140625" style="6"/>
  </cols>
  <sheetData>
    <row r="1" spans="1:36" x14ac:dyDescent="0.25">
      <c r="C1" s="31" t="s">
        <v>313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</row>
    <row r="2" spans="1:36" s="10" customFormat="1" ht="110.25" x14ac:dyDescent="0.25">
      <c r="C2" s="1" t="s">
        <v>1</v>
      </c>
      <c r="D2" s="1" t="s">
        <v>2</v>
      </c>
      <c r="E2" s="1" t="s">
        <v>3</v>
      </c>
      <c r="F2" s="1" t="s">
        <v>6</v>
      </c>
      <c r="G2" s="1" t="s">
        <v>60</v>
      </c>
      <c r="H2" s="1" t="s">
        <v>61</v>
      </c>
      <c r="I2" s="1" t="s">
        <v>13</v>
      </c>
      <c r="J2" s="1" t="s">
        <v>14</v>
      </c>
      <c r="K2" s="1" t="s">
        <v>62</v>
      </c>
      <c r="L2" s="1" t="s">
        <v>7</v>
      </c>
      <c r="M2" s="1" t="s">
        <v>63</v>
      </c>
      <c r="N2" s="1" t="s">
        <v>64</v>
      </c>
      <c r="O2" s="1" t="s">
        <v>65</v>
      </c>
      <c r="P2" s="1" t="s">
        <v>66</v>
      </c>
      <c r="Q2" s="1" t="s">
        <v>23</v>
      </c>
      <c r="R2" s="1" t="s">
        <v>24</v>
      </c>
      <c r="S2" s="1" t="s">
        <v>67</v>
      </c>
      <c r="T2" s="1" t="s">
        <v>26</v>
      </c>
      <c r="U2" s="1" t="s">
        <v>27</v>
      </c>
      <c r="V2" s="1" t="s">
        <v>6</v>
      </c>
      <c r="W2" s="1" t="s">
        <v>60</v>
      </c>
      <c r="X2" s="1" t="s">
        <v>61</v>
      </c>
      <c r="Y2" s="1" t="s">
        <v>62</v>
      </c>
      <c r="Z2" s="1" t="s">
        <v>13</v>
      </c>
      <c r="AA2" s="1" t="s">
        <v>14</v>
      </c>
      <c r="AB2" s="1" t="s">
        <v>7</v>
      </c>
      <c r="AC2" s="1" t="s">
        <v>63</v>
      </c>
      <c r="AD2" s="1" t="s">
        <v>64</v>
      </c>
      <c r="AE2" s="1" t="s">
        <v>65</v>
      </c>
      <c r="AF2" s="1" t="s">
        <v>66</v>
      </c>
      <c r="AG2" s="1" t="s">
        <v>23</v>
      </c>
      <c r="AH2" s="1" t="s">
        <v>24</v>
      </c>
      <c r="AI2" s="1" t="s">
        <v>67</v>
      </c>
      <c r="AJ2" s="1" t="s">
        <v>26</v>
      </c>
    </row>
    <row r="3" spans="1:36" x14ac:dyDescent="0.25">
      <c r="C3" s="2" t="s">
        <v>28</v>
      </c>
      <c r="D3" s="2" t="s">
        <v>28</v>
      </c>
      <c r="E3" s="2" t="s">
        <v>68</v>
      </c>
      <c r="F3" s="2" t="s">
        <v>28</v>
      </c>
      <c r="G3" s="2" t="s">
        <v>28</v>
      </c>
      <c r="H3" s="2" t="s">
        <v>28</v>
      </c>
      <c r="I3" s="2" t="s">
        <v>28</v>
      </c>
      <c r="J3" s="2" t="s">
        <v>28</v>
      </c>
      <c r="K3" s="2" t="s">
        <v>28</v>
      </c>
      <c r="L3" s="2" t="s">
        <v>28</v>
      </c>
      <c r="M3" s="2" t="s">
        <v>28</v>
      </c>
      <c r="N3" s="2" t="s">
        <v>28</v>
      </c>
      <c r="O3" s="2" t="s">
        <v>28</v>
      </c>
      <c r="P3" s="2" t="s">
        <v>28</v>
      </c>
      <c r="Q3" s="2" t="s">
        <v>28</v>
      </c>
      <c r="R3" s="2" t="s">
        <v>28</v>
      </c>
      <c r="S3" s="2" t="s">
        <v>28</v>
      </c>
      <c r="T3" s="2" t="s">
        <v>28</v>
      </c>
      <c r="U3" s="2" t="s">
        <v>31</v>
      </c>
      <c r="V3" s="2" t="s">
        <v>32</v>
      </c>
      <c r="W3" s="2" t="s">
        <v>32</v>
      </c>
      <c r="X3" s="2" t="s">
        <v>32</v>
      </c>
      <c r="Y3" s="2" t="s">
        <v>32</v>
      </c>
      <c r="Z3" s="2" t="s">
        <v>32</v>
      </c>
      <c r="AA3" s="2" t="s">
        <v>32</v>
      </c>
      <c r="AB3" s="2" t="s">
        <v>32</v>
      </c>
      <c r="AC3" s="2" t="s">
        <v>32</v>
      </c>
      <c r="AD3" s="2" t="s">
        <v>32</v>
      </c>
      <c r="AE3" s="2" t="s">
        <v>32</v>
      </c>
      <c r="AF3" s="2" t="s">
        <v>32</v>
      </c>
      <c r="AG3" s="2" t="s">
        <v>32</v>
      </c>
      <c r="AH3" s="2" t="s">
        <v>32</v>
      </c>
      <c r="AI3" s="2" t="s">
        <v>32</v>
      </c>
      <c r="AJ3" s="2" t="s">
        <v>32</v>
      </c>
    </row>
    <row r="4" spans="1:36" x14ac:dyDescent="0.25">
      <c r="A4" s="6" t="s">
        <v>275</v>
      </c>
      <c r="B4" s="6" t="s">
        <v>33</v>
      </c>
      <c r="C4" s="6" t="s">
        <v>276</v>
      </c>
      <c r="D4" s="6" t="s">
        <v>277</v>
      </c>
      <c r="E4" s="6" t="s">
        <v>278</v>
      </c>
      <c r="F4" s="6" t="s">
        <v>279</v>
      </c>
      <c r="G4" s="6" t="s">
        <v>280</v>
      </c>
      <c r="H4" s="6" t="s">
        <v>281</v>
      </c>
      <c r="I4" s="6" t="s">
        <v>282</v>
      </c>
      <c r="J4" s="6" t="s">
        <v>283</v>
      </c>
      <c r="K4" s="6" t="s">
        <v>48</v>
      </c>
      <c r="L4" s="6" t="s">
        <v>284</v>
      </c>
      <c r="M4" s="6" t="s">
        <v>285</v>
      </c>
      <c r="N4" s="6" t="s">
        <v>286</v>
      </c>
      <c r="O4" s="6" t="s">
        <v>287</v>
      </c>
      <c r="P4" s="6" t="s">
        <v>288</v>
      </c>
      <c r="Q4" s="6" t="s">
        <v>289</v>
      </c>
      <c r="R4" s="6" t="s">
        <v>290</v>
      </c>
      <c r="S4" s="6" t="s">
        <v>291</v>
      </c>
      <c r="T4" s="6" t="s">
        <v>292</v>
      </c>
    </row>
    <row r="5" spans="1:36" x14ac:dyDescent="0.25">
      <c r="A5" s="6">
        <f>YEAR(B5)</f>
        <v>2008</v>
      </c>
      <c r="B5" s="6">
        <v>39448</v>
      </c>
      <c r="C5" s="4">
        <v>8636</v>
      </c>
      <c r="D5" s="4">
        <v>9323</v>
      </c>
      <c r="E5" s="11">
        <v>0.108367</v>
      </c>
      <c r="F5" s="4">
        <v>4013</v>
      </c>
      <c r="G5" s="4">
        <v>1023</v>
      </c>
      <c r="H5" s="4">
        <v>2990</v>
      </c>
      <c r="I5" s="4">
        <v>86</v>
      </c>
      <c r="J5" s="4">
        <v>34</v>
      </c>
      <c r="K5" s="4">
        <v>2278</v>
      </c>
      <c r="L5" s="4">
        <v>4310</v>
      </c>
      <c r="M5" s="4">
        <v>826</v>
      </c>
      <c r="N5" s="4">
        <v>573</v>
      </c>
      <c r="O5" s="4">
        <v>526</v>
      </c>
      <c r="P5" s="4">
        <v>2385</v>
      </c>
      <c r="Q5" s="4">
        <v>-297</v>
      </c>
      <c r="R5" s="4">
        <v>21</v>
      </c>
      <c r="S5" s="4">
        <v>441</v>
      </c>
      <c r="T5" s="4">
        <v>-1114</v>
      </c>
      <c r="U5" s="8"/>
      <c r="V5" s="5">
        <f>100*F5/$C5</f>
        <v>46.468272348309405</v>
      </c>
      <c r="W5" s="5">
        <f t="shared" ref="W5:AJ5" si="0">100*G5/$C5</f>
        <v>11.845761926817971</v>
      </c>
      <c r="X5" s="5">
        <f t="shared" si="0"/>
        <v>34.622510421491434</v>
      </c>
      <c r="Y5" s="5">
        <f t="shared" si="0"/>
        <v>0.99583140342751275</v>
      </c>
      <c r="Z5" s="5">
        <f t="shared" si="0"/>
        <v>0.39370078740157483</v>
      </c>
      <c r="AA5" s="5">
        <f t="shared" si="0"/>
        <v>26.377952755905511</v>
      </c>
      <c r="AB5" s="5">
        <f t="shared" si="0"/>
        <v>49.907364520611395</v>
      </c>
      <c r="AC5" s="5">
        <f t="shared" si="0"/>
        <v>9.5646132468735523</v>
      </c>
      <c r="AD5" s="5">
        <f t="shared" si="0"/>
        <v>6.6350162112088933</v>
      </c>
      <c r="AE5" s="5">
        <f t="shared" si="0"/>
        <v>6.0907827698008337</v>
      </c>
      <c r="AF5" s="5">
        <f t="shared" si="0"/>
        <v>27.616952292728115</v>
      </c>
      <c r="AG5" s="5">
        <f t="shared" si="0"/>
        <v>-3.4390921723019918</v>
      </c>
      <c r="AH5" s="5">
        <f t="shared" si="0"/>
        <v>0.24316813339509033</v>
      </c>
      <c r="AI5" s="5">
        <f t="shared" si="0"/>
        <v>5.1065308012968966</v>
      </c>
      <c r="AJ5" s="5">
        <f t="shared" si="0"/>
        <v>-12.899490504863362</v>
      </c>
    </row>
    <row r="6" spans="1:36" x14ac:dyDescent="0.25">
      <c r="A6" s="6">
        <f t="shared" ref="A6:A69" si="1">YEAR(B6)</f>
        <v>2009</v>
      </c>
      <c r="B6" s="6">
        <v>39814</v>
      </c>
      <c r="C6" s="4">
        <v>7685</v>
      </c>
      <c r="D6" s="4">
        <v>8806</v>
      </c>
      <c r="E6" s="11">
        <v>0.10950799999999999</v>
      </c>
      <c r="F6" s="4">
        <v>4313</v>
      </c>
      <c r="G6" s="4">
        <v>965</v>
      </c>
      <c r="H6" s="4">
        <v>3348</v>
      </c>
      <c r="I6" s="4">
        <v>87</v>
      </c>
      <c r="J6" s="4">
        <v>35</v>
      </c>
      <c r="K6" s="4">
        <v>2461</v>
      </c>
      <c r="L6" s="4">
        <v>4785</v>
      </c>
      <c r="M6" s="4">
        <v>862</v>
      </c>
      <c r="N6" s="4">
        <v>611</v>
      </c>
      <c r="O6" s="4">
        <v>557</v>
      </c>
      <c r="P6" s="4">
        <v>2755</v>
      </c>
      <c r="Q6" s="4">
        <v>-472</v>
      </c>
      <c r="R6" s="4">
        <v>20</v>
      </c>
      <c r="S6" s="4">
        <v>456</v>
      </c>
      <c r="T6" s="4">
        <v>-1006</v>
      </c>
      <c r="U6" s="8">
        <f>100*R6/S5</f>
        <v>4.5351473922902494</v>
      </c>
      <c r="V6" s="5">
        <f t="shared" ref="V6:V69" si="2">100*F6/$C6</f>
        <v>56.122316200390372</v>
      </c>
      <c r="W6" s="5">
        <f t="shared" ref="W6:W69" si="3">100*G6/$C6</f>
        <v>12.556929082628496</v>
      </c>
      <c r="X6" s="5">
        <f t="shared" ref="X6:X69" si="4">100*H6/$C6</f>
        <v>43.565387117761873</v>
      </c>
      <c r="Y6" s="5">
        <f t="shared" ref="Y6:Y69" si="5">100*I6/$C6</f>
        <v>1.1320754716981132</v>
      </c>
      <c r="Z6" s="5">
        <f t="shared" ref="Z6:Z69" si="6">100*J6/$C6</f>
        <v>0.45543266102797658</v>
      </c>
      <c r="AA6" s="5">
        <f t="shared" ref="AA6:AA69" si="7">100*K6/$C6</f>
        <v>32.023422251138584</v>
      </c>
      <c r="AB6" s="5">
        <f t="shared" ref="AB6:AB69" si="8">100*L6/$C6</f>
        <v>62.264150943396224</v>
      </c>
      <c r="AC6" s="5">
        <f t="shared" ref="AC6:AC69" si="9">100*M6/$C6</f>
        <v>11.21665582303188</v>
      </c>
      <c r="AD6" s="5">
        <f t="shared" ref="AD6:AD69" si="10">100*N6/$C6</f>
        <v>7.9505530253741057</v>
      </c>
      <c r="AE6" s="5">
        <f t="shared" ref="AE6:AE69" si="11">100*O6/$C6</f>
        <v>7.2478854912166559</v>
      </c>
      <c r="AF6" s="5">
        <f t="shared" ref="AF6:AF69" si="12">100*P6/$C6</f>
        <v>35.849056603773583</v>
      </c>
      <c r="AG6" s="5">
        <f t="shared" ref="AG6:AG69" si="13">100*Q6/$C6</f>
        <v>-6.1418347430058553</v>
      </c>
      <c r="AH6" s="5">
        <f t="shared" ref="AH6:AH69" si="14">100*R6/$C6</f>
        <v>0.26024723487312945</v>
      </c>
      <c r="AI6" s="5">
        <f t="shared" ref="AI6:AI69" si="15">100*S6/$C6</f>
        <v>5.9336369551073522</v>
      </c>
      <c r="AJ6" s="5">
        <f t="shared" ref="AJ6:AJ69" si="16">100*T6/$C6</f>
        <v>-13.090435914118412</v>
      </c>
    </row>
    <row r="7" spans="1:36" x14ac:dyDescent="0.25">
      <c r="A7" s="6">
        <f t="shared" si="1"/>
        <v>2010</v>
      </c>
      <c r="B7" s="6">
        <v>40179</v>
      </c>
      <c r="C7" s="4">
        <v>9046</v>
      </c>
      <c r="D7" s="4">
        <v>9352</v>
      </c>
      <c r="E7" s="11">
        <v>0.111249</v>
      </c>
      <c r="F7" s="4">
        <v>4582</v>
      </c>
      <c r="G7" s="4">
        <v>1053</v>
      </c>
      <c r="H7" s="4">
        <v>3529</v>
      </c>
      <c r="I7" s="4">
        <v>79</v>
      </c>
      <c r="J7" s="4">
        <v>36</v>
      </c>
      <c r="K7" s="4">
        <v>2629</v>
      </c>
      <c r="L7" s="4">
        <v>4970</v>
      </c>
      <c r="M7" s="4">
        <v>930</v>
      </c>
      <c r="N7" s="4">
        <v>632</v>
      </c>
      <c r="O7" s="4">
        <v>544</v>
      </c>
      <c r="P7" s="4">
        <v>2864</v>
      </c>
      <c r="Q7" s="4">
        <v>-388</v>
      </c>
      <c r="R7" s="4">
        <v>21</v>
      </c>
      <c r="S7" s="4">
        <v>695</v>
      </c>
      <c r="T7" s="4">
        <v>-710</v>
      </c>
      <c r="U7" s="8">
        <f t="shared" ref="U7:U70" si="17">100*R7/S6</f>
        <v>4.6052631578947372</v>
      </c>
      <c r="V7" s="5">
        <f t="shared" si="2"/>
        <v>50.652221976564228</v>
      </c>
      <c r="W7" s="5">
        <f t="shared" si="3"/>
        <v>11.640504090205615</v>
      </c>
      <c r="X7" s="5">
        <f t="shared" si="4"/>
        <v>39.01171788635861</v>
      </c>
      <c r="Y7" s="5">
        <f t="shared" si="5"/>
        <v>0.87331417200972805</v>
      </c>
      <c r="Z7" s="5">
        <f t="shared" si="6"/>
        <v>0.39796595180190142</v>
      </c>
      <c r="AA7" s="5">
        <f t="shared" si="7"/>
        <v>29.062569091311076</v>
      </c>
      <c r="AB7" s="5">
        <f t="shared" si="8"/>
        <v>54.94141056820694</v>
      </c>
      <c r="AC7" s="5">
        <f t="shared" si="9"/>
        <v>10.280787088215787</v>
      </c>
      <c r="AD7" s="5">
        <f t="shared" si="10"/>
        <v>6.9865133760778244</v>
      </c>
      <c r="AE7" s="5">
        <f t="shared" si="11"/>
        <v>6.0137077161176213</v>
      </c>
      <c r="AF7" s="5">
        <f t="shared" si="12"/>
        <v>31.66040238779571</v>
      </c>
      <c r="AG7" s="5">
        <f t="shared" si="13"/>
        <v>-4.2891885916427146</v>
      </c>
      <c r="AH7" s="5">
        <f t="shared" si="14"/>
        <v>0.23214680521777581</v>
      </c>
      <c r="AI7" s="5">
        <f t="shared" si="15"/>
        <v>7.6829537917311521</v>
      </c>
      <c r="AJ7" s="5">
        <f t="shared" si="16"/>
        <v>-7.8487729383152773</v>
      </c>
    </row>
    <row r="8" spans="1:36" x14ac:dyDescent="0.25">
      <c r="A8" s="6">
        <f t="shared" si="1"/>
        <v>2011</v>
      </c>
      <c r="B8" s="6">
        <v>40544</v>
      </c>
      <c r="C8" s="4">
        <v>9265</v>
      </c>
      <c r="D8" s="4">
        <v>9182</v>
      </c>
      <c r="E8" s="11">
        <v>0.11304400000000001</v>
      </c>
      <c r="F8" s="4">
        <v>4763</v>
      </c>
      <c r="G8" s="4">
        <v>1142</v>
      </c>
      <c r="H8" s="4">
        <v>3621</v>
      </c>
      <c r="I8" s="4">
        <v>84</v>
      </c>
      <c r="J8" s="4">
        <v>36</v>
      </c>
      <c r="K8" s="4">
        <v>2833</v>
      </c>
      <c r="L8" s="4">
        <v>5092</v>
      </c>
      <c r="M8" s="4">
        <v>969</v>
      </c>
      <c r="N8" s="4">
        <v>630</v>
      </c>
      <c r="O8" s="4">
        <v>562</v>
      </c>
      <c r="P8" s="4">
        <v>2931</v>
      </c>
      <c r="Q8" s="4">
        <v>-329</v>
      </c>
      <c r="R8" s="4">
        <v>28</v>
      </c>
      <c r="S8" s="4">
        <v>723</v>
      </c>
      <c r="T8" s="4">
        <v>-721</v>
      </c>
      <c r="U8" s="8">
        <f t="shared" si="17"/>
        <v>4.028776978417266</v>
      </c>
      <c r="V8" s="5">
        <f t="shared" si="2"/>
        <v>51.408526713437666</v>
      </c>
      <c r="W8" s="5">
        <f t="shared" si="3"/>
        <v>12.325957906098219</v>
      </c>
      <c r="X8" s="5">
        <f t="shared" si="4"/>
        <v>39.082568807339449</v>
      </c>
      <c r="Y8" s="5">
        <f t="shared" si="5"/>
        <v>0.90663788451160277</v>
      </c>
      <c r="Z8" s="5">
        <f t="shared" si="6"/>
        <v>0.38855909336211547</v>
      </c>
      <c r="AA8" s="5">
        <f t="shared" si="7"/>
        <v>30.577441985968701</v>
      </c>
      <c r="AB8" s="5">
        <f t="shared" si="8"/>
        <v>54.959525094441446</v>
      </c>
      <c r="AC8" s="5">
        <f t="shared" si="9"/>
        <v>10.458715596330276</v>
      </c>
      <c r="AD8" s="5">
        <f t="shared" si="10"/>
        <v>6.7997841338370213</v>
      </c>
      <c r="AE8" s="5">
        <f t="shared" si="11"/>
        <v>6.0658391797085809</v>
      </c>
      <c r="AF8" s="5">
        <f t="shared" si="12"/>
        <v>31.635186184565569</v>
      </c>
      <c r="AG8" s="5">
        <f t="shared" si="13"/>
        <v>-3.5509983810037777</v>
      </c>
      <c r="AH8" s="5">
        <f t="shared" si="14"/>
        <v>0.30221262817053429</v>
      </c>
      <c r="AI8" s="5">
        <f t="shared" si="15"/>
        <v>7.8035617916891526</v>
      </c>
      <c r="AJ8" s="5">
        <f t="shared" si="16"/>
        <v>-7.7819751753912572</v>
      </c>
    </row>
    <row r="9" spans="1:36" x14ac:dyDescent="0.25">
      <c r="A9" s="6">
        <f t="shared" si="1"/>
        <v>2012</v>
      </c>
      <c r="B9" s="6">
        <v>40909</v>
      </c>
      <c r="C9" s="4">
        <v>9152</v>
      </c>
      <c r="D9" s="4">
        <v>9329</v>
      </c>
      <c r="E9" s="11">
        <v>0.11443300000000001</v>
      </c>
      <c r="F9" s="4">
        <v>4872</v>
      </c>
      <c r="G9" s="4">
        <v>1161</v>
      </c>
      <c r="H9" s="4">
        <v>3711</v>
      </c>
      <c r="I9" s="4">
        <v>88</v>
      </c>
      <c r="J9" s="4">
        <v>37</v>
      </c>
      <c r="K9" s="4">
        <v>3064</v>
      </c>
      <c r="L9" s="4">
        <v>4987</v>
      </c>
      <c r="M9" s="4">
        <v>1023</v>
      </c>
      <c r="N9" s="4">
        <v>645</v>
      </c>
      <c r="O9" s="4">
        <v>570</v>
      </c>
      <c r="P9" s="4">
        <v>2749</v>
      </c>
      <c r="Q9" s="4">
        <v>-115</v>
      </c>
      <c r="R9" s="4">
        <v>30</v>
      </c>
      <c r="S9" s="4">
        <v>694</v>
      </c>
      <c r="T9" s="4">
        <v>-1112</v>
      </c>
      <c r="U9" s="8">
        <f t="shared" si="17"/>
        <v>4.1493775933609962</v>
      </c>
      <c r="V9" s="5">
        <f t="shared" si="2"/>
        <v>53.234265734265733</v>
      </c>
      <c r="W9" s="5">
        <f t="shared" si="3"/>
        <v>12.685751748251748</v>
      </c>
      <c r="X9" s="5">
        <f t="shared" si="4"/>
        <v>40.548513986013987</v>
      </c>
      <c r="Y9" s="5">
        <f t="shared" si="5"/>
        <v>0.96153846153846156</v>
      </c>
      <c r="Z9" s="5">
        <f t="shared" si="6"/>
        <v>0.40428321678321677</v>
      </c>
      <c r="AA9" s="5">
        <f t="shared" si="7"/>
        <v>33.47902097902098</v>
      </c>
      <c r="AB9" s="5">
        <f t="shared" si="8"/>
        <v>54.49082167832168</v>
      </c>
      <c r="AC9" s="5">
        <f t="shared" si="9"/>
        <v>11.177884615384615</v>
      </c>
      <c r="AD9" s="5">
        <f t="shared" si="10"/>
        <v>7.04763986013986</v>
      </c>
      <c r="AE9" s="5">
        <f t="shared" si="11"/>
        <v>6.2281468531468533</v>
      </c>
      <c r="AF9" s="5">
        <f t="shared" si="12"/>
        <v>30.03715034965035</v>
      </c>
      <c r="AG9" s="5">
        <f t="shared" si="13"/>
        <v>-1.256555944055944</v>
      </c>
      <c r="AH9" s="5">
        <f t="shared" si="14"/>
        <v>0.32779720279720281</v>
      </c>
      <c r="AI9" s="5">
        <f t="shared" si="15"/>
        <v>7.5830419580419584</v>
      </c>
      <c r="AJ9" s="5">
        <f t="shared" si="16"/>
        <v>-12.15034965034965</v>
      </c>
    </row>
    <row r="10" spans="1:36" x14ac:dyDescent="0.25">
      <c r="A10" s="6">
        <f t="shared" si="1"/>
        <v>2013</v>
      </c>
      <c r="B10" s="6">
        <v>41275</v>
      </c>
      <c r="C10" s="4">
        <v>9433</v>
      </c>
      <c r="D10" s="4">
        <v>9724</v>
      </c>
      <c r="E10" s="11">
        <v>0.11555799999999999</v>
      </c>
      <c r="F10" s="4">
        <v>5057</v>
      </c>
      <c r="G10" s="4">
        <v>1169</v>
      </c>
      <c r="H10" s="4">
        <v>3888</v>
      </c>
      <c r="I10" s="4">
        <v>88</v>
      </c>
      <c r="J10" s="4">
        <v>39</v>
      </c>
      <c r="K10" s="4">
        <v>3253</v>
      </c>
      <c r="L10" s="4">
        <v>5438</v>
      </c>
      <c r="M10" s="4">
        <v>1129</v>
      </c>
      <c r="N10" s="4">
        <v>665</v>
      </c>
      <c r="O10" s="4">
        <v>584</v>
      </c>
      <c r="P10" s="4">
        <v>3060</v>
      </c>
      <c r="Q10" s="4">
        <v>-381</v>
      </c>
      <c r="R10" s="4">
        <v>24</v>
      </c>
      <c r="S10" s="4">
        <v>732</v>
      </c>
      <c r="T10" s="4">
        <v>-1351</v>
      </c>
      <c r="U10" s="8">
        <f t="shared" si="17"/>
        <v>3.4582132564841497</v>
      </c>
      <c r="V10" s="5">
        <f t="shared" si="2"/>
        <v>53.609668186154991</v>
      </c>
      <c r="W10" s="5">
        <f t="shared" si="3"/>
        <v>12.392664051733277</v>
      </c>
      <c r="X10" s="5">
        <f t="shared" si="4"/>
        <v>41.217004134421714</v>
      </c>
      <c r="Y10" s="5">
        <f t="shared" si="5"/>
        <v>0.93289515530584122</v>
      </c>
      <c r="Z10" s="5">
        <f t="shared" si="6"/>
        <v>0.41344217110145237</v>
      </c>
      <c r="AA10" s="5">
        <f t="shared" si="7"/>
        <v>34.485317502385243</v>
      </c>
      <c r="AB10" s="5">
        <f t="shared" si="8"/>
        <v>57.648680165376867</v>
      </c>
      <c r="AC10" s="5">
        <f t="shared" si="9"/>
        <v>11.968620799321531</v>
      </c>
      <c r="AD10" s="5">
        <f t="shared" si="10"/>
        <v>7.0497190713452769</v>
      </c>
      <c r="AE10" s="5">
        <f t="shared" si="11"/>
        <v>6.1910314852114912</v>
      </c>
      <c r="AF10" s="5">
        <f t="shared" si="12"/>
        <v>32.43930880949857</v>
      </c>
      <c r="AG10" s="5">
        <f t="shared" si="13"/>
        <v>-4.0390119792218808</v>
      </c>
      <c r="AH10" s="5">
        <f t="shared" si="14"/>
        <v>0.2544259514470476</v>
      </c>
      <c r="AI10" s="5">
        <f t="shared" si="15"/>
        <v>7.7599915191349513</v>
      </c>
      <c r="AJ10" s="5">
        <f t="shared" si="16"/>
        <v>-14.322060850206721</v>
      </c>
    </row>
    <row r="11" spans="1:36" x14ac:dyDescent="0.25">
      <c r="A11" s="6">
        <f t="shared" si="1"/>
        <v>2014</v>
      </c>
      <c r="B11" s="6">
        <v>41640</v>
      </c>
      <c r="C11" s="4">
        <v>9909</v>
      </c>
      <c r="D11" s="4">
        <v>9915</v>
      </c>
      <c r="E11" s="11">
        <v>0.11690200000000001</v>
      </c>
      <c r="F11" s="4">
        <v>5381</v>
      </c>
      <c r="G11" s="4">
        <v>1253</v>
      </c>
      <c r="H11" s="4">
        <v>4128</v>
      </c>
      <c r="I11" s="4">
        <v>107</v>
      </c>
      <c r="J11" s="4">
        <v>39</v>
      </c>
      <c r="K11" s="4">
        <v>3433</v>
      </c>
      <c r="L11" s="4">
        <v>6003</v>
      </c>
      <c r="M11" s="4">
        <v>1159</v>
      </c>
      <c r="N11" s="4">
        <v>683</v>
      </c>
      <c r="O11" s="4">
        <v>621</v>
      </c>
      <c r="P11" s="4">
        <v>3540</v>
      </c>
      <c r="Q11" s="4">
        <v>-622</v>
      </c>
      <c r="R11" s="4">
        <v>23</v>
      </c>
      <c r="S11" s="4">
        <v>804</v>
      </c>
      <c r="T11" s="4">
        <v>-1355</v>
      </c>
      <c r="U11" s="8">
        <f t="shared" si="17"/>
        <v>3.1420765027322406</v>
      </c>
      <c r="V11" s="5">
        <f t="shared" si="2"/>
        <v>54.304167928146128</v>
      </c>
      <c r="W11" s="5">
        <f t="shared" si="3"/>
        <v>12.645070138258149</v>
      </c>
      <c r="X11" s="5">
        <f t="shared" si="4"/>
        <v>41.65909778988798</v>
      </c>
      <c r="Y11" s="5">
        <f t="shared" si="5"/>
        <v>1.0798264204258754</v>
      </c>
      <c r="Z11" s="5">
        <f t="shared" si="6"/>
        <v>0.39358159249167424</v>
      </c>
      <c r="AA11" s="5">
        <f t="shared" si="7"/>
        <v>34.645271974972246</v>
      </c>
      <c r="AB11" s="5">
        <f t="shared" si="8"/>
        <v>60.58128973660309</v>
      </c>
      <c r="AC11" s="5">
        <f t="shared" si="9"/>
        <v>11.696437581996165</v>
      </c>
      <c r="AD11" s="5">
        <f t="shared" si="10"/>
        <v>6.8927237864567568</v>
      </c>
      <c r="AE11" s="5">
        <f t="shared" si="11"/>
        <v>6.2670299727520433</v>
      </c>
      <c r="AF11" s="5">
        <f t="shared" si="12"/>
        <v>35.72509839539812</v>
      </c>
      <c r="AG11" s="5">
        <f t="shared" si="13"/>
        <v>-6.2771218084569584</v>
      </c>
      <c r="AH11" s="5">
        <f t="shared" si="14"/>
        <v>0.23211222121303865</v>
      </c>
      <c r="AI11" s="5">
        <f t="shared" si="15"/>
        <v>8.1138359067514383</v>
      </c>
      <c r="AJ11" s="5">
        <f t="shared" si="16"/>
        <v>-13.674437380159452</v>
      </c>
    </row>
    <row r="12" spans="1:36" x14ac:dyDescent="0.25">
      <c r="A12" s="6">
        <f t="shared" si="1"/>
        <v>2015</v>
      </c>
      <c r="B12" s="6">
        <v>42005</v>
      </c>
      <c r="C12" s="4">
        <v>9778</v>
      </c>
      <c r="D12" s="4">
        <v>9725</v>
      </c>
      <c r="E12" s="11">
        <v>0.118406</v>
      </c>
      <c r="F12" s="4">
        <v>5511</v>
      </c>
      <c r="G12" s="4">
        <v>1287</v>
      </c>
      <c r="H12" s="4">
        <v>4224</v>
      </c>
      <c r="I12" s="4">
        <v>117</v>
      </c>
      <c r="J12" s="4">
        <v>41</v>
      </c>
      <c r="K12" s="4">
        <v>3542</v>
      </c>
      <c r="L12" s="4">
        <v>6125</v>
      </c>
      <c r="M12" s="4">
        <v>1253</v>
      </c>
      <c r="N12" s="4">
        <v>694</v>
      </c>
      <c r="O12" s="4">
        <v>628</v>
      </c>
      <c r="P12" s="4">
        <v>3550</v>
      </c>
      <c r="Q12" s="4">
        <v>-614</v>
      </c>
      <c r="R12" s="4">
        <v>23</v>
      </c>
      <c r="S12" s="4">
        <v>932</v>
      </c>
      <c r="T12" s="4">
        <v>-1254</v>
      </c>
      <c r="U12" s="8">
        <f t="shared" si="17"/>
        <v>2.8606965174129355</v>
      </c>
      <c r="V12" s="5">
        <f t="shared" si="2"/>
        <v>56.361219063203109</v>
      </c>
      <c r="W12" s="5">
        <f t="shared" si="3"/>
        <v>13.162200859071385</v>
      </c>
      <c r="X12" s="5">
        <f t="shared" si="4"/>
        <v>43.199018204131725</v>
      </c>
      <c r="Y12" s="5">
        <f t="shared" si="5"/>
        <v>1.196563714461035</v>
      </c>
      <c r="Z12" s="5">
        <f t="shared" si="6"/>
        <v>0.41930865207608919</v>
      </c>
      <c r="AA12" s="5">
        <f t="shared" si="7"/>
        <v>36.224176723256292</v>
      </c>
      <c r="AB12" s="5">
        <f t="shared" si="8"/>
        <v>62.640621804049907</v>
      </c>
      <c r="AC12" s="5">
        <f t="shared" si="9"/>
        <v>12.814481489057068</v>
      </c>
      <c r="AD12" s="5">
        <f t="shared" si="10"/>
        <v>7.0975659644098998</v>
      </c>
      <c r="AE12" s="5">
        <f t="shared" si="11"/>
        <v>6.4225813049703415</v>
      </c>
      <c r="AF12" s="5">
        <f t="shared" si="12"/>
        <v>36.305993045612603</v>
      </c>
      <c r="AG12" s="5">
        <f t="shared" si="13"/>
        <v>-6.2794027408467992</v>
      </c>
      <c r="AH12" s="5">
        <f t="shared" si="14"/>
        <v>0.23522192677439149</v>
      </c>
      <c r="AI12" s="5">
        <f t="shared" si="15"/>
        <v>9.5316015545101251</v>
      </c>
      <c r="AJ12" s="5">
        <f t="shared" si="16"/>
        <v>-12.824708529351605</v>
      </c>
    </row>
    <row r="13" spans="1:36" x14ac:dyDescent="0.25">
      <c r="A13" s="6">
        <f t="shared" si="1"/>
        <v>2016</v>
      </c>
      <c r="B13" s="6">
        <v>42370</v>
      </c>
      <c r="C13" s="4">
        <v>9821</v>
      </c>
      <c r="D13" s="4">
        <v>9986</v>
      </c>
      <c r="E13" s="11">
        <v>0.12015199999999999</v>
      </c>
      <c r="F13" s="4">
        <v>5739</v>
      </c>
      <c r="G13" s="4">
        <v>1360</v>
      </c>
      <c r="H13" s="4">
        <v>4379</v>
      </c>
      <c r="I13" s="4">
        <v>124</v>
      </c>
      <c r="J13" s="4">
        <v>42</v>
      </c>
      <c r="K13" s="4">
        <v>3607</v>
      </c>
      <c r="L13" s="4">
        <v>6189</v>
      </c>
      <c r="M13" s="4">
        <v>1361</v>
      </c>
      <c r="N13" s="4">
        <v>724</v>
      </c>
      <c r="O13" s="4">
        <v>663</v>
      </c>
      <c r="P13" s="4">
        <v>3441</v>
      </c>
      <c r="Q13" s="4">
        <v>-450</v>
      </c>
      <c r="R13" s="4">
        <v>25</v>
      </c>
      <c r="S13" s="4">
        <v>986</v>
      </c>
      <c r="T13" s="4">
        <v>-1280</v>
      </c>
      <c r="U13" s="8">
        <f t="shared" si="17"/>
        <v>2.6824034334763946</v>
      </c>
      <c r="V13" s="5">
        <f t="shared" si="2"/>
        <v>58.4360044801955</v>
      </c>
      <c r="W13" s="5">
        <f t="shared" si="3"/>
        <v>13.847876998269015</v>
      </c>
      <c r="X13" s="5">
        <f t="shared" si="4"/>
        <v>44.588127481926485</v>
      </c>
      <c r="Y13" s="5">
        <f t="shared" si="5"/>
        <v>1.2626005498421748</v>
      </c>
      <c r="Z13" s="5">
        <f t="shared" si="6"/>
        <v>0.42765502494654312</v>
      </c>
      <c r="AA13" s="5">
        <f t="shared" si="7"/>
        <v>36.727420832909075</v>
      </c>
      <c r="AB13" s="5">
        <f t="shared" si="8"/>
        <v>63.01802260462275</v>
      </c>
      <c r="AC13" s="5">
        <f t="shared" si="9"/>
        <v>13.858059260767742</v>
      </c>
      <c r="AD13" s="5">
        <f t="shared" si="10"/>
        <v>7.371958049078505</v>
      </c>
      <c r="AE13" s="5">
        <f t="shared" si="11"/>
        <v>6.750840036656145</v>
      </c>
      <c r="AF13" s="5">
        <f t="shared" si="12"/>
        <v>35.037165258120353</v>
      </c>
      <c r="AG13" s="5">
        <f t="shared" si="13"/>
        <v>-4.5820181244272478</v>
      </c>
      <c r="AH13" s="5">
        <f t="shared" si="14"/>
        <v>0.25455656246818043</v>
      </c>
      <c r="AI13" s="5">
        <f t="shared" si="15"/>
        <v>10.039710823745036</v>
      </c>
      <c r="AJ13" s="5">
        <f t="shared" si="16"/>
        <v>-13.033295998370837</v>
      </c>
    </row>
    <row r="14" spans="1:36" x14ac:dyDescent="0.25">
      <c r="A14" s="6">
        <f t="shared" si="1"/>
        <v>2017</v>
      </c>
      <c r="B14" s="6">
        <v>42736</v>
      </c>
      <c r="C14" s="4">
        <v>10541</v>
      </c>
      <c r="D14" s="4">
        <v>10543</v>
      </c>
      <c r="E14" s="11">
        <v>0.12184499999999999</v>
      </c>
      <c r="F14" s="4">
        <v>5937</v>
      </c>
      <c r="G14" s="4">
        <v>1406</v>
      </c>
      <c r="H14" s="4">
        <v>4531</v>
      </c>
      <c r="I14" s="4">
        <v>122</v>
      </c>
      <c r="J14" s="4">
        <v>43</v>
      </c>
      <c r="K14" s="4">
        <v>3652</v>
      </c>
      <c r="L14" s="4">
        <v>6423</v>
      </c>
      <c r="M14" s="4">
        <v>1440</v>
      </c>
      <c r="N14" s="4">
        <v>793</v>
      </c>
      <c r="O14" s="4">
        <v>677</v>
      </c>
      <c r="P14" s="4">
        <v>3513</v>
      </c>
      <c r="Q14" s="4">
        <v>-486</v>
      </c>
      <c r="R14" s="4">
        <v>35</v>
      </c>
      <c r="S14" s="4">
        <v>1122</v>
      </c>
      <c r="T14" s="4">
        <v>-1330</v>
      </c>
      <c r="U14" s="8">
        <f t="shared" si="17"/>
        <v>3.5496957403651117</v>
      </c>
      <c r="V14" s="5">
        <f t="shared" si="2"/>
        <v>56.322929513328909</v>
      </c>
      <c r="W14" s="5">
        <f t="shared" si="3"/>
        <v>13.338392941846125</v>
      </c>
      <c r="X14" s="5">
        <f t="shared" si="4"/>
        <v>42.984536571482785</v>
      </c>
      <c r="Y14" s="5">
        <f t="shared" si="5"/>
        <v>1.157385447301015</v>
      </c>
      <c r="Z14" s="5">
        <f t="shared" si="6"/>
        <v>0.4079309363438004</v>
      </c>
      <c r="AA14" s="5">
        <f t="shared" si="7"/>
        <v>34.645669291338585</v>
      </c>
      <c r="AB14" s="5">
        <f t="shared" si="8"/>
        <v>60.933497770609996</v>
      </c>
      <c r="AC14" s="5">
        <f t="shared" si="9"/>
        <v>13.660942984536572</v>
      </c>
      <c r="AD14" s="5">
        <f t="shared" si="10"/>
        <v>7.5230054074565977</v>
      </c>
      <c r="AE14" s="5">
        <f t="shared" si="11"/>
        <v>6.4225405559244857</v>
      </c>
      <c r="AF14" s="5">
        <f t="shared" si="12"/>
        <v>33.327008822692342</v>
      </c>
      <c r="AG14" s="5">
        <f t="shared" si="13"/>
        <v>-4.6105682572810931</v>
      </c>
      <c r="AH14" s="5">
        <f t="shared" si="14"/>
        <v>0.33203680865193058</v>
      </c>
      <c r="AI14" s="5">
        <f t="shared" si="15"/>
        <v>10.644151408784746</v>
      </c>
      <c r="AJ14" s="5">
        <f t="shared" si="16"/>
        <v>-12.617398728773361</v>
      </c>
    </row>
    <row r="15" spans="1:36" x14ac:dyDescent="0.25">
      <c r="A15" s="6">
        <f t="shared" si="1"/>
        <v>2018</v>
      </c>
      <c r="B15" s="6">
        <v>43101</v>
      </c>
      <c r="C15" s="4">
        <v>10869</v>
      </c>
      <c r="D15" s="4">
        <v>10806</v>
      </c>
      <c r="E15" s="11">
        <v>0.123261</v>
      </c>
      <c r="F15" s="4">
        <v>6460</v>
      </c>
      <c r="G15" s="4">
        <v>1455</v>
      </c>
      <c r="H15" s="4">
        <v>5005</v>
      </c>
      <c r="I15" s="4">
        <v>128</v>
      </c>
      <c r="J15" s="4">
        <v>44</v>
      </c>
      <c r="K15" s="4">
        <v>3764</v>
      </c>
      <c r="L15" s="4">
        <v>6878</v>
      </c>
      <c r="M15" s="4">
        <v>1482</v>
      </c>
      <c r="N15" s="4">
        <v>808</v>
      </c>
      <c r="O15" s="4">
        <v>728</v>
      </c>
      <c r="P15" s="4">
        <v>3860</v>
      </c>
      <c r="Q15" s="4">
        <v>-418</v>
      </c>
      <c r="R15" s="4">
        <v>47</v>
      </c>
      <c r="S15" s="4">
        <v>1283</v>
      </c>
      <c r="T15" s="4">
        <v>-1113</v>
      </c>
      <c r="U15" s="8">
        <f t="shared" si="17"/>
        <v>4.188948306595365</v>
      </c>
      <c r="V15" s="5">
        <f t="shared" si="2"/>
        <v>59.435090624712487</v>
      </c>
      <c r="W15" s="5">
        <f t="shared" si="3"/>
        <v>13.386696108197626</v>
      </c>
      <c r="X15" s="5">
        <f t="shared" si="4"/>
        <v>46.048394516514861</v>
      </c>
      <c r="Y15" s="5">
        <f t="shared" si="5"/>
        <v>1.1776612383843961</v>
      </c>
      <c r="Z15" s="5">
        <f t="shared" si="6"/>
        <v>0.40482105069463614</v>
      </c>
      <c r="AA15" s="5">
        <f t="shared" si="7"/>
        <v>34.630600791241143</v>
      </c>
      <c r="AB15" s="5">
        <f t="shared" si="8"/>
        <v>63.28089060631153</v>
      </c>
      <c r="AC15" s="5">
        <f t="shared" si="9"/>
        <v>13.635109025669335</v>
      </c>
      <c r="AD15" s="5">
        <f t="shared" si="10"/>
        <v>7.4339865673015</v>
      </c>
      <c r="AE15" s="5">
        <f t="shared" si="11"/>
        <v>6.697948293311252</v>
      </c>
      <c r="AF15" s="5">
        <f t="shared" si="12"/>
        <v>35.513846720029441</v>
      </c>
      <c r="AG15" s="5">
        <f t="shared" si="13"/>
        <v>-3.8457999815990433</v>
      </c>
      <c r="AH15" s="5">
        <f t="shared" si="14"/>
        <v>0.43242248596927041</v>
      </c>
      <c r="AI15" s="5">
        <f t="shared" si="15"/>
        <v>11.804213819118594</v>
      </c>
      <c r="AJ15" s="5">
        <f t="shared" si="16"/>
        <v>-10.240132486889319</v>
      </c>
    </row>
    <row r="16" spans="1:36" x14ac:dyDescent="0.25">
      <c r="A16" s="6">
        <f t="shared" si="1"/>
        <v>2019</v>
      </c>
      <c r="B16" s="6">
        <v>43466</v>
      </c>
      <c r="C16" s="4">
        <v>11330</v>
      </c>
      <c r="D16" s="4">
        <v>10830</v>
      </c>
      <c r="E16" s="11">
        <v>0.124468</v>
      </c>
      <c r="F16" s="4">
        <v>6740</v>
      </c>
      <c r="G16" s="4">
        <v>1493</v>
      </c>
      <c r="H16" s="4">
        <v>5247</v>
      </c>
      <c r="I16" s="4">
        <v>135</v>
      </c>
      <c r="J16" s="4">
        <v>46</v>
      </c>
      <c r="K16" s="4">
        <v>3914</v>
      </c>
      <c r="L16" s="4">
        <v>7309</v>
      </c>
      <c r="M16" s="4">
        <v>1626</v>
      </c>
      <c r="N16" s="4">
        <v>769</v>
      </c>
      <c r="O16" s="4">
        <v>763</v>
      </c>
      <c r="P16" s="4">
        <v>4151</v>
      </c>
      <c r="Q16" s="4">
        <v>-569</v>
      </c>
      <c r="R16" s="4">
        <v>59</v>
      </c>
      <c r="S16" s="4">
        <v>1380</v>
      </c>
      <c r="T16" s="4">
        <v>-918</v>
      </c>
      <c r="U16" s="8">
        <f t="shared" si="17"/>
        <v>4.5985970381917385</v>
      </c>
      <c r="V16" s="5">
        <f t="shared" si="2"/>
        <v>59.48808473080318</v>
      </c>
      <c r="W16" s="5">
        <f t="shared" si="3"/>
        <v>13.177405119152692</v>
      </c>
      <c r="X16" s="5">
        <f t="shared" si="4"/>
        <v>46.310679611650485</v>
      </c>
      <c r="Y16" s="5">
        <f t="shared" si="5"/>
        <v>1.1915269196822595</v>
      </c>
      <c r="Z16" s="5">
        <f t="shared" si="6"/>
        <v>0.4060017652250662</v>
      </c>
      <c r="AA16" s="5">
        <f t="shared" si="7"/>
        <v>34.545454545454547</v>
      </c>
      <c r="AB16" s="5">
        <f t="shared" si="8"/>
        <v>64.510150044130626</v>
      </c>
      <c r="AC16" s="5">
        <f t="shared" si="9"/>
        <v>14.351279788172992</v>
      </c>
      <c r="AD16" s="5">
        <f t="shared" si="10"/>
        <v>6.7872903795233892</v>
      </c>
      <c r="AE16" s="5">
        <f t="shared" si="11"/>
        <v>6.7343336275375112</v>
      </c>
      <c r="AF16" s="5">
        <f t="shared" si="12"/>
        <v>36.637246248896737</v>
      </c>
      <c r="AG16" s="5">
        <f t="shared" si="13"/>
        <v>-5.0220653133274489</v>
      </c>
      <c r="AH16" s="5">
        <f t="shared" si="14"/>
        <v>0.52074139452780233</v>
      </c>
      <c r="AI16" s="5">
        <f t="shared" si="15"/>
        <v>12.180052956751986</v>
      </c>
      <c r="AJ16" s="5">
        <f t="shared" si="16"/>
        <v>-8.1023830538393646</v>
      </c>
    </row>
    <row r="17" spans="1:36" x14ac:dyDescent="0.25">
      <c r="A17" s="6">
        <f t="shared" si="1"/>
        <v>2020</v>
      </c>
      <c r="B17" s="6">
        <v>43831</v>
      </c>
      <c r="C17" s="4">
        <v>11501</v>
      </c>
      <c r="D17" s="4">
        <v>10552</v>
      </c>
      <c r="E17" s="11">
        <v>0.125941</v>
      </c>
      <c r="F17" s="4">
        <v>7122</v>
      </c>
      <c r="G17" s="4">
        <v>1491</v>
      </c>
      <c r="H17" s="4">
        <v>5631</v>
      </c>
      <c r="I17" s="4">
        <v>142</v>
      </c>
      <c r="J17" s="4">
        <v>48</v>
      </c>
      <c r="K17" s="4">
        <v>4133</v>
      </c>
      <c r="L17" s="4">
        <v>7198</v>
      </c>
      <c r="M17" s="4">
        <v>1770</v>
      </c>
      <c r="N17" s="4">
        <v>783</v>
      </c>
      <c r="O17" s="4">
        <v>759</v>
      </c>
      <c r="P17" s="4">
        <v>3886</v>
      </c>
      <c r="Q17" s="4">
        <v>-76</v>
      </c>
      <c r="R17" s="4">
        <v>49</v>
      </c>
      <c r="S17" s="4">
        <v>1515</v>
      </c>
      <c r="T17" s="4">
        <v>-1433</v>
      </c>
      <c r="U17" s="8">
        <f t="shared" si="17"/>
        <v>3.5507246376811592</v>
      </c>
      <c r="V17" s="5">
        <f t="shared" si="2"/>
        <v>61.92504999565255</v>
      </c>
      <c r="W17" s="5">
        <f t="shared" si="3"/>
        <v>12.964090079123554</v>
      </c>
      <c r="X17" s="5">
        <f t="shared" si="4"/>
        <v>48.960959916528999</v>
      </c>
      <c r="Y17" s="5">
        <f t="shared" si="5"/>
        <v>1.2346752456308148</v>
      </c>
      <c r="Z17" s="5">
        <f t="shared" si="6"/>
        <v>0.41735501260759933</v>
      </c>
      <c r="AA17" s="5">
        <f t="shared" si="7"/>
        <v>35.936005564733499</v>
      </c>
      <c r="AB17" s="5">
        <f t="shared" si="8"/>
        <v>62.585862098947921</v>
      </c>
      <c r="AC17" s="5">
        <f t="shared" si="9"/>
        <v>15.389966089905226</v>
      </c>
      <c r="AD17" s="5">
        <f t="shared" si="10"/>
        <v>6.8081036431614645</v>
      </c>
      <c r="AE17" s="5">
        <f t="shared" si="11"/>
        <v>6.599426136857665</v>
      </c>
      <c r="AF17" s="5">
        <f t="shared" si="12"/>
        <v>33.788366229023566</v>
      </c>
      <c r="AG17" s="5">
        <f t="shared" si="13"/>
        <v>-0.66081210329536566</v>
      </c>
      <c r="AH17" s="5">
        <f t="shared" si="14"/>
        <v>0.426049908703591</v>
      </c>
      <c r="AI17" s="5">
        <f t="shared" si="15"/>
        <v>13.172767585427355</v>
      </c>
      <c r="AJ17" s="5">
        <f t="shared" si="16"/>
        <v>-12.459786105556038</v>
      </c>
    </row>
    <row r="18" spans="1:36" x14ac:dyDescent="0.25">
      <c r="A18" s="6">
        <f t="shared" si="1"/>
        <v>2021</v>
      </c>
      <c r="B18" s="6">
        <v>44197</v>
      </c>
      <c r="C18" s="4">
        <v>13166</v>
      </c>
      <c r="D18" s="4">
        <v>11313</v>
      </c>
      <c r="E18" s="11">
        <v>0.12762599999999999</v>
      </c>
      <c r="F18" s="4">
        <v>7402</v>
      </c>
      <c r="G18" s="4">
        <v>1656</v>
      </c>
      <c r="H18" s="4">
        <v>5746</v>
      </c>
      <c r="I18" s="4">
        <v>159</v>
      </c>
      <c r="J18" s="4">
        <v>49</v>
      </c>
      <c r="K18" s="4">
        <v>4338</v>
      </c>
      <c r="L18" s="4">
        <v>7991</v>
      </c>
      <c r="M18" s="4">
        <v>1859</v>
      </c>
      <c r="N18" s="4">
        <v>823</v>
      </c>
      <c r="O18" s="4">
        <v>888</v>
      </c>
      <c r="P18" s="4">
        <v>4421</v>
      </c>
      <c r="Q18" s="4">
        <v>-589</v>
      </c>
      <c r="R18" s="4">
        <v>56</v>
      </c>
      <c r="S18" s="4">
        <v>1310</v>
      </c>
      <c r="T18" s="4">
        <v>-1848</v>
      </c>
      <c r="U18" s="8">
        <f t="shared" si="17"/>
        <v>3.6963696369636962</v>
      </c>
      <c r="V18" s="5">
        <f t="shared" si="2"/>
        <v>56.2205681300319</v>
      </c>
      <c r="W18" s="5">
        <f t="shared" si="3"/>
        <v>12.577852043141425</v>
      </c>
      <c r="X18" s="5">
        <f t="shared" si="4"/>
        <v>43.642716086890474</v>
      </c>
      <c r="Y18" s="5">
        <f t="shared" si="5"/>
        <v>1.2076560838523469</v>
      </c>
      <c r="Z18" s="5">
        <f t="shared" si="6"/>
        <v>0.37217074282242141</v>
      </c>
      <c r="AA18" s="5">
        <f t="shared" si="7"/>
        <v>32.948503721707425</v>
      </c>
      <c r="AB18" s="5">
        <f t="shared" si="8"/>
        <v>60.694212365183049</v>
      </c>
      <c r="AC18" s="5">
        <f t="shared" si="9"/>
        <v>14.119702263405742</v>
      </c>
      <c r="AD18" s="5">
        <f t="shared" si="10"/>
        <v>6.2509494151602611</v>
      </c>
      <c r="AE18" s="5">
        <f t="shared" si="11"/>
        <v>6.7446452984961267</v>
      </c>
      <c r="AF18" s="5">
        <f t="shared" si="12"/>
        <v>33.578915388120919</v>
      </c>
      <c r="AG18" s="5">
        <f t="shared" si="13"/>
        <v>-4.4736442351511467</v>
      </c>
      <c r="AH18" s="5">
        <f t="shared" si="14"/>
        <v>0.42533799179705301</v>
      </c>
      <c r="AI18" s="5">
        <f t="shared" si="15"/>
        <v>9.9498708795382047</v>
      </c>
      <c r="AJ18" s="5">
        <f t="shared" si="16"/>
        <v>-14.03615372930275</v>
      </c>
    </row>
    <row r="19" spans="1:36" x14ac:dyDescent="0.25">
      <c r="A19" s="6">
        <f t="shared" si="1"/>
        <v>2022</v>
      </c>
      <c r="B19" s="6">
        <v>44562</v>
      </c>
      <c r="C19" s="4">
        <v>14257</v>
      </c>
      <c r="D19" s="4">
        <v>11628</v>
      </c>
      <c r="E19" s="11">
        <v>0.129075</v>
      </c>
      <c r="F19" s="4">
        <v>7879</v>
      </c>
      <c r="G19" s="4">
        <v>1752</v>
      </c>
      <c r="H19" s="4">
        <v>6127</v>
      </c>
      <c r="I19" s="4">
        <v>161</v>
      </c>
      <c r="J19" s="4">
        <v>51</v>
      </c>
      <c r="K19" s="4">
        <v>4517</v>
      </c>
      <c r="L19" s="4">
        <v>8795</v>
      </c>
      <c r="M19" s="4">
        <v>1920</v>
      </c>
      <c r="N19" s="4">
        <v>839</v>
      </c>
      <c r="O19" s="4">
        <v>922</v>
      </c>
      <c r="P19" s="4">
        <v>5114</v>
      </c>
      <c r="Q19" s="4">
        <v>-916</v>
      </c>
      <c r="R19" s="4">
        <v>63</v>
      </c>
      <c r="S19" s="4">
        <v>1199</v>
      </c>
      <c r="T19" s="4">
        <v>-2236</v>
      </c>
      <c r="U19" s="8">
        <f t="shared" si="17"/>
        <v>4.8091603053435117</v>
      </c>
      <c r="V19" s="5">
        <f t="shared" si="2"/>
        <v>55.264080802412849</v>
      </c>
      <c r="W19" s="5">
        <f t="shared" si="3"/>
        <v>12.288700287578031</v>
      </c>
      <c r="X19" s="5">
        <f t="shared" si="4"/>
        <v>42.975380514834818</v>
      </c>
      <c r="Y19" s="5">
        <f t="shared" si="5"/>
        <v>1.1292698323630497</v>
      </c>
      <c r="Z19" s="5">
        <f t="shared" si="6"/>
        <v>0.35771901522059341</v>
      </c>
      <c r="AA19" s="5">
        <f t="shared" si="7"/>
        <v>31.682682191204321</v>
      </c>
      <c r="AB19" s="5">
        <f t="shared" si="8"/>
        <v>61.688994879708211</v>
      </c>
      <c r="AC19" s="5">
        <f t="shared" si="9"/>
        <v>13.467068808304692</v>
      </c>
      <c r="AD19" s="5">
        <f t="shared" si="10"/>
        <v>5.8848285052956442</v>
      </c>
      <c r="AE19" s="5">
        <f t="shared" si="11"/>
        <v>6.4669986673213158</v>
      </c>
      <c r="AF19" s="5">
        <f t="shared" si="12"/>
        <v>35.870098898786559</v>
      </c>
      <c r="AG19" s="5">
        <f t="shared" si="13"/>
        <v>-6.4249140772953641</v>
      </c>
      <c r="AH19" s="5">
        <f t="shared" si="14"/>
        <v>0.44188819527249773</v>
      </c>
      <c r="AI19" s="5">
        <f t="shared" si="15"/>
        <v>8.4099039068527741</v>
      </c>
      <c r="AJ19" s="5">
        <f t="shared" si="16"/>
        <v>-15.68352388300484</v>
      </c>
    </row>
    <row r="20" spans="1:36" x14ac:dyDescent="0.25">
      <c r="A20" s="6">
        <f t="shared" si="1"/>
        <v>2023</v>
      </c>
      <c r="B20" s="6">
        <v>44927</v>
      </c>
      <c r="C20" s="4">
        <v>14996.045504916121</v>
      </c>
      <c r="D20" s="4">
        <v>11780</v>
      </c>
      <c r="E20" s="11">
        <v>0.13062000000000001</v>
      </c>
      <c r="F20" s="4">
        <v>8282.5439999999999</v>
      </c>
      <c r="G20" s="4">
        <v>1879.77</v>
      </c>
      <c r="H20" s="4">
        <v>6402.7740000000003</v>
      </c>
      <c r="I20" s="4">
        <v>162.1842</v>
      </c>
      <c r="J20" s="4">
        <v>51.805129999999998</v>
      </c>
      <c r="K20" s="4">
        <v>4777</v>
      </c>
      <c r="L20" s="4">
        <v>9936.6640000000007</v>
      </c>
      <c r="M20" s="4">
        <v>2067.0279999999998</v>
      </c>
      <c r="N20" s="4">
        <v>939.65229999999997</v>
      </c>
      <c r="O20" s="4">
        <v>1053.6379999999999</v>
      </c>
      <c r="P20" s="4">
        <v>5876.3459999999995</v>
      </c>
      <c r="Q20" s="4">
        <v>-1654.12</v>
      </c>
      <c r="R20" s="4">
        <v>57.181240000000003</v>
      </c>
      <c r="S20" s="4">
        <v>2910.3009999999999</v>
      </c>
      <c r="T20" s="4">
        <v>-524.69880000000001</v>
      </c>
      <c r="U20" s="8">
        <f t="shared" si="17"/>
        <v>4.7690775646371977</v>
      </c>
      <c r="V20" s="5">
        <f t="shared" si="2"/>
        <v>55.231520851845588</v>
      </c>
      <c r="W20" s="5">
        <f t="shared" si="3"/>
        <v>12.535104667318855</v>
      </c>
      <c r="X20" s="5">
        <f t="shared" si="4"/>
        <v>42.696416184526733</v>
      </c>
      <c r="Y20" s="5">
        <f t="shared" si="5"/>
        <v>1.0815131225550862</v>
      </c>
      <c r="Z20" s="5">
        <f t="shared" si="6"/>
        <v>0.34545860762436892</v>
      </c>
      <c r="AA20" s="5">
        <f t="shared" si="7"/>
        <v>31.855064713120314</v>
      </c>
      <c r="AB20" s="5">
        <f t="shared" si="8"/>
        <v>66.26189548933074</v>
      </c>
      <c r="AC20" s="5">
        <f t="shared" si="9"/>
        <v>13.783820536703297</v>
      </c>
      <c r="AD20" s="5">
        <f t="shared" si="10"/>
        <v>6.2660005912355743</v>
      </c>
      <c r="AE20" s="5">
        <f t="shared" si="11"/>
        <v>7.0261056466825735</v>
      </c>
      <c r="AF20" s="5">
        <f t="shared" si="12"/>
        <v>39.185970715236692</v>
      </c>
      <c r="AG20" s="5">
        <f t="shared" si="13"/>
        <v>-11.030374637485153</v>
      </c>
      <c r="AH20" s="5">
        <f t="shared" si="14"/>
        <v>0.38130879224962605</v>
      </c>
      <c r="AI20" s="5">
        <f t="shared" si="15"/>
        <v>19.407123024839596</v>
      </c>
      <c r="AJ20" s="5">
        <f t="shared" si="16"/>
        <v>-3.4989144293273124</v>
      </c>
    </row>
    <row r="21" spans="1:36" x14ac:dyDescent="0.25">
      <c r="A21" s="6">
        <f t="shared" si="1"/>
        <v>2024</v>
      </c>
      <c r="B21" s="6">
        <v>45292</v>
      </c>
      <c r="C21" s="4">
        <v>15667.672570646393</v>
      </c>
      <c r="D21" s="4">
        <v>11983</v>
      </c>
      <c r="E21" s="11">
        <v>0.1330976716255356</v>
      </c>
      <c r="F21" s="4">
        <v>8840.4230000000007</v>
      </c>
      <c r="G21" s="4">
        <v>2047.36</v>
      </c>
      <c r="H21" s="4">
        <v>6793.0630000000001</v>
      </c>
      <c r="I21" s="4">
        <v>162.74359999999999</v>
      </c>
      <c r="J21" s="4">
        <v>52.936720000000001</v>
      </c>
      <c r="K21" s="4">
        <v>5122.9859999999999</v>
      </c>
      <c r="L21" s="4">
        <v>9674.2420000000002</v>
      </c>
      <c r="M21" s="4">
        <v>2101.491</v>
      </c>
      <c r="N21" s="4">
        <v>956.6431</v>
      </c>
      <c r="O21" s="4">
        <v>1107.316</v>
      </c>
      <c r="P21" s="4">
        <v>5508.7920000000004</v>
      </c>
      <c r="Q21" s="4">
        <v>-833.81880000000001</v>
      </c>
      <c r="R21" s="4">
        <v>137.1662</v>
      </c>
      <c r="S21" s="4">
        <v>3881.2860000000001</v>
      </c>
      <c r="T21" s="4">
        <v>446.28620000000001</v>
      </c>
      <c r="U21" s="8">
        <f t="shared" si="17"/>
        <v>4.7131276111989795</v>
      </c>
      <c r="V21" s="5">
        <f t="shared" si="2"/>
        <v>56.424609080500304</v>
      </c>
      <c r="W21" s="5">
        <f t="shared" si="3"/>
        <v>13.067416304293708</v>
      </c>
      <c r="X21" s="5">
        <f t="shared" si="4"/>
        <v>43.357192776206595</v>
      </c>
      <c r="Y21" s="5">
        <f t="shared" si="5"/>
        <v>1.0387222433081889</v>
      </c>
      <c r="Z21" s="5">
        <f t="shared" si="6"/>
        <v>0.33787226380501273</v>
      </c>
      <c r="AA21" s="5">
        <f t="shared" si="7"/>
        <v>32.697811221801935</v>
      </c>
      <c r="AB21" s="5">
        <f t="shared" si="8"/>
        <v>61.746516314904554</v>
      </c>
      <c r="AC21" s="5">
        <f t="shared" si="9"/>
        <v>13.412911142508641</v>
      </c>
      <c r="AD21" s="5">
        <f t="shared" si="10"/>
        <v>6.105840517705766</v>
      </c>
      <c r="AE21" s="5">
        <f t="shared" si="11"/>
        <v>7.067520686349881</v>
      </c>
      <c r="AF21" s="5">
        <f t="shared" si="12"/>
        <v>35.160244606597161</v>
      </c>
      <c r="AG21" s="5">
        <f t="shared" si="13"/>
        <v>-5.3219059578904613</v>
      </c>
      <c r="AH21" s="5">
        <f t="shared" si="14"/>
        <v>0.87547272501075135</v>
      </c>
      <c r="AI21" s="5">
        <f t="shared" si="15"/>
        <v>24.772575393690854</v>
      </c>
      <c r="AJ21" s="5">
        <f t="shared" si="16"/>
        <v>2.8484524295977667</v>
      </c>
    </row>
    <row r="22" spans="1:36" x14ac:dyDescent="0.25">
      <c r="A22" s="6">
        <f t="shared" si="1"/>
        <v>2025</v>
      </c>
      <c r="B22" s="6">
        <v>45658</v>
      </c>
      <c r="C22" s="4">
        <v>16254.325321622926</v>
      </c>
      <c r="D22" s="4">
        <v>12304</v>
      </c>
      <c r="E22" s="11">
        <v>0.13473709480944987</v>
      </c>
      <c r="F22" s="4">
        <v>9183.6119999999992</v>
      </c>
      <c r="G22" s="4">
        <v>2095.982</v>
      </c>
      <c r="H22" s="4">
        <v>7087.63</v>
      </c>
      <c r="I22" s="4">
        <v>170.41820000000001</v>
      </c>
      <c r="J22" s="4">
        <v>54.377189999999999</v>
      </c>
      <c r="K22" s="4">
        <v>5437.2520000000004</v>
      </c>
      <c r="L22" s="4">
        <v>9358.6090000000004</v>
      </c>
      <c r="M22" s="4">
        <v>2037.8219999999999</v>
      </c>
      <c r="N22" s="4">
        <v>974.40940000000001</v>
      </c>
      <c r="O22" s="4">
        <v>1169.1679999999999</v>
      </c>
      <c r="P22" s="4">
        <v>5177.2089999999998</v>
      </c>
      <c r="Q22" s="4">
        <v>-174.9965</v>
      </c>
      <c r="R22" s="4">
        <v>179.98480000000001</v>
      </c>
      <c r="S22" s="4">
        <v>4236.268</v>
      </c>
      <c r="T22" s="4">
        <v>801.26760000000002</v>
      </c>
      <c r="U22" s="8">
        <f t="shared" si="17"/>
        <v>4.6372465208696294</v>
      </c>
      <c r="V22" s="5">
        <f t="shared" si="2"/>
        <v>56.499496708012579</v>
      </c>
      <c r="W22" s="5">
        <f t="shared" si="3"/>
        <v>12.894918481862433</v>
      </c>
      <c r="X22" s="5">
        <f t="shared" si="4"/>
        <v>43.604578226150146</v>
      </c>
      <c r="Y22" s="5">
        <f t="shared" si="5"/>
        <v>1.0484483153126927</v>
      </c>
      <c r="Z22" s="5">
        <f t="shared" si="6"/>
        <v>0.33453981585850695</v>
      </c>
      <c r="AA22" s="5">
        <f t="shared" si="7"/>
        <v>33.451108504435382</v>
      </c>
      <c r="AB22" s="5">
        <f t="shared" si="8"/>
        <v>57.576114756054253</v>
      </c>
      <c r="AC22" s="5">
        <f t="shared" si="9"/>
        <v>12.537106029796947</v>
      </c>
      <c r="AD22" s="5">
        <f t="shared" si="10"/>
        <v>5.9947698887492757</v>
      </c>
      <c r="AE22" s="5">
        <f t="shared" si="11"/>
        <v>7.192965422223156</v>
      </c>
      <c r="AF22" s="5">
        <f t="shared" si="12"/>
        <v>31.85126972395971</v>
      </c>
      <c r="AG22" s="5">
        <f t="shared" si="13"/>
        <v>-1.0766149719373732</v>
      </c>
      <c r="AH22" s="5">
        <f t="shared" si="14"/>
        <v>1.1073040340872744</v>
      </c>
      <c r="AI22" s="5">
        <f t="shared" si="15"/>
        <v>26.062404413455077</v>
      </c>
      <c r="AJ22" s="5">
        <f t="shared" si="16"/>
        <v>4.9295654180987976</v>
      </c>
    </row>
    <row r="23" spans="1:36" x14ac:dyDescent="0.25">
      <c r="A23" s="6">
        <f t="shared" si="1"/>
        <v>2026</v>
      </c>
      <c r="B23" s="6">
        <v>46023</v>
      </c>
      <c r="C23" s="4">
        <v>16903.197936150755</v>
      </c>
      <c r="D23" s="4">
        <v>12577.491541714571</v>
      </c>
      <c r="E23" s="11">
        <v>0.13618183255827335</v>
      </c>
      <c r="F23" s="4">
        <v>9489.8220000000001</v>
      </c>
      <c r="G23" s="4">
        <v>2179.6529999999998</v>
      </c>
      <c r="H23" s="4">
        <v>7310.1689999999999</v>
      </c>
      <c r="I23" s="4">
        <v>178.56710000000001</v>
      </c>
      <c r="J23" s="4">
        <v>55.892069999999997</v>
      </c>
      <c r="K23" s="4">
        <v>5683.8530000000001</v>
      </c>
      <c r="L23" s="4">
        <v>9744.9809999999998</v>
      </c>
      <c r="M23" s="4">
        <v>2139.5929999999998</v>
      </c>
      <c r="N23" s="4">
        <v>1005.165</v>
      </c>
      <c r="O23" s="4">
        <v>1216.3399999999999</v>
      </c>
      <c r="P23" s="4">
        <v>5383.8829999999998</v>
      </c>
      <c r="Q23" s="4">
        <v>-255.15819999999999</v>
      </c>
      <c r="R23" s="4">
        <v>193.65309999999999</v>
      </c>
      <c r="S23" s="4">
        <v>4685.0789999999997</v>
      </c>
      <c r="T23" s="4">
        <v>1250.079</v>
      </c>
      <c r="U23" s="8">
        <f t="shared" si="17"/>
        <v>4.5713137129190118</v>
      </c>
      <c r="V23" s="5">
        <f t="shared" si="2"/>
        <v>56.142169285636662</v>
      </c>
      <c r="W23" s="5">
        <f t="shared" si="3"/>
        <v>12.894914963625853</v>
      </c>
      <c r="X23" s="5">
        <f t="shared" si="4"/>
        <v>43.247254322010818</v>
      </c>
      <c r="Y23" s="5">
        <f t="shared" si="5"/>
        <v>1.0564101578559864</v>
      </c>
      <c r="Z23" s="5">
        <f t="shared" si="6"/>
        <v>0.33065973794499565</v>
      </c>
      <c r="AA23" s="5">
        <f t="shared" si="7"/>
        <v>33.625903343674288</v>
      </c>
      <c r="AB23" s="5">
        <f t="shared" si="8"/>
        <v>57.651700209689167</v>
      </c>
      <c r="AC23" s="5">
        <f t="shared" si="9"/>
        <v>12.657918389656119</v>
      </c>
      <c r="AD23" s="5">
        <f t="shared" si="10"/>
        <v>5.9465966369018277</v>
      </c>
      <c r="AE23" s="5">
        <f t="shared" si="11"/>
        <v>7.1959164448913056</v>
      </c>
      <c r="AF23" s="5">
        <f t="shared" si="12"/>
        <v>31.851268738239913</v>
      </c>
      <c r="AG23" s="5">
        <f t="shared" si="13"/>
        <v>-1.5095261912202713</v>
      </c>
      <c r="AH23" s="5">
        <f t="shared" si="14"/>
        <v>1.1456595416529756</v>
      </c>
      <c r="AI23" s="5">
        <f t="shared" si="15"/>
        <v>27.717116120258243</v>
      </c>
      <c r="AJ23" s="5">
        <f t="shared" si="16"/>
        <v>7.39551772819547</v>
      </c>
    </row>
    <row r="24" spans="1:36" x14ac:dyDescent="0.25">
      <c r="A24" s="6">
        <f t="shared" si="1"/>
        <v>2027</v>
      </c>
      <c r="B24" s="6">
        <v>46388</v>
      </c>
      <c r="C24" s="4">
        <v>17607.304664062871</v>
      </c>
      <c r="D24" s="4">
        <v>12843.000901148818</v>
      </c>
      <c r="E24" s="11">
        <v>0.13761679991167131</v>
      </c>
      <c r="F24" s="4">
        <v>9771.6440000000002</v>
      </c>
      <c r="G24" s="4">
        <v>2270.4470000000001</v>
      </c>
      <c r="H24" s="4">
        <v>7501.1970000000001</v>
      </c>
      <c r="I24" s="4">
        <v>187.2047</v>
      </c>
      <c r="J24" s="4">
        <v>57.479550000000003</v>
      </c>
      <c r="K24" s="4">
        <v>5858.5209999999997</v>
      </c>
      <c r="L24" s="4">
        <v>10169.299999999999</v>
      </c>
      <c r="M24" s="4">
        <v>2253.4259999999999</v>
      </c>
      <c r="N24" s="4">
        <v>1042.556</v>
      </c>
      <c r="O24" s="4">
        <v>1265.164</v>
      </c>
      <c r="P24" s="4">
        <v>5608.15</v>
      </c>
      <c r="Q24" s="4">
        <v>-397.65140000000002</v>
      </c>
      <c r="R24" s="4">
        <v>211.6985</v>
      </c>
      <c r="S24" s="4">
        <v>5294.4290000000001</v>
      </c>
      <c r="T24" s="4">
        <v>1859.4290000000001</v>
      </c>
      <c r="U24" s="8">
        <f t="shared" si="17"/>
        <v>4.5185684168826183</v>
      </c>
      <c r="V24" s="5">
        <f t="shared" si="2"/>
        <v>55.497670918049543</v>
      </c>
      <c r="W24" s="5">
        <f t="shared" si="3"/>
        <v>12.894915169123315</v>
      </c>
      <c r="X24" s="5">
        <f t="shared" si="4"/>
        <v>42.602755748926221</v>
      </c>
      <c r="Y24" s="5">
        <f t="shared" si="5"/>
        <v>1.0632217910222874</v>
      </c>
      <c r="Z24" s="5">
        <f t="shared" si="6"/>
        <v>0.32645286201764762</v>
      </c>
      <c r="AA24" s="5">
        <f t="shared" si="7"/>
        <v>33.273241485719545</v>
      </c>
      <c r="AB24" s="5">
        <f t="shared" si="8"/>
        <v>57.756142657972511</v>
      </c>
      <c r="AC24" s="5">
        <f t="shared" si="9"/>
        <v>12.798245063591828</v>
      </c>
      <c r="AD24" s="5">
        <f t="shared" si="10"/>
        <v>5.9211561331581519</v>
      </c>
      <c r="AE24" s="5">
        <f t="shared" si="11"/>
        <v>7.1854495854907547</v>
      </c>
      <c r="AF24" s="5">
        <f t="shared" si="12"/>
        <v>31.851269157887817</v>
      </c>
      <c r="AG24" s="5">
        <f t="shared" si="13"/>
        <v>-2.2584456144024161</v>
      </c>
      <c r="AH24" s="5">
        <f t="shared" si="14"/>
        <v>1.2023333726489329</v>
      </c>
      <c r="AI24" s="5">
        <f t="shared" si="15"/>
        <v>30.069502976262552</v>
      </c>
      <c r="AJ24" s="5">
        <f t="shared" si="16"/>
        <v>10.560554471435712</v>
      </c>
    </row>
    <row r="25" spans="1:36" x14ac:dyDescent="0.25">
      <c r="A25" s="6">
        <f t="shared" si="1"/>
        <v>2028</v>
      </c>
      <c r="B25" s="6">
        <v>46753</v>
      </c>
      <c r="C25" s="4">
        <v>18325.426009912411</v>
      </c>
      <c r="D25" s="4">
        <v>13100.488132909579</v>
      </c>
      <c r="E25" s="11">
        <v>0.13900471366366277</v>
      </c>
      <c r="F25" s="4">
        <v>9986.5840000000007</v>
      </c>
      <c r="G25" s="4">
        <v>2363.049</v>
      </c>
      <c r="H25" s="4">
        <v>7623.5349999999999</v>
      </c>
      <c r="I25" s="4">
        <v>194.23570000000001</v>
      </c>
      <c r="J25" s="4">
        <v>59.097859999999997</v>
      </c>
      <c r="K25" s="4">
        <v>5980.5780000000004</v>
      </c>
      <c r="L25" s="4">
        <v>10602.23</v>
      </c>
      <c r="M25" s="4">
        <v>2372.6680000000001</v>
      </c>
      <c r="N25" s="4">
        <v>1077.6110000000001</v>
      </c>
      <c r="O25" s="4">
        <v>1315.0650000000001</v>
      </c>
      <c r="P25" s="4">
        <v>5836.8810000000003</v>
      </c>
      <c r="Q25" s="4">
        <v>-615.64210000000003</v>
      </c>
      <c r="R25" s="4">
        <v>236.9982</v>
      </c>
      <c r="S25" s="4">
        <v>6147.0690000000004</v>
      </c>
      <c r="T25" s="4">
        <v>2712.069</v>
      </c>
      <c r="U25" s="8">
        <f t="shared" si="17"/>
        <v>4.4763694064081321</v>
      </c>
      <c r="V25" s="5">
        <f t="shared" si="2"/>
        <v>54.495780859872802</v>
      </c>
      <c r="W25" s="5">
        <f t="shared" si="3"/>
        <v>12.894919871013107</v>
      </c>
      <c r="X25" s="5">
        <f t="shared" si="4"/>
        <v>41.600860988859694</v>
      </c>
      <c r="Y25" s="5">
        <f t="shared" si="5"/>
        <v>1.0599246090919574</v>
      </c>
      <c r="Z25" s="5">
        <f t="shared" si="6"/>
        <v>0.32249105678652906</v>
      </c>
      <c r="AA25" s="5">
        <f t="shared" si="7"/>
        <v>32.635410477033631</v>
      </c>
      <c r="AB25" s="5">
        <f t="shared" si="8"/>
        <v>57.855298939654361</v>
      </c>
      <c r="AC25" s="5">
        <f t="shared" si="9"/>
        <v>12.94740978308826</v>
      </c>
      <c r="AD25" s="5">
        <f t="shared" si="10"/>
        <v>5.8804144548514685</v>
      </c>
      <c r="AE25" s="5">
        <f t="shared" si="11"/>
        <v>7.1761769646646565</v>
      </c>
      <c r="AF25" s="5">
        <f t="shared" si="12"/>
        <v>31.851270452554669</v>
      </c>
      <c r="AG25" s="5">
        <f t="shared" si="13"/>
        <v>-3.3594967978752197</v>
      </c>
      <c r="AH25" s="5">
        <f t="shared" si="14"/>
        <v>1.2932752552208349</v>
      </c>
      <c r="AI25" s="5">
        <f t="shared" si="15"/>
        <v>33.543935058726532</v>
      </c>
      <c r="AJ25" s="5">
        <f t="shared" si="16"/>
        <v>14.799486781551568</v>
      </c>
    </row>
    <row r="26" spans="1:36" x14ac:dyDescent="0.25">
      <c r="A26" s="6">
        <f t="shared" si="1"/>
        <v>2029</v>
      </c>
      <c r="B26" s="6">
        <v>47119</v>
      </c>
      <c r="C26" s="4">
        <v>19040.913461870594</v>
      </c>
      <c r="D26" s="4">
        <v>13345.07522322805</v>
      </c>
      <c r="E26" s="11">
        <v>0.14032282183696951</v>
      </c>
      <c r="F26" s="4">
        <v>10265.379999999999</v>
      </c>
      <c r="G26" s="4">
        <v>2455.31</v>
      </c>
      <c r="H26" s="4">
        <v>7810.0690000000004</v>
      </c>
      <c r="I26" s="4">
        <v>201.4846</v>
      </c>
      <c r="J26" s="4">
        <v>60.741140000000001</v>
      </c>
      <c r="K26" s="4">
        <v>6104.6859999999997</v>
      </c>
      <c r="L26" s="4">
        <v>11033.4</v>
      </c>
      <c r="M26" s="4">
        <v>2492.2840000000001</v>
      </c>
      <c r="N26" s="4">
        <v>1112.261</v>
      </c>
      <c r="O26" s="4">
        <v>1364.078</v>
      </c>
      <c r="P26" s="4">
        <v>6064.7730000000001</v>
      </c>
      <c r="Q26" s="4">
        <v>-768.01639999999998</v>
      </c>
      <c r="R26" s="4">
        <v>273.09050000000002</v>
      </c>
      <c r="S26" s="4">
        <v>7188.1760000000004</v>
      </c>
      <c r="T26" s="4">
        <v>3753.1759999999999</v>
      </c>
      <c r="U26" s="8">
        <f t="shared" si="17"/>
        <v>4.4426132194058665</v>
      </c>
      <c r="V26" s="5">
        <f t="shared" si="2"/>
        <v>53.912224434801459</v>
      </c>
      <c r="W26" s="5">
        <f t="shared" si="3"/>
        <v>12.894917068536419</v>
      </c>
      <c r="X26" s="5">
        <f t="shared" si="4"/>
        <v>41.017302114416168</v>
      </c>
      <c r="Y26" s="5">
        <f t="shared" si="5"/>
        <v>1.0581666704355999</v>
      </c>
      <c r="Z26" s="5">
        <f t="shared" si="6"/>
        <v>0.31900328795482458</v>
      </c>
      <c r="AA26" s="5">
        <f t="shared" si="7"/>
        <v>32.060888319379352</v>
      </c>
      <c r="AB26" s="5">
        <f t="shared" si="8"/>
        <v>57.945749410049942</v>
      </c>
      <c r="AC26" s="5">
        <f t="shared" si="9"/>
        <v>13.089098928949999</v>
      </c>
      <c r="AD26" s="5">
        <f t="shared" si="10"/>
        <v>5.8414266848452474</v>
      </c>
      <c r="AE26" s="5">
        <f t="shared" si="11"/>
        <v>7.1639315137457267</v>
      </c>
      <c r="AF26" s="5">
        <f t="shared" si="12"/>
        <v>31.851271275113461</v>
      </c>
      <c r="AG26" s="5">
        <f t="shared" si="13"/>
        <v>-4.0335060685925175</v>
      </c>
      <c r="AH26" s="5">
        <f t="shared" si="14"/>
        <v>1.4342300360056959</v>
      </c>
      <c r="AI26" s="5">
        <f t="shared" si="15"/>
        <v>37.751214060156904</v>
      </c>
      <c r="AJ26" s="5">
        <f t="shared" si="16"/>
        <v>19.711113164374861</v>
      </c>
    </row>
    <row r="27" spans="1:36" x14ac:dyDescent="0.25">
      <c r="A27" s="6">
        <f t="shared" si="1"/>
        <v>2030</v>
      </c>
      <c r="B27" s="6">
        <v>47484</v>
      </c>
      <c r="C27" s="4">
        <v>19773.971624470269</v>
      </c>
      <c r="D27" s="4">
        <v>13587.103544658956</v>
      </c>
      <c r="E27" s="11">
        <v>0.14154467401205459</v>
      </c>
      <c r="F27" s="4">
        <v>10571.28</v>
      </c>
      <c r="G27" s="4">
        <v>2549.837</v>
      </c>
      <c r="H27" s="4">
        <v>8021.4459999999999</v>
      </c>
      <c r="I27" s="4">
        <v>208.8099</v>
      </c>
      <c r="J27" s="4">
        <v>62.398049999999998</v>
      </c>
      <c r="K27" s="4">
        <v>6251.9440000000004</v>
      </c>
      <c r="L27" s="4">
        <v>11476.3</v>
      </c>
      <c r="M27" s="4">
        <v>2617.5100000000002</v>
      </c>
      <c r="N27" s="4">
        <v>1146.92</v>
      </c>
      <c r="O27" s="4">
        <v>1413.607</v>
      </c>
      <c r="P27" s="4">
        <v>6298.2610000000004</v>
      </c>
      <c r="Q27" s="4">
        <v>-905.01469999999995</v>
      </c>
      <c r="R27" s="4">
        <v>317.40159999999997</v>
      </c>
      <c r="S27" s="4">
        <v>8410.5920000000006</v>
      </c>
      <c r="T27" s="4">
        <v>4975.5919999999996</v>
      </c>
      <c r="U27" s="8">
        <f t="shared" si="17"/>
        <v>4.4156069634355077</v>
      </c>
      <c r="V27" s="5">
        <f t="shared" si="2"/>
        <v>53.460580407215978</v>
      </c>
      <c r="W27" s="5">
        <f t="shared" si="3"/>
        <v>12.89491584404106</v>
      </c>
      <c r="X27" s="5">
        <f t="shared" si="4"/>
        <v>40.565679734633932</v>
      </c>
      <c r="Y27" s="5">
        <f t="shared" si="5"/>
        <v>1.0559836130319817</v>
      </c>
      <c r="Z27" s="5">
        <f t="shared" si="6"/>
        <v>0.31555648599587588</v>
      </c>
      <c r="AA27" s="5">
        <f t="shared" si="7"/>
        <v>31.617037379902104</v>
      </c>
      <c r="AB27" s="5">
        <f t="shared" si="8"/>
        <v>58.037405018818227</v>
      </c>
      <c r="AC27" s="5">
        <f t="shared" si="9"/>
        <v>13.237148559274933</v>
      </c>
      <c r="AD27" s="5">
        <f t="shared" si="10"/>
        <v>5.8001499232490437</v>
      </c>
      <c r="AE27" s="5">
        <f t="shared" si="11"/>
        <v>7.1488268864038576</v>
      </c>
      <c r="AF27" s="5">
        <f t="shared" si="12"/>
        <v>31.851269535584393</v>
      </c>
      <c r="AG27" s="5">
        <f t="shared" si="13"/>
        <v>-4.5767978086913272</v>
      </c>
      <c r="AH27" s="5">
        <f t="shared" si="14"/>
        <v>1.6051484548871093</v>
      </c>
      <c r="AI27" s="5">
        <f t="shared" si="15"/>
        <v>42.533650597495054</v>
      </c>
      <c r="AJ27" s="5">
        <f t="shared" si="16"/>
        <v>25.162330029050459</v>
      </c>
    </row>
    <row r="28" spans="1:36" x14ac:dyDescent="0.25">
      <c r="A28" s="6">
        <f t="shared" si="1"/>
        <v>2031</v>
      </c>
      <c r="B28" s="6">
        <v>47849</v>
      </c>
      <c r="C28" s="4">
        <v>20531.0122016116</v>
      </c>
      <c r="D28" s="4">
        <v>13830.669197348978</v>
      </c>
      <c r="E28" s="11">
        <v>0.14275408242654505</v>
      </c>
      <c r="F28" s="4">
        <v>10949.31</v>
      </c>
      <c r="G28" s="4">
        <v>2647.4569999999999</v>
      </c>
      <c r="H28" s="4">
        <v>8301.8490000000002</v>
      </c>
      <c r="I28" s="4">
        <v>216.35820000000001</v>
      </c>
      <c r="J28" s="4">
        <v>64.109399999999994</v>
      </c>
      <c r="K28" s="4">
        <v>6466.241</v>
      </c>
      <c r="L28" s="4">
        <v>11933.44</v>
      </c>
      <c r="M28" s="4">
        <v>2746.2649999999999</v>
      </c>
      <c r="N28" s="4">
        <v>1182.952</v>
      </c>
      <c r="O28" s="4">
        <v>1464.838</v>
      </c>
      <c r="P28" s="4">
        <v>6539.3879999999999</v>
      </c>
      <c r="Q28" s="4">
        <v>-984.13720000000001</v>
      </c>
      <c r="R28" s="4">
        <v>369.5616</v>
      </c>
      <c r="S28" s="4">
        <v>9764.2909999999993</v>
      </c>
      <c r="T28" s="4">
        <v>6329.2910000000002</v>
      </c>
      <c r="U28" s="8">
        <f t="shared" si="17"/>
        <v>4.3940022295695718</v>
      </c>
      <c r="V28" s="5">
        <f t="shared" si="2"/>
        <v>53.330590291795374</v>
      </c>
      <c r="W28" s="5">
        <f t="shared" si="3"/>
        <v>12.894917084468858</v>
      </c>
      <c r="X28" s="5">
        <f t="shared" si="4"/>
        <v>40.43565372460467</v>
      </c>
      <c r="Y28" s="5">
        <f t="shared" si="5"/>
        <v>1.053811657581192</v>
      </c>
      <c r="Z28" s="5">
        <f t="shared" si="6"/>
        <v>0.31225640202467791</v>
      </c>
      <c r="AA28" s="5">
        <f t="shared" si="7"/>
        <v>31.494993702709049</v>
      </c>
      <c r="AB28" s="5">
        <f t="shared" si="8"/>
        <v>58.12397305508042</v>
      </c>
      <c r="AC28" s="5">
        <f t="shared" si="9"/>
        <v>13.37617927957994</v>
      </c>
      <c r="AD28" s="5">
        <f t="shared" si="10"/>
        <v>5.7617811941446471</v>
      </c>
      <c r="AE28" s="5">
        <f t="shared" si="11"/>
        <v>7.13475782691813</v>
      </c>
      <c r="AF28" s="5">
        <f t="shared" si="12"/>
        <v>31.851269366479094</v>
      </c>
      <c r="AG28" s="5">
        <f t="shared" si="13"/>
        <v>-4.7934178321843737</v>
      </c>
      <c r="AH28" s="5">
        <f t="shared" si="14"/>
        <v>1.8000164647069421</v>
      </c>
      <c r="AI28" s="5">
        <f t="shared" si="15"/>
        <v>47.558741401135315</v>
      </c>
      <c r="AJ28" s="5">
        <f t="shared" si="16"/>
        <v>30.827954013407954</v>
      </c>
    </row>
    <row r="29" spans="1:36" x14ac:dyDescent="0.25">
      <c r="A29" s="6">
        <f t="shared" si="1"/>
        <v>2032</v>
      </c>
      <c r="B29" s="6">
        <v>48214</v>
      </c>
      <c r="C29" s="4">
        <v>21294.981530324269</v>
      </c>
      <c r="D29" s="4">
        <v>14064.035485294235</v>
      </c>
      <c r="E29" s="11">
        <v>0.14390443812479156</v>
      </c>
      <c r="F29" s="4">
        <v>11348.02</v>
      </c>
      <c r="G29" s="4">
        <v>2745.97</v>
      </c>
      <c r="H29" s="4">
        <v>8602.0470000000005</v>
      </c>
      <c r="I29" s="4">
        <v>224.15549999999999</v>
      </c>
      <c r="J29" s="4">
        <v>65.853070000000002</v>
      </c>
      <c r="K29" s="4">
        <v>6699.5079999999998</v>
      </c>
      <c r="L29" s="4">
        <v>12396.02</v>
      </c>
      <c r="M29" s="4">
        <v>2878.605</v>
      </c>
      <c r="N29" s="4">
        <v>1218.4690000000001</v>
      </c>
      <c r="O29" s="4">
        <v>1516.221</v>
      </c>
      <c r="P29" s="4">
        <v>6782.7219999999998</v>
      </c>
      <c r="Q29" s="4">
        <v>-1048</v>
      </c>
      <c r="R29" s="4">
        <v>427.35539999999997</v>
      </c>
      <c r="S29" s="4">
        <v>11239.65</v>
      </c>
      <c r="T29" s="4">
        <v>7804.6459999999997</v>
      </c>
      <c r="U29" s="8">
        <f t="shared" si="17"/>
        <v>4.3767171625671546</v>
      </c>
      <c r="V29" s="5">
        <f t="shared" si="2"/>
        <v>53.289644716715557</v>
      </c>
      <c r="W29" s="5">
        <f t="shared" si="3"/>
        <v>12.894916091332181</v>
      </c>
      <c r="X29" s="5">
        <f t="shared" si="4"/>
        <v>40.394714537557121</v>
      </c>
      <c r="Y29" s="5">
        <f t="shared" si="5"/>
        <v>1.05262124637582</v>
      </c>
      <c r="Z29" s="5">
        <f t="shared" si="6"/>
        <v>0.30924220293980803</v>
      </c>
      <c r="AA29" s="5">
        <f t="shared" si="7"/>
        <v>31.460501576203917</v>
      </c>
      <c r="AB29" s="5">
        <f t="shared" si="8"/>
        <v>58.210992023392656</v>
      </c>
      <c r="AC29" s="5">
        <f t="shared" si="9"/>
        <v>13.517762369978286</v>
      </c>
      <c r="AD29" s="5">
        <f t="shared" si="10"/>
        <v>5.7218598582247555</v>
      </c>
      <c r="AE29" s="5">
        <f t="shared" si="11"/>
        <v>7.1200860063714355</v>
      </c>
      <c r="AF29" s="5">
        <f t="shared" si="12"/>
        <v>31.851269700991921</v>
      </c>
      <c r="AG29" s="5">
        <f t="shared" si="13"/>
        <v>-4.9213473066771032</v>
      </c>
      <c r="AH29" s="5">
        <f t="shared" si="14"/>
        <v>2.006836208763279</v>
      </c>
      <c r="AI29" s="5">
        <f t="shared" si="15"/>
        <v>52.780745472798955</v>
      </c>
      <c r="AJ29" s="5">
        <f t="shared" si="16"/>
        <v>36.650165621820825</v>
      </c>
    </row>
    <row r="30" spans="1:36" x14ac:dyDescent="0.25">
      <c r="A30" s="6">
        <f t="shared" si="1"/>
        <v>2033</v>
      </c>
      <c r="B30" s="6">
        <v>48580</v>
      </c>
      <c r="C30" s="4">
        <v>22085.900482352921</v>
      </c>
      <c r="D30" s="4">
        <v>14300.381646481279</v>
      </c>
      <c r="E30" s="11">
        <v>0.14499538843461304</v>
      </c>
      <c r="F30" s="4">
        <v>11763.3</v>
      </c>
      <c r="G30" s="4">
        <v>2847.9589999999998</v>
      </c>
      <c r="H30" s="4">
        <v>8915.3410000000003</v>
      </c>
      <c r="I30" s="4">
        <v>232.256</v>
      </c>
      <c r="J30" s="4">
        <v>67.632159999999999</v>
      </c>
      <c r="K30" s="4">
        <v>6943.51</v>
      </c>
      <c r="L30" s="4">
        <v>12874.68</v>
      </c>
      <c r="M30" s="4">
        <v>3016.9769999999999</v>
      </c>
      <c r="N30" s="4">
        <v>1254.3409999999999</v>
      </c>
      <c r="O30" s="4">
        <v>1568.7249999999999</v>
      </c>
      <c r="P30" s="4">
        <v>7034.64</v>
      </c>
      <c r="Q30" s="4">
        <v>-1111.383</v>
      </c>
      <c r="R30" s="4">
        <v>490.37349999999998</v>
      </c>
      <c r="S30" s="4">
        <v>12841.4</v>
      </c>
      <c r="T30" s="4">
        <v>9406.4030000000002</v>
      </c>
      <c r="U30" s="8">
        <f t="shared" si="17"/>
        <v>4.3628894138162666</v>
      </c>
      <c r="V30" s="5">
        <f t="shared" si="2"/>
        <v>53.261582018804773</v>
      </c>
      <c r="W30" s="5">
        <f t="shared" si="3"/>
        <v>12.894919101331531</v>
      </c>
      <c r="X30" s="5">
        <f t="shared" si="4"/>
        <v>40.366662917473242</v>
      </c>
      <c r="Y30" s="5">
        <f t="shared" si="5"/>
        <v>1.051603035998361</v>
      </c>
      <c r="Z30" s="5">
        <f t="shared" si="6"/>
        <v>0.30622323981781707</v>
      </c>
      <c r="AA30" s="5">
        <f t="shared" si="7"/>
        <v>31.43865474513029</v>
      </c>
      <c r="AB30" s="5">
        <f t="shared" si="8"/>
        <v>58.293661199311877</v>
      </c>
      <c r="AC30" s="5">
        <f t="shared" si="9"/>
        <v>13.660194667682331</v>
      </c>
      <c r="AD30" s="5">
        <f t="shared" si="10"/>
        <v>5.6793744995919164</v>
      </c>
      <c r="AE30" s="5">
        <f t="shared" si="11"/>
        <v>7.1028346852030904</v>
      </c>
      <c r="AF30" s="5">
        <f t="shared" si="12"/>
        <v>31.851270930161164</v>
      </c>
      <c r="AG30" s="5">
        <f t="shared" si="13"/>
        <v>-5.0320927638337292</v>
      </c>
      <c r="AH30" s="5">
        <f t="shared" si="14"/>
        <v>2.2203011391444885</v>
      </c>
      <c r="AI30" s="5">
        <f t="shared" si="15"/>
        <v>58.142976829314868</v>
      </c>
      <c r="AJ30" s="5">
        <f t="shared" si="16"/>
        <v>42.590081430077554</v>
      </c>
    </row>
    <row r="31" spans="1:36" x14ac:dyDescent="0.25">
      <c r="A31" s="6">
        <f t="shared" si="1"/>
        <v>2034</v>
      </c>
      <c r="B31" s="6">
        <v>48945</v>
      </c>
      <c r="C31" s="4">
        <v>22923.639609010068</v>
      </c>
      <c r="D31" s="4">
        <v>14551.772253200917</v>
      </c>
      <c r="E31" s="11">
        <v>0.14608701085536901</v>
      </c>
      <c r="F31" s="4">
        <v>12197.6</v>
      </c>
      <c r="G31" s="4">
        <v>2955.9839999999999</v>
      </c>
      <c r="H31" s="4">
        <v>9241.6170000000002</v>
      </c>
      <c r="I31" s="4">
        <v>240.78739999999999</v>
      </c>
      <c r="J31" s="4">
        <v>69.47372</v>
      </c>
      <c r="K31" s="4">
        <v>7196.5150000000003</v>
      </c>
      <c r="L31" s="4">
        <v>13381.67</v>
      </c>
      <c r="M31" s="4">
        <v>3165.154</v>
      </c>
      <c r="N31" s="4">
        <v>1290.329</v>
      </c>
      <c r="O31" s="4">
        <v>1624.7139999999999</v>
      </c>
      <c r="P31" s="4">
        <v>7301.47</v>
      </c>
      <c r="Q31" s="4">
        <v>-1184.067</v>
      </c>
      <c r="R31" s="4">
        <v>558.83590000000004</v>
      </c>
      <c r="S31" s="4">
        <v>14584.31</v>
      </c>
      <c r="T31" s="4">
        <v>11149.31</v>
      </c>
      <c r="U31" s="8">
        <f t="shared" si="17"/>
        <v>4.3518300185338052</v>
      </c>
      <c r="V31" s="5">
        <f t="shared" si="2"/>
        <v>53.209700588757158</v>
      </c>
      <c r="W31" s="5">
        <f t="shared" si="3"/>
        <v>12.89491568711523</v>
      </c>
      <c r="X31" s="5">
        <f t="shared" si="4"/>
        <v>40.314789263950964</v>
      </c>
      <c r="Y31" s="5">
        <f t="shared" si="5"/>
        <v>1.0503890486280338</v>
      </c>
      <c r="Z31" s="5">
        <f t="shared" si="6"/>
        <v>0.30306583590109121</v>
      </c>
      <c r="AA31" s="5">
        <f t="shared" si="7"/>
        <v>31.393422348043856</v>
      </c>
      <c r="AB31" s="5">
        <f t="shared" si="8"/>
        <v>58.374979838456255</v>
      </c>
      <c r="AC31" s="5">
        <f t="shared" si="9"/>
        <v>13.807379866310347</v>
      </c>
      <c r="AD31" s="5">
        <f t="shared" si="10"/>
        <v>5.6288138446079916</v>
      </c>
      <c r="AE31" s="5">
        <f t="shared" si="11"/>
        <v>7.0875045486294024</v>
      </c>
      <c r="AF31" s="5">
        <f t="shared" si="12"/>
        <v>31.851268491981436</v>
      </c>
      <c r="AG31" s="5">
        <f t="shared" si="13"/>
        <v>-5.1652661627720144</v>
      </c>
      <c r="AH31" s="5">
        <f t="shared" si="14"/>
        <v>2.4378148912284909</v>
      </c>
      <c r="AI31" s="5">
        <f t="shared" si="15"/>
        <v>63.6212671667883</v>
      </c>
      <c r="AJ31" s="5">
        <f t="shared" si="16"/>
        <v>48.636735658755505</v>
      </c>
    </row>
    <row r="32" spans="1:36" x14ac:dyDescent="0.25">
      <c r="A32" s="6">
        <f t="shared" si="1"/>
        <v>2035</v>
      </c>
      <c r="B32" s="6">
        <v>49310</v>
      </c>
      <c r="C32" s="4">
        <v>23767.765490420934</v>
      </c>
      <c r="D32" s="4">
        <v>14791.786702581743</v>
      </c>
      <c r="E32" s="11">
        <v>0.14706648725625263</v>
      </c>
      <c r="F32" s="4">
        <v>12646.71</v>
      </c>
      <c r="G32" s="4">
        <v>3064.8339999999998</v>
      </c>
      <c r="H32" s="4">
        <v>9581.8719999999994</v>
      </c>
      <c r="I32" s="4">
        <v>249.5642</v>
      </c>
      <c r="J32" s="4">
        <v>71.327529999999996</v>
      </c>
      <c r="K32" s="4">
        <v>7462.7150000000001</v>
      </c>
      <c r="L32" s="4">
        <v>13894.66</v>
      </c>
      <c r="M32" s="4">
        <v>3316.152</v>
      </c>
      <c r="N32" s="4">
        <v>1327.5450000000001</v>
      </c>
      <c r="O32" s="4">
        <v>1680.625</v>
      </c>
      <c r="P32" s="4">
        <v>7570.335</v>
      </c>
      <c r="Q32" s="4">
        <v>-1247.952</v>
      </c>
      <c r="R32" s="4">
        <v>633.39340000000004</v>
      </c>
      <c r="S32" s="4">
        <v>16465.650000000001</v>
      </c>
      <c r="T32" s="4">
        <v>13030.65</v>
      </c>
      <c r="U32" s="8">
        <f t="shared" si="17"/>
        <v>4.3429781731189205</v>
      </c>
      <c r="V32" s="5">
        <f t="shared" si="2"/>
        <v>53.209503455833797</v>
      </c>
      <c r="W32" s="5">
        <f t="shared" si="3"/>
        <v>12.894918545183444</v>
      </c>
      <c r="X32" s="5">
        <f t="shared" si="4"/>
        <v>40.314568081133913</v>
      </c>
      <c r="Y32" s="5">
        <f t="shared" si="5"/>
        <v>1.0500112015182128</v>
      </c>
      <c r="Z32" s="5">
        <f t="shared" si="6"/>
        <v>0.30010195964255437</v>
      </c>
      <c r="AA32" s="5">
        <f t="shared" si="7"/>
        <v>31.398471189930245</v>
      </c>
      <c r="AB32" s="5">
        <f t="shared" si="8"/>
        <v>58.460102215329968</v>
      </c>
      <c r="AC32" s="5">
        <f t="shared" si="9"/>
        <v>13.952308648183612</v>
      </c>
      <c r="AD32" s="5">
        <f t="shared" si="10"/>
        <v>5.5854850997037868</v>
      </c>
      <c r="AE32" s="5">
        <f t="shared" si="11"/>
        <v>7.0710265156282288</v>
      </c>
      <c r="AF32" s="5">
        <f t="shared" si="12"/>
        <v>31.851269329677013</v>
      </c>
      <c r="AG32" s="5">
        <f t="shared" si="13"/>
        <v>-5.2506071742543874</v>
      </c>
      <c r="AH32" s="5">
        <f t="shared" si="14"/>
        <v>2.6649261591514568</v>
      </c>
      <c r="AI32" s="5">
        <f t="shared" si="15"/>
        <v>69.277231831642368</v>
      </c>
      <c r="AJ32" s="5">
        <f t="shared" si="16"/>
        <v>54.824884591072355</v>
      </c>
    </row>
    <row r="33" spans="1:36" x14ac:dyDescent="0.25">
      <c r="A33" s="6">
        <f t="shared" si="1"/>
        <v>2036</v>
      </c>
      <c r="B33" s="6">
        <v>49675</v>
      </c>
      <c r="C33" s="4">
        <v>24629.214990904973</v>
      </c>
      <c r="D33" s="4">
        <v>15027.357915113793</v>
      </c>
      <c r="E33" s="11">
        <v>0.14802933691455045</v>
      </c>
      <c r="F33" s="4">
        <v>13112.75</v>
      </c>
      <c r="G33" s="4">
        <v>3175.9169999999999</v>
      </c>
      <c r="H33" s="4">
        <v>9936.8340000000007</v>
      </c>
      <c r="I33" s="4">
        <v>258.69560000000001</v>
      </c>
      <c r="J33" s="4">
        <v>73.242159999999998</v>
      </c>
      <c r="K33" s="4">
        <v>7741.8729999999996</v>
      </c>
      <c r="L33" s="4">
        <v>14412.42</v>
      </c>
      <c r="M33" s="4">
        <v>3469.5210000000002</v>
      </c>
      <c r="N33" s="4">
        <v>1361.749</v>
      </c>
      <c r="O33" s="4">
        <v>1736.4269999999999</v>
      </c>
      <c r="P33" s="4">
        <v>7844.7179999999998</v>
      </c>
      <c r="Q33" s="4">
        <v>-1299.664</v>
      </c>
      <c r="R33" s="4">
        <v>713.93409999999994</v>
      </c>
      <c r="S33" s="4">
        <v>18479.25</v>
      </c>
      <c r="T33" s="4">
        <v>15044.25</v>
      </c>
      <c r="U33" s="8">
        <f t="shared" si="17"/>
        <v>4.3358998885558711</v>
      </c>
      <c r="V33" s="5">
        <f t="shared" si="2"/>
        <v>53.240633145807735</v>
      </c>
      <c r="W33" s="5">
        <f t="shared" si="3"/>
        <v>12.894917686872263</v>
      </c>
      <c r="X33" s="5">
        <f t="shared" si="4"/>
        <v>40.345719519154201</v>
      </c>
      <c r="Y33" s="5">
        <f t="shared" si="5"/>
        <v>1.0503607203702212</v>
      </c>
      <c r="Z33" s="5">
        <f t="shared" si="6"/>
        <v>0.29737918982414469</v>
      </c>
      <c r="AA33" s="5">
        <f t="shared" si="7"/>
        <v>31.433697756338976</v>
      </c>
      <c r="AB33" s="5">
        <f t="shared" si="8"/>
        <v>58.517577622032164</v>
      </c>
      <c r="AC33" s="5">
        <f t="shared" si="9"/>
        <v>14.087014146740845</v>
      </c>
      <c r="AD33" s="5">
        <f t="shared" si="10"/>
        <v>5.5289987947356982</v>
      </c>
      <c r="AE33" s="5">
        <f t="shared" si="11"/>
        <v>7.0502734278832033</v>
      </c>
      <c r="AF33" s="5">
        <f t="shared" si="12"/>
        <v>31.851270951578769</v>
      </c>
      <c r="AG33" s="5">
        <f t="shared" si="13"/>
        <v>-5.2769201149120555</v>
      </c>
      <c r="AH33" s="5">
        <f t="shared" si="14"/>
        <v>2.8987286044790306</v>
      </c>
      <c r="AI33" s="5">
        <f t="shared" si="15"/>
        <v>75.029796957897275</v>
      </c>
      <c r="AJ33" s="5">
        <f t="shared" si="16"/>
        <v>61.082945621918974</v>
      </c>
    </row>
    <row r="34" spans="1:36" x14ac:dyDescent="0.25">
      <c r="A34" s="6">
        <f t="shared" si="1"/>
        <v>2037</v>
      </c>
      <c r="B34" s="6">
        <v>50041</v>
      </c>
      <c r="C34" s="4">
        <v>25546.762912371189</v>
      </c>
      <c r="D34" s="4">
        <v>15281.563048426031</v>
      </c>
      <c r="E34" s="11">
        <v>0.14902728998654652</v>
      </c>
      <c r="F34" s="4">
        <v>13602.47</v>
      </c>
      <c r="G34" s="4">
        <v>3294.2339999999999</v>
      </c>
      <c r="H34" s="4">
        <v>10308.24</v>
      </c>
      <c r="I34" s="4">
        <v>268.25549999999998</v>
      </c>
      <c r="J34" s="4">
        <v>75.24342</v>
      </c>
      <c r="K34" s="4">
        <v>8032.7709999999997</v>
      </c>
      <c r="L34" s="4">
        <v>14967.46</v>
      </c>
      <c r="M34" s="4">
        <v>3633.8829999999998</v>
      </c>
      <c r="N34" s="4">
        <v>1400.45</v>
      </c>
      <c r="O34" s="4">
        <v>1796.1610000000001</v>
      </c>
      <c r="P34" s="4">
        <v>8136.9690000000001</v>
      </c>
      <c r="Q34" s="4">
        <v>-1364.9880000000001</v>
      </c>
      <c r="R34" s="4">
        <v>800.1952</v>
      </c>
      <c r="S34" s="4">
        <v>20644.43</v>
      </c>
      <c r="T34" s="4">
        <v>17209.43</v>
      </c>
      <c r="U34" s="8">
        <f t="shared" si="17"/>
        <v>4.3302363461720583</v>
      </c>
      <c r="V34" s="5">
        <f t="shared" si="2"/>
        <v>53.245376123222698</v>
      </c>
      <c r="W34" s="5">
        <f t="shared" si="3"/>
        <v>12.89491749424247</v>
      </c>
      <c r="X34" s="5">
        <f t="shared" si="4"/>
        <v>40.350474286541278</v>
      </c>
      <c r="Y34" s="5">
        <f t="shared" si="5"/>
        <v>1.0500567172449684</v>
      </c>
      <c r="Z34" s="5">
        <f t="shared" si="6"/>
        <v>0.29453211061649959</v>
      </c>
      <c r="AA34" s="5">
        <f t="shared" si="7"/>
        <v>31.443400588769222</v>
      </c>
      <c r="AB34" s="5">
        <f t="shared" si="8"/>
        <v>58.58847968856324</v>
      </c>
      <c r="AC34" s="5">
        <f t="shared" si="9"/>
        <v>14.22443623274191</v>
      </c>
      <c r="AD34" s="5">
        <f t="shared" si="10"/>
        <v>5.4819078440729676</v>
      </c>
      <c r="AE34" s="5">
        <f t="shared" si="11"/>
        <v>7.0308751295069065</v>
      </c>
      <c r="AF34" s="5">
        <f t="shared" si="12"/>
        <v>31.851272225412242</v>
      </c>
      <c r="AG34" s="5">
        <f t="shared" si="13"/>
        <v>-5.3430957365600156</v>
      </c>
      <c r="AH34" s="5">
        <f t="shared" si="14"/>
        <v>3.1322762995248223</v>
      </c>
      <c r="AI34" s="5">
        <f t="shared" si="15"/>
        <v>80.81035578093848</v>
      </c>
      <c r="AJ34" s="5">
        <f t="shared" si="16"/>
        <v>67.364425226908963</v>
      </c>
    </row>
    <row r="35" spans="1:36" x14ac:dyDescent="0.25">
      <c r="A35" s="6">
        <f t="shared" si="1"/>
        <v>2038</v>
      </c>
      <c r="B35" s="6">
        <v>50406</v>
      </c>
      <c r="C35" s="4">
        <v>26490.613744228456</v>
      </c>
      <c r="D35" s="4">
        <v>15535.44497251891</v>
      </c>
      <c r="E35" s="11">
        <v>0.15002690163670873</v>
      </c>
      <c r="F35" s="4">
        <v>14107.61</v>
      </c>
      <c r="G35" s="4">
        <v>3415.9430000000002</v>
      </c>
      <c r="H35" s="4">
        <v>10691.67</v>
      </c>
      <c r="I35" s="4">
        <v>278.23919999999998</v>
      </c>
      <c r="J35" s="4">
        <v>77.31277</v>
      </c>
      <c r="K35" s="4">
        <v>8333.2029999999995</v>
      </c>
      <c r="L35" s="4">
        <v>15537.51</v>
      </c>
      <c r="M35" s="4">
        <v>3802.096</v>
      </c>
      <c r="N35" s="4">
        <v>1440.614</v>
      </c>
      <c r="O35" s="4">
        <v>1857.2070000000001</v>
      </c>
      <c r="P35" s="4">
        <v>8437.5969999999998</v>
      </c>
      <c r="Q35" s="4">
        <v>-1429.9010000000001</v>
      </c>
      <c r="R35" s="4">
        <v>893.01729999999998</v>
      </c>
      <c r="S35" s="4">
        <v>22967.35</v>
      </c>
      <c r="T35" s="4">
        <v>19532.349999999999</v>
      </c>
      <c r="U35" s="8">
        <f t="shared" si="17"/>
        <v>4.3257057714841238</v>
      </c>
      <c r="V35" s="5">
        <f t="shared" si="2"/>
        <v>53.255127028054012</v>
      </c>
      <c r="W35" s="5">
        <f t="shared" si="3"/>
        <v>12.894918301937176</v>
      </c>
      <c r="X35" s="5">
        <f t="shared" si="4"/>
        <v>40.360220050882766</v>
      </c>
      <c r="Y35" s="5">
        <f t="shared" si="5"/>
        <v>1.0503312708661585</v>
      </c>
      <c r="Z35" s="5">
        <f t="shared" si="6"/>
        <v>0.29184967455442301</v>
      </c>
      <c r="AA35" s="5">
        <f t="shared" si="7"/>
        <v>31.457191141203985</v>
      </c>
      <c r="AB35" s="5">
        <f t="shared" si="8"/>
        <v>58.652887962571938</v>
      </c>
      <c r="AC35" s="5">
        <f t="shared" si="9"/>
        <v>14.352615748015152</v>
      </c>
      <c r="AD35" s="5">
        <f t="shared" si="10"/>
        <v>5.4382054485765483</v>
      </c>
      <c r="AE35" s="5">
        <f t="shared" si="11"/>
        <v>7.0108115196260119</v>
      </c>
      <c r="AF35" s="5">
        <f t="shared" si="12"/>
        <v>31.851270346042131</v>
      </c>
      <c r="AG35" s="5">
        <f t="shared" si="13"/>
        <v>-5.3977647094399028</v>
      </c>
      <c r="AH35" s="5">
        <f t="shared" si="14"/>
        <v>3.371070631364903</v>
      </c>
      <c r="AI35" s="5">
        <f t="shared" si="15"/>
        <v>86.699954262116435</v>
      </c>
      <c r="AJ35" s="5">
        <f t="shared" si="16"/>
        <v>73.733097272068818</v>
      </c>
    </row>
    <row r="36" spans="1:36" x14ac:dyDescent="0.25">
      <c r="A36" s="6">
        <f t="shared" si="1"/>
        <v>2039</v>
      </c>
      <c r="B36" s="6">
        <v>50771</v>
      </c>
      <c r="C36" s="4">
        <v>27442.963981542962</v>
      </c>
      <c r="D36" s="4">
        <v>15778.385844290951</v>
      </c>
      <c r="E36" s="11">
        <v>0.15091092487043087</v>
      </c>
      <c r="F36" s="4">
        <v>14625.55</v>
      </c>
      <c r="G36" s="4">
        <v>3538.748</v>
      </c>
      <c r="H36" s="4">
        <v>11086.8</v>
      </c>
      <c r="I36" s="4">
        <v>288.45650000000001</v>
      </c>
      <c r="J36" s="4">
        <v>79.395849999999996</v>
      </c>
      <c r="K36" s="4">
        <v>8644.3729999999996</v>
      </c>
      <c r="L36" s="4">
        <v>16109.75</v>
      </c>
      <c r="M36" s="4">
        <v>3968.4180000000001</v>
      </c>
      <c r="N36" s="4">
        <v>1480.4069999999999</v>
      </c>
      <c r="O36" s="4">
        <v>1919.9949999999999</v>
      </c>
      <c r="P36" s="4">
        <v>8740.9330000000009</v>
      </c>
      <c r="Q36" s="4">
        <v>-1484.204</v>
      </c>
      <c r="R36" s="4">
        <v>992.66740000000004</v>
      </c>
      <c r="S36" s="4">
        <v>25444.22</v>
      </c>
      <c r="T36" s="4">
        <v>22009.22</v>
      </c>
      <c r="U36" s="8">
        <f t="shared" si="17"/>
        <v>4.3220806928095756</v>
      </c>
      <c r="V36" s="5">
        <f t="shared" si="2"/>
        <v>53.294352642945412</v>
      </c>
      <c r="W36" s="5">
        <f t="shared" si="3"/>
        <v>12.894919085198014</v>
      </c>
      <c r="X36" s="5">
        <f t="shared" si="4"/>
        <v>40.399426269904872</v>
      </c>
      <c r="Y36" s="5">
        <f t="shared" si="5"/>
        <v>1.051112774093951</v>
      </c>
      <c r="Z36" s="5">
        <f t="shared" si="6"/>
        <v>0.28931222608971269</v>
      </c>
      <c r="AA36" s="5">
        <f t="shared" si="7"/>
        <v>31.499414588795357</v>
      </c>
      <c r="AB36" s="5">
        <f t="shared" si="8"/>
        <v>58.702660582999606</v>
      </c>
      <c r="AC36" s="5">
        <f t="shared" si="9"/>
        <v>14.460602734708244</v>
      </c>
      <c r="AD36" s="5">
        <f t="shared" si="10"/>
        <v>5.394486546699774</v>
      </c>
      <c r="AE36" s="5">
        <f t="shared" si="11"/>
        <v>6.9963106073065271</v>
      </c>
      <c r="AF36" s="5">
        <f t="shared" si="12"/>
        <v>31.851271626048856</v>
      </c>
      <c r="AG36" s="5">
        <f t="shared" si="13"/>
        <v>-5.4083225157392478</v>
      </c>
      <c r="AH36" s="5">
        <f t="shared" si="14"/>
        <v>3.6172018469565765</v>
      </c>
      <c r="AI36" s="5">
        <f t="shared" si="15"/>
        <v>92.716734304329378</v>
      </c>
      <c r="AJ36" s="5">
        <f t="shared" si="16"/>
        <v>80.199864762430622</v>
      </c>
    </row>
    <row r="37" spans="1:36" x14ac:dyDescent="0.25">
      <c r="A37" s="6">
        <f t="shared" si="1"/>
        <v>2040</v>
      </c>
      <c r="B37" s="6">
        <v>51136</v>
      </c>
      <c r="C37" s="4">
        <v>28422.136674767124</v>
      </c>
      <c r="D37" s="4">
        <v>16020.941434576167</v>
      </c>
      <c r="E37" s="11">
        <v>0.15178345814520097</v>
      </c>
      <c r="F37" s="4">
        <v>15164.6</v>
      </c>
      <c r="G37" s="4">
        <v>3665.011</v>
      </c>
      <c r="H37" s="4">
        <v>11499.59</v>
      </c>
      <c r="I37" s="4">
        <v>299.0634</v>
      </c>
      <c r="J37" s="4">
        <v>81.544709999999995</v>
      </c>
      <c r="K37" s="4">
        <v>8970.7129999999997</v>
      </c>
      <c r="L37" s="4">
        <v>16701.72</v>
      </c>
      <c r="M37" s="4">
        <v>4143.0060000000003</v>
      </c>
      <c r="N37" s="4">
        <v>1520.6179999999999</v>
      </c>
      <c r="O37" s="4">
        <v>1985.2829999999999</v>
      </c>
      <c r="P37" s="4">
        <v>9052.8119999999999</v>
      </c>
      <c r="Q37" s="4">
        <v>-1537.1179999999999</v>
      </c>
      <c r="R37" s="4">
        <v>1098.982</v>
      </c>
      <c r="S37" s="4">
        <v>28080.32</v>
      </c>
      <c r="T37" s="4">
        <v>24645.32</v>
      </c>
      <c r="U37" s="8">
        <f t="shared" si="17"/>
        <v>4.3191813307698173</v>
      </c>
      <c r="V37" s="5">
        <f t="shared" si="2"/>
        <v>53.354890849789534</v>
      </c>
      <c r="W37" s="5">
        <f t="shared" si="3"/>
        <v>12.894917232784115</v>
      </c>
      <c r="X37" s="5">
        <f t="shared" si="4"/>
        <v>40.459977135389742</v>
      </c>
      <c r="Y37" s="5">
        <f t="shared" si="5"/>
        <v>1.0522199770628271</v>
      </c>
      <c r="Z37" s="5">
        <f t="shared" si="6"/>
        <v>0.28690562899303251</v>
      </c>
      <c r="AA37" s="5">
        <f t="shared" si="7"/>
        <v>31.562415952929058</v>
      </c>
      <c r="AB37" s="5">
        <f t="shared" si="8"/>
        <v>58.763069754807042</v>
      </c>
      <c r="AC37" s="5">
        <f t="shared" si="9"/>
        <v>14.57668734552993</v>
      </c>
      <c r="AD37" s="5">
        <f t="shared" si="10"/>
        <v>5.3501185269789682</v>
      </c>
      <c r="AE37" s="5">
        <f t="shared" si="11"/>
        <v>6.9849885767473401</v>
      </c>
      <c r="AF37" s="5">
        <f t="shared" si="12"/>
        <v>31.851271787166485</v>
      </c>
      <c r="AG37" s="5">
        <f t="shared" si="13"/>
        <v>-5.4081718682488678</v>
      </c>
      <c r="AH37" s="5">
        <f t="shared" si="14"/>
        <v>3.8666410360895376</v>
      </c>
      <c r="AI37" s="5">
        <f t="shared" si="15"/>
        <v>98.797357571394045</v>
      </c>
      <c r="AJ37" s="5">
        <f t="shared" si="16"/>
        <v>86.711707434296656</v>
      </c>
    </row>
    <row r="38" spans="1:36" x14ac:dyDescent="0.25">
      <c r="A38" s="6">
        <f t="shared" si="1"/>
        <v>2041</v>
      </c>
      <c r="B38" s="6">
        <v>51502</v>
      </c>
      <c r="C38" s="4">
        <v>29439.60490321714</v>
      </c>
      <c r="D38" s="4">
        <v>16269.086427702277</v>
      </c>
      <c r="E38" s="11">
        <v>0.15267349960477597</v>
      </c>
      <c r="F38" s="4">
        <v>15726.21</v>
      </c>
      <c r="G38" s="4">
        <v>3796.2130000000002</v>
      </c>
      <c r="H38" s="4">
        <v>11930</v>
      </c>
      <c r="I38" s="4">
        <v>310.06979999999999</v>
      </c>
      <c r="J38" s="4">
        <v>83.78237</v>
      </c>
      <c r="K38" s="4">
        <v>9311.2829999999994</v>
      </c>
      <c r="L38" s="4">
        <v>17316.09</v>
      </c>
      <c r="M38" s="4">
        <v>4322.5259999999998</v>
      </c>
      <c r="N38" s="4">
        <v>1563.201</v>
      </c>
      <c r="O38" s="4">
        <v>2053.4720000000002</v>
      </c>
      <c r="P38" s="4">
        <v>9376.8880000000008</v>
      </c>
      <c r="Q38" s="4">
        <v>-1589.875</v>
      </c>
      <c r="R38" s="4">
        <v>1212.1890000000001</v>
      </c>
      <c r="S38" s="4">
        <v>30882.39</v>
      </c>
      <c r="T38" s="4">
        <v>27447.39</v>
      </c>
      <c r="U38" s="8">
        <f t="shared" si="17"/>
        <v>4.3168631981401928</v>
      </c>
      <c r="V38" s="5">
        <f t="shared" si="2"/>
        <v>53.418549779115587</v>
      </c>
      <c r="W38" s="5">
        <f t="shared" si="3"/>
        <v>12.894918299617373</v>
      </c>
      <c r="X38" s="5">
        <f t="shared" si="4"/>
        <v>40.52364166985236</v>
      </c>
      <c r="Y38" s="5">
        <f t="shared" si="5"/>
        <v>1.0532403577403846</v>
      </c>
      <c r="Z38" s="5">
        <f t="shared" si="6"/>
        <v>0.28459067394224546</v>
      </c>
      <c r="AA38" s="5">
        <f t="shared" si="7"/>
        <v>31.628423786972998</v>
      </c>
      <c r="AB38" s="5">
        <f t="shared" si="8"/>
        <v>58.819029864452119</v>
      </c>
      <c r="AC38" s="5">
        <f t="shared" si="9"/>
        <v>14.682690254201194</v>
      </c>
      <c r="AD38" s="5">
        <f t="shared" si="10"/>
        <v>5.3098572658805434</v>
      </c>
      <c r="AE38" s="5">
        <f t="shared" si="11"/>
        <v>6.9752023057062091</v>
      </c>
      <c r="AF38" s="5">
        <f t="shared" si="12"/>
        <v>31.851269848310025</v>
      </c>
      <c r="AG38" s="5">
        <f t="shared" si="13"/>
        <v>-5.4004631014129529</v>
      </c>
      <c r="AH38" s="5">
        <f t="shared" si="14"/>
        <v>4.1175450689133841</v>
      </c>
      <c r="AI38" s="5">
        <f t="shared" si="15"/>
        <v>104.90083036618876</v>
      </c>
      <c r="AJ38" s="5">
        <f t="shared" si="16"/>
        <v>93.232874864433285</v>
      </c>
    </row>
    <row r="39" spans="1:36" x14ac:dyDescent="0.25">
      <c r="A39" s="6">
        <f t="shared" si="1"/>
        <v>2042</v>
      </c>
      <c r="B39" s="6">
        <v>51867</v>
      </c>
      <c r="C39" s="4">
        <v>30484.685879881585</v>
      </c>
      <c r="D39" s="4">
        <v>16516.29736404592</v>
      </c>
      <c r="E39" s="11">
        <v>0.15352484740147701</v>
      </c>
      <c r="F39" s="4">
        <v>16306.06</v>
      </c>
      <c r="G39" s="4">
        <v>3930.9749999999999</v>
      </c>
      <c r="H39" s="4">
        <v>12375.08</v>
      </c>
      <c r="I39" s="4">
        <v>321.33780000000002</v>
      </c>
      <c r="J39" s="4">
        <v>86.080129999999997</v>
      </c>
      <c r="K39" s="4">
        <v>9664.116</v>
      </c>
      <c r="L39" s="4">
        <v>17948.96</v>
      </c>
      <c r="M39" s="4">
        <v>4506.2849999999999</v>
      </c>
      <c r="N39" s="4">
        <v>1610.05</v>
      </c>
      <c r="O39" s="4">
        <v>2122.8629999999998</v>
      </c>
      <c r="P39" s="4">
        <v>9709.76</v>
      </c>
      <c r="Q39" s="4">
        <v>-1642.903</v>
      </c>
      <c r="R39" s="4">
        <v>1332.577</v>
      </c>
      <c r="S39" s="4">
        <v>33857.870000000003</v>
      </c>
      <c r="T39" s="4">
        <v>30422.87</v>
      </c>
      <c r="U39" s="8">
        <f t="shared" si="17"/>
        <v>4.3150060600879661</v>
      </c>
      <c r="V39" s="5">
        <f t="shared" si="2"/>
        <v>53.48934892834572</v>
      </c>
      <c r="W39" s="5">
        <f t="shared" si="3"/>
        <v>12.894917190517134</v>
      </c>
      <c r="X39" s="5">
        <f t="shared" si="4"/>
        <v>40.594415336150647</v>
      </c>
      <c r="Y39" s="5">
        <f t="shared" si="5"/>
        <v>1.0540958213122589</v>
      </c>
      <c r="Z39" s="5">
        <f t="shared" si="6"/>
        <v>0.28237171391294769</v>
      </c>
      <c r="AA39" s="5">
        <f t="shared" si="7"/>
        <v>31.701543647454304</v>
      </c>
      <c r="AB39" s="5">
        <f t="shared" si="8"/>
        <v>58.87861226690692</v>
      </c>
      <c r="AC39" s="5">
        <f t="shared" si="9"/>
        <v>14.782127058012199</v>
      </c>
      <c r="AD39" s="5">
        <f t="shared" si="10"/>
        <v>5.2815043144746818</v>
      </c>
      <c r="AE39" s="5">
        <f t="shared" si="11"/>
        <v>6.9637030486871003</v>
      </c>
      <c r="AF39" s="5">
        <f t="shared" si="12"/>
        <v>31.85127128506176</v>
      </c>
      <c r="AG39" s="5">
        <f t="shared" si="13"/>
        <v>-5.3892731795679625</v>
      </c>
      <c r="AH39" s="5">
        <f t="shared" si="14"/>
        <v>4.3712997576905863</v>
      </c>
      <c r="AI39" s="5">
        <f t="shared" si="15"/>
        <v>111.06517591622801</v>
      </c>
      <c r="AJ39" s="5">
        <f t="shared" si="16"/>
        <v>99.797223169281921</v>
      </c>
    </row>
    <row r="40" spans="1:36" x14ac:dyDescent="0.25">
      <c r="A40" s="6">
        <f t="shared" si="1"/>
        <v>2043</v>
      </c>
      <c r="B40" s="6">
        <v>52232</v>
      </c>
      <c r="C40" s="4">
        <v>31561.001525027237</v>
      </c>
      <c r="D40" s="4">
        <v>16764.152511796114</v>
      </c>
      <c r="E40" s="11">
        <v>0.15430547588259813</v>
      </c>
      <c r="F40" s="4">
        <v>16902.75</v>
      </c>
      <c r="G40" s="4">
        <v>4069.7649999999999</v>
      </c>
      <c r="H40" s="4">
        <v>12832.98</v>
      </c>
      <c r="I40" s="4">
        <v>332.86</v>
      </c>
      <c r="J40" s="4">
        <v>88.423100000000005</v>
      </c>
      <c r="K40" s="4">
        <v>10027.120000000001</v>
      </c>
      <c r="L40" s="4">
        <v>18598.86</v>
      </c>
      <c r="M40" s="4">
        <v>4691.085</v>
      </c>
      <c r="N40" s="4">
        <v>1659.837</v>
      </c>
      <c r="O40" s="4">
        <v>2195.3539999999998</v>
      </c>
      <c r="P40" s="4">
        <v>10052.58</v>
      </c>
      <c r="Q40" s="4">
        <v>-1696.1120000000001</v>
      </c>
      <c r="R40" s="4">
        <v>1460.4659999999999</v>
      </c>
      <c r="S40" s="4">
        <v>37014.44</v>
      </c>
      <c r="T40" s="4">
        <v>33579.440000000002</v>
      </c>
      <c r="U40" s="8">
        <f t="shared" si="17"/>
        <v>4.3135200176502524</v>
      </c>
      <c r="V40" s="5">
        <f t="shared" si="2"/>
        <v>53.555809965651633</v>
      </c>
      <c r="W40" s="5">
        <f t="shared" si="3"/>
        <v>12.894917155188368</v>
      </c>
      <c r="X40" s="5">
        <f t="shared" si="4"/>
        <v>40.660876968126964</v>
      </c>
      <c r="Y40" s="5">
        <f t="shared" si="5"/>
        <v>1.0546560119014243</v>
      </c>
      <c r="Z40" s="5">
        <f t="shared" si="6"/>
        <v>0.28016569730806001</v>
      </c>
      <c r="AA40" s="5">
        <f t="shared" si="7"/>
        <v>31.770601424193391</v>
      </c>
      <c r="AB40" s="5">
        <f t="shared" si="8"/>
        <v>58.929878968674295</v>
      </c>
      <c r="AC40" s="5">
        <f t="shared" si="9"/>
        <v>14.863549232682189</v>
      </c>
      <c r="AD40" s="5">
        <f t="shared" si="10"/>
        <v>5.2591391901292575</v>
      </c>
      <c r="AE40" s="5">
        <f t="shared" si="11"/>
        <v>6.9559072713808794</v>
      </c>
      <c r="AF40" s="5">
        <f t="shared" si="12"/>
        <v>31.851270600612935</v>
      </c>
      <c r="AG40" s="5">
        <f t="shared" si="13"/>
        <v>-5.3740753399571854</v>
      </c>
      <c r="AH40" s="5">
        <f t="shared" si="14"/>
        <v>4.62743870419283</v>
      </c>
      <c r="AI40" s="5">
        <f t="shared" si="15"/>
        <v>117.27904125808016</v>
      </c>
      <c r="AJ40" s="5">
        <f t="shared" si="16"/>
        <v>106.39535622268572</v>
      </c>
    </row>
    <row r="41" spans="1:36" x14ac:dyDescent="0.25">
      <c r="A41" s="6">
        <f t="shared" si="1"/>
        <v>2044</v>
      </c>
      <c r="B41" s="6">
        <v>52597</v>
      </c>
      <c r="C41" s="4">
        <v>32666.631529592927</v>
      </c>
      <c r="D41" s="4">
        <v>17011.201330126962</v>
      </c>
      <c r="E41" s="11">
        <v>0.15506580713647655</v>
      </c>
      <c r="F41" s="4">
        <v>17515.14</v>
      </c>
      <c r="G41" s="4">
        <v>4212.335</v>
      </c>
      <c r="H41" s="4">
        <v>13302.8</v>
      </c>
      <c r="I41" s="4">
        <v>344.71910000000003</v>
      </c>
      <c r="J41" s="4">
        <v>90.836100000000002</v>
      </c>
      <c r="K41" s="4">
        <v>10399.43</v>
      </c>
      <c r="L41" s="4">
        <v>19266.87</v>
      </c>
      <c r="M41" s="4">
        <v>4882.2579999999998</v>
      </c>
      <c r="N41" s="4">
        <v>1711.269</v>
      </c>
      <c r="O41" s="4">
        <v>2268.605</v>
      </c>
      <c r="P41" s="4">
        <v>10404.74</v>
      </c>
      <c r="Q41" s="4">
        <v>-1751.7329999999999</v>
      </c>
      <c r="R41" s="4">
        <v>1596.1859999999999</v>
      </c>
      <c r="S41" s="4">
        <v>40362.36</v>
      </c>
      <c r="T41" s="4">
        <v>36927.360000000001</v>
      </c>
      <c r="U41" s="8">
        <f t="shared" si="17"/>
        <v>4.3123332407568506</v>
      </c>
      <c r="V41" s="5">
        <f t="shared" si="2"/>
        <v>53.61783318287015</v>
      </c>
      <c r="W41" s="5">
        <f t="shared" si="3"/>
        <v>12.894916931315727</v>
      </c>
      <c r="X41" s="5">
        <f t="shared" si="4"/>
        <v>40.72290094541551</v>
      </c>
      <c r="Y41" s="5">
        <f t="shared" si="5"/>
        <v>1.0552636860881006</v>
      </c>
      <c r="Z41" s="5">
        <f t="shared" si="6"/>
        <v>0.27806999297650559</v>
      </c>
      <c r="AA41" s="5">
        <f t="shared" si="7"/>
        <v>31.835024038456748</v>
      </c>
      <c r="AB41" s="5">
        <f t="shared" si="8"/>
        <v>58.980277726358196</v>
      </c>
      <c r="AC41" s="5">
        <f t="shared" si="9"/>
        <v>14.945703831070334</v>
      </c>
      <c r="AD41" s="5">
        <f t="shared" si="10"/>
        <v>5.2385842061791692</v>
      </c>
      <c r="AE41" s="5">
        <f t="shared" si="11"/>
        <v>6.9447166535822804</v>
      </c>
      <c r="AF41" s="5">
        <f t="shared" si="12"/>
        <v>31.851279157981974</v>
      </c>
      <c r="AG41" s="5">
        <f t="shared" si="13"/>
        <v>-5.3624537271713884</v>
      </c>
      <c r="AH41" s="5">
        <f t="shared" si="14"/>
        <v>4.8862889292824825</v>
      </c>
      <c r="AI41" s="5">
        <f t="shared" si="15"/>
        <v>123.55837780040302</v>
      </c>
      <c r="AJ41" s="5">
        <f t="shared" si="16"/>
        <v>113.04306036741882</v>
      </c>
    </row>
    <row r="42" spans="1:36" x14ac:dyDescent="0.25">
      <c r="A42" s="6">
        <f t="shared" si="1"/>
        <v>2045</v>
      </c>
      <c r="B42" s="6">
        <v>52963</v>
      </c>
      <c r="C42" s="4">
        <v>33793.495794953917</v>
      </c>
      <c r="D42" s="4">
        <v>17252.960768854296</v>
      </c>
      <c r="E42" s="11">
        <v>0.15577759333176808</v>
      </c>
      <c r="F42" s="4">
        <v>18142.36</v>
      </c>
      <c r="G42" s="4">
        <v>4357.643</v>
      </c>
      <c r="H42" s="4">
        <v>13784.72</v>
      </c>
      <c r="I42" s="4">
        <v>356.8621</v>
      </c>
      <c r="J42" s="4">
        <v>93.303870000000003</v>
      </c>
      <c r="K42" s="4">
        <v>10781.92</v>
      </c>
      <c r="L42" s="4">
        <v>19951.23</v>
      </c>
      <c r="M42" s="4">
        <v>5078.6480000000001</v>
      </c>
      <c r="N42" s="4">
        <v>1765.6859999999999</v>
      </c>
      <c r="O42" s="4">
        <v>2343.2359999999999</v>
      </c>
      <c r="P42" s="4">
        <v>10763.66</v>
      </c>
      <c r="Q42" s="4">
        <v>-1808.865</v>
      </c>
      <c r="R42" s="4">
        <v>1740.1759999999999</v>
      </c>
      <c r="S42" s="4">
        <v>43911.4</v>
      </c>
      <c r="T42" s="4">
        <v>40476.400000000001</v>
      </c>
      <c r="U42" s="8">
        <f t="shared" si="17"/>
        <v>4.311383179774424</v>
      </c>
      <c r="V42" s="5">
        <f t="shared" si="2"/>
        <v>53.685952202402916</v>
      </c>
      <c r="W42" s="5">
        <f t="shared" si="3"/>
        <v>12.894916307092112</v>
      </c>
      <c r="X42" s="5">
        <f t="shared" si="4"/>
        <v>40.79104477275876</v>
      </c>
      <c r="Y42" s="5">
        <f t="shared" si="5"/>
        <v>1.0560082394710022</v>
      </c>
      <c r="Z42" s="5">
        <f t="shared" si="6"/>
        <v>0.27610008318207863</v>
      </c>
      <c r="AA42" s="5">
        <f t="shared" si="7"/>
        <v>31.905311203731603</v>
      </c>
      <c r="AB42" s="5">
        <f t="shared" si="8"/>
        <v>59.038668627408299</v>
      </c>
      <c r="AC42" s="5">
        <f t="shared" si="9"/>
        <v>15.028477760381184</v>
      </c>
      <c r="AD42" s="5">
        <f t="shared" si="10"/>
        <v>5.2249285209009191</v>
      </c>
      <c r="AE42" s="5">
        <f t="shared" si="11"/>
        <v>6.9339852089226426</v>
      </c>
      <c r="AF42" s="5">
        <f t="shared" si="12"/>
        <v>31.851277137203549</v>
      </c>
      <c r="AG42" s="5">
        <f t="shared" si="13"/>
        <v>-5.3527016292587932</v>
      </c>
      <c r="AH42" s="5">
        <f t="shared" si="14"/>
        <v>5.1494406218247626</v>
      </c>
      <c r="AI42" s="5">
        <f t="shared" si="15"/>
        <v>129.94038931762987</v>
      </c>
      <c r="AJ42" s="5">
        <f t="shared" si="16"/>
        <v>119.77571141380402</v>
      </c>
    </row>
    <row r="43" spans="1:36" x14ac:dyDescent="0.25">
      <c r="A43" s="6">
        <f t="shared" si="1"/>
        <v>2046</v>
      </c>
      <c r="B43" s="6">
        <v>53328</v>
      </c>
      <c r="C43" s="4">
        <v>34933.41558712691</v>
      </c>
      <c r="D43" s="4">
        <v>17485.231530850175</v>
      </c>
      <c r="E43" s="11">
        <v>0.15643762166815073</v>
      </c>
      <c r="F43" s="4">
        <v>18780.87</v>
      </c>
      <c r="G43" s="4">
        <v>4504.6350000000002</v>
      </c>
      <c r="H43" s="4">
        <v>14276.23</v>
      </c>
      <c r="I43" s="4">
        <v>369.19670000000002</v>
      </c>
      <c r="J43" s="4">
        <v>95.824290000000005</v>
      </c>
      <c r="K43" s="4">
        <v>11172.77</v>
      </c>
      <c r="L43" s="4">
        <v>20644.689999999999</v>
      </c>
      <c r="M43" s="4">
        <v>5277.3940000000002</v>
      </c>
      <c r="N43" s="4">
        <v>1822.973</v>
      </c>
      <c r="O43" s="4">
        <v>2417.5819999999999</v>
      </c>
      <c r="P43" s="4">
        <v>11126.74</v>
      </c>
      <c r="Q43" s="4">
        <v>-1863.8209999999999</v>
      </c>
      <c r="R43" s="4">
        <v>1892.855</v>
      </c>
      <c r="S43" s="4">
        <v>47668.08</v>
      </c>
      <c r="T43" s="4">
        <v>44233.08</v>
      </c>
      <c r="U43" s="8">
        <f t="shared" si="17"/>
        <v>4.3106232094626904</v>
      </c>
      <c r="V43" s="5">
        <f t="shared" si="2"/>
        <v>53.761905855323285</v>
      </c>
      <c r="W43" s="5">
        <f t="shared" si="3"/>
        <v>12.894917156798073</v>
      </c>
      <c r="X43" s="5">
        <f t="shared" si="4"/>
        <v>40.866974385581813</v>
      </c>
      <c r="Y43" s="5">
        <f t="shared" si="5"/>
        <v>1.056858293971261</v>
      </c>
      <c r="Z43" s="5">
        <f t="shared" si="6"/>
        <v>0.27430552778615669</v>
      </c>
      <c r="AA43" s="5">
        <f t="shared" si="7"/>
        <v>31.983044921943463</v>
      </c>
      <c r="AB43" s="5">
        <f t="shared" si="8"/>
        <v>59.097255888163538</v>
      </c>
      <c r="AC43" s="5">
        <f t="shared" si="9"/>
        <v>15.107008322268776</v>
      </c>
      <c r="AD43" s="5">
        <f t="shared" si="10"/>
        <v>5.2184218730440204</v>
      </c>
      <c r="AE43" s="5">
        <f t="shared" si="11"/>
        <v>6.9205428652412895</v>
      </c>
      <c r="AF43" s="5">
        <f t="shared" si="12"/>
        <v>31.85127996502078</v>
      </c>
      <c r="AG43" s="5">
        <f t="shared" si="13"/>
        <v>-5.3353528954289384</v>
      </c>
      <c r="AH43" s="5">
        <f t="shared" si="14"/>
        <v>5.4184652951528847</v>
      </c>
      <c r="AI43" s="5">
        <f t="shared" si="15"/>
        <v>136.45410618698807</v>
      </c>
      <c r="AJ43" s="5">
        <f t="shared" si="16"/>
        <v>126.62111407251012</v>
      </c>
    </row>
    <row r="44" spans="1:36" x14ac:dyDescent="0.25">
      <c r="A44" s="6">
        <f t="shared" si="1"/>
        <v>2047</v>
      </c>
      <c r="B44" s="6">
        <v>53693</v>
      </c>
      <c r="C44" s="4">
        <v>36092.03026422525</v>
      </c>
      <c r="D44" s="4">
        <v>17710.930980329122</v>
      </c>
      <c r="E44" s="11">
        <v>0.15704127892125178</v>
      </c>
      <c r="F44" s="4">
        <v>19433.43</v>
      </c>
      <c r="G44" s="4">
        <v>4654.0370000000003</v>
      </c>
      <c r="H44" s="4">
        <v>14779.39</v>
      </c>
      <c r="I44" s="4">
        <v>381.71839999999997</v>
      </c>
      <c r="J44" s="4">
        <v>98.40119</v>
      </c>
      <c r="K44" s="4">
        <v>11573.65</v>
      </c>
      <c r="L44" s="4">
        <v>21346.54</v>
      </c>
      <c r="M44" s="4">
        <v>5476.35</v>
      </c>
      <c r="N44" s="4">
        <v>1881.097</v>
      </c>
      <c r="O44" s="4">
        <v>2493.3270000000002</v>
      </c>
      <c r="P44" s="4">
        <v>11495.77</v>
      </c>
      <c r="Q44" s="4">
        <v>-1913.117</v>
      </c>
      <c r="R44" s="4">
        <v>2054.5010000000002</v>
      </c>
      <c r="S44" s="4">
        <v>51635.7</v>
      </c>
      <c r="T44" s="4">
        <v>48200.7</v>
      </c>
      <c r="U44" s="8">
        <f t="shared" si="17"/>
        <v>4.3100141646149801</v>
      </c>
      <c r="V44" s="5">
        <f t="shared" si="2"/>
        <v>53.844103137812652</v>
      </c>
      <c r="W44" s="5">
        <f t="shared" si="3"/>
        <v>12.894916040822242</v>
      </c>
      <c r="X44" s="5">
        <f t="shared" si="4"/>
        <v>40.94917878490606</v>
      </c>
      <c r="Y44" s="5">
        <f t="shared" si="5"/>
        <v>1.0576251798679299</v>
      </c>
      <c r="Z44" s="5">
        <f t="shared" si="6"/>
        <v>0.27263966388041122</v>
      </c>
      <c r="AA44" s="5">
        <f t="shared" si="7"/>
        <v>32.067051687784677</v>
      </c>
      <c r="AB44" s="5">
        <f t="shared" si="8"/>
        <v>59.144747036186779</v>
      </c>
      <c r="AC44" s="5">
        <f t="shared" si="9"/>
        <v>15.17329438080464</v>
      </c>
      <c r="AD44" s="5">
        <f t="shared" si="10"/>
        <v>5.2119456462513298</v>
      </c>
      <c r="AE44" s="5">
        <f t="shared" si="11"/>
        <v>6.9082481139095373</v>
      </c>
      <c r="AF44" s="5">
        <f t="shared" si="12"/>
        <v>31.851269978000413</v>
      </c>
      <c r="AG44" s="5">
        <f t="shared" si="13"/>
        <v>-5.3006632932376174</v>
      </c>
      <c r="AH44" s="5">
        <f t="shared" si="14"/>
        <v>5.6923952045901958</v>
      </c>
      <c r="AI44" s="5">
        <f t="shared" si="15"/>
        <v>143.06676466239634</v>
      </c>
      <c r="AJ44" s="5">
        <f t="shared" si="16"/>
        <v>133.54942807907642</v>
      </c>
    </row>
    <row r="45" spans="1:36" x14ac:dyDescent="0.25">
      <c r="A45" s="6">
        <f t="shared" si="1"/>
        <v>2048</v>
      </c>
      <c r="B45" s="6">
        <v>54058</v>
      </c>
      <c r="C45" s="4">
        <v>37290.41923544454</v>
      </c>
      <c r="D45" s="4">
        <v>17940.199184808502</v>
      </c>
      <c r="E45" s="11">
        <v>0.15763054048762584</v>
      </c>
      <c r="F45" s="4">
        <v>20101.75</v>
      </c>
      <c r="G45" s="4">
        <v>4808.5690000000004</v>
      </c>
      <c r="H45" s="4">
        <v>15293.18</v>
      </c>
      <c r="I45" s="4">
        <v>394.54509999999999</v>
      </c>
      <c r="J45" s="4">
        <v>101.0591</v>
      </c>
      <c r="K45" s="4">
        <v>11981.85</v>
      </c>
      <c r="L45" s="4">
        <v>22069.96</v>
      </c>
      <c r="M45" s="4">
        <v>5676.8580000000002</v>
      </c>
      <c r="N45" s="4">
        <v>1944.0550000000001</v>
      </c>
      <c r="O45" s="4">
        <v>2571.5729999999999</v>
      </c>
      <c r="P45" s="4">
        <v>11877.47</v>
      </c>
      <c r="Q45" s="4">
        <v>-1968.2090000000001</v>
      </c>
      <c r="R45" s="4">
        <v>2225.2550000000001</v>
      </c>
      <c r="S45" s="4">
        <v>55829.16</v>
      </c>
      <c r="T45" s="4">
        <v>52394.16</v>
      </c>
      <c r="U45" s="8">
        <f t="shared" si="17"/>
        <v>4.3095280978082995</v>
      </c>
      <c r="V45" s="5">
        <f t="shared" si="2"/>
        <v>53.905937267911668</v>
      </c>
      <c r="W45" s="5">
        <f t="shared" si="3"/>
        <v>12.894918047554306</v>
      </c>
      <c r="X45" s="5">
        <f t="shared" si="4"/>
        <v>41.011016538703416</v>
      </c>
      <c r="Y45" s="5">
        <f t="shared" si="5"/>
        <v>1.0580334254461397</v>
      </c>
      <c r="Z45" s="5">
        <f t="shared" si="6"/>
        <v>0.2710055345903522</v>
      </c>
      <c r="AA45" s="5">
        <f t="shared" si="7"/>
        <v>32.131175367991716</v>
      </c>
      <c r="AB45" s="5">
        <f t="shared" si="8"/>
        <v>59.183995386735972</v>
      </c>
      <c r="AC45" s="5">
        <f t="shared" si="9"/>
        <v>15.223368673217134</v>
      </c>
      <c r="AD45" s="5">
        <f t="shared" si="10"/>
        <v>5.2132827676878888</v>
      </c>
      <c r="AE45" s="5">
        <f t="shared" si="11"/>
        <v>6.8960688904127956</v>
      </c>
      <c r="AF45" s="5">
        <f t="shared" si="12"/>
        <v>31.851264328802358</v>
      </c>
      <c r="AG45" s="5">
        <f t="shared" si="13"/>
        <v>-5.2780554371703534</v>
      </c>
      <c r="AH45" s="5">
        <f t="shared" si="14"/>
        <v>5.9673638581271176</v>
      </c>
      <c r="AI45" s="5">
        <f t="shared" si="15"/>
        <v>149.71448737946713</v>
      </c>
      <c r="AJ45" s="5">
        <f t="shared" si="16"/>
        <v>140.5030060648912</v>
      </c>
    </row>
    <row r="46" spans="1:36" x14ac:dyDescent="0.25">
      <c r="A46" s="6">
        <f t="shared" si="1"/>
        <v>2049</v>
      </c>
      <c r="B46" s="6">
        <v>54424</v>
      </c>
      <c r="C46" s="4">
        <v>38545.833549259565</v>
      </c>
      <c r="D46" s="4">
        <v>18180.558879496362</v>
      </c>
      <c r="E46" s="11">
        <v>0.15824637200668151</v>
      </c>
      <c r="F46" s="4">
        <v>20788.099999999999</v>
      </c>
      <c r="G46" s="4">
        <v>4970.4530000000004</v>
      </c>
      <c r="H46" s="4">
        <v>15817.65</v>
      </c>
      <c r="I46" s="4">
        <v>407.52050000000003</v>
      </c>
      <c r="J46" s="4">
        <v>103.694</v>
      </c>
      <c r="K46" s="4">
        <v>12396.45</v>
      </c>
      <c r="L46" s="4">
        <v>22826.76</v>
      </c>
      <c r="M46" s="4">
        <v>5881.4629999999997</v>
      </c>
      <c r="N46" s="4">
        <v>2014.029</v>
      </c>
      <c r="O46" s="4">
        <v>2653.931</v>
      </c>
      <c r="P46" s="4">
        <v>12277.34</v>
      </c>
      <c r="Q46" s="4">
        <v>-2038.6579999999999</v>
      </c>
      <c r="R46" s="4">
        <v>2405.7559999999999</v>
      </c>
      <c r="S46" s="4">
        <v>60273.57</v>
      </c>
      <c r="T46" s="4">
        <v>56838.57</v>
      </c>
      <c r="U46" s="8">
        <f t="shared" si="17"/>
        <v>4.309138808464966</v>
      </c>
      <c r="V46" s="5">
        <f t="shared" si="2"/>
        <v>53.930861226373246</v>
      </c>
      <c r="W46" s="5">
        <f t="shared" si="3"/>
        <v>12.894916369230986</v>
      </c>
      <c r="X46" s="5">
        <f t="shared" si="4"/>
        <v>41.035952640084609</v>
      </c>
      <c r="Y46" s="5">
        <f t="shared" si="5"/>
        <v>1.0572361847596579</v>
      </c>
      <c r="Z46" s="5">
        <f t="shared" si="6"/>
        <v>0.26901480770284675</v>
      </c>
      <c r="AA46" s="5">
        <f t="shared" si="7"/>
        <v>32.160285194398462</v>
      </c>
      <c r="AB46" s="5">
        <f t="shared" si="8"/>
        <v>59.219785637346746</v>
      </c>
      <c r="AC46" s="5">
        <f t="shared" si="9"/>
        <v>15.258362469925046</v>
      </c>
      <c r="AD46" s="5">
        <f t="shared" si="10"/>
        <v>5.2250238600397001</v>
      </c>
      <c r="AE46" s="5">
        <f t="shared" si="11"/>
        <v>6.88513065000505</v>
      </c>
      <c r="AF46" s="5">
        <f t="shared" si="12"/>
        <v>31.851276440319289</v>
      </c>
      <c r="AG46" s="5">
        <f t="shared" si="13"/>
        <v>-5.2889192223452666</v>
      </c>
      <c r="AH46" s="5">
        <f t="shared" si="14"/>
        <v>6.2412867448451177</v>
      </c>
      <c r="AI46" s="5">
        <f t="shared" si="15"/>
        <v>156.36857333224751</v>
      </c>
      <c r="AJ46" s="5">
        <f t="shared" si="16"/>
        <v>147.45710435179271</v>
      </c>
    </row>
    <row r="47" spans="1:36" x14ac:dyDescent="0.25">
      <c r="A47" s="6">
        <f t="shared" si="1"/>
        <v>2050</v>
      </c>
      <c r="B47" s="6">
        <v>54789</v>
      </c>
      <c r="C47" s="4">
        <v>39827.146737841686</v>
      </c>
      <c r="D47" s="4">
        <v>18416.575392115628</v>
      </c>
      <c r="E47" s="11">
        <v>0.15882128126978881</v>
      </c>
      <c r="F47" s="4">
        <v>21485.47</v>
      </c>
      <c r="G47" s="4">
        <v>5135.6779999999999</v>
      </c>
      <c r="H47" s="4">
        <v>16349.79</v>
      </c>
      <c r="I47" s="4">
        <v>420.9563</v>
      </c>
      <c r="J47" s="4">
        <v>106.3753</v>
      </c>
      <c r="K47" s="4">
        <v>12816.34</v>
      </c>
      <c r="L47" s="4">
        <v>23599.35</v>
      </c>
      <c r="M47" s="4">
        <v>6090.6530000000002</v>
      </c>
      <c r="N47" s="4">
        <v>2085.2890000000002</v>
      </c>
      <c r="O47" s="4">
        <v>2737.9560000000001</v>
      </c>
      <c r="P47" s="4">
        <v>12685.45</v>
      </c>
      <c r="Q47" s="4">
        <v>-2113.8829999999998</v>
      </c>
      <c r="R47" s="4">
        <v>2597.0839999999998</v>
      </c>
      <c r="S47" s="4">
        <v>64984.54</v>
      </c>
      <c r="T47" s="4">
        <v>61549.54</v>
      </c>
      <c r="U47" s="8">
        <f t="shared" si="17"/>
        <v>4.3088272355528305</v>
      </c>
      <c r="V47" s="5">
        <f t="shared" si="2"/>
        <v>53.946796996094179</v>
      </c>
      <c r="W47" s="5">
        <f t="shared" si="3"/>
        <v>12.894918216976727</v>
      </c>
      <c r="X47" s="5">
        <f t="shared" si="4"/>
        <v>41.05187375741702</v>
      </c>
      <c r="Y47" s="5">
        <f t="shared" si="5"/>
        <v>1.0569582168938785</v>
      </c>
      <c r="Z47" s="5">
        <f t="shared" si="6"/>
        <v>0.26709244501044738</v>
      </c>
      <c r="AA47" s="5">
        <f t="shared" si="7"/>
        <v>32.179910060749037</v>
      </c>
      <c r="AB47" s="5">
        <f t="shared" si="8"/>
        <v>59.254433051256278</v>
      </c>
      <c r="AC47" s="5">
        <f t="shared" si="9"/>
        <v>15.29271740225613</v>
      </c>
      <c r="AD47" s="5">
        <f t="shared" si="10"/>
        <v>5.2358483366288127</v>
      </c>
      <c r="AE47" s="5">
        <f t="shared" si="11"/>
        <v>6.8745974147290267</v>
      </c>
      <c r="AF47" s="5">
        <f t="shared" si="12"/>
        <v>31.851264875941876</v>
      </c>
      <c r="AG47" s="5">
        <f t="shared" si="13"/>
        <v>-5.3076435877127448</v>
      </c>
      <c r="AH47" s="5">
        <f t="shared" si="14"/>
        <v>6.5208889230630867</v>
      </c>
      <c r="AI47" s="5">
        <f t="shared" si="15"/>
        <v>163.16644631299954</v>
      </c>
      <c r="AJ47" s="5">
        <f t="shared" si="16"/>
        <v>154.54167582012303</v>
      </c>
    </row>
    <row r="48" spans="1:36" x14ac:dyDescent="0.25">
      <c r="A48" s="6">
        <f t="shared" si="1"/>
        <v>2051</v>
      </c>
      <c r="B48" s="6">
        <v>55154</v>
      </c>
      <c r="C48" s="4">
        <v>41142.915574626131</v>
      </c>
      <c r="D48" s="4">
        <v>18651.959410936488</v>
      </c>
      <c r="E48" s="11">
        <v>0.15939938198717538</v>
      </c>
      <c r="F48" s="4">
        <v>22202.59</v>
      </c>
      <c r="G48" s="4">
        <v>5305.3450000000003</v>
      </c>
      <c r="H48" s="4">
        <v>16897.25</v>
      </c>
      <c r="I48" s="4">
        <v>434.95269999999999</v>
      </c>
      <c r="J48" s="4">
        <v>109.1285</v>
      </c>
      <c r="K48" s="4">
        <v>13248.43</v>
      </c>
      <c r="L48" s="4">
        <v>24393.759999999998</v>
      </c>
      <c r="M48" s="4">
        <v>6306.732</v>
      </c>
      <c r="N48" s="4">
        <v>2158.069</v>
      </c>
      <c r="O48" s="4">
        <v>2824.42</v>
      </c>
      <c r="P48" s="4">
        <v>13104.54</v>
      </c>
      <c r="Q48" s="4">
        <v>-2191.1680000000001</v>
      </c>
      <c r="R48" s="4">
        <v>2799.91</v>
      </c>
      <c r="S48" s="4">
        <v>69975.62</v>
      </c>
      <c r="T48" s="4">
        <v>66540.62</v>
      </c>
      <c r="U48" s="8">
        <f t="shared" si="17"/>
        <v>4.308578625008348</v>
      </c>
      <c r="V48" s="5">
        <f t="shared" si="2"/>
        <v>53.964551830869503</v>
      </c>
      <c r="W48" s="5">
        <f t="shared" si="3"/>
        <v>12.894917450312976</v>
      </c>
      <c r="X48" s="5">
        <f t="shared" si="4"/>
        <v>41.069646533317048</v>
      </c>
      <c r="Y48" s="5">
        <f t="shared" si="5"/>
        <v>1.057175199971113</v>
      </c>
      <c r="Z48" s="5">
        <f t="shared" si="6"/>
        <v>0.26524250524263354</v>
      </c>
      <c r="AA48" s="5">
        <f t="shared" si="7"/>
        <v>32.200999406494759</v>
      </c>
      <c r="AB48" s="5">
        <f t="shared" si="8"/>
        <v>59.290304683813524</v>
      </c>
      <c r="AC48" s="5">
        <f t="shared" si="9"/>
        <v>15.328840729725822</v>
      </c>
      <c r="AD48" s="5">
        <f t="shared" si="10"/>
        <v>5.245299147761262</v>
      </c>
      <c r="AE48" s="5">
        <f t="shared" si="11"/>
        <v>6.8648999725772732</v>
      </c>
      <c r="AF48" s="5">
        <f t="shared" si="12"/>
        <v>31.851267264301267</v>
      </c>
      <c r="AG48" s="5">
        <f t="shared" si="13"/>
        <v>-5.325747991839811</v>
      </c>
      <c r="AH48" s="5">
        <f t="shared" si="14"/>
        <v>6.8053271405169324</v>
      </c>
      <c r="AI48" s="5">
        <f t="shared" si="15"/>
        <v>170.07939039486965</v>
      </c>
      <c r="AJ48" s="5">
        <f t="shared" si="16"/>
        <v>161.73044391884875</v>
      </c>
    </row>
    <row r="49" spans="1:36" x14ac:dyDescent="0.25">
      <c r="A49" s="6">
        <f t="shared" si="1"/>
        <v>2052</v>
      </c>
      <c r="B49" s="6">
        <v>55519</v>
      </c>
      <c r="C49" s="4">
        <v>42497.555382865721</v>
      </c>
      <c r="D49" s="4">
        <v>18888.315407710277</v>
      </c>
      <c r="E49" s="11">
        <v>0.1599682405694155</v>
      </c>
      <c r="F49" s="4">
        <v>22939.61</v>
      </c>
      <c r="G49" s="4">
        <v>5480.0249999999996</v>
      </c>
      <c r="H49" s="4">
        <v>17459.59</v>
      </c>
      <c r="I49" s="4">
        <v>449.27249999999998</v>
      </c>
      <c r="J49" s="4">
        <v>111.9483</v>
      </c>
      <c r="K49" s="4">
        <v>13692.18</v>
      </c>
      <c r="L49" s="4">
        <v>25213.45</v>
      </c>
      <c r="M49" s="4">
        <v>6531.2860000000001</v>
      </c>
      <c r="N49" s="4">
        <v>2232.7710000000002</v>
      </c>
      <c r="O49" s="4">
        <v>2913.3820000000001</v>
      </c>
      <c r="P49" s="4">
        <v>13536.01</v>
      </c>
      <c r="Q49" s="4">
        <v>-2273.8359999999998</v>
      </c>
      <c r="R49" s="4">
        <v>3014.8150000000001</v>
      </c>
      <c r="S49" s="4">
        <v>75264.27</v>
      </c>
      <c r="T49" s="4">
        <v>71829.27</v>
      </c>
      <c r="U49" s="8">
        <f t="shared" si="17"/>
        <v>4.3083791183272115</v>
      </c>
      <c r="V49" s="5">
        <f t="shared" si="2"/>
        <v>53.978657815336021</v>
      </c>
      <c r="W49" s="5">
        <f t="shared" si="3"/>
        <v>12.894918191481318</v>
      </c>
      <c r="X49" s="5">
        <f t="shared" si="4"/>
        <v>41.083751389237328</v>
      </c>
      <c r="Y49" s="5">
        <f t="shared" si="5"/>
        <v>1.0571725736985307</v>
      </c>
      <c r="Z49" s="5">
        <f t="shared" si="6"/>
        <v>0.2634229168982638</v>
      </c>
      <c r="AA49" s="5">
        <f t="shared" si="7"/>
        <v>32.218747352984096</v>
      </c>
      <c r="AB49" s="5">
        <f t="shared" si="8"/>
        <v>59.329177344082304</v>
      </c>
      <c r="AC49" s="5">
        <f t="shared" si="9"/>
        <v>15.368615773681187</v>
      </c>
      <c r="AD49" s="5">
        <f t="shared" si="10"/>
        <v>5.2538810288843454</v>
      </c>
      <c r="AE49" s="5">
        <f t="shared" si="11"/>
        <v>6.8554107965810793</v>
      </c>
      <c r="AF49" s="5">
        <f t="shared" si="12"/>
        <v>31.851267391859167</v>
      </c>
      <c r="AG49" s="5">
        <f t="shared" si="13"/>
        <v>-5.3505101164401827</v>
      </c>
      <c r="AH49" s="5">
        <f t="shared" si="14"/>
        <v>7.0940904078814881</v>
      </c>
      <c r="AI49" s="5">
        <f t="shared" si="15"/>
        <v>177.10258701220553</v>
      </c>
      <c r="AJ49" s="5">
        <f t="shared" si="16"/>
        <v>169.01976914408661</v>
      </c>
    </row>
    <row r="50" spans="1:36" x14ac:dyDescent="0.25">
      <c r="A50" s="6">
        <f t="shared" si="1"/>
        <v>2053</v>
      </c>
      <c r="B50" s="6">
        <v>55885</v>
      </c>
      <c r="C50" s="4">
        <v>43907.570540133696</v>
      </c>
      <c r="D50" s="4">
        <v>19132.359505523604</v>
      </c>
      <c r="E50" s="11">
        <v>0.16053802334366868</v>
      </c>
      <c r="F50" s="4">
        <v>23702.1</v>
      </c>
      <c r="G50" s="4">
        <v>5661.8450000000003</v>
      </c>
      <c r="H50" s="4">
        <v>18040.259999999998</v>
      </c>
      <c r="I50" s="4">
        <v>464.02249999999998</v>
      </c>
      <c r="J50" s="4">
        <v>114.8437</v>
      </c>
      <c r="K50" s="4">
        <v>14149.73</v>
      </c>
      <c r="L50" s="4">
        <v>26063.38</v>
      </c>
      <c r="M50" s="4">
        <v>6761.299</v>
      </c>
      <c r="N50" s="4">
        <v>2310.069</v>
      </c>
      <c r="O50" s="4">
        <v>3006.893</v>
      </c>
      <c r="P50" s="4">
        <v>13985.12</v>
      </c>
      <c r="Q50" s="4">
        <v>-2361.2750000000001</v>
      </c>
      <c r="R50" s="4">
        <v>3242.55</v>
      </c>
      <c r="S50" s="4">
        <v>80868.100000000006</v>
      </c>
      <c r="T50" s="4">
        <v>77433.100000000006</v>
      </c>
      <c r="U50" s="8">
        <f t="shared" si="17"/>
        <v>4.3082195575669564</v>
      </c>
      <c r="V50" s="5">
        <f t="shared" si="2"/>
        <v>53.981807028779023</v>
      </c>
      <c r="W50" s="5">
        <f t="shared" si="3"/>
        <v>12.894917505911179</v>
      </c>
      <c r="X50" s="5">
        <f t="shared" si="4"/>
        <v>41.086900910425697</v>
      </c>
      <c r="Y50" s="5">
        <f t="shared" si="5"/>
        <v>1.0568166133807391</v>
      </c>
      <c r="Z50" s="5">
        <f t="shared" si="6"/>
        <v>0.26155785571198287</v>
      </c>
      <c r="AA50" s="5">
        <f t="shared" si="7"/>
        <v>32.226173814528053</v>
      </c>
      <c r="AB50" s="5">
        <f t="shared" si="8"/>
        <v>59.359649553319692</v>
      </c>
      <c r="AC50" s="5">
        <f t="shared" si="9"/>
        <v>15.398936713703705</v>
      </c>
      <c r="AD50" s="5">
        <f t="shared" si="10"/>
        <v>5.2612088794311278</v>
      </c>
      <c r="AE50" s="5">
        <f t="shared" si="11"/>
        <v>6.8482336030219448</v>
      </c>
      <c r="AF50" s="5">
        <f t="shared" si="12"/>
        <v>31.851272634674483</v>
      </c>
      <c r="AG50" s="5">
        <f t="shared" si="13"/>
        <v>-5.3778311369828069</v>
      </c>
      <c r="AH50" s="5">
        <f t="shared" si="14"/>
        <v>7.384945147525638</v>
      </c>
      <c r="AI50" s="5">
        <f t="shared" si="15"/>
        <v>184.17803354909503</v>
      </c>
      <c r="AJ50" s="5">
        <f t="shared" si="16"/>
        <v>176.35478129955362</v>
      </c>
    </row>
    <row r="51" spans="1:36" x14ac:dyDescent="0.25">
      <c r="A51" s="6">
        <f t="shared" si="1"/>
        <v>2054</v>
      </c>
      <c r="B51" s="6">
        <v>56250</v>
      </c>
      <c r="C51" s="4">
        <v>45342.638427798542</v>
      </c>
      <c r="D51" s="4">
        <v>19370.271510880866</v>
      </c>
      <c r="E51" s="11">
        <v>0.16105625544222324</v>
      </c>
      <c r="F51" s="4">
        <v>24476.83</v>
      </c>
      <c r="G51" s="4">
        <v>5846.8959999999997</v>
      </c>
      <c r="H51" s="4">
        <v>18629.93</v>
      </c>
      <c r="I51" s="4">
        <v>479.06569999999999</v>
      </c>
      <c r="J51" s="4">
        <v>117.77800000000001</v>
      </c>
      <c r="K51" s="4">
        <v>14614.11</v>
      </c>
      <c r="L51" s="4">
        <v>26924.41</v>
      </c>
      <c r="M51" s="4">
        <v>6991.616</v>
      </c>
      <c r="N51" s="4">
        <v>2388.424</v>
      </c>
      <c r="O51" s="4">
        <v>3102.1669999999999</v>
      </c>
      <c r="P51" s="4">
        <v>14442.21</v>
      </c>
      <c r="Q51" s="4">
        <v>-2447.5880000000002</v>
      </c>
      <c r="R51" s="4">
        <v>3483.8719999999998</v>
      </c>
      <c r="S51" s="4">
        <v>86799.56</v>
      </c>
      <c r="T51" s="4">
        <v>83364.56</v>
      </c>
      <c r="U51" s="8">
        <f t="shared" si="17"/>
        <v>4.3080918186528434</v>
      </c>
      <c r="V51" s="5">
        <f t="shared" si="2"/>
        <v>53.98192705300054</v>
      </c>
      <c r="W51" s="5">
        <f t="shared" si="3"/>
        <v>12.894917902297015</v>
      </c>
      <c r="X51" s="5">
        <f t="shared" si="4"/>
        <v>41.087000328984857</v>
      </c>
      <c r="Y51" s="5">
        <f t="shared" si="5"/>
        <v>1.0565457075525972</v>
      </c>
      <c r="Z51" s="5">
        <f t="shared" si="6"/>
        <v>0.25975109540117319</v>
      </c>
      <c r="AA51" s="5">
        <f t="shared" si="7"/>
        <v>32.230391760882668</v>
      </c>
      <c r="AB51" s="5">
        <f t="shared" si="8"/>
        <v>59.379892599044823</v>
      </c>
      <c r="AC51" s="5">
        <f t="shared" si="9"/>
        <v>15.419517351494921</v>
      </c>
      <c r="AD51" s="5">
        <f t="shared" si="10"/>
        <v>5.2675011486224221</v>
      </c>
      <c r="AE51" s="5">
        <f t="shared" si="11"/>
        <v>6.8416111359283676</v>
      </c>
      <c r="AF51" s="5">
        <f t="shared" si="12"/>
        <v>31.851278401006788</v>
      </c>
      <c r="AG51" s="5">
        <f t="shared" si="13"/>
        <v>-5.3979831894816241</v>
      </c>
      <c r="AH51" s="5">
        <f t="shared" si="14"/>
        <v>7.6834346672339153</v>
      </c>
      <c r="AI51" s="5">
        <f t="shared" si="15"/>
        <v>191.43032476642375</v>
      </c>
      <c r="AJ51" s="5">
        <f t="shared" si="16"/>
        <v>183.85467385790918</v>
      </c>
    </row>
    <row r="52" spans="1:36" x14ac:dyDescent="0.25">
      <c r="A52" s="6">
        <f t="shared" si="1"/>
        <v>2055</v>
      </c>
      <c r="B52" s="6">
        <v>56615</v>
      </c>
      <c r="C52" s="4">
        <v>46820.318662420468</v>
      </c>
      <c r="D52" s="4">
        <v>19609.347988774723</v>
      </c>
      <c r="E52" s="11">
        <v>0.16156996560643777</v>
      </c>
      <c r="F52" s="4">
        <v>25271.47</v>
      </c>
      <c r="G52" s="4">
        <v>6037.4409999999998</v>
      </c>
      <c r="H52" s="4">
        <v>19234.03</v>
      </c>
      <c r="I52" s="4">
        <v>494.5881</v>
      </c>
      <c r="J52" s="4">
        <v>120.78579999999999</v>
      </c>
      <c r="K52" s="4">
        <v>15089.19</v>
      </c>
      <c r="L52" s="4">
        <v>27809.94</v>
      </c>
      <c r="M52" s="4">
        <v>7229.8230000000003</v>
      </c>
      <c r="N52" s="4">
        <v>2468.0590000000002</v>
      </c>
      <c r="O52" s="4">
        <v>3199.1889999999999</v>
      </c>
      <c r="P52" s="4">
        <v>14912.87</v>
      </c>
      <c r="Q52" s="4">
        <v>-2538.4659999999999</v>
      </c>
      <c r="R52" s="4">
        <v>3739.3159999999998</v>
      </c>
      <c r="S52" s="4">
        <v>93077.34</v>
      </c>
      <c r="T52" s="4">
        <v>89642.34</v>
      </c>
      <c r="U52" s="8">
        <f t="shared" si="17"/>
        <v>4.3079895796706804</v>
      </c>
      <c r="V52" s="5">
        <f t="shared" si="2"/>
        <v>53.97543357662731</v>
      </c>
      <c r="W52" s="5">
        <f t="shared" si="3"/>
        <v>12.89491650736211</v>
      </c>
      <c r="X52" s="5">
        <f t="shared" si="4"/>
        <v>41.080519205090049</v>
      </c>
      <c r="Y52" s="5">
        <f t="shared" si="5"/>
        <v>1.0563535536057185</v>
      </c>
      <c r="Z52" s="5">
        <f t="shared" si="6"/>
        <v>0.25797731295012877</v>
      </c>
      <c r="AA52" s="5">
        <f t="shared" si="7"/>
        <v>32.227866941262576</v>
      </c>
      <c r="AB52" s="5">
        <f t="shared" si="8"/>
        <v>59.397160879046247</v>
      </c>
      <c r="AC52" s="5">
        <f t="shared" si="9"/>
        <v>15.441635611512604</v>
      </c>
      <c r="AD52" s="5">
        <f t="shared" si="10"/>
        <v>5.2713417390320876</v>
      </c>
      <c r="AE52" s="5">
        <f t="shared" si="11"/>
        <v>6.8329073602990542</v>
      </c>
      <c r="AF52" s="5">
        <f t="shared" si="12"/>
        <v>31.851278304027353</v>
      </c>
      <c r="AG52" s="5">
        <f t="shared" si="13"/>
        <v>-5.4217187591195453</v>
      </c>
      <c r="AH52" s="5">
        <f t="shared" si="14"/>
        <v>7.9865240280846228</v>
      </c>
      <c r="AI52" s="5">
        <f t="shared" si="15"/>
        <v>198.79689557667822</v>
      </c>
      <c r="AJ52" s="5">
        <f t="shared" si="16"/>
        <v>191.46033722309946</v>
      </c>
    </row>
    <row r="53" spans="1:36" x14ac:dyDescent="0.25">
      <c r="A53" s="6">
        <f t="shared" si="1"/>
        <v>2056</v>
      </c>
      <c r="B53" s="6">
        <v>56980</v>
      </c>
      <c r="C53" s="4">
        <v>48336.045803009176</v>
      </c>
      <c r="D53" s="4">
        <v>19847.219670979946</v>
      </c>
      <c r="E53" s="11">
        <v>0.16209816973314073</v>
      </c>
      <c r="F53" s="4">
        <v>26082.61</v>
      </c>
      <c r="G53" s="4">
        <v>6232.893</v>
      </c>
      <c r="H53" s="4">
        <v>19849.72</v>
      </c>
      <c r="I53" s="4">
        <v>510.54680000000002</v>
      </c>
      <c r="J53" s="4">
        <v>123.8758</v>
      </c>
      <c r="K53" s="4">
        <v>15572.49</v>
      </c>
      <c r="L53" s="4">
        <v>28720.25</v>
      </c>
      <c r="M53" s="4">
        <v>7478.817</v>
      </c>
      <c r="N53" s="4">
        <v>2548.4609999999998</v>
      </c>
      <c r="O53" s="4">
        <v>3297.3229999999999</v>
      </c>
      <c r="P53" s="4">
        <v>15395.64</v>
      </c>
      <c r="Q53" s="4">
        <v>-2637.6329999999998</v>
      </c>
      <c r="R53" s="4">
        <v>4009.6860000000001</v>
      </c>
      <c r="S53" s="4">
        <v>99724.66</v>
      </c>
      <c r="T53" s="4">
        <v>96289.66</v>
      </c>
      <c r="U53" s="8">
        <f t="shared" si="17"/>
        <v>4.3079078108592279</v>
      </c>
      <c r="V53" s="5">
        <f t="shared" si="2"/>
        <v>53.960992395402393</v>
      </c>
      <c r="W53" s="5">
        <f t="shared" si="3"/>
        <v>12.894917026108846</v>
      </c>
      <c r="X53" s="5">
        <f t="shared" si="4"/>
        <v>41.066081575841793</v>
      </c>
      <c r="Y53" s="5">
        <f t="shared" si="5"/>
        <v>1.0562444476337693</v>
      </c>
      <c r="Z53" s="5">
        <f t="shared" si="6"/>
        <v>0.25628037615002441</v>
      </c>
      <c r="AA53" s="5">
        <f t="shared" si="7"/>
        <v>32.217136799863198</v>
      </c>
      <c r="AB53" s="5">
        <f t="shared" si="8"/>
        <v>59.417872361855494</v>
      </c>
      <c r="AC53" s="5">
        <f t="shared" si="9"/>
        <v>15.472546162504678</v>
      </c>
      <c r="AD53" s="5">
        <f t="shared" si="10"/>
        <v>5.2723820446258856</v>
      </c>
      <c r="AE53" s="5">
        <f t="shared" si="11"/>
        <v>6.8216647539561954</v>
      </c>
      <c r="AF53" s="5">
        <f t="shared" si="12"/>
        <v>31.851260781124012</v>
      </c>
      <c r="AG53" s="5">
        <f t="shared" si="13"/>
        <v>-5.456865484507202</v>
      </c>
      <c r="AH53" s="5">
        <f t="shared" si="14"/>
        <v>8.2954365285510718</v>
      </c>
      <c r="AI53" s="5">
        <f t="shared" si="15"/>
        <v>206.31530433089668</v>
      </c>
      <c r="AJ53" s="5">
        <f t="shared" si="16"/>
        <v>199.20880659626786</v>
      </c>
    </row>
    <row r="54" spans="1:36" x14ac:dyDescent="0.25">
      <c r="A54" s="6">
        <f t="shared" si="1"/>
        <v>2057</v>
      </c>
      <c r="B54" s="6">
        <v>57346</v>
      </c>
      <c r="C54" s="4">
        <v>49908.520716690917</v>
      </c>
      <c r="D54" s="4">
        <v>20091.065919409113</v>
      </c>
      <c r="E54" s="11">
        <v>0.16264413228905256</v>
      </c>
      <c r="F54" s="4">
        <v>26918.799999999999</v>
      </c>
      <c r="G54" s="4">
        <v>6435.6620000000003</v>
      </c>
      <c r="H54" s="4">
        <v>20483.14</v>
      </c>
      <c r="I54" s="4">
        <v>527.00689999999997</v>
      </c>
      <c r="J54" s="4">
        <v>127.05289999999999</v>
      </c>
      <c r="K54" s="4">
        <v>16068.69</v>
      </c>
      <c r="L54" s="4">
        <v>29666.68</v>
      </c>
      <c r="M54" s="4">
        <v>7741.3540000000003</v>
      </c>
      <c r="N54" s="4">
        <v>2630.53</v>
      </c>
      <c r="O54" s="4">
        <v>3398.2939999999999</v>
      </c>
      <c r="P54" s="4">
        <v>15896.5</v>
      </c>
      <c r="Q54" s="4">
        <v>-2747.8739999999998</v>
      </c>
      <c r="R54" s="4">
        <v>4295.982</v>
      </c>
      <c r="S54" s="4">
        <v>106768.5</v>
      </c>
      <c r="T54" s="4">
        <v>103333.5</v>
      </c>
      <c r="U54" s="8">
        <f t="shared" si="17"/>
        <v>4.3078432155095845</v>
      </c>
      <c r="V54" s="5">
        <f t="shared" si="2"/>
        <v>53.936281046690169</v>
      </c>
      <c r="W54" s="5">
        <f t="shared" si="3"/>
        <v>12.894916354128126</v>
      </c>
      <c r="X54" s="5">
        <f t="shared" si="4"/>
        <v>41.041368699893802</v>
      </c>
      <c r="Y54" s="5">
        <f t="shared" si="5"/>
        <v>1.0559457431960169</v>
      </c>
      <c r="Z54" s="5">
        <f t="shared" si="6"/>
        <v>0.25457156047806817</v>
      </c>
      <c r="AA54" s="5">
        <f t="shared" si="7"/>
        <v>32.196285863119449</v>
      </c>
      <c r="AB54" s="5">
        <f t="shared" si="8"/>
        <v>59.442114440547954</v>
      </c>
      <c r="AC54" s="5">
        <f t="shared" si="9"/>
        <v>15.511086862189963</v>
      </c>
      <c r="AD54" s="5">
        <f t="shared" si="10"/>
        <v>5.2707032030309628</v>
      </c>
      <c r="AE54" s="5">
        <f t="shared" si="11"/>
        <v>6.809045732472506</v>
      </c>
      <c r="AF54" s="5">
        <f t="shared" si="12"/>
        <v>31.851274635522767</v>
      </c>
      <c r="AG54" s="5">
        <f t="shared" si="13"/>
        <v>-5.505821371862516</v>
      </c>
      <c r="AH54" s="5">
        <f t="shared" si="14"/>
        <v>8.6077125474955096</v>
      </c>
      <c r="AI54" s="5">
        <f t="shared" si="15"/>
        <v>213.9284003348418</v>
      </c>
      <c r="AJ54" s="5">
        <f t="shared" si="16"/>
        <v>207.04580804263782</v>
      </c>
    </row>
    <row r="55" spans="1:36" x14ac:dyDescent="0.25">
      <c r="A55" s="6">
        <f t="shared" si="1"/>
        <v>2058</v>
      </c>
      <c r="B55" s="6">
        <v>57711</v>
      </c>
      <c r="C55" s="4">
        <v>51544.427530254754</v>
      </c>
      <c r="D55" s="4">
        <v>20342.759142893199</v>
      </c>
      <c r="E55" s="11">
        <v>0.16319983299077143</v>
      </c>
      <c r="F55" s="4">
        <v>27779.51</v>
      </c>
      <c r="G55" s="4">
        <v>6646.6109999999999</v>
      </c>
      <c r="H55" s="4">
        <v>21132.9</v>
      </c>
      <c r="I55" s="4">
        <v>544.00369999999998</v>
      </c>
      <c r="J55" s="4">
        <v>130.3159</v>
      </c>
      <c r="K55" s="4">
        <v>16575.88</v>
      </c>
      <c r="L55" s="4">
        <v>30651.25</v>
      </c>
      <c r="M55" s="4">
        <v>8014.5119999999997</v>
      </c>
      <c r="N55" s="4">
        <v>2714.7</v>
      </c>
      <c r="O55" s="4">
        <v>3504.4789999999998</v>
      </c>
      <c r="P55" s="4">
        <v>16417.560000000001</v>
      </c>
      <c r="Q55" s="4">
        <v>-2871.7339999999999</v>
      </c>
      <c r="R55" s="4">
        <v>4599.3639999999996</v>
      </c>
      <c r="S55" s="4">
        <v>114239.6</v>
      </c>
      <c r="T55" s="4">
        <v>110804.6</v>
      </c>
      <c r="U55" s="8">
        <f t="shared" si="17"/>
        <v>4.3077911556311079</v>
      </c>
      <c r="V55" s="5">
        <f t="shared" si="2"/>
        <v>53.894303091627918</v>
      </c>
      <c r="W55" s="5">
        <f t="shared" si="3"/>
        <v>12.894916712575137</v>
      </c>
      <c r="X55" s="5">
        <f t="shared" si="4"/>
        <v>40.999388319126709</v>
      </c>
      <c r="Y55" s="5">
        <f t="shared" si="5"/>
        <v>1.0554073952624443</v>
      </c>
      <c r="Z55" s="5">
        <f t="shared" si="6"/>
        <v>0.25282248003144314</v>
      </c>
      <c r="AA55" s="5">
        <f t="shared" si="7"/>
        <v>32.158432626437737</v>
      </c>
      <c r="AB55" s="5">
        <f t="shared" si="8"/>
        <v>59.465690994450952</v>
      </c>
      <c r="AC55" s="5">
        <f t="shared" si="9"/>
        <v>15.548745779154817</v>
      </c>
      <c r="AD55" s="5">
        <f t="shared" si="10"/>
        <v>5.2667186931246199</v>
      </c>
      <c r="AE55" s="5">
        <f t="shared" si="11"/>
        <v>6.7989483401343325</v>
      </c>
      <c r="AF55" s="5">
        <f t="shared" si="12"/>
        <v>31.851280122111117</v>
      </c>
      <c r="AG55" s="5">
        <f t="shared" si="13"/>
        <v>-5.5713762623794656</v>
      </c>
      <c r="AH55" s="5">
        <f t="shared" si="14"/>
        <v>8.923106183108418</v>
      </c>
      <c r="AI55" s="5">
        <f t="shared" si="15"/>
        <v>221.63326953809974</v>
      </c>
      <c r="AJ55" s="5">
        <f t="shared" si="16"/>
        <v>214.96911559442896</v>
      </c>
    </row>
    <row r="56" spans="1:36" x14ac:dyDescent="0.25">
      <c r="A56" s="6">
        <f t="shared" si="1"/>
        <v>2059</v>
      </c>
      <c r="B56" s="6">
        <v>58076</v>
      </c>
      <c r="C56" s="4">
        <v>53229.985821494432</v>
      </c>
      <c r="D56" s="4">
        <v>20596.070599875715</v>
      </c>
      <c r="E56" s="11">
        <v>0.16375205125838585</v>
      </c>
      <c r="F56" s="4">
        <v>28666.84</v>
      </c>
      <c r="G56" s="4">
        <v>6863.9629999999997</v>
      </c>
      <c r="H56" s="4">
        <v>21802.880000000001</v>
      </c>
      <c r="I56" s="4">
        <v>561.57119999999998</v>
      </c>
      <c r="J56" s="4">
        <v>133.65199999999999</v>
      </c>
      <c r="K56" s="4">
        <v>17098.91</v>
      </c>
      <c r="L56" s="4">
        <v>31666.77</v>
      </c>
      <c r="M56" s="4">
        <v>8297.8230000000003</v>
      </c>
      <c r="N56" s="4">
        <v>2800.37</v>
      </c>
      <c r="O56" s="4">
        <v>3614.1480000000001</v>
      </c>
      <c r="P56" s="4">
        <v>16954.43</v>
      </c>
      <c r="Q56" s="4">
        <v>-2999.9250000000002</v>
      </c>
      <c r="R56" s="4">
        <v>4921.1559999999999</v>
      </c>
      <c r="S56" s="4">
        <v>122160.7</v>
      </c>
      <c r="T56" s="4">
        <v>118725.7</v>
      </c>
      <c r="U56" s="8">
        <f t="shared" si="17"/>
        <v>4.3077496769946668</v>
      </c>
      <c r="V56" s="5">
        <f t="shared" si="2"/>
        <v>53.854682764961851</v>
      </c>
      <c r="W56" s="5">
        <f t="shared" si="3"/>
        <v>12.894917956615931</v>
      </c>
      <c r="X56" s="5">
        <f t="shared" si="4"/>
        <v>40.959770444267015</v>
      </c>
      <c r="Y56" s="5">
        <f t="shared" si="5"/>
        <v>1.0549903242191656</v>
      </c>
      <c r="Z56" s="5">
        <f t="shared" si="6"/>
        <v>0.25108404208146701</v>
      </c>
      <c r="AA56" s="5">
        <f t="shared" si="7"/>
        <v>32.122702525867304</v>
      </c>
      <c r="AB56" s="5">
        <f t="shared" si="8"/>
        <v>59.490472355551262</v>
      </c>
      <c r="AC56" s="5">
        <f t="shared" si="9"/>
        <v>15.588625230573166</v>
      </c>
      <c r="AD56" s="5">
        <f t="shared" si="10"/>
        <v>5.2608881193224022</v>
      </c>
      <c r="AE56" s="5">
        <f t="shared" si="11"/>
        <v>6.7896843183839355</v>
      </c>
      <c r="AF56" s="5">
        <f t="shared" si="12"/>
        <v>31.851276565912119</v>
      </c>
      <c r="AG56" s="5">
        <f t="shared" si="13"/>
        <v>-5.6357801973875805</v>
      </c>
      <c r="AH56" s="5">
        <f t="shared" si="14"/>
        <v>9.2450823047426436</v>
      </c>
      <c r="AI56" s="5">
        <f t="shared" si="15"/>
        <v>229.49602205355299</v>
      </c>
      <c r="AJ56" s="5">
        <f t="shared" si="16"/>
        <v>223.04289239930287</v>
      </c>
    </row>
    <row r="57" spans="1:36" x14ac:dyDescent="0.25">
      <c r="A57" s="6">
        <f t="shared" si="1"/>
        <v>2060</v>
      </c>
      <c r="B57" s="6">
        <v>58441</v>
      </c>
      <c r="C57" s="4">
        <v>54969.022913994413</v>
      </c>
      <c r="D57" s="4">
        <v>20851.922833583962</v>
      </c>
      <c r="E57" s="11">
        <v>0.16431122080443733</v>
      </c>
      <c r="F57" s="4">
        <v>29580.76</v>
      </c>
      <c r="G57" s="4">
        <v>7088.21</v>
      </c>
      <c r="H57" s="4">
        <v>22492.55</v>
      </c>
      <c r="I57" s="4">
        <v>579.7595</v>
      </c>
      <c r="J57" s="4">
        <v>137.0728</v>
      </c>
      <c r="K57" s="4">
        <v>17636.900000000001</v>
      </c>
      <c r="L57" s="4">
        <v>32717.11</v>
      </c>
      <c r="M57" s="4">
        <v>8594.2790000000005</v>
      </c>
      <c r="N57" s="4">
        <v>2887.5230000000001</v>
      </c>
      <c r="O57" s="4">
        <v>3726.973</v>
      </c>
      <c r="P57" s="4">
        <v>17508.330000000002</v>
      </c>
      <c r="Q57" s="4">
        <v>-3136.3470000000002</v>
      </c>
      <c r="R57" s="4">
        <v>5262.335</v>
      </c>
      <c r="S57" s="4">
        <v>130559.4</v>
      </c>
      <c r="T57" s="4">
        <v>127124.4</v>
      </c>
      <c r="U57" s="8">
        <f t="shared" si="17"/>
        <v>4.3077151653518682</v>
      </c>
      <c r="V57" s="5">
        <f t="shared" si="2"/>
        <v>53.81350883075114</v>
      </c>
      <c r="W57" s="5">
        <f t="shared" si="3"/>
        <v>12.894917217448723</v>
      </c>
      <c r="X57" s="5">
        <f t="shared" si="4"/>
        <v>40.918591613302411</v>
      </c>
      <c r="Y57" s="5">
        <f t="shared" si="5"/>
        <v>1.0547022109290587</v>
      </c>
      <c r="Z57" s="5">
        <f t="shared" si="6"/>
        <v>0.24936371929780657</v>
      </c>
      <c r="AA57" s="5">
        <f t="shared" si="7"/>
        <v>32.085161905815632</v>
      </c>
      <c r="AB57" s="5">
        <f t="shared" si="8"/>
        <v>59.519176921135781</v>
      </c>
      <c r="AC57" s="5">
        <f t="shared" si="9"/>
        <v>15.634767628027106</v>
      </c>
      <c r="AD57" s="5">
        <f t="shared" si="10"/>
        <v>5.2530004117371227</v>
      </c>
      <c r="AE57" s="5">
        <f t="shared" si="11"/>
        <v>6.7801332503786602</v>
      </c>
      <c r="AF57" s="5">
        <f t="shared" si="12"/>
        <v>31.85126653496074</v>
      </c>
      <c r="AG57" s="5">
        <f t="shared" si="13"/>
        <v>-5.7056626327653461</v>
      </c>
      <c r="AH57" s="5">
        <f t="shared" si="14"/>
        <v>9.5732736749451597</v>
      </c>
      <c r="AI57" s="5">
        <f t="shared" si="15"/>
        <v>237.51450012905585</v>
      </c>
      <c r="AJ57" s="5">
        <f t="shared" si="16"/>
        <v>231.26552603800374</v>
      </c>
    </row>
    <row r="58" spans="1:36" x14ac:dyDescent="0.25">
      <c r="A58" s="6">
        <f t="shared" si="1"/>
        <v>2061</v>
      </c>
      <c r="B58" s="6">
        <v>58807</v>
      </c>
      <c r="C58" s="4">
        <v>56755.712814307895</v>
      </c>
      <c r="D58" s="4">
        <v>21107.529471150643</v>
      </c>
      <c r="E58" s="11">
        <v>0.16487908452330127</v>
      </c>
      <c r="F58" s="4">
        <v>30523.98</v>
      </c>
      <c r="G58" s="4">
        <v>7318.6019999999999</v>
      </c>
      <c r="H58" s="4">
        <v>23205.38</v>
      </c>
      <c r="I58" s="4">
        <v>598.52459999999996</v>
      </c>
      <c r="J58" s="4">
        <v>140.58070000000001</v>
      </c>
      <c r="K58" s="4">
        <v>18193.79</v>
      </c>
      <c r="L58" s="4">
        <v>33799.67</v>
      </c>
      <c r="M58" s="4">
        <v>8903.9060000000009</v>
      </c>
      <c r="N58" s="4">
        <v>2975.8519999999999</v>
      </c>
      <c r="O58" s="4">
        <v>3842.4969999999998</v>
      </c>
      <c r="P58" s="4">
        <v>18077.419999999998</v>
      </c>
      <c r="Q58" s="4">
        <v>-3275.6889999999999</v>
      </c>
      <c r="R58" s="4">
        <v>5624.0919999999996</v>
      </c>
      <c r="S58" s="4">
        <v>139459.20000000001</v>
      </c>
      <c r="T58" s="4">
        <v>136024.20000000001</v>
      </c>
      <c r="U58" s="8">
        <f t="shared" si="17"/>
        <v>4.3076883012636396</v>
      </c>
      <c r="V58" s="5">
        <f t="shared" si="2"/>
        <v>53.781334928992422</v>
      </c>
      <c r="W58" s="5">
        <f t="shared" si="3"/>
        <v>12.894916893995926</v>
      </c>
      <c r="X58" s="5">
        <f t="shared" si="4"/>
        <v>40.886421558870836</v>
      </c>
      <c r="Y58" s="5">
        <f t="shared" si="5"/>
        <v>1.0545627397161581</v>
      </c>
      <c r="Z58" s="5">
        <f t="shared" si="6"/>
        <v>0.24769436067158365</v>
      </c>
      <c r="AA58" s="5">
        <f t="shared" si="7"/>
        <v>32.056314858604708</v>
      </c>
      <c r="AB58" s="5">
        <f t="shared" si="8"/>
        <v>59.552894896386945</v>
      </c>
      <c r="AC58" s="5">
        <f t="shared" si="9"/>
        <v>15.688122936860307</v>
      </c>
      <c r="AD58" s="5">
        <f t="shared" si="10"/>
        <v>5.2432642503078553</v>
      </c>
      <c r="AE58" s="5">
        <f t="shared" si="11"/>
        <v>6.770238288737203</v>
      </c>
      <c r="AF58" s="5">
        <f t="shared" si="12"/>
        <v>31.851278230167431</v>
      </c>
      <c r="AG58" s="5">
        <f t="shared" si="13"/>
        <v>-5.7715582054573566</v>
      </c>
      <c r="AH58" s="5">
        <f t="shared" si="14"/>
        <v>9.9092967405779593</v>
      </c>
      <c r="AI58" s="5">
        <f t="shared" si="15"/>
        <v>245.71834813577198</v>
      </c>
      <c r="AJ58" s="5">
        <f t="shared" si="16"/>
        <v>239.66609395787353</v>
      </c>
    </row>
    <row r="59" spans="1:36" x14ac:dyDescent="0.25">
      <c r="A59" s="6">
        <f t="shared" si="1"/>
        <v>2062</v>
      </c>
      <c r="B59" s="6">
        <v>59172</v>
      </c>
      <c r="C59" s="4">
        <v>58598.342456394363</v>
      </c>
      <c r="D59" s="4">
        <v>21365.48933924513</v>
      </c>
      <c r="E59" s="11">
        <v>0.1654320373157224</v>
      </c>
      <c r="F59" s="4">
        <v>31498.1</v>
      </c>
      <c r="G59" s="4">
        <v>7556.2079999999996</v>
      </c>
      <c r="H59" s="4">
        <v>23941.89</v>
      </c>
      <c r="I59" s="4">
        <v>617.79179999999997</v>
      </c>
      <c r="J59" s="4">
        <v>144.15819999999999</v>
      </c>
      <c r="K59" s="4">
        <v>18769.57</v>
      </c>
      <c r="L59" s="4">
        <v>34918.76</v>
      </c>
      <c r="M59" s="4">
        <v>9226.7160000000003</v>
      </c>
      <c r="N59" s="4">
        <v>3066.145</v>
      </c>
      <c r="O59" s="4">
        <v>3961.5770000000002</v>
      </c>
      <c r="P59" s="4">
        <v>18664.32</v>
      </c>
      <c r="Q59" s="4">
        <v>-3420.6579999999999</v>
      </c>
      <c r="R59" s="4">
        <v>6007.4369999999999</v>
      </c>
      <c r="S59" s="4">
        <v>148887.20000000001</v>
      </c>
      <c r="T59" s="4">
        <v>145452.20000000001</v>
      </c>
      <c r="U59" s="8">
        <f t="shared" si="17"/>
        <v>4.307666328216424</v>
      </c>
      <c r="V59" s="5">
        <f t="shared" si="2"/>
        <v>53.752544320582345</v>
      </c>
      <c r="W59" s="5">
        <f t="shared" si="3"/>
        <v>12.894917643144787</v>
      </c>
      <c r="X59" s="5">
        <f t="shared" si="4"/>
        <v>40.857623264371732</v>
      </c>
      <c r="Y59" s="5">
        <f t="shared" si="5"/>
        <v>1.054282039564048</v>
      </c>
      <c r="Z59" s="5">
        <f t="shared" si="6"/>
        <v>0.24601071285808901</v>
      </c>
      <c r="AA59" s="5">
        <f t="shared" si="7"/>
        <v>32.030888952135932</v>
      </c>
      <c r="AB59" s="5">
        <f t="shared" si="8"/>
        <v>59.590013191899764</v>
      </c>
      <c r="AC59" s="5">
        <f t="shared" si="9"/>
        <v>15.745694525175368</v>
      </c>
      <c r="AD59" s="5">
        <f t="shared" si="10"/>
        <v>5.2324773559621676</v>
      </c>
      <c r="AE59" s="5">
        <f t="shared" si="11"/>
        <v>6.7605615345655661</v>
      </c>
      <c r="AF59" s="5">
        <f t="shared" si="12"/>
        <v>31.85127636313084</v>
      </c>
      <c r="AG59" s="5">
        <f t="shared" si="13"/>
        <v>-5.8374654582515948</v>
      </c>
      <c r="AH59" s="5">
        <f t="shared" si="14"/>
        <v>10.251888958242123</v>
      </c>
      <c r="AI59" s="5">
        <f t="shared" si="15"/>
        <v>254.08090699970501</v>
      </c>
      <c r="AJ59" s="5">
        <f t="shared" si="16"/>
        <v>248.21896644642717</v>
      </c>
    </row>
    <row r="60" spans="1:36" x14ac:dyDescent="0.25">
      <c r="A60" s="6">
        <f t="shared" si="1"/>
        <v>2063</v>
      </c>
      <c r="B60" s="6">
        <v>59537</v>
      </c>
      <c r="C60" s="4">
        <v>60520.101671692006</v>
      </c>
      <c r="D60" s="4">
        <v>21633.512404275534</v>
      </c>
      <c r="E60" s="11">
        <v>0.16600665635714806</v>
      </c>
      <c r="F60" s="4">
        <v>32510.9</v>
      </c>
      <c r="G60" s="4">
        <v>7804.0169999999998</v>
      </c>
      <c r="H60" s="4">
        <v>24706.880000000001</v>
      </c>
      <c r="I60" s="4">
        <v>637.78200000000004</v>
      </c>
      <c r="J60" s="4">
        <v>147.8364</v>
      </c>
      <c r="K60" s="4">
        <v>19367.09</v>
      </c>
      <c r="L60" s="4">
        <v>36085.96</v>
      </c>
      <c r="M60" s="4">
        <v>9565.6350000000002</v>
      </c>
      <c r="N60" s="4">
        <v>3159.0259999999998</v>
      </c>
      <c r="O60" s="4">
        <v>4084.88</v>
      </c>
      <c r="P60" s="4">
        <v>19276.419999999998</v>
      </c>
      <c r="Q60" s="4">
        <v>-3575.0659999999998</v>
      </c>
      <c r="R60" s="4">
        <v>6413.5420000000004</v>
      </c>
      <c r="S60" s="4">
        <v>158875.9</v>
      </c>
      <c r="T60" s="4">
        <v>155440.9</v>
      </c>
      <c r="U60" s="8">
        <f t="shared" si="17"/>
        <v>4.307651698735687</v>
      </c>
      <c r="V60" s="5">
        <f t="shared" si="2"/>
        <v>53.719176111706403</v>
      </c>
      <c r="W60" s="5">
        <f t="shared" si="3"/>
        <v>12.89491720013136</v>
      </c>
      <c r="X60" s="5">
        <f t="shared" si="4"/>
        <v>40.824253954544375</v>
      </c>
      <c r="Y60" s="5">
        <f t="shared" si="5"/>
        <v>1.0538349777728804</v>
      </c>
      <c r="Z60" s="5">
        <f t="shared" si="6"/>
        <v>0.244276522868351</v>
      </c>
      <c r="AA60" s="5">
        <f t="shared" si="7"/>
        <v>32.00108635815274</v>
      </c>
      <c r="AB60" s="5">
        <f t="shared" si="8"/>
        <v>59.626403464683932</v>
      </c>
      <c r="AC60" s="5">
        <f t="shared" si="9"/>
        <v>15.805715350399486</v>
      </c>
      <c r="AD60" s="5">
        <f t="shared" si="10"/>
        <v>5.2197962540397045</v>
      </c>
      <c r="AE60" s="5">
        <f t="shared" si="11"/>
        <v>6.7496251446495563</v>
      </c>
      <c r="AF60" s="5">
        <f t="shared" si="12"/>
        <v>31.851268367938737</v>
      </c>
      <c r="AG60" s="5">
        <f t="shared" si="13"/>
        <v>-5.9072372670388624</v>
      </c>
      <c r="AH60" s="5">
        <f t="shared" si="14"/>
        <v>10.597374794232881</v>
      </c>
      <c r="AI60" s="5">
        <f t="shared" si="15"/>
        <v>262.51756955377596</v>
      </c>
      <c r="AJ60" s="5">
        <f t="shared" si="16"/>
        <v>256.84176943923865</v>
      </c>
    </row>
    <row r="61" spans="1:36" x14ac:dyDescent="0.25">
      <c r="A61" s="6">
        <f t="shared" si="1"/>
        <v>2064</v>
      </c>
      <c r="B61" s="6">
        <v>59902</v>
      </c>
      <c r="C61" s="4">
        <v>62486.576284718081</v>
      </c>
      <c r="D61" s="4">
        <v>21898.478831442299</v>
      </c>
      <c r="E61" s="11">
        <v>0.16655980652191685</v>
      </c>
      <c r="F61" s="4">
        <v>33554.019999999997</v>
      </c>
      <c r="G61" s="4">
        <v>8057.5919999999996</v>
      </c>
      <c r="H61" s="4">
        <v>25496.43</v>
      </c>
      <c r="I61" s="4">
        <v>658.37850000000003</v>
      </c>
      <c r="J61" s="4">
        <v>151.58459999999999</v>
      </c>
      <c r="K61" s="4">
        <v>19985.09</v>
      </c>
      <c r="L61" s="4">
        <v>37280.76</v>
      </c>
      <c r="M61" s="4">
        <v>9914.4130000000005</v>
      </c>
      <c r="N61" s="4">
        <v>3253.5569999999998</v>
      </c>
      <c r="O61" s="4">
        <v>4210.018</v>
      </c>
      <c r="P61" s="4">
        <v>19902.77</v>
      </c>
      <c r="Q61" s="4">
        <v>-3726.7339999999999</v>
      </c>
      <c r="R61" s="4">
        <v>6843.7950000000001</v>
      </c>
      <c r="S61" s="4">
        <v>169446.39999999999</v>
      </c>
      <c r="T61" s="4">
        <v>166011.4</v>
      </c>
      <c r="U61" s="8">
        <f t="shared" si="17"/>
        <v>4.3076357081218735</v>
      </c>
      <c r="V61" s="5">
        <f t="shared" si="2"/>
        <v>53.697965219141118</v>
      </c>
      <c r="W61" s="5">
        <f t="shared" si="3"/>
        <v>12.894916763059381</v>
      </c>
      <c r="X61" s="5">
        <f t="shared" si="4"/>
        <v>40.803051656769185</v>
      </c>
      <c r="Y61" s="5">
        <f t="shared" si="5"/>
        <v>1.0536318984738731</v>
      </c>
      <c r="Z61" s="5">
        <f t="shared" si="6"/>
        <v>0.24258746280050553</v>
      </c>
      <c r="AA61" s="5">
        <f t="shared" si="7"/>
        <v>31.983013293829028</v>
      </c>
      <c r="AB61" s="5">
        <f t="shared" si="8"/>
        <v>59.662030177699947</v>
      </c>
      <c r="AC61" s="5">
        <f t="shared" si="9"/>
        <v>15.866468591310388</v>
      </c>
      <c r="AD61" s="5">
        <f t="shared" si="10"/>
        <v>5.2068095156554444</v>
      </c>
      <c r="AE61" s="5">
        <f t="shared" si="11"/>
        <v>6.7374758713250475</v>
      </c>
      <c r="AF61" s="5">
        <f t="shared" si="12"/>
        <v>31.851272998721623</v>
      </c>
      <c r="AG61" s="5">
        <f t="shared" si="13"/>
        <v>-5.9640553564964991</v>
      </c>
      <c r="AH61" s="5">
        <f t="shared" si="14"/>
        <v>10.952424355619145</v>
      </c>
      <c r="AI61" s="5">
        <f t="shared" si="15"/>
        <v>271.17248227510964</v>
      </c>
      <c r="AJ61" s="5">
        <f t="shared" si="16"/>
        <v>265.67530159369653</v>
      </c>
    </row>
    <row r="62" spans="1:36" x14ac:dyDescent="0.25">
      <c r="A62" s="6">
        <f t="shared" si="1"/>
        <v>2065</v>
      </c>
      <c r="B62" s="6">
        <v>60268</v>
      </c>
      <c r="C62" s="4">
        <v>64514.48313923565</v>
      </c>
      <c r="D62" s="4">
        <v>22165.842375506356</v>
      </c>
      <c r="E62" s="11">
        <v>0.16711398053474788</v>
      </c>
      <c r="F62" s="4">
        <v>34635.4</v>
      </c>
      <c r="G62" s="4">
        <v>8319.0889999999999</v>
      </c>
      <c r="H62" s="4">
        <v>26316.31</v>
      </c>
      <c r="I62" s="4">
        <v>679.67909999999995</v>
      </c>
      <c r="J62" s="4">
        <v>155.41909999999999</v>
      </c>
      <c r="K62" s="4">
        <v>20628</v>
      </c>
      <c r="L62" s="4">
        <v>38518.19</v>
      </c>
      <c r="M62" s="4">
        <v>10279.33</v>
      </c>
      <c r="N62" s="4">
        <v>3350.2530000000002</v>
      </c>
      <c r="O62" s="4">
        <v>4339.9269999999997</v>
      </c>
      <c r="P62" s="4">
        <v>20548.68</v>
      </c>
      <c r="Q62" s="4">
        <v>-3882.7939999999999</v>
      </c>
      <c r="R62" s="4">
        <v>7299.116</v>
      </c>
      <c r="S62" s="4">
        <v>180628.3</v>
      </c>
      <c r="T62" s="4">
        <v>177193.3</v>
      </c>
      <c r="U62" s="8">
        <f t="shared" si="17"/>
        <v>4.3076253021604476</v>
      </c>
      <c r="V62" s="5">
        <f t="shared" si="2"/>
        <v>53.686239608011142</v>
      </c>
      <c r="W62" s="5">
        <f t="shared" si="3"/>
        <v>12.894916916633555</v>
      </c>
      <c r="X62" s="5">
        <f t="shared" si="4"/>
        <v>40.791321141338045</v>
      </c>
      <c r="Y62" s="5">
        <f t="shared" si="5"/>
        <v>1.0535294819507601</v>
      </c>
      <c r="Z62" s="5">
        <f t="shared" si="6"/>
        <v>0.24090575082896237</v>
      </c>
      <c r="AA62" s="5">
        <f t="shared" si="7"/>
        <v>31.974215705147156</v>
      </c>
      <c r="AB62" s="5">
        <f t="shared" si="8"/>
        <v>59.704717647461806</v>
      </c>
      <c r="AC62" s="5">
        <f t="shared" si="9"/>
        <v>15.933367981597359</v>
      </c>
      <c r="AD62" s="5">
        <f t="shared" si="10"/>
        <v>5.1930246310265842</v>
      </c>
      <c r="AE62" s="5">
        <f t="shared" si="11"/>
        <v>6.7270584662881605</v>
      </c>
      <c r="AF62" s="5">
        <f t="shared" si="12"/>
        <v>31.851266568549704</v>
      </c>
      <c r="AG62" s="5">
        <f t="shared" si="13"/>
        <v>-6.0184842396088394</v>
      </c>
      <c r="AH62" s="5">
        <f t="shared" si="14"/>
        <v>11.313918433240785</v>
      </c>
      <c r="AI62" s="5">
        <f t="shared" si="15"/>
        <v>279.98100769119799</v>
      </c>
      <c r="AJ62" s="5">
        <f t="shared" si="16"/>
        <v>274.65662185897088</v>
      </c>
    </row>
    <row r="63" spans="1:36" x14ac:dyDescent="0.25">
      <c r="A63" s="6">
        <f t="shared" si="1"/>
        <v>2066</v>
      </c>
      <c r="B63" s="6">
        <v>60633</v>
      </c>
      <c r="C63" s="4">
        <v>66613.598549702889</v>
      </c>
      <c r="D63" s="4">
        <v>22438.2914735862</v>
      </c>
      <c r="E63" s="11">
        <v>0.16770025335061198</v>
      </c>
      <c r="F63" s="4">
        <v>35753.82</v>
      </c>
      <c r="G63" s="4">
        <v>8589.768</v>
      </c>
      <c r="H63" s="4">
        <v>27164.05</v>
      </c>
      <c r="I63" s="4">
        <v>701.72569999999996</v>
      </c>
      <c r="J63" s="4">
        <v>159.3682</v>
      </c>
      <c r="K63" s="4">
        <v>21292.57</v>
      </c>
      <c r="L63" s="4">
        <v>39803.67</v>
      </c>
      <c r="M63" s="4">
        <v>10665.02</v>
      </c>
      <c r="N63" s="4">
        <v>3449.0970000000002</v>
      </c>
      <c r="O63" s="4">
        <v>4472.2730000000001</v>
      </c>
      <c r="P63" s="4">
        <v>21217.279999999999</v>
      </c>
      <c r="Q63" s="4">
        <v>-4049.8510000000001</v>
      </c>
      <c r="R63" s="4">
        <v>7780.7749999999996</v>
      </c>
      <c r="S63" s="4">
        <v>192458.9</v>
      </c>
      <c r="T63" s="4">
        <v>189023.9</v>
      </c>
      <c r="U63" s="8">
        <f t="shared" si="17"/>
        <v>4.3076168020182886</v>
      </c>
      <c r="V63" s="5">
        <f t="shared" si="2"/>
        <v>53.673455238006312</v>
      </c>
      <c r="W63" s="5">
        <f t="shared" si="3"/>
        <v>12.8949166341627</v>
      </c>
      <c r="X63" s="5">
        <f t="shared" si="4"/>
        <v>40.77853560145364</v>
      </c>
      <c r="Y63" s="5">
        <f t="shared" si="5"/>
        <v>1.0534271008890417</v>
      </c>
      <c r="Z63" s="5">
        <f t="shared" si="6"/>
        <v>0.23924274242756821</v>
      </c>
      <c r="AA63" s="5">
        <f t="shared" si="7"/>
        <v>31.964299277590925</v>
      </c>
      <c r="AB63" s="5">
        <f t="shared" si="8"/>
        <v>59.753069743411324</v>
      </c>
      <c r="AC63" s="5">
        <f t="shared" si="9"/>
        <v>16.010274526818172</v>
      </c>
      <c r="AD63" s="5">
        <f t="shared" si="10"/>
        <v>5.1777671152632605</v>
      </c>
      <c r="AE63" s="5">
        <f t="shared" si="11"/>
        <v>6.7137537940741492</v>
      </c>
      <c r="AF63" s="5">
        <f t="shared" si="12"/>
        <v>31.851274307255743</v>
      </c>
      <c r="AG63" s="5">
        <f t="shared" si="13"/>
        <v>-6.0796160065999967</v>
      </c>
      <c r="AH63" s="5">
        <f t="shared" si="14"/>
        <v>11.680460400580932</v>
      </c>
      <c r="AI63" s="5">
        <f t="shared" si="15"/>
        <v>288.91833528014439</v>
      </c>
      <c r="AJ63" s="5">
        <f t="shared" si="16"/>
        <v>283.76173051056867</v>
      </c>
    </row>
    <row r="64" spans="1:36" x14ac:dyDescent="0.25">
      <c r="A64" s="6">
        <f t="shared" si="1"/>
        <v>2067</v>
      </c>
      <c r="B64" s="6">
        <v>60998</v>
      </c>
      <c r="C64" s="4">
        <v>68791.284787041353</v>
      </c>
      <c r="D64" s="4">
        <v>22717.471264417592</v>
      </c>
      <c r="E64" s="11">
        <v>0.16829593575823529</v>
      </c>
      <c r="F64" s="4">
        <v>36915.49</v>
      </c>
      <c r="G64" s="4">
        <v>8870.5789999999997</v>
      </c>
      <c r="H64" s="4">
        <v>28044.91</v>
      </c>
      <c r="I64" s="4">
        <v>724.53110000000004</v>
      </c>
      <c r="J64" s="4">
        <v>163.4135</v>
      </c>
      <c r="K64" s="4">
        <v>21983.51</v>
      </c>
      <c r="L64" s="4">
        <v>41143.43</v>
      </c>
      <c r="M64" s="4">
        <v>11071.03</v>
      </c>
      <c r="N64" s="4">
        <v>3550.9490000000001</v>
      </c>
      <c r="O64" s="4">
        <v>4610.5590000000002</v>
      </c>
      <c r="P64" s="4">
        <v>21910.9</v>
      </c>
      <c r="Q64" s="4">
        <v>-4227.942</v>
      </c>
      <c r="R64" s="4">
        <v>8290.3790000000008</v>
      </c>
      <c r="S64" s="4">
        <v>204977.2</v>
      </c>
      <c r="T64" s="4">
        <v>201542.2</v>
      </c>
      <c r="U64" s="8">
        <f t="shared" si="17"/>
        <v>4.3076100923365983</v>
      </c>
      <c r="V64" s="5">
        <f t="shared" si="2"/>
        <v>53.663033208756126</v>
      </c>
      <c r="W64" s="5">
        <f t="shared" si="3"/>
        <v>12.894916888761186</v>
      </c>
      <c r="X64" s="5">
        <f t="shared" si="4"/>
        <v>40.768114866322421</v>
      </c>
      <c r="Y64" s="5">
        <f t="shared" si="5"/>
        <v>1.0532309466859739</v>
      </c>
      <c r="Z64" s="5">
        <f t="shared" si="6"/>
        <v>0.23754971360962754</v>
      </c>
      <c r="AA64" s="5">
        <f t="shared" si="7"/>
        <v>31.956824280946083</v>
      </c>
      <c r="AB64" s="5">
        <f t="shared" si="8"/>
        <v>59.809073383886627</v>
      </c>
      <c r="AC64" s="5">
        <f t="shared" si="9"/>
        <v>16.093652029138319</v>
      </c>
      <c r="AD64" s="5">
        <f t="shared" si="10"/>
        <v>5.1619169651980608</v>
      </c>
      <c r="AE64" s="5">
        <f t="shared" si="11"/>
        <v>6.7022428993338412</v>
      </c>
      <c r="AF64" s="5">
        <f t="shared" si="12"/>
        <v>31.851273119596531</v>
      </c>
      <c r="AG64" s="5">
        <f t="shared" si="13"/>
        <v>-6.1460430824755345</v>
      </c>
      <c r="AH64" s="5">
        <f t="shared" si="14"/>
        <v>12.051496095275303</v>
      </c>
      <c r="AI64" s="5">
        <f t="shared" si="15"/>
        <v>297.9697219415981</v>
      </c>
      <c r="AJ64" s="5">
        <f t="shared" si="16"/>
        <v>292.9763568508983</v>
      </c>
    </row>
    <row r="65" spans="1:36" x14ac:dyDescent="0.25">
      <c r="A65" s="6">
        <f t="shared" si="1"/>
        <v>2068</v>
      </c>
      <c r="B65" s="6">
        <v>61363</v>
      </c>
      <c r="C65" s="4">
        <v>71036.522010912915</v>
      </c>
      <c r="D65" s="4">
        <v>22998.960273692024</v>
      </c>
      <c r="E65" s="11">
        <v>0.16887426852041224</v>
      </c>
      <c r="F65" s="4">
        <v>38115.879999999997</v>
      </c>
      <c r="G65" s="4">
        <v>9160.1010000000006</v>
      </c>
      <c r="H65" s="4">
        <v>28955.78</v>
      </c>
      <c r="I65" s="4">
        <v>748.05679999999995</v>
      </c>
      <c r="J65" s="4">
        <v>167.54349999999999</v>
      </c>
      <c r="K65" s="4">
        <v>22698.58</v>
      </c>
      <c r="L65" s="4">
        <v>42517.22</v>
      </c>
      <c r="M65" s="4">
        <v>11481.53</v>
      </c>
      <c r="N65" s="4">
        <v>3655.85</v>
      </c>
      <c r="O65" s="4">
        <v>4753.8119999999999</v>
      </c>
      <c r="P65" s="4">
        <v>22626.03</v>
      </c>
      <c r="Q65" s="4">
        <v>-4401.3440000000001</v>
      </c>
      <c r="R65" s="4">
        <v>8829.6080000000002</v>
      </c>
      <c r="S65" s="4">
        <v>218208.2</v>
      </c>
      <c r="T65" s="4">
        <v>214773.2</v>
      </c>
      <c r="U65" s="8">
        <f t="shared" si="17"/>
        <v>4.3076049433790686</v>
      </c>
      <c r="V65" s="5">
        <f t="shared" si="2"/>
        <v>53.656737296547938</v>
      </c>
      <c r="W65" s="5">
        <f t="shared" si="3"/>
        <v>12.894917629262297</v>
      </c>
      <c r="X65" s="5">
        <f t="shared" si="4"/>
        <v>40.761821075012229</v>
      </c>
      <c r="Y65" s="5">
        <f t="shared" si="5"/>
        <v>1.0530594387561378</v>
      </c>
      <c r="Z65" s="5">
        <f t="shared" si="6"/>
        <v>0.23585543781867765</v>
      </c>
      <c r="AA65" s="5">
        <f t="shared" si="7"/>
        <v>31.953394334977371</v>
      </c>
      <c r="AB65" s="5">
        <f t="shared" si="8"/>
        <v>59.852620590670718</v>
      </c>
      <c r="AC65" s="5">
        <f t="shared" si="9"/>
        <v>16.162854930082531</v>
      </c>
      <c r="AD65" s="5">
        <f t="shared" si="10"/>
        <v>5.1464372079454757</v>
      </c>
      <c r="AE65" s="5">
        <f t="shared" si="11"/>
        <v>6.6920674963080264</v>
      </c>
      <c r="AF65" s="5">
        <f t="shared" si="12"/>
        <v>31.851263771787838</v>
      </c>
      <c r="AG65" s="5">
        <f t="shared" si="13"/>
        <v>-6.1958889250290827</v>
      </c>
      <c r="AH65" s="5">
        <f t="shared" si="14"/>
        <v>12.429673849521462</v>
      </c>
      <c r="AI65" s="5">
        <f t="shared" si="15"/>
        <v>307.17748254408906</v>
      </c>
      <c r="AJ65" s="5">
        <f t="shared" si="16"/>
        <v>302.34194175075982</v>
      </c>
    </row>
    <row r="66" spans="1:36" x14ac:dyDescent="0.25">
      <c r="A66" s="6">
        <f t="shared" si="1"/>
        <v>2069</v>
      </c>
      <c r="B66" s="6">
        <v>61729</v>
      </c>
      <c r="C66" s="4">
        <v>73346.265208460289</v>
      </c>
      <c r="D66" s="4">
        <v>23281.144092433147</v>
      </c>
      <c r="E66" s="11">
        <v>0.16944720426676063</v>
      </c>
      <c r="F66" s="4">
        <v>39361.18</v>
      </c>
      <c r="G66" s="4">
        <v>9457.94</v>
      </c>
      <c r="H66" s="4">
        <v>29903.24</v>
      </c>
      <c r="I66" s="4">
        <v>772.38390000000004</v>
      </c>
      <c r="J66" s="4">
        <v>171.77080000000001</v>
      </c>
      <c r="K66" s="4">
        <v>23444.47</v>
      </c>
      <c r="L66" s="4">
        <v>43936.26</v>
      </c>
      <c r="M66" s="4">
        <v>11909.83</v>
      </c>
      <c r="N66" s="4">
        <v>3763.5990000000002</v>
      </c>
      <c r="O66" s="4">
        <v>4901.1109999999999</v>
      </c>
      <c r="P66" s="4">
        <v>23361.72</v>
      </c>
      <c r="Q66" s="4">
        <v>-4575.0749999999998</v>
      </c>
      <c r="R66" s="4">
        <v>9399.5360000000001</v>
      </c>
      <c r="S66" s="4">
        <v>232182.8</v>
      </c>
      <c r="T66" s="4">
        <v>228747.8</v>
      </c>
      <c r="U66" s="8">
        <f t="shared" si="17"/>
        <v>4.3075998060567837</v>
      </c>
      <c r="V66" s="5">
        <f t="shared" si="2"/>
        <v>53.664872898613247</v>
      </c>
      <c r="W66" s="5">
        <f t="shared" si="3"/>
        <v>12.894916971053972</v>
      </c>
      <c r="X66" s="5">
        <f t="shared" si="4"/>
        <v>40.769955927559273</v>
      </c>
      <c r="Y66" s="5">
        <f t="shared" si="5"/>
        <v>1.0530650712817857</v>
      </c>
      <c r="Z66" s="5">
        <f t="shared" si="6"/>
        <v>0.23419161086362544</v>
      </c>
      <c r="AA66" s="5">
        <f t="shared" si="7"/>
        <v>31.964095149722421</v>
      </c>
      <c r="AB66" s="5">
        <f t="shared" si="8"/>
        <v>59.902518383351953</v>
      </c>
      <c r="AC66" s="5">
        <f t="shared" si="9"/>
        <v>16.237813835715571</v>
      </c>
      <c r="AD66" s="5">
        <f t="shared" si="10"/>
        <v>5.1312755861574253</v>
      </c>
      <c r="AE66" s="5">
        <f t="shared" si="11"/>
        <v>6.6821548255665926</v>
      </c>
      <c r="AF66" s="5">
        <f t="shared" si="12"/>
        <v>31.851274135912362</v>
      </c>
      <c r="AG66" s="5">
        <f t="shared" si="13"/>
        <v>-6.2376386677590201</v>
      </c>
      <c r="AH66" s="5">
        <f t="shared" si="14"/>
        <v>12.815289194732971</v>
      </c>
      <c r="AI66" s="5">
        <f t="shared" si="15"/>
        <v>316.55708622668675</v>
      </c>
      <c r="AJ66" s="5">
        <f t="shared" si="16"/>
        <v>311.87382118212417</v>
      </c>
    </row>
    <row r="67" spans="1:36" x14ac:dyDescent="0.25">
      <c r="A67" s="6">
        <f t="shared" si="1"/>
        <v>2070</v>
      </c>
      <c r="B67" s="6">
        <v>62094</v>
      </c>
      <c r="C67" s="4">
        <v>75728.094819894992</v>
      </c>
      <c r="D67" s="4">
        <v>23565.857786401273</v>
      </c>
      <c r="E67" s="11">
        <v>0.17002763097733303</v>
      </c>
      <c r="F67" s="4">
        <v>40650.019999999997</v>
      </c>
      <c r="G67" s="4">
        <v>9765.0750000000007</v>
      </c>
      <c r="H67" s="4">
        <v>30884.94</v>
      </c>
      <c r="I67" s="4">
        <v>797.52110000000005</v>
      </c>
      <c r="J67" s="4">
        <v>176.10990000000001</v>
      </c>
      <c r="K67" s="4">
        <v>24218.27</v>
      </c>
      <c r="L67" s="4">
        <v>45403.7</v>
      </c>
      <c r="M67" s="4">
        <v>12357.95</v>
      </c>
      <c r="N67" s="4">
        <v>3874.4029999999998</v>
      </c>
      <c r="O67" s="4">
        <v>5050.9849999999997</v>
      </c>
      <c r="P67" s="4">
        <v>24120.36</v>
      </c>
      <c r="Q67" s="4">
        <v>-4753.6809999999996</v>
      </c>
      <c r="R67" s="4">
        <v>10001.5</v>
      </c>
      <c r="S67" s="4">
        <v>246938</v>
      </c>
      <c r="T67" s="4">
        <v>243503</v>
      </c>
      <c r="U67" s="8">
        <f t="shared" si="17"/>
        <v>4.3075972897217198</v>
      </c>
      <c r="V67" s="5">
        <f t="shared" si="2"/>
        <v>53.67891546285221</v>
      </c>
      <c r="W67" s="5">
        <f t="shared" si="3"/>
        <v>12.894917036041106</v>
      </c>
      <c r="X67" s="5">
        <f t="shared" si="4"/>
        <v>40.783991824241731</v>
      </c>
      <c r="Y67" s="5">
        <f t="shared" si="5"/>
        <v>1.0531376788188767</v>
      </c>
      <c r="Z67" s="5">
        <f t="shared" si="6"/>
        <v>0.23255556662140284</v>
      </c>
      <c r="AA67" s="5">
        <f t="shared" si="7"/>
        <v>31.980561583648175</v>
      </c>
      <c r="AB67" s="5">
        <f t="shared" si="8"/>
        <v>59.956215864117731</v>
      </c>
      <c r="AC67" s="5">
        <f t="shared" si="9"/>
        <v>16.318844451839251</v>
      </c>
      <c r="AD67" s="5">
        <f t="shared" si="10"/>
        <v>5.1162029220654999</v>
      </c>
      <c r="AE67" s="5">
        <f t="shared" si="11"/>
        <v>6.6698957791197779</v>
      </c>
      <c r="AF67" s="5">
        <f t="shared" si="12"/>
        <v>31.851270070065453</v>
      </c>
      <c r="AG67" s="5">
        <f t="shared" si="13"/>
        <v>-6.2773017217793932</v>
      </c>
      <c r="AH67" s="5">
        <f t="shared" si="14"/>
        <v>13.207119529134706</v>
      </c>
      <c r="AI67" s="5">
        <f t="shared" si="15"/>
        <v>326.08505547022611</v>
      </c>
      <c r="AJ67" s="5">
        <f t="shared" si="16"/>
        <v>321.54909030674287</v>
      </c>
    </row>
    <row r="68" spans="1:36" x14ac:dyDescent="0.25">
      <c r="A68" s="6">
        <f t="shared" si="1"/>
        <v>2071</v>
      </c>
      <c r="B68" s="6">
        <v>62459</v>
      </c>
      <c r="C68" s="4">
        <v>78194.098385575737</v>
      </c>
      <c r="D68" s="4">
        <v>23856.130366574263</v>
      </c>
      <c r="E68" s="11">
        <v>0.17061949146886241</v>
      </c>
      <c r="F68" s="4">
        <v>41985.8</v>
      </c>
      <c r="G68" s="4">
        <v>10083.06</v>
      </c>
      <c r="H68" s="4">
        <v>31902.74</v>
      </c>
      <c r="I68" s="4">
        <v>823.48519999999996</v>
      </c>
      <c r="J68" s="4">
        <v>180.56809999999999</v>
      </c>
      <c r="K68" s="4">
        <v>25020.91</v>
      </c>
      <c r="L68" s="4">
        <v>46928.1</v>
      </c>
      <c r="M68" s="4">
        <v>12827.64</v>
      </c>
      <c r="N68" s="4">
        <v>3988.8209999999999</v>
      </c>
      <c r="O68" s="4">
        <v>5205.8249999999998</v>
      </c>
      <c r="P68" s="4">
        <v>24905.81</v>
      </c>
      <c r="Q68" s="4">
        <v>-4942.299</v>
      </c>
      <c r="R68" s="4">
        <v>10637.08</v>
      </c>
      <c r="S68" s="4">
        <v>262517.40000000002</v>
      </c>
      <c r="T68" s="4">
        <v>259082.4</v>
      </c>
      <c r="U68" s="8">
        <f t="shared" si="17"/>
        <v>4.3075913792125959</v>
      </c>
      <c r="V68" s="5">
        <f t="shared" si="2"/>
        <v>53.694333545439299</v>
      </c>
      <c r="W68" s="5">
        <f t="shared" si="3"/>
        <v>12.894911774901923</v>
      </c>
      <c r="X68" s="5">
        <f t="shared" si="4"/>
        <v>40.799421770537371</v>
      </c>
      <c r="Y68" s="5">
        <f t="shared" si="5"/>
        <v>1.0531296056888944</v>
      </c>
      <c r="Z68" s="5">
        <f t="shared" si="6"/>
        <v>0.23092292606229334</v>
      </c>
      <c r="AA68" s="5">
        <f t="shared" si="7"/>
        <v>31.998463460275083</v>
      </c>
      <c r="AB68" s="5">
        <f t="shared" si="8"/>
        <v>60.014887272690522</v>
      </c>
      <c r="AC68" s="5">
        <f t="shared" si="9"/>
        <v>16.404869759795428</v>
      </c>
      <c r="AD68" s="5">
        <f t="shared" si="10"/>
        <v>5.1011790945284528</v>
      </c>
      <c r="AE68" s="5">
        <f t="shared" si="11"/>
        <v>6.6575676521392122</v>
      </c>
      <c r="AF68" s="5">
        <f t="shared" si="12"/>
        <v>31.851265650751859</v>
      </c>
      <c r="AG68" s="5">
        <f t="shared" si="13"/>
        <v>-6.3205524483823368</v>
      </c>
      <c r="AH68" s="5">
        <f t="shared" si="14"/>
        <v>13.603430718707788</v>
      </c>
      <c r="AI68" s="5">
        <f t="shared" si="15"/>
        <v>335.7253365919313</v>
      </c>
      <c r="AJ68" s="5">
        <f t="shared" si="16"/>
        <v>331.33242194629901</v>
      </c>
    </row>
    <row r="69" spans="1:36" x14ac:dyDescent="0.25">
      <c r="A69" s="6">
        <f t="shared" si="1"/>
        <v>2072</v>
      </c>
      <c r="B69" s="6">
        <v>62824</v>
      </c>
      <c r="C69" s="4">
        <v>80723.41062712486</v>
      </c>
      <c r="D69" s="4">
        <v>24144.89971922951</v>
      </c>
      <c r="E69" s="11">
        <v>0.17117226275860348</v>
      </c>
      <c r="F69" s="4">
        <v>43361.02</v>
      </c>
      <c r="G69" s="4">
        <v>10409.219999999999</v>
      </c>
      <c r="H69" s="4">
        <v>32951.800000000003</v>
      </c>
      <c r="I69" s="4">
        <v>850.09829999999999</v>
      </c>
      <c r="J69" s="4">
        <v>185.0985</v>
      </c>
      <c r="K69" s="4">
        <v>25849.32</v>
      </c>
      <c r="L69" s="4">
        <v>48490.32</v>
      </c>
      <c r="M69" s="4">
        <v>13307.27</v>
      </c>
      <c r="N69" s="4">
        <v>4106.9210000000003</v>
      </c>
      <c r="O69" s="4">
        <v>5364.6949999999997</v>
      </c>
      <c r="P69" s="4">
        <v>25711.43</v>
      </c>
      <c r="Q69" s="4">
        <v>-5129.3019999999997</v>
      </c>
      <c r="R69" s="4">
        <v>11308.17</v>
      </c>
      <c r="S69" s="4">
        <v>278954.8</v>
      </c>
      <c r="T69" s="4">
        <v>275519.8</v>
      </c>
      <c r="U69" s="8">
        <f t="shared" si="17"/>
        <v>4.3075887541168694</v>
      </c>
      <c r="V69" s="5">
        <f t="shared" si="2"/>
        <v>53.715545048377493</v>
      </c>
      <c r="W69" s="5">
        <f t="shared" si="3"/>
        <v>12.894920964231744</v>
      </c>
      <c r="X69" s="5">
        <f t="shared" si="4"/>
        <v>40.820624084145756</v>
      </c>
      <c r="Y69" s="5">
        <f t="shared" si="5"/>
        <v>1.0531000776549797</v>
      </c>
      <c r="Z69" s="5">
        <f t="shared" si="6"/>
        <v>0.2292996524329248</v>
      </c>
      <c r="AA69" s="5">
        <f t="shared" si="7"/>
        <v>32.022086033260408</v>
      </c>
      <c r="AB69" s="5">
        <f t="shared" si="8"/>
        <v>60.069711652775702</v>
      </c>
      <c r="AC69" s="5">
        <f t="shared" si="9"/>
        <v>16.485019521125711</v>
      </c>
      <c r="AD69" s="5">
        <f t="shared" si="10"/>
        <v>5.0876455393721729</v>
      </c>
      <c r="AE69" s="5">
        <f t="shared" si="11"/>
        <v>6.6457734606636443</v>
      </c>
      <c r="AF69" s="5">
        <f t="shared" si="12"/>
        <v>31.851268176422153</v>
      </c>
      <c r="AG69" s="5">
        <f t="shared" si="13"/>
        <v>-6.3541690819942138</v>
      </c>
      <c r="AH69" s="5">
        <f t="shared" si="14"/>
        <v>14.008538430362361</v>
      </c>
      <c r="AI69" s="5">
        <f t="shared" si="15"/>
        <v>345.56864958114761</v>
      </c>
      <c r="AJ69" s="5">
        <f t="shared" si="16"/>
        <v>341.31337843574613</v>
      </c>
    </row>
    <row r="70" spans="1:36" x14ac:dyDescent="0.25">
      <c r="A70" s="6">
        <f t="shared" ref="A70:A95" si="18">YEAR(B70)</f>
        <v>2073</v>
      </c>
      <c r="B70" s="6">
        <v>63190</v>
      </c>
      <c r="C70" s="4">
        <v>83355.148306748612</v>
      </c>
      <c r="D70" s="4">
        <v>24443.195798582561</v>
      </c>
      <c r="E70" s="11">
        <v>0.17175656727577499</v>
      </c>
      <c r="F70" s="4">
        <v>44788.81</v>
      </c>
      <c r="G70" s="4">
        <v>10748.58</v>
      </c>
      <c r="H70" s="4">
        <v>34040.230000000003</v>
      </c>
      <c r="I70" s="4">
        <v>877.77480000000003</v>
      </c>
      <c r="J70" s="4">
        <v>189.78030000000001</v>
      </c>
      <c r="K70" s="4">
        <v>26708.23</v>
      </c>
      <c r="L70" s="4">
        <v>50112.99</v>
      </c>
      <c r="M70" s="4">
        <v>13805.95</v>
      </c>
      <c r="N70" s="4">
        <v>4229.1719999999996</v>
      </c>
      <c r="O70" s="4">
        <v>5528.1980000000003</v>
      </c>
      <c r="P70" s="4">
        <v>26549.67</v>
      </c>
      <c r="Q70" s="4">
        <v>-5324.183</v>
      </c>
      <c r="R70" s="4">
        <v>12016.23</v>
      </c>
      <c r="S70" s="4">
        <v>296295.3</v>
      </c>
      <c r="T70" s="4">
        <v>292860.3</v>
      </c>
      <c r="U70" s="8">
        <f t="shared" si="17"/>
        <v>4.3075903336311114</v>
      </c>
      <c r="V70" s="5">
        <f t="shared" ref="V70:V89" si="19">100*F70/$C70</f>
        <v>53.732505921741371</v>
      </c>
      <c r="W70" s="5">
        <f t="shared" ref="W70:W89" si="20">100*G70/$C70</f>
        <v>12.894920371858749</v>
      </c>
      <c r="X70" s="5">
        <f t="shared" ref="X70:X89" si="21">100*H70/$C70</f>
        <v>40.837585549882625</v>
      </c>
      <c r="Y70" s="5">
        <f t="shared" ref="Y70:Y89" si="22">100*I70/$C70</f>
        <v>1.0530540918357809</v>
      </c>
      <c r="Z70" s="5">
        <f t="shared" ref="Z70:Z89" si="23">100*J70/$C70</f>
        <v>0.22767675885070077</v>
      </c>
      <c r="AA70" s="5">
        <f t="shared" ref="AA70:AA89" si="24">100*K70/$C70</f>
        <v>32.041488189443534</v>
      </c>
      <c r="AB70" s="5">
        <f t="shared" ref="AB70:AB89" si="25">100*L70/$C70</f>
        <v>60.119849844886836</v>
      </c>
      <c r="AC70" s="5">
        <f t="shared" ref="AC70:AC89" si="26">100*M70/$C70</f>
        <v>16.562804194401799</v>
      </c>
      <c r="AD70" s="5">
        <f t="shared" ref="AD70:AD89" si="27">100*N70/$C70</f>
        <v>5.0736782141356906</v>
      </c>
      <c r="AE70" s="5">
        <f t="shared" ref="AE70:AE89" si="28">100*O70/$C70</f>
        <v>6.6321014505980136</v>
      </c>
      <c r="AF70" s="5">
        <f t="shared" ref="AF70:AF89" si="29">100*P70/$C70</f>
        <v>31.851265985751336</v>
      </c>
      <c r="AG70" s="5">
        <f t="shared" ref="AG70:AG89" si="30">100*Q70/$C70</f>
        <v>-6.3873475222033083</v>
      </c>
      <c r="AH70" s="5">
        <f t="shared" ref="AH70:AH89" si="31">100*R70/$C70</f>
        <v>14.415702262060687</v>
      </c>
      <c r="AI70" s="5">
        <f t="shared" ref="AI70:AI89" si="32">100*S70/$C70</f>
        <v>355.46130745233319</v>
      </c>
      <c r="AJ70" s="5">
        <f t="shared" ref="AJ70:AJ89" si="33">100*T70/$C70</f>
        <v>351.34038622577725</v>
      </c>
    </row>
    <row r="71" spans="1:36" x14ac:dyDescent="0.25">
      <c r="A71" s="6">
        <f t="shared" si="18"/>
        <v>2074</v>
      </c>
      <c r="B71" s="6">
        <v>63555</v>
      </c>
      <c r="C71" s="4">
        <v>86049.136589592876</v>
      </c>
      <c r="D71" s="4">
        <v>24738.425916021999</v>
      </c>
      <c r="E71" s="11">
        <v>0.17230876882947635</v>
      </c>
      <c r="F71" s="4">
        <v>46257.83</v>
      </c>
      <c r="G71" s="4">
        <v>11095.97</v>
      </c>
      <c r="H71" s="4">
        <v>35161.86</v>
      </c>
      <c r="I71" s="4">
        <v>906.2002</v>
      </c>
      <c r="J71" s="4">
        <v>194.5523</v>
      </c>
      <c r="K71" s="4">
        <v>27594.82</v>
      </c>
      <c r="L71" s="4">
        <v>51772.68</v>
      </c>
      <c r="M71" s="4">
        <v>14314.05</v>
      </c>
      <c r="N71" s="4">
        <v>4355.982</v>
      </c>
      <c r="O71" s="4">
        <v>5694.9030000000002</v>
      </c>
      <c r="P71" s="4">
        <v>27407.74</v>
      </c>
      <c r="Q71" s="4">
        <v>-5514.8530000000001</v>
      </c>
      <c r="R71" s="4">
        <v>12763.18</v>
      </c>
      <c r="S71" s="4">
        <v>314573.3</v>
      </c>
      <c r="T71" s="4">
        <v>311138.3</v>
      </c>
      <c r="U71" s="8">
        <f t="shared" ref="U71:U89" si="34">100*R71/S70</f>
        <v>4.3075877342637563</v>
      </c>
      <c r="V71" s="5">
        <f t="shared" si="19"/>
        <v>53.757459787916808</v>
      </c>
      <c r="W71" s="5">
        <f t="shared" si="20"/>
        <v>12.894923109945521</v>
      </c>
      <c r="X71" s="5">
        <f t="shared" si="21"/>
        <v>40.862536677971285</v>
      </c>
      <c r="Y71" s="5">
        <f t="shared" si="22"/>
        <v>1.0531194569935982</v>
      </c>
      <c r="Z71" s="5">
        <f t="shared" si="23"/>
        <v>0.22609442431468851</v>
      </c>
      <c r="AA71" s="5">
        <f t="shared" si="24"/>
        <v>32.068677378614659</v>
      </c>
      <c r="AB71" s="5">
        <f t="shared" si="25"/>
        <v>60.166414274354956</v>
      </c>
      <c r="AC71" s="5">
        <f t="shared" si="26"/>
        <v>16.63473983274249</v>
      </c>
      <c r="AD71" s="5">
        <f t="shared" si="27"/>
        <v>5.0622030303170176</v>
      </c>
      <c r="AE71" s="5">
        <f t="shared" si="28"/>
        <v>6.6181988869470709</v>
      </c>
      <c r="AF71" s="5">
        <f t="shared" si="29"/>
        <v>31.851266713714825</v>
      </c>
      <c r="AG71" s="5">
        <f t="shared" si="30"/>
        <v>-6.4089579728182757</v>
      </c>
      <c r="AH71" s="5">
        <f t="shared" si="31"/>
        <v>14.832432382062541</v>
      </c>
      <c r="AI71" s="5">
        <f t="shared" si="32"/>
        <v>365.57403417112931</v>
      </c>
      <c r="AJ71" s="5">
        <f t="shared" si="33"/>
        <v>361.58212892240721</v>
      </c>
    </row>
    <row r="72" spans="1:36" x14ac:dyDescent="0.25">
      <c r="A72" s="6">
        <f t="shared" si="18"/>
        <v>2075</v>
      </c>
      <c r="B72" s="6">
        <v>63920</v>
      </c>
      <c r="C72" s="4">
        <v>88823.756788901141</v>
      </c>
      <c r="D72" s="4">
        <v>25035.395412970942</v>
      </c>
      <c r="E72" s="11">
        <v>0.17284814596165549</v>
      </c>
      <c r="F72" s="4">
        <v>47775.94</v>
      </c>
      <c r="G72" s="4">
        <v>11453.75</v>
      </c>
      <c r="H72" s="4">
        <v>36322.19</v>
      </c>
      <c r="I72" s="4">
        <v>935.45630000000006</v>
      </c>
      <c r="J72" s="4">
        <v>199.43119999999999</v>
      </c>
      <c r="K72" s="4">
        <v>28513.119999999999</v>
      </c>
      <c r="L72" s="4">
        <v>53483.26</v>
      </c>
      <c r="M72" s="4">
        <v>14837.12</v>
      </c>
      <c r="N72" s="4">
        <v>4487.83</v>
      </c>
      <c r="O72" s="4">
        <v>5866.808</v>
      </c>
      <c r="P72" s="4">
        <v>28291.5</v>
      </c>
      <c r="Q72" s="4">
        <v>-5707.317</v>
      </c>
      <c r="R72" s="4">
        <v>13550.52</v>
      </c>
      <c r="S72" s="4">
        <v>333831.09999999998</v>
      </c>
      <c r="T72" s="4">
        <v>330396.09999999998</v>
      </c>
      <c r="U72" s="8">
        <f t="shared" si="34"/>
        <v>4.3075874525905409</v>
      </c>
      <c r="V72" s="5">
        <f t="shared" si="19"/>
        <v>53.787344430324502</v>
      </c>
      <c r="W72" s="5">
        <f t="shared" si="20"/>
        <v>12.894917321748757</v>
      </c>
      <c r="X72" s="5">
        <f t="shared" si="21"/>
        <v>40.892427108575745</v>
      </c>
      <c r="Y72" s="5">
        <f t="shared" si="22"/>
        <v>1.053160025896235</v>
      </c>
      <c r="Z72" s="5">
        <f t="shared" si="23"/>
        <v>0.22452461729801509</v>
      </c>
      <c r="AA72" s="5">
        <f t="shared" si="24"/>
        <v>32.100781402169673</v>
      </c>
      <c r="AB72" s="5">
        <f t="shared" si="25"/>
        <v>60.212787584641916</v>
      </c>
      <c r="AC72" s="5">
        <f t="shared" si="26"/>
        <v>16.703999623954154</v>
      </c>
      <c r="AD72" s="5">
        <f t="shared" si="27"/>
        <v>5.0525109072630121</v>
      </c>
      <c r="AE72" s="5">
        <f t="shared" si="28"/>
        <v>6.6049987211676688</v>
      </c>
      <c r="AF72" s="5">
        <f t="shared" si="29"/>
        <v>31.851276080607221</v>
      </c>
      <c r="AG72" s="5">
        <f t="shared" si="30"/>
        <v>-6.4254397768426186</v>
      </c>
      <c r="AH72" s="5">
        <f t="shared" si="31"/>
        <v>15.255513265673073</v>
      </c>
      <c r="AI72" s="5">
        <f t="shared" si="32"/>
        <v>375.83537565674482</v>
      </c>
      <c r="AJ72" s="5">
        <f t="shared" si="33"/>
        <v>371.96816701326935</v>
      </c>
    </row>
    <row r="73" spans="1:36" x14ac:dyDescent="0.25">
      <c r="A73" s="6">
        <f t="shared" si="18"/>
        <v>2076</v>
      </c>
      <c r="B73" s="6">
        <v>64285</v>
      </c>
      <c r="C73" s="4">
        <v>91691.281974550962</v>
      </c>
      <c r="D73" s="4">
        <v>25336.877821344828</v>
      </c>
      <c r="E73" s="11">
        <v>0.17338256586314682</v>
      </c>
      <c r="F73" s="4">
        <v>49339.16</v>
      </c>
      <c r="G73" s="4">
        <v>11823.51</v>
      </c>
      <c r="H73" s="4">
        <v>37515.65</v>
      </c>
      <c r="I73" s="4">
        <v>965.62220000000002</v>
      </c>
      <c r="J73" s="4">
        <v>204.43709999999999</v>
      </c>
      <c r="K73" s="4">
        <v>29456.58</v>
      </c>
      <c r="L73" s="4">
        <v>55254.15</v>
      </c>
      <c r="M73" s="4">
        <v>15380.26</v>
      </c>
      <c r="N73" s="4">
        <v>4625.1890000000003</v>
      </c>
      <c r="O73" s="4">
        <v>6043.8639999999996</v>
      </c>
      <c r="P73" s="4">
        <v>29204.84</v>
      </c>
      <c r="Q73" s="4">
        <v>-5914.982</v>
      </c>
      <c r="R73" s="4">
        <v>14380.06</v>
      </c>
      <c r="S73" s="4">
        <v>354126.2</v>
      </c>
      <c r="T73" s="4">
        <v>350691.2</v>
      </c>
      <c r="U73" s="8">
        <f t="shared" si="34"/>
        <v>4.3075854825988351</v>
      </c>
      <c r="V73" s="5">
        <f t="shared" si="19"/>
        <v>53.810088524767437</v>
      </c>
      <c r="W73" s="5">
        <f t="shared" si="20"/>
        <v>12.894911866628314</v>
      </c>
      <c r="X73" s="5">
        <f t="shared" si="21"/>
        <v>40.915176658139124</v>
      </c>
      <c r="Y73" s="5">
        <f t="shared" si="22"/>
        <v>1.0531232405148505</v>
      </c>
      <c r="Z73" s="5">
        <f t="shared" si="23"/>
        <v>0.22296241867001246</v>
      </c>
      <c r="AA73" s="5">
        <f t="shared" si="24"/>
        <v>32.125824141247925</v>
      </c>
      <c r="AB73" s="5">
        <f t="shared" si="25"/>
        <v>60.261072601576082</v>
      </c>
      <c r="AC73" s="5">
        <f t="shared" si="26"/>
        <v>16.773961132170463</v>
      </c>
      <c r="AD73" s="5">
        <f t="shared" si="27"/>
        <v>5.0443061765498358</v>
      </c>
      <c r="AE73" s="5">
        <f t="shared" si="28"/>
        <v>6.5915361524528384</v>
      </c>
      <c r="AF73" s="5">
        <f t="shared" si="29"/>
        <v>31.851272412251628</v>
      </c>
      <c r="AG73" s="5">
        <f t="shared" si="30"/>
        <v>-6.4509753518788306</v>
      </c>
      <c r="AH73" s="5">
        <f t="shared" si="31"/>
        <v>15.683126781880096</v>
      </c>
      <c r="AI73" s="5">
        <f t="shared" si="32"/>
        <v>386.21578014176765</v>
      </c>
      <c r="AJ73" s="5">
        <f t="shared" si="33"/>
        <v>382.46951340186826</v>
      </c>
    </row>
    <row r="74" spans="1:36" x14ac:dyDescent="0.25">
      <c r="A74" s="6">
        <f t="shared" si="18"/>
        <v>2077</v>
      </c>
      <c r="B74" s="6">
        <v>64651</v>
      </c>
      <c r="C74" s="4">
        <v>94674.026586982945</v>
      </c>
      <c r="D74" s="4">
        <v>25648.134773605594</v>
      </c>
      <c r="E74" s="11">
        <v>0.17393213806258928</v>
      </c>
      <c r="F74" s="4">
        <v>50957.87</v>
      </c>
      <c r="G74" s="4">
        <v>12208.14</v>
      </c>
      <c r="H74" s="4">
        <v>38749.730000000003</v>
      </c>
      <c r="I74" s="4">
        <v>996.90840000000003</v>
      </c>
      <c r="J74" s="4">
        <v>209.5916</v>
      </c>
      <c r="K74" s="4">
        <v>30430.83</v>
      </c>
      <c r="L74" s="4">
        <v>57096.88</v>
      </c>
      <c r="M74" s="4">
        <v>15944.54</v>
      </c>
      <c r="N74" s="4">
        <v>4768.6289999999999</v>
      </c>
      <c r="O74" s="4">
        <v>6228.8360000000002</v>
      </c>
      <c r="P74" s="4">
        <v>30154.880000000001</v>
      </c>
      <c r="Q74" s="4">
        <v>-6139.0150000000003</v>
      </c>
      <c r="R74" s="4">
        <v>15254.28</v>
      </c>
      <c r="S74" s="4">
        <v>375519.5</v>
      </c>
      <c r="T74" s="4">
        <v>372084.5</v>
      </c>
      <c r="U74" s="8">
        <f t="shared" si="34"/>
        <v>4.3075830028955782</v>
      </c>
      <c r="V74" s="5">
        <f t="shared" si="19"/>
        <v>53.824551291458825</v>
      </c>
      <c r="W74" s="5">
        <f t="shared" si="20"/>
        <v>12.89492001143906</v>
      </c>
      <c r="X74" s="5">
        <f t="shared" si="21"/>
        <v>40.92963128001977</v>
      </c>
      <c r="Y74" s="5">
        <f t="shared" si="22"/>
        <v>1.0529903881124967</v>
      </c>
      <c r="Z74" s="5">
        <f t="shared" si="23"/>
        <v>0.22138236595169541</v>
      </c>
      <c r="AA74" s="5">
        <f t="shared" si="24"/>
        <v>32.142743999634675</v>
      </c>
      <c r="AB74" s="5">
        <f t="shared" si="25"/>
        <v>60.308916878634633</v>
      </c>
      <c r="AC74" s="5">
        <f t="shared" si="26"/>
        <v>16.841514589379756</v>
      </c>
      <c r="AD74" s="5">
        <f t="shared" si="27"/>
        <v>5.0368925585083915</v>
      </c>
      <c r="AE74" s="5">
        <f t="shared" si="28"/>
        <v>6.5792448304469007</v>
      </c>
      <c r="AF74" s="5">
        <f t="shared" si="29"/>
        <v>31.851270181579135</v>
      </c>
      <c r="AG74" s="5">
        <f t="shared" si="30"/>
        <v>-6.4843708684553549</v>
      </c>
      <c r="AH74" s="5">
        <f t="shared" si="31"/>
        <v>16.112423385715974</v>
      </c>
      <c r="AI74" s="5">
        <f t="shared" si="32"/>
        <v>396.6446907748101</v>
      </c>
      <c r="AJ74" s="5">
        <f t="shared" si="33"/>
        <v>393.01645172780593</v>
      </c>
    </row>
    <row r="75" spans="1:36" x14ac:dyDescent="0.25">
      <c r="A75" s="6">
        <f t="shared" si="18"/>
        <v>2078</v>
      </c>
      <c r="B75" s="6">
        <v>65016</v>
      </c>
      <c r="C75" s="4">
        <v>97746.217157378254</v>
      </c>
      <c r="D75" s="4">
        <v>25961.199894646292</v>
      </c>
      <c r="E75" s="11">
        <v>0.1744681997646888</v>
      </c>
      <c r="F75" s="4">
        <v>52625.25</v>
      </c>
      <c r="G75" s="4">
        <v>12604.29</v>
      </c>
      <c r="H75" s="4">
        <v>40020.959999999999</v>
      </c>
      <c r="I75" s="4">
        <v>1029.19</v>
      </c>
      <c r="J75" s="4">
        <v>214.8724</v>
      </c>
      <c r="K75" s="4">
        <v>31434.43</v>
      </c>
      <c r="L75" s="4">
        <v>58990.46</v>
      </c>
      <c r="M75" s="4">
        <v>16519.84</v>
      </c>
      <c r="N75" s="4">
        <v>4917.567</v>
      </c>
      <c r="O75" s="4">
        <v>6419.6440000000002</v>
      </c>
      <c r="P75" s="4">
        <v>31133.41</v>
      </c>
      <c r="Q75" s="4">
        <v>-6365.2070000000003</v>
      </c>
      <c r="R75" s="4">
        <v>16175.82</v>
      </c>
      <c r="S75" s="4">
        <v>398060.5</v>
      </c>
      <c r="T75" s="4">
        <v>394625.5</v>
      </c>
      <c r="U75" s="8">
        <f t="shared" si="34"/>
        <v>4.3075845595235398</v>
      </c>
      <c r="V75" s="5">
        <f t="shared" si="19"/>
        <v>53.838656400656063</v>
      </c>
      <c r="W75" s="5">
        <f t="shared" si="20"/>
        <v>12.894913344529957</v>
      </c>
      <c r="X75" s="5">
        <f t="shared" si="21"/>
        <v>40.943743056126102</v>
      </c>
      <c r="Y75" s="5">
        <f t="shared" si="22"/>
        <v>1.0529205425340726</v>
      </c>
      <c r="Z75" s="5">
        <f t="shared" si="23"/>
        <v>0.21982681913310304</v>
      </c>
      <c r="AA75" s="5">
        <f t="shared" si="24"/>
        <v>32.159229189799099</v>
      </c>
      <c r="AB75" s="5">
        <f t="shared" si="25"/>
        <v>60.350632193797566</v>
      </c>
      <c r="AC75" s="5">
        <f t="shared" si="26"/>
        <v>16.900746116242946</v>
      </c>
      <c r="AD75" s="5">
        <f t="shared" si="27"/>
        <v>5.0309537729550931</v>
      </c>
      <c r="AE75" s="5">
        <f t="shared" si="28"/>
        <v>6.5676649047849329</v>
      </c>
      <c r="AF75" s="5">
        <f t="shared" si="29"/>
        <v>31.851268422872089</v>
      </c>
      <c r="AG75" s="5">
        <f t="shared" si="30"/>
        <v>-6.5119727239690226</v>
      </c>
      <c r="AH75" s="5">
        <f t="shared" si="31"/>
        <v>16.548793877062064</v>
      </c>
      <c r="AI75" s="5">
        <f t="shared" si="32"/>
        <v>407.23877770031214</v>
      </c>
      <c r="AJ75" s="5">
        <f t="shared" si="33"/>
        <v>403.72457520747355</v>
      </c>
    </row>
    <row r="76" spans="1:36" x14ac:dyDescent="0.25">
      <c r="A76" s="6">
        <f t="shared" si="18"/>
        <v>2079</v>
      </c>
      <c r="B76" s="6">
        <v>65381</v>
      </c>
      <c r="C76" s="4">
        <v>100915.19974860562</v>
      </c>
      <c r="D76" s="4">
        <v>26277.331548770409</v>
      </c>
      <c r="E76" s="11">
        <v>0.17498129945795018</v>
      </c>
      <c r="F76" s="4">
        <v>54351.9</v>
      </c>
      <c r="G76" s="4">
        <v>13012.93</v>
      </c>
      <c r="H76" s="4">
        <v>41338.97</v>
      </c>
      <c r="I76" s="4">
        <v>1062.4670000000001</v>
      </c>
      <c r="J76" s="4">
        <v>220.26990000000001</v>
      </c>
      <c r="K76" s="4">
        <v>32476.49</v>
      </c>
      <c r="L76" s="4">
        <v>60944.25</v>
      </c>
      <c r="M76" s="4">
        <v>17112.03</v>
      </c>
      <c r="N76" s="4">
        <v>5072.6350000000002</v>
      </c>
      <c r="O76" s="4">
        <v>6616.81</v>
      </c>
      <c r="P76" s="4">
        <v>32142.77</v>
      </c>
      <c r="Q76" s="4">
        <v>-6592.35</v>
      </c>
      <c r="R76" s="4">
        <v>17146.79</v>
      </c>
      <c r="S76" s="4">
        <v>421799.6</v>
      </c>
      <c r="T76" s="4">
        <v>418364.6</v>
      </c>
      <c r="U76" s="8">
        <f t="shared" si="34"/>
        <v>4.3075838974226279</v>
      </c>
      <c r="V76" s="5">
        <f t="shared" si="19"/>
        <v>53.858982725494727</v>
      </c>
      <c r="W76" s="5">
        <f t="shared" si="20"/>
        <v>12.894915763350905</v>
      </c>
      <c r="X76" s="5">
        <f t="shared" si="21"/>
        <v>40.964066962143825</v>
      </c>
      <c r="Y76" s="5">
        <f t="shared" si="22"/>
        <v>1.0528314888607062</v>
      </c>
      <c r="Z76" s="5">
        <f t="shared" si="23"/>
        <v>0.21827227270889246</v>
      </c>
      <c r="AA76" s="5">
        <f t="shared" si="24"/>
        <v>32.181960775882764</v>
      </c>
      <c r="AB76" s="5">
        <f t="shared" si="25"/>
        <v>60.391546716273616</v>
      </c>
      <c r="AC76" s="5">
        <f t="shared" si="26"/>
        <v>16.956841033490043</v>
      </c>
      <c r="AD76" s="5">
        <f t="shared" si="27"/>
        <v>5.0266312831334314</v>
      </c>
      <c r="AE76" s="5">
        <f t="shared" si="28"/>
        <v>6.5568021630868616</v>
      </c>
      <c r="AF76" s="5">
        <f t="shared" si="29"/>
        <v>31.851267281908271</v>
      </c>
      <c r="AG76" s="5">
        <f t="shared" si="30"/>
        <v>-6.5325639907788906</v>
      </c>
      <c r="AH76" s="5">
        <f t="shared" si="31"/>
        <v>16.991285795118216</v>
      </c>
      <c r="AI76" s="5">
        <f t="shared" si="32"/>
        <v>417.97430025483169</v>
      </c>
      <c r="AJ76" s="5">
        <f t="shared" si="33"/>
        <v>414.57045226309498</v>
      </c>
    </row>
    <row r="77" spans="1:36" x14ac:dyDescent="0.25">
      <c r="A77" s="6">
        <f t="shared" si="18"/>
        <v>2080</v>
      </c>
      <c r="B77" s="6">
        <v>65746</v>
      </c>
      <c r="C77" s="4">
        <v>104200.32697170426</v>
      </c>
      <c r="D77" s="4">
        <v>26600.726032409442</v>
      </c>
      <c r="E77" s="11">
        <v>0.1754993495967144</v>
      </c>
      <c r="F77" s="4">
        <v>56137.36</v>
      </c>
      <c r="G77" s="4">
        <v>13436.55</v>
      </c>
      <c r="H77" s="4">
        <v>42700.81</v>
      </c>
      <c r="I77" s="4">
        <v>1096.8869999999999</v>
      </c>
      <c r="J77" s="4">
        <v>225.8184</v>
      </c>
      <c r="K77" s="4">
        <v>33552.47</v>
      </c>
      <c r="L77" s="4">
        <v>62971.77</v>
      </c>
      <c r="M77" s="4">
        <v>17727.28</v>
      </c>
      <c r="N77" s="4">
        <v>5233.9790000000003</v>
      </c>
      <c r="O77" s="4">
        <v>6821.3879999999999</v>
      </c>
      <c r="P77" s="4">
        <v>33189.129999999997</v>
      </c>
      <c r="Q77" s="4">
        <v>-6834.4170000000004</v>
      </c>
      <c r="R77" s="4">
        <v>18169.37</v>
      </c>
      <c r="S77" s="4">
        <v>446803.4</v>
      </c>
      <c r="T77" s="4">
        <v>443368.4</v>
      </c>
      <c r="U77" s="8">
        <f t="shared" si="34"/>
        <v>4.3075835064803289</v>
      </c>
      <c r="V77" s="5">
        <f t="shared" si="19"/>
        <v>53.874456665806989</v>
      </c>
      <c r="W77" s="5">
        <f t="shared" si="20"/>
        <v>12.894921148998614</v>
      </c>
      <c r="X77" s="5">
        <f t="shared" si="21"/>
        <v>40.979535516808376</v>
      </c>
      <c r="Y77" s="5">
        <f t="shared" si="22"/>
        <v>1.0526713609045211</v>
      </c>
      <c r="Z77" s="5">
        <f t="shared" si="23"/>
        <v>0.21671563474203043</v>
      </c>
      <c r="AA77" s="5">
        <f t="shared" si="24"/>
        <v>32.199966137449088</v>
      </c>
      <c r="AB77" s="5">
        <f t="shared" si="25"/>
        <v>60.43337082531427</v>
      </c>
      <c r="AC77" s="5">
        <f t="shared" si="26"/>
        <v>17.012691337152777</v>
      </c>
      <c r="AD77" s="5">
        <f t="shared" si="27"/>
        <v>5.0229967142246057</v>
      </c>
      <c r="AE77" s="5">
        <f t="shared" si="28"/>
        <v>6.5464170778008768</v>
      </c>
      <c r="AF77" s="5">
        <f t="shared" si="29"/>
        <v>31.851272413965216</v>
      </c>
      <c r="AG77" s="5">
        <f t="shared" si="30"/>
        <v>-6.5589208773364946</v>
      </c>
      <c r="AH77" s="5">
        <f t="shared" si="31"/>
        <v>17.43696063922517</v>
      </c>
      <c r="AI77" s="5">
        <f t="shared" si="32"/>
        <v>428.79270438501607</v>
      </c>
      <c r="AJ77" s="5">
        <f t="shared" si="33"/>
        <v>425.49616962372613</v>
      </c>
    </row>
    <row r="78" spans="1:36" x14ac:dyDescent="0.25">
      <c r="A78" s="6">
        <f t="shared" si="18"/>
        <v>2081</v>
      </c>
      <c r="B78" s="6">
        <v>66112</v>
      </c>
      <c r="C78" s="4">
        <v>107598.62138487268</v>
      </c>
      <c r="D78" s="4">
        <v>26929.666160365105</v>
      </c>
      <c r="E78" s="11">
        <v>0.17601873623233019</v>
      </c>
      <c r="F78" s="4">
        <v>57982.86</v>
      </c>
      <c r="G78" s="4">
        <v>13874.75</v>
      </c>
      <c r="H78" s="4">
        <v>44108.11</v>
      </c>
      <c r="I78" s="4">
        <v>1132.4780000000001</v>
      </c>
      <c r="J78" s="4">
        <v>231.50700000000001</v>
      </c>
      <c r="K78" s="4">
        <v>34664.199999999997</v>
      </c>
      <c r="L78" s="4">
        <v>65072.81</v>
      </c>
      <c r="M78" s="4">
        <v>18366.830000000002</v>
      </c>
      <c r="N78" s="4">
        <v>5401.4549999999999</v>
      </c>
      <c r="O78" s="4">
        <v>7032.9979999999996</v>
      </c>
      <c r="P78" s="4">
        <v>34271.53</v>
      </c>
      <c r="Q78" s="4">
        <v>-7089.9470000000001</v>
      </c>
      <c r="R78" s="4">
        <v>19246.43</v>
      </c>
      <c r="S78" s="4">
        <v>473139.8</v>
      </c>
      <c r="T78" s="4">
        <v>469704.8</v>
      </c>
      <c r="U78" s="8">
        <f t="shared" si="34"/>
        <v>4.3075836038848401</v>
      </c>
      <c r="V78" s="5">
        <f t="shared" si="19"/>
        <v>53.888106793301191</v>
      </c>
      <c r="W78" s="5">
        <f t="shared" si="20"/>
        <v>12.8949142855381</v>
      </c>
      <c r="X78" s="5">
        <f t="shared" si="21"/>
        <v>40.993192507763091</v>
      </c>
      <c r="Y78" s="5">
        <f t="shared" si="22"/>
        <v>1.0525023326732097</v>
      </c>
      <c r="Z78" s="5">
        <f t="shared" si="23"/>
        <v>0.21515796115260233</v>
      </c>
      <c r="AA78" s="5">
        <f t="shared" si="24"/>
        <v>32.216212023766175</v>
      </c>
      <c r="AB78" s="5">
        <f t="shared" si="25"/>
        <v>60.477364080009117</v>
      </c>
      <c r="AC78" s="5">
        <f t="shared" si="26"/>
        <v>17.069763314441687</v>
      </c>
      <c r="AD78" s="5">
        <f t="shared" si="27"/>
        <v>5.0200039094175537</v>
      </c>
      <c r="AE78" s="5">
        <f t="shared" si="28"/>
        <v>6.5363272405168296</v>
      </c>
      <c r="AF78" s="5">
        <f t="shared" si="29"/>
        <v>31.851272403772867</v>
      </c>
      <c r="AG78" s="5">
        <f t="shared" si="30"/>
        <v>-6.5892544985681178</v>
      </c>
      <c r="AH78" s="5">
        <f t="shared" si="31"/>
        <v>17.887245907321507</v>
      </c>
      <c r="AI78" s="5">
        <f t="shared" si="32"/>
        <v>439.72663767467088</v>
      </c>
      <c r="AJ78" s="5">
        <f t="shared" si="33"/>
        <v>436.53421758992533</v>
      </c>
    </row>
    <row r="79" spans="1:36" x14ac:dyDescent="0.25">
      <c r="A79" s="6">
        <f t="shared" si="18"/>
        <v>2082</v>
      </c>
      <c r="B79" s="6">
        <v>66477</v>
      </c>
      <c r="C79" s="4">
        <v>111110.39517701622</v>
      </c>
      <c r="D79" s="4">
        <v>27263.328888991491</v>
      </c>
      <c r="E79" s="11">
        <v>0.17651578790892297</v>
      </c>
      <c r="F79" s="4">
        <v>59885.33</v>
      </c>
      <c r="G79" s="4">
        <v>14327.59</v>
      </c>
      <c r="H79" s="4">
        <v>45557.74</v>
      </c>
      <c r="I79" s="4">
        <v>1169.2270000000001</v>
      </c>
      <c r="J79" s="4">
        <v>237.32740000000001</v>
      </c>
      <c r="K79" s="4">
        <v>35808.559999999998</v>
      </c>
      <c r="L79" s="4">
        <v>67239.710000000006</v>
      </c>
      <c r="M79" s="4">
        <v>19020.740000000002</v>
      </c>
      <c r="N79" s="4">
        <v>5575.7160000000003</v>
      </c>
      <c r="O79" s="4">
        <v>7253.1909999999998</v>
      </c>
      <c r="P79" s="4">
        <v>35390.07</v>
      </c>
      <c r="Q79" s="4">
        <v>-7354.3810000000003</v>
      </c>
      <c r="R79" s="4">
        <v>20380.89</v>
      </c>
      <c r="S79" s="4">
        <v>500875.1</v>
      </c>
      <c r="T79" s="4">
        <v>497440.1</v>
      </c>
      <c r="U79" s="8">
        <f t="shared" si="34"/>
        <v>4.3075830864366091</v>
      </c>
      <c r="V79" s="5">
        <f t="shared" si="19"/>
        <v>53.897144281228869</v>
      </c>
      <c r="W79" s="5">
        <f t="shared" si="20"/>
        <v>12.894914087177812</v>
      </c>
      <c r="X79" s="5">
        <f t="shared" si="21"/>
        <v>41.002230194051059</v>
      </c>
      <c r="Y79" s="5">
        <f t="shared" si="22"/>
        <v>1.0523110804684286</v>
      </c>
      <c r="Z79" s="5">
        <f t="shared" si="23"/>
        <v>0.21359603628616419</v>
      </c>
      <c r="AA79" s="5">
        <f t="shared" si="24"/>
        <v>32.227911657546862</v>
      </c>
      <c r="AB79" s="5">
        <f t="shared" si="25"/>
        <v>60.516128930039933</v>
      </c>
      <c r="AC79" s="5">
        <f t="shared" si="26"/>
        <v>17.118776303240566</v>
      </c>
      <c r="AD79" s="5">
        <f t="shared" si="27"/>
        <v>5.0181767341543644</v>
      </c>
      <c r="AE79" s="5">
        <f t="shared" si="28"/>
        <v>6.5279139620055648</v>
      </c>
      <c r="AF79" s="5">
        <f t="shared" si="29"/>
        <v>31.851268230680027</v>
      </c>
      <c r="AG79" s="5">
        <f t="shared" si="30"/>
        <v>-6.6189855488168519</v>
      </c>
      <c r="AH79" s="5">
        <f t="shared" si="31"/>
        <v>18.342919190891237</v>
      </c>
      <c r="AI79" s="5">
        <f t="shared" si="32"/>
        <v>450.7904946265628</v>
      </c>
      <c r="AJ79" s="5">
        <f t="shared" si="33"/>
        <v>447.69897470664216</v>
      </c>
    </row>
    <row r="80" spans="1:36" x14ac:dyDescent="0.25">
      <c r="A80" s="6">
        <f t="shared" si="18"/>
        <v>2083</v>
      </c>
      <c r="B80" s="6">
        <v>66842</v>
      </c>
      <c r="C80" s="4">
        <v>114741.17689224721</v>
      </c>
      <c r="D80" s="4">
        <v>27602.170290746537</v>
      </c>
      <c r="E80" s="11">
        <v>0.17701253972618239</v>
      </c>
      <c r="F80" s="4">
        <v>61854.879999999997</v>
      </c>
      <c r="G80" s="4">
        <v>14795.78</v>
      </c>
      <c r="H80" s="4">
        <v>47059.1</v>
      </c>
      <c r="I80" s="4">
        <v>1207.261</v>
      </c>
      <c r="J80" s="4">
        <v>243.30179999999999</v>
      </c>
      <c r="K80" s="4">
        <v>36994.379999999997</v>
      </c>
      <c r="L80" s="4">
        <v>69478.14</v>
      </c>
      <c r="M80" s="4">
        <v>19693.79</v>
      </c>
      <c r="N80" s="4">
        <v>5756.2430000000004</v>
      </c>
      <c r="O80" s="4">
        <v>7481.5829999999996</v>
      </c>
      <c r="P80" s="4">
        <v>36546.519999999997</v>
      </c>
      <c r="Q80" s="4">
        <v>-7623.2619999999997</v>
      </c>
      <c r="R80" s="4">
        <v>21575.61</v>
      </c>
      <c r="S80" s="4">
        <v>530073.9</v>
      </c>
      <c r="T80" s="4">
        <v>526638.9</v>
      </c>
      <c r="U80" s="8">
        <f t="shared" si="34"/>
        <v>4.3075828684636148</v>
      </c>
      <c r="V80" s="5">
        <f t="shared" si="19"/>
        <v>53.908179849059387</v>
      </c>
      <c r="W80" s="5">
        <f t="shared" si="20"/>
        <v>12.894917413906809</v>
      </c>
      <c r="X80" s="5">
        <f t="shared" si="21"/>
        <v>41.013262435152583</v>
      </c>
      <c r="Y80" s="5">
        <f t="shared" si="22"/>
        <v>1.0521602032492066</v>
      </c>
      <c r="Z80" s="5">
        <f t="shared" si="23"/>
        <v>0.21204401644623477</v>
      </c>
      <c r="AA80" s="5">
        <f t="shared" si="24"/>
        <v>32.241590161430196</v>
      </c>
      <c r="AB80" s="5">
        <f t="shared" si="25"/>
        <v>60.552054529862914</v>
      </c>
      <c r="AC80" s="5">
        <f t="shared" si="26"/>
        <v>17.163663937746016</v>
      </c>
      <c r="AD80" s="5">
        <f t="shared" si="27"/>
        <v>5.016719503762503</v>
      </c>
      <c r="AE80" s="5">
        <f t="shared" si="28"/>
        <v>6.5203993916028171</v>
      </c>
      <c r="AF80" s="5">
        <f t="shared" si="29"/>
        <v>31.851268210644751</v>
      </c>
      <c r="AG80" s="5">
        <f t="shared" si="30"/>
        <v>-6.6438764238569403</v>
      </c>
      <c r="AH80" s="5">
        <f t="shared" si="31"/>
        <v>18.803720324623768</v>
      </c>
      <c r="AI80" s="5">
        <f t="shared" si="32"/>
        <v>461.97356028323588</v>
      </c>
      <c r="AJ80" s="5">
        <f t="shared" si="33"/>
        <v>458.97986604631359</v>
      </c>
    </row>
    <row r="81" spans="1:44" x14ac:dyDescent="0.25">
      <c r="A81" s="6">
        <f t="shared" si="18"/>
        <v>2084</v>
      </c>
      <c r="B81" s="6">
        <v>67207</v>
      </c>
      <c r="C81" s="4">
        <v>118513.00605459571</v>
      </c>
      <c r="D81" s="4">
        <v>27950.517160104118</v>
      </c>
      <c r="E81" s="11">
        <v>0.17751179906760961</v>
      </c>
      <c r="F81" s="4">
        <v>63893.78</v>
      </c>
      <c r="G81" s="4">
        <v>15282.15</v>
      </c>
      <c r="H81" s="4">
        <v>48611.63</v>
      </c>
      <c r="I81" s="4">
        <v>1246.6659999999999</v>
      </c>
      <c r="J81" s="4">
        <v>249.43709999999999</v>
      </c>
      <c r="K81" s="4">
        <v>38219.410000000003</v>
      </c>
      <c r="L81" s="4">
        <v>71807.240000000005</v>
      </c>
      <c r="M81" s="4">
        <v>20396.18</v>
      </c>
      <c r="N81" s="4">
        <v>5943.91</v>
      </c>
      <c r="O81" s="4">
        <v>7719.2470000000003</v>
      </c>
      <c r="P81" s="4">
        <v>37747.9</v>
      </c>
      <c r="Q81" s="4">
        <v>-7913.4539999999997</v>
      </c>
      <c r="R81" s="4">
        <v>22833.37</v>
      </c>
      <c r="S81" s="4">
        <v>560820.80000000005</v>
      </c>
      <c r="T81" s="4">
        <v>557385.80000000005</v>
      </c>
      <c r="U81" s="8">
        <f t="shared" si="34"/>
        <v>4.3075823955867287</v>
      </c>
      <c r="V81" s="5">
        <f t="shared" si="19"/>
        <v>53.912884439506897</v>
      </c>
      <c r="W81" s="5">
        <f t="shared" si="20"/>
        <v>12.89491382317982</v>
      </c>
      <c r="X81" s="5">
        <f t="shared" si="21"/>
        <v>41.017970616327077</v>
      </c>
      <c r="Y81" s="5">
        <f t="shared" si="22"/>
        <v>1.0519233639434433</v>
      </c>
      <c r="Z81" s="5">
        <f t="shared" si="23"/>
        <v>0.21047234249133054</v>
      </c>
      <c r="AA81" s="5">
        <f t="shared" si="24"/>
        <v>32.249127140014799</v>
      </c>
      <c r="AB81" s="5">
        <f t="shared" si="25"/>
        <v>60.590176884822561</v>
      </c>
      <c r="AC81" s="5">
        <f t="shared" si="26"/>
        <v>17.210077340038136</v>
      </c>
      <c r="AD81" s="5">
        <f t="shared" si="27"/>
        <v>5.0154073361887406</v>
      </c>
      <c r="AE81" s="5">
        <f t="shared" si="28"/>
        <v>6.5134176045150305</v>
      </c>
      <c r="AF81" s="5">
        <f t="shared" si="29"/>
        <v>31.851272072712906</v>
      </c>
      <c r="AG81" s="5">
        <f t="shared" si="30"/>
        <v>-6.6772873825801771</v>
      </c>
      <c r="AH81" s="5">
        <f t="shared" si="31"/>
        <v>19.266552052085565</v>
      </c>
      <c r="AI81" s="5">
        <f t="shared" si="32"/>
        <v>473.21455987847042</v>
      </c>
      <c r="AJ81" s="5">
        <f t="shared" si="33"/>
        <v>470.31614381904012</v>
      </c>
    </row>
    <row r="82" spans="1:44" x14ac:dyDescent="0.25">
      <c r="A82" s="6">
        <f t="shared" si="18"/>
        <v>2085</v>
      </c>
      <c r="B82" s="6">
        <v>67573</v>
      </c>
      <c r="C82" s="4">
        <v>122424.30592262952</v>
      </c>
      <c r="D82" s="4">
        <v>28306.831077003761</v>
      </c>
      <c r="E82" s="11">
        <v>0.17802112701027997</v>
      </c>
      <c r="F82" s="4">
        <v>66004.63</v>
      </c>
      <c r="G82" s="4">
        <v>15786.51</v>
      </c>
      <c r="H82" s="4">
        <v>50218.12</v>
      </c>
      <c r="I82" s="4">
        <v>1287.53</v>
      </c>
      <c r="J82" s="4">
        <v>255.74469999999999</v>
      </c>
      <c r="K82" s="4">
        <v>39486.44</v>
      </c>
      <c r="L82" s="4">
        <v>74225.67</v>
      </c>
      <c r="M82" s="4">
        <v>21126.92</v>
      </c>
      <c r="N82" s="4">
        <v>6138.2160000000003</v>
      </c>
      <c r="O82" s="4">
        <v>7966.8389999999999</v>
      </c>
      <c r="P82" s="4">
        <v>38993.699999999997</v>
      </c>
      <c r="Q82" s="4">
        <v>-8221.0339999999997</v>
      </c>
      <c r="R82" s="4">
        <v>24157.82</v>
      </c>
      <c r="S82" s="4">
        <v>593199.6</v>
      </c>
      <c r="T82" s="4">
        <v>589764.6</v>
      </c>
      <c r="U82" s="8">
        <f t="shared" si="34"/>
        <v>4.3075827430081048</v>
      </c>
      <c r="V82" s="5">
        <f t="shared" si="19"/>
        <v>53.914645055626472</v>
      </c>
      <c r="W82" s="5">
        <f t="shared" si="20"/>
        <v>12.894914846384228</v>
      </c>
      <c r="X82" s="5">
        <f t="shared" si="21"/>
        <v>41.01973020924224</v>
      </c>
      <c r="Y82" s="5">
        <f t="shared" si="22"/>
        <v>1.0516947515419865</v>
      </c>
      <c r="Z82" s="5">
        <f t="shared" si="23"/>
        <v>0.20890026541104276</v>
      </c>
      <c r="AA82" s="5">
        <f t="shared" si="24"/>
        <v>32.253758518308359</v>
      </c>
      <c r="AB82" s="5">
        <f t="shared" si="25"/>
        <v>60.629847513213271</v>
      </c>
      <c r="AC82" s="5">
        <f t="shared" si="26"/>
        <v>17.257128672922128</v>
      </c>
      <c r="AD82" s="5">
        <f t="shared" si="27"/>
        <v>5.0138867063532873</v>
      </c>
      <c r="AE82" s="5">
        <f t="shared" si="28"/>
        <v>6.5075631345910452</v>
      </c>
      <c r="AF82" s="5">
        <f t="shared" si="29"/>
        <v>31.851273083503106</v>
      </c>
      <c r="AG82" s="5">
        <f t="shared" si="30"/>
        <v>-6.715197556599243</v>
      </c>
      <c r="AH82" s="5">
        <f t="shared" si="31"/>
        <v>19.732862537335855</v>
      </c>
      <c r="AI82" s="5">
        <f t="shared" si="32"/>
        <v>484.54397640195242</v>
      </c>
      <c r="AJ82" s="5">
        <f t="shared" si="33"/>
        <v>481.73816102557538</v>
      </c>
    </row>
    <row r="83" spans="1:44" x14ac:dyDescent="0.25">
      <c r="A83" s="6">
        <f t="shared" si="18"/>
        <v>2086</v>
      </c>
      <c r="B83" s="6">
        <v>67938</v>
      </c>
      <c r="C83" s="4">
        <v>126465.35551305402</v>
      </c>
      <c r="D83" s="4">
        <v>28667.840657598303</v>
      </c>
      <c r="E83" s="11">
        <v>0.17851996476670842</v>
      </c>
      <c r="F83" s="4">
        <v>68183.48</v>
      </c>
      <c r="G83" s="4">
        <v>16307.6</v>
      </c>
      <c r="H83" s="4">
        <v>51875.88</v>
      </c>
      <c r="I83" s="4">
        <v>1329.799</v>
      </c>
      <c r="J83" s="4">
        <v>262.20729999999998</v>
      </c>
      <c r="K83" s="4">
        <v>40793.550000000003</v>
      </c>
      <c r="L83" s="4">
        <v>76724.84</v>
      </c>
      <c r="M83" s="4">
        <v>21880.66</v>
      </c>
      <c r="N83" s="4">
        <v>6339.2510000000002</v>
      </c>
      <c r="O83" s="4">
        <v>8224.11</v>
      </c>
      <c r="P83" s="4">
        <v>40280.82</v>
      </c>
      <c r="Q83" s="4">
        <v>-8541.3580000000002</v>
      </c>
      <c r="R83" s="4">
        <v>25552.560000000001</v>
      </c>
      <c r="S83" s="4">
        <v>627293.5</v>
      </c>
      <c r="T83" s="4">
        <v>623858.5</v>
      </c>
      <c r="U83" s="8">
        <f t="shared" si="34"/>
        <v>4.3075821359286151</v>
      </c>
      <c r="V83" s="5">
        <f t="shared" si="19"/>
        <v>53.914749793244333</v>
      </c>
      <c r="W83" s="5">
        <f t="shared" si="20"/>
        <v>12.894914922622185</v>
      </c>
      <c r="X83" s="5">
        <f t="shared" si="21"/>
        <v>41.019834870622148</v>
      </c>
      <c r="Y83" s="5">
        <f t="shared" si="22"/>
        <v>1.0515124830869078</v>
      </c>
      <c r="Z83" s="5">
        <f t="shared" si="23"/>
        <v>0.20733528082553357</v>
      </c>
      <c r="AA83" s="5">
        <f t="shared" si="24"/>
        <v>32.256699737652035</v>
      </c>
      <c r="AB83" s="5">
        <f t="shared" si="25"/>
        <v>60.668662724852183</v>
      </c>
      <c r="AC83" s="5">
        <f t="shared" si="26"/>
        <v>17.301702834924964</v>
      </c>
      <c r="AD83" s="5">
        <f t="shared" si="27"/>
        <v>5.0126384212359634</v>
      </c>
      <c r="AE83" s="5">
        <f t="shared" si="28"/>
        <v>6.5030537150951906</v>
      </c>
      <c r="AF83" s="5">
        <f t="shared" si="29"/>
        <v>31.851268544326459</v>
      </c>
      <c r="AG83" s="5">
        <f t="shared" si="30"/>
        <v>-6.7539113501470718</v>
      </c>
      <c r="AH83" s="5">
        <f t="shared" si="31"/>
        <v>20.205185757266474</v>
      </c>
      <c r="AI83" s="5">
        <f t="shared" si="32"/>
        <v>496.02003446331156</v>
      </c>
      <c r="AJ83" s="5">
        <f t="shared" si="33"/>
        <v>493.30387557057395</v>
      </c>
    </row>
    <row r="84" spans="1:44" x14ac:dyDescent="0.25">
      <c r="A84" s="6">
        <f t="shared" si="18"/>
        <v>2087</v>
      </c>
      <c r="B84" s="6">
        <v>68303</v>
      </c>
      <c r="C84" s="4">
        <v>130671.04919439011</v>
      </c>
      <c r="D84" s="4">
        <v>29040.402990839</v>
      </c>
      <c r="E84" s="11">
        <v>0.1790370693194116</v>
      </c>
      <c r="F84" s="4">
        <v>70445.02</v>
      </c>
      <c r="G84" s="4">
        <v>16849.919999999998</v>
      </c>
      <c r="H84" s="4">
        <v>53595.1</v>
      </c>
      <c r="I84" s="4">
        <v>1373.731</v>
      </c>
      <c r="J84" s="4">
        <v>268.87110000000001</v>
      </c>
      <c r="K84" s="4">
        <v>42148.08</v>
      </c>
      <c r="L84" s="4">
        <v>79327.73</v>
      </c>
      <c r="M84" s="4">
        <v>22667.46</v>
      </c>
      <c r="N84" s="4">
        <v>6547.6239999999998</v>
      </c>
      <c r="O84" s="4">
        <v>8492.2549999999992</v>
      </c>
      <c r="P84" s="4">
        <v>41620.39</v>
      </c>
      <c r="Q84" s="4">
        <v>-8882.7060000000001</v>
      </c>
      <c r="R84" s="4">
        <v>27021.18</v>
      </c>
      <c r="S84" s="4">
        <v>663197.4</v>
      </c>
      <c r="T84" s="4">
        <v>659762.4</v>
      </c>
      <c r="U84" s="8">
        <f t="shared" si="34"/>
        <v>4.3075816982002841</v>
      </c>
      <c r="V84" s="5">
        <f t="shared" si="19"/>
        <v>53.910196967351126</v>
      </c>
      <c r="W84" s="5">
        <f t="shared" si="20"/>
        <v>12.894914446530201</v>
      </c>
      <c r="X84" s="5">
        <f t="shared" si="21"/>
        <v>41.015282520820925</v>
      </c>
      <c r="Y84" s="5">
        <f t="shared" si="22"/>
        <v>1.051289484908319</v>
      </c>
      <c r="Z84" s="5">
        <f t="shared" si="23"/>
        <v>0.20576179777972045</v>
      </c>
      <c r="AA84" s="5">
        <f t="shared" si="24"/>
        <v>32.255101845320972</v>
      </c>
      <c r="AB84" s="5">
        <f t="shared" si="25"/>
        <v>60.707961318952698</v>
      </c>
      <c r="AC84" s="5">
        <f t="shared" si="26"/>
        <v>17.3469641054762</v>
      </c>
      <c r="AD84" s="5">
        <f t="shared" si="27"/>
        <v>5.0107686747502589</v>
      </c>
      <c r="AE84" s="5">
        <f t="shared" si="28"/>
        <v>6.4989567714931784</v>
      </c>
      <c r="AF84" s="5">
        <f t="shared" si="29"/>
        <v>31.851271001952604</v>
      </c>
      <c r="AG84" s="5">
        <f t="shared" si="30"/>
        <v>-6.7977612904797482</v>
      </c>
      <c r="AH84" s="5">
        <f t="shared" si="31"/>
        <v>20.678780928591532</v>
      </c>
      <c r="AI84" s="5">
        <f t="shared" si="32"/>
        <v>507.53200811406049</v>
      </c>
      <c r="AJ84" s="5">
        <f t="shared" si="33"/>
        <v>504.90326975068359</v>
      </c>
    </row>
    <row r="85" spans="1:44" x14ac:dyDescent="0.25">
      <c r="A85" s="6">
        <f t="shared" si="18"/>
        <v>2088</v>
      </c>
      <c r="B85" s="6">
        <v>68668</v>
      </c>
      <c r="C85" s="4">
        <v>134997.19936763198</v>
      </c>
      <c r="D85" s="4">
        <v>29413.581864666856</v>
      </c>
      <c r="E85" s="11">
        <v>0.17953359075999212</v>
      </c>
      <c r="F85" s="4">
        <v>72779.100000000006</v>
      </c>
      <c r="G85" s="4">
        <v>17407.78</v>
      </c>
      <c r="H85" s="4">
        <v>55371.32</v>
      </c>
      <c r="I85" s="4">
        <v>1419.0160000000001</v>
      </c>
      <c r="J85" s="4">
        <v>275.6782</v>
      </c>
      <c r="K85" s="4">
        <v>43549.15</v>
      </c>
      <c r="L85" s="4">
        <v>82001.38</v>
      </c>
      <c r="M85" s="4">
        <v>23471.4</v>
      </c>
      <c r="N85" s="4">
        <v>6762.4080000000004</v>
      </c>
      <c r="O85" s="4">
        <v>8769.2510000000002</v>
      </c>
      <c r="P85" s="4">
        <v>42998.32</v>
      </c>
      <c r="Q85" s="4">
        <v>-9222.2819999999992</v>
      </c>
      <c r="R85" s="4">
        <v>28567.77</v>
      </c>
      <c r="S85" s="4">
        <v>700987.5</v>
      </c>
      <c r="T85" s="4">
        <v>697552.5</v>
      </c>
      <c r="U85" s="8">
        <f t="shared" si="34"/>
        <v>4.3075817245363144</v>
      </c>
      <c r="V85" s="5">
        <f t="shared" si="19"/>
        <v>53.911562862725667</v>
      </c>
      <c r="W85" s="5">
        <f t="shared" si="20"/>
        <v>12.894919362433699</v>
      </c>
      <c r="X85" s="5">
        <f t="shared" si="21"/>
        <v>41.016643500291956</v>
      </c>
      <c r="Y85" s="5">
        <f t="shared" si="22"/>
        <v>1.0511447694078866</v>
      </c>
      <c r="Z85" s="5">
        <f t="shared" si="23"/>
        <v>0.2042103105037443</v>
      </c>
      <c r="AA85" s="5">
        <f t="shared" si="24"/>
        <v>32.259298862493068</v>
      </c>
      <c r="AB85" s="5">
        <f t="shared" si="25"/>
        <v>60.74302310278987</v>
      </c>
      <c r="AC85" s="5">
        <f t="shared" si="26"/>
        <v>17.386582914273177</v>
      </c>
      <c r="AD85" s="5">
        <f t="shared" si="27"/>
        <v>5.0092950310652222</v>
      </c>
      <c r="AE85" s="5">
        <f t="shared" si="28"/>
        <v>6.4958762411945159</v>
      </c>
      <c r="AF85" s="5">
        <f t="shared" si="29"/>
        <v>31.851268175500849</v>
      </c>
      <c r="AG85" s="5">
        <f t="shared" si="30"/>
        <v>-6.8314617215764315</v>
      </c>
      <c r="AH85" s="5">
        <f t="shared" si="31"/>
        <v>21.161750120610012</v>
      </c>
      <c r="AI85" s="5">
        <f t="shared" si="32"/>
        <v>519.26077228537997</v>
      </c>
      <c r="AJ85" s="5">
        <f t="shared" si="33"/>
        <v>516.7162750542592</v>
      </c>
    </row>
    <row r="86" spans="1:44" x14ac:dyDescent="0.25">
      <c r="A86" s="6">
        <f t="shared" si="18"/>
        <v>2089</v>
      </c>
      <c r="B86" s="6">
        <v>69034</v>
      </c>
      <c r="C86" s="4">
        <v>139484.1536644873</v>
      </c>
      <c r="D86" s="4">
        <v>29795.307569774064</v>
      </c>
      <c r="E86" s="11">
        <v>0.18002814429820169</v>
      </c>
      <c r="F86" s="4">
        <v>75199.3</v>
      </c>
      <c r="G86" s="4">
        <v>17986.37</v>
      </c>
      <c r="H86" s="4">
        <v>57212.93</v>
      </c>
      <c r="I86" s="4">
        <v>1465.874</v>
      </c>
      <c r="J86" s="4">
        <v>282.65280000000001</v>
      </c>
      <c r="K86" s="4">
        <v>45001.95</v>
      </c>
      <c r="L86" s="4">
        <v>84780.54</v>
      </c>
      <c r="M86" s="4">
        <v>24308.35</v>
      </c>
      <c r="N86" s="4">
        <v>6984.8630000000003</v>
      </c>
      <c r="O86" s="4">
        <v>9059.8529999999992</v>
      </c>
      <c r="P86" s="4">
        <v>44427.48</v>
      </c>
      <c r="Q86" s="4">
        <v>-9581.2459999999992</v>
      </c>
      <c r="R86" s="4">
        <v>30195.61</v>
      </c>
      <c r="S86" s="4">
        <v>740764.3</v>
      </c>
      <c r="T86" s="4">
        <v>737329.3</v>
      </c>
      <c r="U86" s="8">
        <f t="shared" si="34"/>
        <v>4.3075818042404466</v>
      </c>
      <c r="V86" s="5">
        <f t="shared" si="19"/>
        <v>53.91243236194633</v>
      </c>
      <c r="W86" s="5">
        <f t="shared" si="20"/>
        <v>12.894919980132004</v>
      </c>
      <c r="X86" s="5">
        <f t="shared" si="21"/>
        <v>41.017512381814328</v>
      </c>
      <c r="Y86" s="5">
        <f t="shared" si="22"/>
        <v>1.0509251133472748</v>
      </c>
      <c r="Z86" s="5">
        <f t="shared" si="23"/>
        <v>0.20264151344380527</v>
      </c>
      <c r="AA86" s="5">
        <f t="shared" si="24"/>
        <v>32.263127256911844</v>
      </c>
      <c r="AB86" s="5">
        <f t="shared" si="25"/>
        <v>60.781485045197037</v>
      </c>
      <c r="AC86" s="5">
        <f t="shared" si="26"/>
        <v>17.427320137361892</v>
      </c>
      <c r="AD86" s="5">
        <f t="shared" si="27"/>
        <v>5.0076390876638683</v>
      </c>
      <c r="AE86" s="5">
        <f t="shared" si="28"/>
        <v>6.4952561004115266</v>
      </c>
      <c r="AF86" s="5">
        <f t="shared" si="29"/>
        <v>31.851274021323647</v>
      </c>
      <c r="AG86" s="5">
        <f t="shared" si="30"/>
        <v>-6.8690569848146028</v>
      </c>
      <c r="AH86" s="5">
        <f t="shared" si="31"/>
        <v>21.648057651503542</v>
      </c>
      <c r="AI86" s="5">
        <f t="shared" si="32"/>
        <v>531.07416185914656</v>
      </c>
      <c r="AJ86" s="5">
        <f t="shared" si="33"/>
        <v>528.61151652650005</v>
      </c>
    </row>
    <row r="87" spans="1:44" x14ac:dyDescent="0.25">
      <c r="A87" s="6">
        <f t="shared" si="18"/>
        <v>2090</v>
      </c>
      <c r="B87" s="6">
        <v>69399</v>
      </c>
      <c r="C87" s="4">
        <v>144131.45232122802</v>
      </c>
      <c r="D87" s="4">
        <v>30184.330834262797</v>
      </c>
      <c r="E87" s="11">
        <v>0.180534003517069</v>
      </c>
      <c r="F87" s="4">
        <v>77699.09</v>
      </c>
      <c r="G87" s="4">
        <v>18585.63</v>
      </c>
      <c r="H87" s="4">
        <v>59113.46</v>
      </c>
      <c r="I87" s="4">
        <v>1514.4639999999999</v>
      </c>
      <c r="J87" s="4">
        <v>289.82619999999997</v>
      </c>
      <c r="K87" s="4">
        <v>46499.81</v>
      </c>
      <c r="L87" s="4">
        <v>87658.9</v>
      </c>
      <c r="M87" s="4">
        <v>25176.91</v>
      </c>
      <c r="N87" s="4">
        <v>7214.3450000000003</v>
      </c>
      <c r="O87" s="4">
        <v>9359.9480000000003</v>
      </c>
      <c r="P87" s="4">
        <v>45907.7</v>
      </c>
      <c r="Q87" s="4">
        <v>-9959.8089999999993</v>
      </c>
      <c r="R87" s="4">
        <v>31909.03</v>
      </c>
      <c r="S87" s="4">
        <v>782633.2</v>
      </c>
      <c r="T87" s="4">
        <v>779198.2</v>
      </c>
      <c r="U87" s="8">
        <f t="shared" si="34"/>
        <v>4.3075820473529838</v>
      </c>
      <c r="V87" s="5">
        <f t="shared" si="19"/>
        <v>53.908490304275034</v>
      </c>
      <c r="W87" s="5">
        <f t="shared" si="20"/>
        <v>12.894916203701269</v>
      </c>
      <c r="X87" s="5">
        <f t="shared" si="21"/>
        <v>41.013574100573763</v>
      </c>
      <c r="Y87" s="5">
        <f t="shared" si="22"/>
        <v>1.0507519182035927</v>
      </c>
      <c r="Z87" s="5">
        <f t="shared" si="23"/>
        <v>0.20108463165559434</v>
      </c>
      <c r="AA87" s="5">
        <f t="shared" si="24"/>
        <v>32.262083848544833</v>
      </c>
      <c r="AB87" s="5">
        <f t="shared" si="25"/>
        <v>60.818716933923099</v>
      </c>
      <c r="AC87" s="5">
        <f t="shared" si="26"/>
        <v>17.46801936324615</v>
      </c>
      <c r="AD87" s="5">
        <f t="shared" si="27"/>
        <v>5.0053925661702738</v>
      </c>
      <c r="AE87" s="5">
        <f t="shared" si="28"/>
        <v>6.4940357217377773</v>
      </c>
      <c r="AF87" s="5">
        <f t="shared" si="29"/>
        <v>31.851271364202166</v>
      </c>
      <c r="AG87" s="5">
        <f t="shared" si="30"/>
        <v>-6.9102259358369729</v>
      </c>
      <c r="AH87" s="5">
        <f t="shared" si="31"/>
        <v>22.138838876669226</v>
      </c>
      <c r="AI87" s="5">
        <f t="shared" si="32"/>
        <v>542.99959335435904</v>
      </c>
      <c r="AJ87" s="5">
        <f t="shared" si="33"/>
        <v>540.61635226112116</v>
      </c>
    </row>
    <row r="88" spans="1:44" x14ac:dyDescent="0.25">
      <c r="A88" s="6">
        <f t="shared" si="18"/>
        <v>2091</v>
      </c>
      <c r="B88" s="6">
        <v>69764</v>
      </c>
      <c r="C88" s="4">
        <v>148939.05170738217</v>
      </c>
      <c r="D88" s="4">
        <v>30579.552656377313</v>
      </c>
      <c r="E88" s="11">
        <v>0.18104169403795639</v>
      </c>
      <c r="F88" s="4">
        <v>80286.5</v>
      </c>
      <c r="G88" s="4">
        <v>19205.57</v>
      </c>
      <c r="H88" s="4">
        <v>61080.93</v>
      </c>
      <c r="I88" s="4">
        <v>1564.778</v>
      </c>
      <c r="J88" s="4">
        <v>297.185</v>
      </c>
      <c r="K88" s="4">
        <v>48050.79</v>
      </c>
      <c r="L88" s="4">
        <v>90639.89</v>
      </c>
      <c r="M88" s="4">
        <v>26079.32</v>
      </c>
      <c r="N88" s="4">
        <v>7451.1409999999996</v>
      </c>
      <c r="O88" s="4">
        <v>9670.4529999999995</v>
      </c>
      <c r="P88" s="4">
        <v>47438.98</v>
      </c>
      <c r="Q88" s="4">
        <v>-10353.39</v>
      </c>
      <c r="R88" s="4">
        <v>33712.559999999998</v>
      </c>
      <c r="S88" s="4">
        <v>826699.1</v>
      </c>
      <c r="T88" s="4">
        <v>823264.1</v>
      </c>
      <c r="U88" s="8">
        <f t="shared" si="34"/>
        <v>4.3075811248487801</v>
      </c>
      <c r="V88" s="5">
        <f t="shared" si="19"/>
        <v>53.905607078617244</v>
      </c>
      <c r="W88" s="5">
        <f t="shared" si="20"/>
        <v>12.89491894827747</v>
      </c>
      <c r="X88" s="5">
        <f t="shared" si="21"/>
        <v>41.010688130339773</v>
      </c>
      <c r="Y88" s="5">
        <f t="shared" si="22"/>
        <v>1.0506163306815532</v>
      </c>
      <c r="Z88" s="5">
        <f t="shared" si="23"/>
        <v>0.19953463956778369</v>
      </c>
      <c r="AA88" s="5">
        <f t="shared" si="24"/>
        <v>32.262049106103149</v>
      </c>
      <c r="AB88" s="5">
        <f t="shared" si="25"/>
        <v>60.857034445256531</v>
      </c>
      <c r="AC88" s="5">
        <f t="shared" si="26"/>
        <v>17.510061801143706</v>
      </c>
      <c r="AD88" s="5">
        <f t="shared" si="27"/>
        <v>5.0028121668446772</v>
      </c>
      <c r="AE88" s="5">
        <f t="shared" si="28"/>
        <v>6.4928928237030554</v>
      </c>
      <c r="AF88" s="5">
        <f t="shared" si="29"/>
        <v>31.851270339227415</v>
      </c>
      <c r="AG88" s="5">
        <f t="shared" si="30"/>
        <v>-6.9514273666392858</v>
      </c>
      <c r="AH88" s="5">
        <f t="shared" si="31"/>
        <v>22.63513807395152</v>
      </c>
      <c r="AI88" s="5">
        <f t="shared" si="32"/>
        <v>555.05865689557402</v>
      </c>
      <c r="AJ88" s="5">
        <f t="shared" si="33"/>
        <v>552.7523443733561</v>
      </c>
    </row>
    <row r="89" spans="1:44" x14ac:dyDescent="0.25">
      <c r="A89" s="6">
        <f t="shared" si="18"/>
        <v>2092</v>
      </c>
      <c r="B89" s="6">
        <v>70129</v>
      </c>
      <c r="C89" s="4">
        <v>153899.01424996089</v>
      </c>
      <c r="D89" s="4">
        <v>30978.346054017817</v>
      </c>
      <c r="E89" s="11">
        <v>0.18153761102717419</v>
      </c>
      <c r="F89" s="4">
        <v>82957.45</v>
      </c>
      <c r="G89" s="4">
        <v>19845.150000000001</v>
      </c>
      <c r="H89" s="4">
        <v>63112.3</v>
      </c>
      <c r="I89" s="4">
        <v>1616.7</v>
      </c>
      <c r="J89" s="4">
        <v>304.7097</v>
      </c>
      <c r="K89" s="4">
        <v>49652.54</v>
      </c>
      <c r="L89" s="4">
        <v>93705.9</v>
      </c>
      <c r="M89" s="4">
        <v>27000.080000000002</v>
      </c>
      <c r="N89" s="4">
        <v>7695.3779999999997</v>
      </c>
      <c r="O89" s="4">
        <v>9991.6440000000002</v>
      </c>
      <c r="P89" s="4">
        <v>49018.79</v>
      </c>
      <c r="Q89" s="4">
        <v>-10748.45</v>
      </c>
      <c r="R89" s="4">
        <v>35610.74</v>
      </c>
      <c r="S89" s="4">
        <v>873058.3</v>
      </c>
      <c r="T89" s="4">
        <v>869623.3</v>
      </c>
      <c r="U89" s="8">
        <f t="shared" si="34"/>
        <v>4.3075818033429574</v>
      </c>
      <c r="V89" s="5">
        <f t="shared" si="19"/>
        <v>53.903821544471704</v>
      </c>
      <c r="W89" s="5">
        <f t="shared" si="20"/>
        <v>12.894916901655883</v>
      </c>
      <c r="X89" s="5">
        <f t="shared" si="21"/>
        <v>41.008904642815821</v>
      </c>
      <c r="Y89" s="5">
        <f t="shared" si="22"/>
        <v>1.0504940579893356</v>
      </c>
      <c r="Z89" s="5">
        <f t="shared" si="23"/>
        <v>0.19799327597062724</v>
      </c>
      <c r="AA89" s="5">
        <f t="shared" si="24"/>
        <v>32.263065648591457</v>
      </c>
      <c r="AB89" s="5">
        <f t="shared" si="25"/>
        <v>60.88791436168917</v>
      </c>
      <c r="AC89" s="5">
        <f t="shared" si="26"/>
        <v>17.544024002744294</v>
      </c>
      <c r="AD89" s="5">
        <f t="shared" si="27"/>
        <v>5.0002776414807055</v>
      </c>
      <c r="AE89" s="5">
        <f t="shared" si="28"/>
        <v>6.4923378805868728</v>
      </c>
      <c r="AF89" s="5">
        <f t="shared" si="29"/>
        <v>31.851269638663364</v>
      </c>
      <c r="AG89" s="5">
        <f t="shared" si="30"/>
        <v>-6.9840928172174639</v>
      </c>
      <c r="AH89" s="5">
        <f t="shared" si="31"/>
        <v>23.13903059974216</v>
      </c>
      <c r="AI89" s="5">
        <f t="shared" si="32"/>
        <v>567.29297731692384</v>
      </c>
      <c r="AJ89" s="5">
        <f t="shared" si="33"/>
        <v>565.06099420985799</v>
      </c>
    </row>
    <row r="90" spans="1:44" x14ac:dyDescent="0.25">
      <c r="A90" s="6">
        <f t="shared" si="18"/>
        <v>2093</v>
      </c>
      <c r="B90" s="6">
        <v>70495</v>
      </c>
      <c r="C90" s="4">
        <v>159023.10472746985</v>
      </c>
      <c r="D90" s="4">
        <v>31382.133435596807</v>
      </c>
      <c r="E90" s="11">
        <v>0.18203663383190555</v>
      </c>
      <c r="F90" s="4">
        <v>85724.479999999996</v>
      </c>
      <c r="G90" s="4">
        <v>20505.900000000001</v>
      </c>
      <c r="H90" s="4">
        <v>65218.58</v>
      </c>
      <c r="I90" s="4">
        <v>1670.394</v>
      </c>
      <c r="J90" s="4">
        <v>312.42880000000002</v>
      </c>
      <c r="K90" s="4">
        <v>51315</v>
      </c>
      <c r="L90" s="4">
        <v>96874.81</v>
      </c>
      <c r="M90" s="4">
        <v>27953.41</v>
      </c>
      <c r="N90" s="4">
        <v>7947.0159999999996</v>
      </c>
      <c r="O90" s="4">
        <v>10323.5</v>
      </c>
      <c r="P90" s="4">
        <v>50650.879999999997</v>
      </c>
      <c r="Q90" s="4">
        <v>-11150.33</v>
      </c>
      <c r="R90" s="4">
        <v>37607.699999999997</v>
      </c>
      <c r="S90" s="4">
        <v>921816.3</v>
      </c>
      <c r="T90" s="4">
        <v>918381.3</v>
      </c>
      <c r="U90" s="8">
        <f t="shared" ref="U90:U95" si="35">100*R90/S89</f>
        <v>4.3075817502679943</v>
      </c>
      <c r="V90" s="5">
        <f t="shared" ref="V90:AJ91" si="36">100*F90/$C90</f>
        <v>53.906933930709407</v>
      </c>
      <c r="W90" s="5">
        <f t="shared" si="36"/>
        <v>12.894918656721325</v>
      </c>
      <c r="X90" s="5">
        <f t="shared" si="36"/>
        <v>41.012015273988084</v>
      </c>
      <c r="Y90" s="5">
        <f t="shared" si="36"/>
        <v>1.0504096262380758</v>
      </c>
      <c r="Z90" s="5">
        <f t="shared" si="36"/>
        <v>0.19646755138848115</v>
      </c>
      <c r="AA90" s="5">
        <f t="shared" si="36"/>
        <v>32.268895823624163</v>
      </c>
      <c r="AB90" s="5">
        <f t="shared" si="36"/>
        <v>60.918701195038182</v>
      </c>
      <c r="AC90" s="5">
        <f t="shared" si="36"/>
        <v>17.578206668713904</v>
      </c>
      <c r="AD90" s="5">
        <f t="shared" si="36"/>
        <v>4.9973970849200899</v>
      </c>
      <c r="AE90" s="5">
        <f t="shared" si="36"/>
        <v>6.491823950797702</v>
      </c>
      <c r="AF90" s="5">
        <f t="shared" si="36"/>
        <v>31.851270975248735</v>
      </c>
      <c r="AG90" s="5">
        <f t="shared" si="36"/>
        <v>-7.0117672643287774</v>
      </c>
      <c r="AH90" s="5">
        <f t="shared" si="36"/>
        <v>23.649204978390536</v>
      </c>
      <c r="AI90" s="5">
        <f t="shared" si="36"/>
        <v>579.67444515675106</v>
      </c>
      <c r="AJ90" s="5">
        <f t="shared" si="36"/>
        <v>577.51438168302695</v>
      </c>
      <c r="AK90" s="5"/>
      <c r="AL90" s="5"/>
      <c r="AM90" s="5"/>
      <c r="AN90" s="5"/>
      <c r="AO90" s="5"/>
      <c r="AP90" s="5"/>
      <c r="AQ90" s="5"/>
      <c r="AR90" s="5"/>
    </row>
    <row r="91" spans="1:44" x14ac:dyDescent="0.25">
      <c r="A91" s="6">
        <f t="shared" si="18"/>
        <v>2094</v>
      </c>
      <c r="B91" s="6">
        <v>70860</v>
      </c>
      <c r="C91" s="4">
        <v>164337.3457947658</v>
      </c>
      <c r="D91" s="4">
        <v>31794.962840217329</v>
      </c>
      <c r="E91" s="11">
        <v>0.18254393217940673</v>
      </c>
      <c r="F91" s="4">
        <v>88587</v>
      </c>
      <c r="G91" s="4">
        <v>21191.16</v>
      </c>
      <c r="H91" s="4">
        <v>67395.839999999997</v>
      </c>
      <c r="I91" s="4">
        <v>1726.0219999999999</v>
      </c>
      <c r="J91" s="4">
        <v>320.35939999999999</v>
      </c>
      <c r="K91" s="4">
        <v>53032.15</v>
      </c>
      <c r="L91" s="4">
        <v>100161.4</v>
      </c>
      <c r="M91" s="4">
        <v>28943.45</v>
      </c>
      <c r="N91" s="4">
        <v>8207.1029999999992</v>
      </c>
      <c r="O91" s="4">
        <v>10667.32</v>
      </c>
      <c r="P91" s="4">
        <v>52343.53</v>
      </c>
      <c r="Q91" s="4">
        <v>-11574.4</v>
      </c>
      <c r="R91" s="4">
        <v>39707.99</v>
      </c>
      <c r="S91" s="4">
        <v>973098.7</v>
      </c>
      <c r="T91" s="4">
        <v>969663.7</v>
      </c>
      <c r="U91" s="8">
        <f t="shared" si="35"/>
        <v>4.3075816732683068</v>
      </c>
      <c r="V91" s="5">
        <f t="shared" si="36"/>
        <v>53.905580360676318</v>
      </c>
      <c r="W91" s="5">
        <f t="shared" si="36"/>
        <v>12.894914358946002</v>
      </c>
      <c r="X91" s="5">
        <f t="shared" si="36"/>
        <v>41.010666001730314</v>
      </c>
      <c r="Y91" s="5">
        <f t="shared" si="36"/>
        <v>1.0502920024980555</v>
      </c>
      <c r="Z91" s="5">
        <f t="shared" si="36"/>
        <v>0.19494010837931128</v>
      </c>
      <c r="AA91" s="5">
        <f t="shared" si="36"/>
        <v>32.270297261725091</v>
      </c>
      <c r="AB91" s="5">
        <f t="shared" si="36"/>
        <v>60.948653828867045</v>
      </c>
      <c r="AC91" s="5">
        <f t="shared" si="36"/>
        <v>17.612217028347466</v>
      </c>
      <c r="AD91" s="5">
        <f t="shared" si="36"/>
        <v>4.9940583866125685</v>
      </c>
      <c r="AE91" s="5">
        <f t="shared" si="36"/>
        <v>6.4911112860018925</v>
      </c>
      <c r="AF91" s="5">
        <f t="shared" si="36"/>
        <v>31.851268953418352</v>
      </c>
      <c r="AG91" s="5">
        <f t="shared" si="36"/>
        <v>-7.0430734681907268</v>
      </c>
      <c r="AH91" s="5">
        <f t="shared" si="36"/>
        <v>24.162487113300276</v>
      </c>
      <c r="AI91" s="5">
        <f t="shared" si="36"/>
        <v>592.13485242439242</v>
      </c>
      <c r="AJ91" s="5">
        <f t="shared" si="36"/>
        <v>590.04463976859734</v>
      </c>
      <c r="AK91" s="5"/>
      <c r="AL91" s="5"/>
      <c r="AM91" s="5"/>
      <c r="AN91" s="5"/>
      <c r="AO91" s="5"/>
      <c r="AP91" s="5"/>
      <c r="AQ91" s="5"/>
      <c r="AR91" s="5"/>
    </row>
    <row r="92" spans="1:44" x14ac:dyDescent="0.25">
      <c r="A92" s="6">
        <f t="shared" si="18"/>
        <v>2095</v>
      </c>
      <c r="B92" s="6">
        <v>71225</v>
      </c>
      <c r="C92" s="4">
        <v>169834.63409448368</v>
      </c>
      <c r="D92" s="4">
        <v>32214.260854535845</v>
      </c>
      <c r="E92" s="11">
        <v>0.18306144244230207</v>
      </c>
      <c r="F92" s="4">
        <v>91547.93</v>
      </c>
      <c r="G92" s="4">
        <v>21900.04</v>
      </c>
      <c r="H92" s="4">
        <v>69647.89</v>
      </c>
      <c r="I92" s="4">
        <v>1783.6</v>
      </c>
      <c r="J92" s="4">
        <v>328.50279999999998</v>
      </c>
      <c r="K92" s="4">
        <v>54808.29</v>
      </c>
      <c r="L92" s="4">
        <v>103564.1</v>
      </c>
      <c r="M92" s="4">
        <v>29971.94</v>
      </c>
      <c r="N92" s="4">
        <v>8475.1720000000005</v>
      </c>
      <c r="O92" s="4">
        <v>11022.46</v>
      </c>
      <c r="P92" s="4">
        <v>54094.49</v>
      </c>
      <c r="Q92" s="4">
        <v>-12016.14</v>
      </c>
      <c r="R92" s="4">
        <v>41917.019999999997</v>
      </c>
      <c r="S92" s="4">
        <v>1027032</v>
      </c>
      <c r="T92" s="4">
        <v>1023597</v>
      </c>
      <c r="U92" s="8">
        <f t="shared" si="35"/>
        <v>4.3075815433727325</v>
      </c>
      <c r="V92" s="5">
        <f t="shared" ref="V92" si="37">100*F92/$C92</f>
        <v>53.904158293807946</v>
      </c>
      <c r="W92" s="5">
        <f t="shared" ref="W92" si="38">100*G92/$C92</f>
        <v>12.894919882958858</v>
      </c>
      <c r="X92" s="5">
        <f t="shared" ref="X92" si="39">100*H92/$C92</f>
        <v>41.009238410849086</v>
      </c>
      <c r="Y92" s="5">
        <f t="shared" ref="Y92" si="40">100*I92/$C92</f>
        <v>1.0501980408823646</v>
      </c>
      <c r="Z92" s="5">
        <f t="shared" ref="Z92" si="41">100*J92/$C92</f>
        <v>0.19342509362209645</v>
      </c>
      <c r="AA92" s="5">
        <f t="shared" ref="AA92" si="42">100*K92/$C92</f>
        <v>32.271562447921333</v>
      </c>
      <c r="AB92" s="5">
        <f t="shared" ref="AB92" si="43">100*L92/$C92</f>
        <v>60.979375939529767</v>
      </c>
      <c r="AC92" s="5">
        <f t="shared" ref="AC92" si="44">100*M92/$C92</f>
        <v>17.647719594888862</v>
      </c>
      <c r="AD92" s="5">
        <f t="shared" ref="AD92" si="45">100*N92/$C92</f>
        <v>4.990249512525831</v>
      </c>
      <c r="AE92" s="5">
        <f t="shared" ref="AE92" si="46">100*O92/$C92</f>
        <v>6.4901131967393066</v>
      </c>
      <c r="AF92" s="5">
        <f t="shared" ref="AF92" si="47">100*P92/$C92</f>
        <v>31.851271260669801</v>
      </c>
      <c r="AG92" s="5">
        <f t="shared" ref="AG92" si="48">100*Q92/$C92</f>
        <v>-7.0751999814802735</v>
      </c>
      <c r="AH92" s="5">
        <f t="shared" ref="AH92" si="49">100*R92/$C92</f>
        <v>24.681078876220504</v>
      </c>
      <c r="AI92" s="5">
        <f t="shared" ref="AI92" si="50">100*S92/$C92</f>
        <v>604.72471087883866</v>
      </c>
      <c r="AJ92" s="5">
        <f t="shared" ref="AJ92" si="51">100*T92/$C92</f>
        <v>602.70215522149908</v>
      </c>
      <c r="AK92" s="5"/>
      <c r="AL92" s="5"/>
      <c r="AM92" s="5"/>
      <c r="AN92" s="5"/>
      <c r="AO92" s="5"/>
      <c r="AP92" s="5"/>
      <c r="AQ92" s="5"/>
      <c r="AR92" s="5"/>
    </row>
    <row r="93" spans="1:44" x14ac:dyDescent="0.25">
      <c r="A93" s="6">
        <f t="shared" si="18"/>
        <v>2096</v>
      </c>
      <c r="B93" s="6">
        <v>71590</v>
      </c>
      <c r="C93" s="4">
        <v>175497.86320910609</v>
      </c>
      <c r="D93" s="4">
        <v>32635.749077244272</v>
      </c>
      <c r="E93" s="11">
        <v>0.18356662917870256</v>
      </c>
      <c r="F93" s="4">
        <v>94603.48</v>
      </c>
      <c r="G93" s="4">
        <v>22630.3</v>
      </c>
      <c r="H93" s="4">
        <v>71973.179999999993</v>
      </c>
      <c r="I93" s="4">
        <v>1842.9939999999999</v>
      </c>
      <c r="J93" s="4">
        <v>336.82459999999998</v>
      </c>
      <c r="K93" s="4">
        <v>56643.28</v>
      </c>
      <c r="L93" s="4">
        <v>107066.9</v>
      </c>
      <c r="M93" s="4">
        <v>31028.1</v>
      </c>
      <c r="N93" s="4">
        <v>8751.4169999999995</v>
      </c>
      <c r="O93" s="4">
        <v>11389.06</v>
      </c>
      <c r="P93" s="4">
        <v>55898.3</v>
      </c>
      <c r="Q93" s="4">
        <v>-12463.39</v>
      </c>
      <c r="R93" s="4">
        <v>44240.24</v>
      </c>
      <c r="S93" s="4">
        <v>1083736</v>
      </c>
      <c r="T93" s="4">
        <v>1080301</v>
      </c>
      <c r="U93" s="8">
        <f t="shared" si="35"/>
        <v>4.3075814580266245</v>
      </c>
      <c r="V93" s="5">
        <f t="shared" ref="V93" si="52">100*F93/$C93</f>
        <v>53.905773135983857</v>
      </c>
      <c r="W93" s="5">
        <f t="shared" ref="W93" si="53">100*G93/$C93</f>
        <v>12.894914836105981</v>
      </c>
      <c r="X93" s="5">
        <f t="shared" ref="X93" si="54">100*H93/$C93</f>
        <v>41.010858299877867</v>
      </c>
      <c r="Y93" s="5">
        <f t="shared" ref="Y93" si="55">100*I93/$C93</f>
        <v>1.0501518174064994</v>
      </c>
      <c r="Z93" s="5">
        <f t="shared" ref="Z93" si="56">100*J93/$C93</f>
        <v>0.19192518577771669</v>
      </c>
      <c r="AA93" s="5">
        <f t="shared" ref="AA93" si="57">100*K93/$C93</f>
        <v>32.275766191243825</v>
      </c>
      <c r="AB93" s="5">
        <f t="shared" ref="AB93" si="58">100*L93/$C93</f>
        <v>61.00752342062966</v>
      </c>
      <c r="AC93" s="5">
        <f t="shared" ref="AC93" si="59">100*M93/$C93</f>
        <v>17.680044322266163</v>
      </c>
      <c r="AD93" s="5">
        <f t="shared" ref="AD93" si="60">100*N93/$C93</f>
        <v>4.9866231075261966</v>
      </c>
      <c r="AE93" s="5">
        <f t="shared" ref="AE93" si="61">100*O93/$C93</f>
        <v>6.4895718909294695</v>
      </c>
      <c r="AF93" s="5">
        <f t="shared" ref="AF93" si="62">100*P93/$C93</f>
        <v>31.85127099433516</v>
      </c>
      <c r="AG93" s="5">
        <f t="shared" ref="AG93" si="63">100*Q93/$C93</f>
        <v>-7.1017331904205827</v>
      </c>
      <c r="AH93" s="5">
        <f t="shared" ref="AH93" si="64">100*R93/$C93</f>
        <v>25.208420883898544</v>
      </c>
      <c r="AI93" s="5">
        <f t="shared" ref="AI93" si="65">100*S93/$C93</f>
        <v>617.52090890629597</v>
      </c>
      <c r="AJ93" s="5">
        <f t="shared" ref="AJ93" si="66">100*T93/$C93</f>
        <v>615.56362011816577</v>
      </c>
      <c r="AK93" s="5"/>
      <c r="AL93" s="5"/>
      <c r="AM93" s="5"/>
      <c r="AN93" s="5"/>
      <c r="AO93" s="5"/>
      <c r="AP93" s="5"/>
      <c r="AQ93" s="5"/>
      <c r="AR93" s="5"/>
    </row>
    <row r="94" spans="1:44" x14ac:dyDescent="0.25">
      <c r="A94" s="6">
        <f t="shared" si="18"/>
        <v>2097</v>
      </c>
      <c r="B94" s="6">
        <v>71956</v>
      </c>
      <c r="C94" s="4">
        <v>181358.88995640914</v>
      </c>
      <c r="D94" s="4">
        <v>33064.381180752884</v>
      </c>
      <c r="E94" s="11">
        <v>0.18408232554996262</v>
      </c>
      <c r="F94" s="4">
        <v>97769.64</v>
      </c>
      <c r="G94" s="4">
        <v>23386.080000000002</v>
      </c>
      <c r="H94" s="4">
        <v>74383.56</v>
      </c>
      <c r="I94" s="4">
        <v>1904.454</v>
      </c>
      <c r="J94" s="4">
        <v>345.37200000000001</v>
      </c>
      <c r="K94" s="4">
        <v>58546.33</v>
      </c>
      <c r="L94" s="4">
        <v>110689.1</v>
      </c>
      <c r="M94" s="4">
        <v>32119.85</v>
      </c>
      <c r="N94" s="4">
        <v>9036.3870000000006</v>
      </c>
      <c r="O94" s="4">
        <v>11767.8</v>
      </c>
      <c r="P94" s="4">
        <v>57765.11</v>
      </c>
      <c r="Q94" s="4">
        <v>-12919.5</v>
      </c>
      <c r="R94" s="4">
        <v>46682.8</v>
      </c>
      <c r="S94" s="4">
        <v>1143338</v>
      </c>
      <c r="T94" s="4">
        <v>1139903</v>
      </c>
      <c r="U94" s="8">
        <f t="shared" si="35"/>
        <v>4.3075804439457581</v>
      </c>
      <c r="V94" s="5">
        <f t="shared" ref="V94" si="67">100*F94/$C94</f>
        <v>53.909483027548092</v>
      </c>
      <c r="W94" s="5">
        <f t="shared" ref="W94" si="68">100*G94/$C94</f>
        <v>12.894917919723156</v>
      </c>
      <c r="X94" s="5">
        <f t="shared" ref="X94" si="69">100*H94/$C94</f>
        <v>41.014565107824936</v>
      </c>
      <c r="Y94" s="5">
        <f t="shared" ref="Y94" si="70">100*I94/$C94</f>
        <v>1.0501023690968492</v>
      </c>
      <c r="Z94" s="5">
        <f t="shared" ref="Z94" si="71">100*J94/$C94</f>
        <v>0.19043566051987448</v>
      </c>
      <c r="AA94" s="5">
        <f t="shared" ref="AA94" si="72">100*K94/$C94</f>
        <v>32.282029303373008</v>
      </c>
      <c r="AB94" s="5">
        <f t="shared" ref="AB94" si="73">100*L94/$C94</f>
        <v>61.033181238926247</v>
      </c>
      <c r="AC94" s="5">
        <f t="shared" ref="AC94" si="74">100*M94/$C94</f>
        <v>17.710656482138937</v>
      </c>
      <c r="AD94" s="5">
        <f t="shared" ref="AD94" si="75">100*N94/$C94</f>
        <v>4.9825994205037087</v>
      </c>
      <c r="AE94" s="5">
        <f t="shared" ref="AE94" si="76">100*O94/$C94</f>
        <v>6.4886810913038078</v>
      </c>
      <c r="AF94" s="5">
        <f t="shared" ref="AF94" si="77">100*P94/$C94</f>
        <v>31.851270160444983</v>
      </c>
      <c r="AG94" s="5">
        <f t="shared" ref="AG94" si="78">100*Q94/$C94</f>
        <v>-7.1237202670932156</v>
      </c>
      <c r="AH94" s="5">
        <f t="shared" ref="AH94" si="79">100*R94/$C94</f>
        <v>25.74056337200814</v>
      </c>
      <c r="AI94" s="5">
        <f t="shared" ref="AI94" si="80">100*S94/$C94</f>
        <v>630.42842855666413</v>
      </c>
      <c r="AJ94" s="5">
        <f t="shared" ref="AJ94" si="81">100*T94/$C94</f>
        <v>628.5343940261123</v>
      </c>
      <c r="AK94" s="5"/>
      <c r="AL94" s="5"/>
      <c r="AM94" s="5"/>
      <c r="AN94" s="5"/>
      <c r="AO94" s="5"/>
      <c r="AP94" s="5"/>
      <c r="AQ94" s="5"/>
      <c r="AR94" s="5"/>
    </row>
    <row r="95" spans="1:44" x14ac:dyDescent="0.25">
      <c r="A95" s="6">
        <f t="shared" si="18"/>
        <v>2098</v>
      </c>
      <c r="B95" s="6">
        <v>72321</v>
      </c>
      <c r="C95" s="4">
        <v>187406.95106216375</v>
      </c>
      <c r="D95" s="4">
        <v>33497.08678923019</v>
      </c>
      <c r="E95" s="11">
        <v>0.18459396141486847</v>
      </c>
      <c r="F95" s="4">
        <v>101039.4</v>
      </c>
      <c r="G95" s="4">
        <v>24165.97</v>
      </c>
      <c r="H95" s="4">
        <v>76873.440000000002</v>
      </c>
      <c r="I95" s="4">
        <v>1967.905</v>
      </c>
      <c r="J95" s="4">
        <v>354.12380000000002</v>
      </c>
      <c r="K95" s="4">
        <v>60512.72</v>
      </c>
      <c r="L95" s="4">
        <v>114425</v>
      </c>
      <c r="M95" s="4">
        <v>33244.339999999997</v>
      </c>
      <c r="N95" s="4">
        <v>9330.277</v>
      </c>
      <c r="O95" s="4">
        <v>12158.92</v>
      </c>
      <c r="P95" s="4">
        <v>59691.49</v>
      </c>
      <c r="Q95" s="4">
        <v>-13385.62</v>
      </c>
      <c r="R95" s="4">
        <v>49250.21</v>
      </c>
      <c r="S95" s="4">
        <v>1205974</v>
      </c>
      <c r="T95" s="4">
        <v>1202539</v>
      </c>
      <c r="U95" s="8">
        <f t="shared" si="35"/>
        <v>4.3075809603109487</v>
      </c>
      <c r="V95" s="5">
        <f t="shared" ref="V95" si="82">100*F95/$C95</f>
        <v>53.914435631837776</v>
      </c>
      <c r="W95" s="5">
        <f t="shared" ref="W95" si="83">100*G95/$C95</f>
        <v>12.89491657755215</v>
      </c>
      <c r="X95" s="5">
        <f t="shared" ref="X95" si="84">100*H95/$C95</f>
        <v>41.019524390267001</v>
      </c>
      <c r="Y95" s="5">
        <f t="shared" ref="Y95" si="85">100*I95/$C95</f>
        <v>1.0500704423430041</v>
      </c>
      <c r="Z95" s="5">
        <f t="shared" ref="Z95" si="86">100*J95/$C95</f>
        <v>0.18895980004633636</v>
      </c>
      <c r="AA95" s="5">
        <f t="shared" ref="AA95" si="87">100*K95/$C95</f>
        <v>32.289474673715624</v>
      </c>
      <c r="AB95" s="5">
        <f t="shared" ref="AB95" si="88">100*L95/$C95</f>
        <v>61.056966858206181</v>
      </c>
      <c r="AC95" s="5">
        <f t="shared" ref="AC95" si="89">100*M95/$C95</f>
        <v>17.739117899086196</v>
      </c>
      <c r="AD95" s="5">
        <f t="shared" ref="AD95" si="90">100*N95/$C95</f>
        <v>4.9786184275017122</v>
      </c>
      <c r="AE95" s="5">
        <f t="shared" ref="AE95" si="91">100*O95/$C95</f>
        <v>6.4879770633303941</v>
      </c>
      <c r="AF95" s="5">
        <f t="shared" ref="AF95" si="92">100*P95/$C95</f>
        <v>31.851267875437586</v>
      </c>
      <c r="AG95" s="5">
        <f t="shared" ref="AG95" si="93">100*Q95/$C95</f>
        <v>-7.1425418983311504</v>
      </c>
      <c r="AH95" s="5">
        <f t="shared" ref="AH95" si="94">100*R95/$C95</f>
        <v>26.279820316623944</v>
      </c>
      <c r="AI95" s="5">
        <f t="shared" ref="AI95" si="95">100*S95/$C95</f>
        <v>643.50548000750132</v>
      </c>
      <c r="AJ95" s="5">
        <f t="shared" ref="AJ95" si="96">100*T95/$C95</f>
        <v>641.67257040594632</v>
      </c>
      <c r="AK95" s="5"/>
      <c r="AL95" s="5"/>
      <c r="AM95" s="5"/>
      <c r="AN95" s="5"/>
      <c r="AO95" s="5"/>
      <c r="AP95" s="5"/>
      <c r="AQ95" s="5"/>
      <c r="AR95" s="5"/>
    </row>
    <row r="97" spans="1:1" x14ac:dyDescent="0.25">
      <c r="A97" s="6" t="s">
        <v>316</v>
      </c>
    </row>
    <row r="98" spans="1:1" x14ac:dyDescent="0.25">
      <c r="A98" s="27" t="s">
        <v>315</v>
      </c>
    </row>
  </sheetData>
  <mergeCells count="1">
    <mergeCell ref="C1:AJ1"/>
  </mergeCells>
  <hyperlinks>
    <hyperlink ref="A98" r:id="rId1" display="https://www.pbo-dpb.ca/" xr:uid="{5C77E8AF-C183-421F-A7D3-6625885D8182}"/>
  </hyperlinks>
  <pageMargins left="0.7" right="0.7" top="0.75" bottom="0.75" header="0.3" footer="0.3"/>
  <pageSetup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7191D-B81D-4D92-821E-894B9C837956}">
  <dimension ref="A1:P82"/>
  <sheetViews>
    <sheetView zoomScale="85" zoomScaleNormal="85" workbookViewId="0">
      <selection activeCell="H21" sqref="H21"/>
    </sheetView>
  </sheetViews>
  <sheetFormatPr defaultColWidth="9.140625" defaultRowHeight="15.75" x14ac:dyDescent="0.25"/>
  <cols>
    <col min="1" max="1" width="9.140625" style="6"/>
    <col min="2" max="2" width="9.140625" style="6" hidden="1" customWidth="1"/>
    <col min="3" max="6" width="18.7109375" style="6" customWidth="1"/>
    <col min="7" max="7" width="9.140625" style="6"/>
    <col min="8" max="11" width="18.7109375" style="6" customWidth="1"/>
    <col min="12" max="12" width="9.140625" style="6"/>
    <col min="13" max="16" width="18.7109375" style="6" customWidth="1"/>
    <col min="17" max="16384" width="9.140625" style="6"/>
  </cols>
  <sheetData>
    <row r="1" spans="1:16" ht="15" customHeight="1" x14ac:dyDescent="0.25">
      <c r="C1" s="32" t="s">
        <v>293</v>
      </c>
      <c r="D1" s="32"/>
      <c r="E1" s="32"/>
      <c r="F1" s="32"/>
      <c r="H1" s="32" t="s">
        <v>294</v>
      </c>
      <c r="I1" s="32"/>
      <c r="J1" s="32"/>
      <c r="K1" s="32"/>
      <c r="M1" s="32" t="s">
        <v>295</v>
      </c>
      <c r="N1" s="32"/>
      <c r="O1" s="32"/>
      <c r="P1" s="32"/>
    </row>
    <row r="2" spans="1:16" s="10" customFormat="1" ht="47.25" x14ac:dyDescent="0.25">
      <c r="C2" s="1" t="s">
        <v>296</v>
      </c>
      <c r="D2" s="1" t="s">
        <v>297</v>
      </c>
      <c r="E2" s="1" t="s">
        <v>296</v>
      </c>
      <c r="F2" s="1" t="s">
        <v>297</v>
      </c>
      <c r="H2" s="1" t="s">
        <v>298</v>
      </c>
      <c r="I2" s="1" t="s">
        <v>299</v>
      </c>
      <c r="J2" s="1" t="s">
        <v>296</v>
      </c>
      <c r="K2" s="1" t="s">
        <v>297</v>
      </c>
      <c r="M2" s="1" t="s">
        <v>298</v>
      </c>
      <c r="N2" s="1" t="s">
        <v>299</v>
      </c>
      <c r="O2" s="1" t="s">
        <v>296</v>
      </c>
      <c r="P2" s="1" t="s">
        <v>297</v>
      </c>
    </row>
    <row r="3" spans="1:16" x14ac:dyDescent="0.25">
      <c r="C3" s="17" t="s">
        <v>28</v>
      </c>
      <c r="D3" s="17" t="s">
        <v>28</v>
      </c>
      <c r="E3" s="17" t="s">
        <v>32</v>
      </c>
      <c r="F3" s="17" t="s">
        <v>32</v>
      </c>
      <c r="H3" s="17" t="s">
        <v>28</v>
      </c>
      <c r="I3" s="17" t="s">
        <v>28</v>
      </c>
      <c r="J3" s="17" t="s">
        <v>28</v>
      </c>
      <c r="K3" s="17" t="s">
        <v>28</v>
      </c>
      <c r="M3" s="17" t="s">
        <v>28</v>
      </c>
      <c r="N3" s="17" t="s">
        <v>28</v>
      </c>
      <c r="O3" s="17" t="s">
        <v>28</v>
      </c>
      <c r="P3" s="17" t="s">
        <v>28</v>
      </c>
    </row>
    <row r="4" spans="1:16" x14ac:dyDescent="0.25">
      <c r="A4" s="6">
        <f t="shared" ref="A4:A23" si="0">YEAR(B4)</f>
        <v>2023</v>
      </c>
      <c r="B4" s="6">
        <v>44927</v>
      </c>
      <c r="C4" s="4">
        <v>13208.999570120044</v>
      </c>
      <c r="D4" s="4">
        <v>591771</v>
      </c>
      <c r="E4" s="5">
        <f>100*C4/F!$C47</f>
        <v>0.45722967649225471</v>
      </c>
      <c r="F4" s="5">
        <f>100*D4/F!$C47</f>
        <v>20.484160170582779</v>
      </c>
      <c r="H4" s="4">
        <v>65887.412012156055</v>
      </c>
      <c r="I4" s="4">
        <v>65620.590633663</v>
      </c>
      <c r="J4" s="4">
        <v>266.82137849305582</v>
      </c>
      <c r="K4" s="4">
        <v>557562</v>
      </c>
      <c r="M4" s="4">
        <v>13310.58798784395</v>
      </c>
      <c r="N4" s="4">
        <v>368.40979621696147</v>
      </c>
      <c r="O4" s="4">
        <v>12942.178191626988</v>
      </c>
      <c r="P4" s="4">
        <v>34209</v>
      </c>
    </row>
    <row r="5" spans="1:16" x14ac:dyDescent="0.25">
      <c r="A5" s="6">
        <f t="shared" si="0"/>
        <v>2024</v>
      </c>
      <c r="B5" s="6">
        <v>45292</v>
      </c>
      <c r="C5" s="4">
        <v>15749.11431653711</v>
      </c>
      <c r="D5" s="4">
        <v>650538.38085658953</v>
      </c>
      <c r="E5" s="5">
        <f>100*C5/F!$C48</f>
        <v>0.52343480673408038</v>
      </c>
      <c r="F5" s="5">
        <f>100*D5/F!$C48</f>
        <v>21.621179757341569</v>
      </c>
      <c r="H5" s="4">
        <v>69413.612719160272</v>
      </c>
      <c r="I5" s="4">
        <v>69162.003553901654</v>
      </c>
      <c r="J5" s="4">
        <v>251.6091652586183</v>
      </c>
      <c r="K5" s="4">
        <v>598748.70026297355</v>
      </c>
      <c r="M5" s="4">
        <v>16057.279356770507</v>
      </c>
      <c r="N5" s="4">
        <v>559.77420549201543</v>
      </c>
      <c r="O5" s="4">
        <v>15497.505151278492</v>
      </c>
      <c r="P5" s="4">
        <v>51789.680593615994</v>
      </c>
    </row>
    <row r="6" spans="1:16" x14ac:dyDescent="0.25">
      <c r="A6" s="6">
        <f t="shared" si="0"/>
        <v>2025</v>
      </c>
      <c r="B6" s="6">
        <v>45658</v>
      </c>
      <c r="C6" s="4">
        <v>17226.984944277494</v>
      </c>
      <c r="D6" s="4">
        <v>713083.12213261751</v>
      </c>
      <c r="E6" s="5">
        <f>100*C6/F!$C49</f>
        <v>0.55457691564014</v>
      </c>
      <c r="F6" s="5">
        <f>100*D6/F!$C49</f>
        <v>22.9558126245831</v>
      </c>
      <c r="H6" s="4">
        <v>73016.632193771322</v>
      </c>
      <c r="I6" s="4">
        <v>73794.240289539797</v>
      </c>
      <c r="J6" s="4">
        <v>-777.60809576847532</v>
      </c>
      <c r="K6" s="4">
        <v>640224.52599220676</v>
      </c>
      <c r="M6" s="4">
        <v>18866.133023981616</v>
      </c>
      <c r="N6" s="4">
        <v>861.53998393564575</v>
      </c>
      <c r="O6" s="4">
        <v>18004.593040045969</v>
      </c>
      <c r="P6" s="4">
        <v>72858.596140410795</v>
      </c>
    </row>
    <row r="7" spans="1:16" x14ac:dyDescent="0.25">
      <c r="A7" s="6">
        <f t="shared" si="0"/>
        <v>2026</v>
      </c>
      <c r="B7" s="6">
        <v>46023</v>
      </c>
      <c r="C7" s="4">
        <v>16410.079736851403</v>
      </c>
      <c r="D7" s="4">
        <v>776903.56582750112</v>
      </c>
      <c r="E7" s="5">
        <f>100*C7/F!$C50</f>
        <v>0.50881151963686355</v>
      </c>
      <c r="F7" s="5">
        <f>100*D7/F!$C50</f>
        <v>24.088699767392754</v>
      </c>
      <c r="H7" s="4">
        <v>76280.31788197704</v>
      </c>
      <c r="I7" s="4">
        <v>78337.968644071851</v>
      </c>
      <c r="J7" s="4">
        <v>-2057.6507620948105</v>
      </c>
      <c r="K7" s="4">
        <v>681189.96337678831</v>
      </c>
      <c r="M7" s="4">
        <v>19701.140709688152</v>
      </c>
      <c r="N7" s="4">
        <v>1233.4102107419401</v>
      </c>
      <c r="O7" s="4">
        <v>18467.730498946214</v>
      </c>
      <c r="P7" s="4">
        <v>95713.602450712773</v>
      </c>
    </row>
    <row r="8" spans="1:16" x14ac:dyDescent="0.25">
      <c r="A8" s="6">
        <f t="shared" si="0"/>
        <v>2027</v>
      </c>
      <c r="B8" s="6">
        <v>46388</v>
      </c>
      <c r="C8" s="4">
        <v>15632.185017518597</v>
      </c>
      <c r="D8" s="4">
        <v>844075.2363403287</v>
      </c>
      <c r="E8" s="5">
        <f>100*C8/F!$C51</f>
        <v>0.46599050405101977</v>
      </c>
      <c r="F8" s="5">
        <f>100*D8/F!$C51</f>
        <v>25.161616523756418</v>
      </c>
      <c r="H8" s="4">
        <v>79608.060556001888</v>
      </c>
      <c r="I8" s="4">
        <v>82864.448542796556</v>
      </c>
      <c r="J8" s="4">
        <v>-3256.3879867946671</v>
      </c>
      <c r="K8" s="4">
        <v>723709.54092891375</v>
      </c>
      <c r="M8" s="4">
        <v>20557.000214113355</v>
      </c>
      <c r="N8" s="4">
        <v>1668.4272098000911</v>
      </c>
      <c r="O8" s="4">
        <v>18888.573004313264</v>
      </c>
      <c r="P8" s="4">
        <v>120365.69541141491</v>
      </c>
    </row>
    <row r="9" spans="1:16" x14ac:dyDescent="0.25">
      <c r="A9" s="6">
        <f t="shared" si="0"/>
        <v>2028</v>
      </c>
      <c r="B9" s="6">
        <v>46753</v>
      </c>
      <c r="C9" s="4">
        <v>14990.11657902204</v>
      </c>
      <c r="D9" s="4">
        <v>914946.61209803307</v>
      </c>
      <c r="E9" s="5">
        <f>100*C9/F!$C52</f>
        <v>0.42971884248066072</v>
      </c>
      <c r="F9" s="5">
        <f>100*D9/F!$C52</f>
        <v>26.228601826392161</v>
      </c>
      <c r="H9" s="4">
        <v>83125.154706332076</v>
      </c>
      <c r="I9" s="4">
        <v>87419.224585907956</v>
      </c>
      <c r="J9" s="4">
        <v>-4294.0698795758799</v>
      </c>
      <c r="K9" s="4">
        <v>768048.75219976087</v>
      </c>
      <c r="M9" s="4">
        <v>21454.924819285199</v>
      </c>
      <c r="N9" s="4">
        <v>2170.7383606872791</v>
      </c>
      <c r="O9" s="4">
        <v>19284.18645859792</v>
      </c>
      <c r="P9" s="4">
        <v>146897.85989827217</v>
      </c>
    </row>
    <row r="10" spans="1:16" x14ac:dyDescent="0.25">
      <c r="A10" s="6">
        <f t="shared" si="0"/>
        <v>2029</v>
      </c>
      <c r="B10" s="6">
        <v>47119</v>
      </c>
      <c r="C10" s="4">
        <v>14293.172790270452</v>
      </c>
      <c r="D10" s="4">
        <v>989698.30810609832</v>
      </c>
      <c r="E10" s="5">
        <f>100*C10/F!$C53</f>
        <v>0.39451034139154928</v>
      </c>
      <c r="F10" s="5">
        <f>100*D10/F!$C53</f>
        <v>27.3169731545789</v>
      </c>
      <c r="H10" s="4">
        <v>86756.900148812638</v>
      </c>
      <c r="I10" s="4">
        <v>92094.043465085342</v>
      </c>
      <c r="J10" s="4">
        <v>-5337.1433162727044</v>
      </c>
      <c r="K10" s="4">
        <v>814324.4850313121</v>
      </c>
      <c r="M10" s="4">
        <v>22373.608613504675</v>
      </c>
      <c r="N10" s="4">
        <v>2743.2925069615212</v>
      </c>
      <c r="O10" s="4">
        <v>19630.316106543156</v>
      </c>
      <c r="P10" s="4">
        <v>175373.82307478625</v>
      </c>
    </row>
    <row r="11" spans="1:16" x14ac:dyDescent="0.25">
      <c r="A11" s="6">
        <f t="shared" si="0"/>
        <v>2030</v>
      </c>
      <c r="B11" s="6">
        <v>47484</v>
      </c>
      <c r="C11" s="4">
        <v>13534.886591405862</v>
      </c>
      <c r="D11" s="4">
        <v>1068516.164587765</v>
      </c>
      <c r="E11" s="5">
        <f>100*C11/F!$C54</f>
        <v>0.35961469470504737</v>
      </c>
      <c r="F11" s="5">
        <f>100*D11/F!$C54</f>
        <v>28.389902768717988</v>
      </c>
      <c r="H11" s="4">
        <v>90492.422095155562</v>
      </c>
      <c r="I11" s="4">
        <v>96933.508475643393</v>
      </c>
      <c r="J11" s="4">
        <v>-6441.0863804878318</v>
      </c>
      <c r="K11" s="4">
        <v>862606.00404492847</v>
      </c>
      <c r="M11" s="4">
        <v>23362.517635599113</v>
      </c>
      <c r="N11" s="4">
        <v>3386.5446637054174</v>
      </c>
      <c r="O11" s="4">
        <v>19975.972971893694</v>
      </c>
      <c r="P11" s="4">
        <v>205910.16054283641</v>
      </c>
    </row>
    <row r="12" spans="1:16" x14ac:dyDescent="0.25">
      <c r="A12" s="6">
        <f t="shared" si="0"/>
        <v>2031</v>
      </c>
      <c r="B12" s="6">
        <v>47849</v>
      </c>
      <c r="C12" s="4">
        <v>12707.973487543735</v>
      </c>
      <c r="D12" s="4">
        <v>1151590.4116065251</v>
      </c>
      <c r="E12" s="5">
        <f>100*C12/F!$C55</f>
        <v>0.32503405568927762</v>
      </c>
      <c r="F12" s="5">
        <f>100*D12/F!$C55</f>
        <v>29.454428933475945</v>
      </c>
      <c r="H12" s="4">
        <v>94388.050345719777</v>
      </c>
      <c r="I12" s="4">
        <v>101915.40275459526</v>
      </c>
      <c r="J12" s="4">
        <v>-7527.3524088754784</v>
      </c>
      <c r="K12" s="4">
        <v>913045.77510787221</v>
      </c>
      <c r="M12" s="4">
        <v>24343.101008955909</v>
      </c>
      <c r="N12" s="4">
        <v>4107.775112536694</v>
      </c>
      <c r="O12" s="4">
        <v>20235.325896419214</v>
      </c>
      <c r="P12" s="4">
        <v>238544.63649865284</v>
      </c>
    </row>
    <row r="13" spans="1:16" x14ac:dyDescent="0.25">
      <c r="A13" s="6">
        <f t="shared" si="0"/>
        <v>2032</v>
      </c>
      <c r="B13" s="6">
        <v>48214</v>
      </c>
      <c r="C13" s="4">
        <v>11745.038912391217</v>
      </c>
      <c r="D13" s="4">
        <v>1239056.4043864054</v>
      </c>
      <c r="E13" s="5">
        <f>100*C13/F!$C56</f>
        <v>0.28913968151144881</v>
      </c>
      <c r="F13" s="5">
        <f>100*D13/F!$C56</f>
        <v>30.503123643212056</v>
      </c>
      <c r="H13" s="4">
        <v>98406.596471460667</v>
      </c>
      <c r="I13" s="4">
        <v>107099.89933305955</v>
      </c>
      <c r="J13" s="4">
        <v>-8693.3028615988878</v>
      </c>
      <c r="K13" s="4">
        <v>965709.14833352226</v>
      </c>
      <c r="M13" s="4">
        <v>25357.796296952922</v>
      </c>
      <c r="N13" s="4">
        <v>4919.4545229628184</v>
      </c>
      <c r="O13" s="4">
        <v>20438.341773990105</v>
      </c>
      <c r="P13" s="4">
        <v>273347.25605288311</v>
      </c>
    </row>
    <row r="14" spans="1:16" x14ac:dyDescent="0.25">
      <c r="A14" s="6">
        <f t="shared" si="0"/>
        <v>2033</v>
      </c>
      <c r="B14" s="6">
        <v>48580</v>
      </c>
      <c r="C14" s="4">
        <v>10972.296150875576</v>
      </c>
      <c r="D14" s="4">
        <v>1331384.3184134234</v>
      </c>
      <c r="E14" s="5">
        <f>100*C14/F!$C57</f>
        <v>0.25980508398390767</v>
      </c>
      <c r="F14" s="5">
        <f>100*D14/F!$C57</f>
        <v>31.52488867452367</v>
      </c>
      <c r="H14" s="4">
        <v>102649.44330871409</v>
      </c>
      <c r="I14" s="4">
        <v>112311.89350091929</v>
      </c>
      <c r="J14" s="4">
        <v>-9662.4501922052004</v>
      </c>
      <c r="K14" s="4">
        <v>1020942.3529093297</v>
      </c>
      <c r="M14" s="4">
        <v>26462.791940181065</v>
      </c>
      <c r="N14" s="4">
        <v>5828.0455971002903</v>
      </c>
      <c r="O14" s="4">
        <v>20634.746343080777</v>
      </c>
      <c r="P14" s="4">
        <v>310441.96550409368</v>
      </c>
    </row>
    <row r="15" spans="1:16" x14ac:dyDescent="0.25">
      <c r="A15" s="6">
        <f t="shared" si="0"/>
        <v>2034</v>
      </c>
      <c r="B15" s="6">
        <v>48945</v>
      </c>
      <c r="C15" s="4">
        <v>10166.715973640516</v>
      </c>
      <c r="D15" s="4">
        <v>1428852.0301343747</v>
      </c>
      <c r="E15" s="5">
        <f>100*C15/F!$C58</f>
        <v>0.23148513402788817</v>
      </c>
      <c r="F15" s="5">
        <f>100*D15/F!$C58</f>
        <v>32.533416351872127</v>
      </c>
      <c r="H15" s="4">
        <v>107073.12292792593</v>
      </c>
      <c r="I15" s="4">
        <v>117627.40153937689</v>
      </c>
      <c r="J15" s="4">
        <v>-10554.278611450965</v>
      </c>
      <c r="K15" s="4">
        <v>1078995.4004133856</v>
      </c>
      <c r="M15" s="4">
        <v>27563.991417716228</v>
      </c>
      <c r="N15" s="4">
        <v>6842.9968326247463</v>
      </c>
      <c r="O15" s="4">
        <v>20720.994585091481</v>
      </c>
      <c r="P15" s="4">
        <v>349856.62972098903</v>
      </c>
    </row>
    <row r="16" spans="1:16" x14ac:dyDescent="0.25">
      <c r="A16" s="6">
        <f t="shared" si="0"/>
        <v>2035</v>
      </c>
      <c r="B16" s="6">
        <v>49310</v>
      </c>
      <c r="C16" s="4">
        <v>9369.7044035860163</v>
      </c>
      <c r="D16" s="4">
        <v>1531797.3007165743</v>
      </c>
      <c r="E16" s="5">
        <f>100*C16/F!$C59</f>
        <v>0.20517833019832013</v>
      </c>
      <c r="F16" s="5">
        <f>100*D16/F!$C59</f>
        <v>33.543386090497542</v>
      </c>
      <c r="H16" s="4">
        <v>111652.78117883106</v>
      </c>
      <c r="I16" s="4">
        <v>123060.2508819958</v>
      </c>
      <c r="J16" s="4">
        <v>-11407.469703164737</v>
      </c>
      <c r="K16" s="4">
        <v>1140096.4216180004</v>
      </c>
      <c r="M16" s="4">
        <v>28738.591971881309</v>
      </c>
      <c r="N16" s="4">
        <v>7961.4178651305574</v>
      </c>
      <c r="O16" s="4">
        <v>20777.174106750754</v>
      </c>
      <c r="P16" s="4">
        <v>391700.87909857405</v>
      </c>
    </row>
    <row r="17" spans="1:16" x14ac:dyDescent="0.25">
      <c r="A17" s="6">
        <f t="shared" si="0"/>
        <v>2036</v>
      </c>
      <c r="B17" s="6">
        <v>49675</v>
      </c>
      <c r="C17" s="4">
        <v>8555.2701374384997</v>
      </c>
      <c r="D17" s="4">
        <v>1640553.8319498147</v>
      </c>
      <c r="E17" s="5">
        <f>100*C17/F!$C60</f>
        <v>0.18020393549257732</v>
      </c>
      <c r="F17" s="5">
        <f>100*D17/F!$C60</f>
        <v>34.555806205471804</v>
      </c>
      <c r="H17" s="4">
        <v>116467.13369139076</v>
      </c>
      <c r="I17" s="4">
        <v>128691.47858143033</v>
      </c>
      <c r="J17" s="4">
        <v>-12224.344890039574</v>
      </c>
      <c r="K17" s="4">
        <v>1204486.5562606903</v>
      </c>
      <c r="M17" s="4">
        <v>29965.904122938646</v>
      </c>
      <c r="N17" s="4">
        <v>9186.2890954605737</v>
      </c>
      <c r="O17" s="4">
        <v>20779.615027478074</v>
      </c>
      <c r="P17" s="4">
        <v>436067.27568912436</v>
      </c>
    </row>
    <row r="18" spans="1:16" x14ac:dyDescent="0.25">
      <c r="A18" s="6">
        <f t="shared" si="0"/>
        <v>2037</v>
      </c>
      <c r="B18" s="6">
        <v>50041</v>
      </c>
      <c r="C18" s="4">
        <v>7605.8297644108061</v>
      </c>
      <c r="D18" s="4">
        <v>1755359.5205486957</v>
      </c>
      <c r="E18" s="5">
        <f>100*C18/F!$C61</f>
        <v>0.15410635490014482</v>
      </c>
      <c r="F18" s="5">
        <f>100*D18/F!$C61</f>
        <v>35.56640966601767</v>
      </c>
      <c r="H18" s="4">
        <v>121381.80533964443</v>
      </c>
      <c r="I18" s="4">
        <v>134473.09450366627</v>
      </c>
      <c r="J18" s="4">
        <v>-13091.289164021844</v>
      </c>
      <c r="K18" s="4">
        <v>1272336.7636773868</v>
      </c>
      <c r="M18" s="4">
        <v>31224.215766367146</v>
      </c>
      <c r="N18" s="4">
        <v>10527.096837934496</v>
      </c>
      <c r="O18" s="4">
        <v>20697.11892843265</v>
      </c>
      <c r="P18" s="4">
        <v>483022.75687130878</v>
      </c>
    </row>
    <row r="19" spans="1:16" x14ac:dyDescent="0.25">
      <c r="A19" s="6">
        <f t="shared" si="0"/>
        <v>2038</v>
      </c>
      <c r="B19" s="6">
        <v>50406</v>
      </c>
      <c r="C19" s="4">
        <v>6690.8616364538138</v>
      </c>
      <c r="D19" s="4">
        <v>1876637.2607690869</v>
      </c>
      <c r="E19" s="5">
        <f>100*C19/F!$C62</f>
        <v>0.1303511944681677</v>
      </c>
      <c r="F19" s="5">
        <f>100*D19/F!$C62</f>
        <v>36.560598890873415</v>
      </c>
      <c r="H19" s="4">
        <v>126542.8438075767</v>
      </c>
      <c r="I19" s="4">
        <v>140406.11164066443</v>
      </c>
      <c r="J19" s="4">
        <v>-13863.267833087724</v>
      </c>
      <c r="K19" s="4">
        <v>1343974.5263634194</v>
      </c>
      <c r="M19" s="4">
        <v>32538.910662036578</v>
      </c>
      <c r="N19" s="4">
        <v>11984.78119249504</v>
      </c>
      <c r="O19" s="4">
        <v>20554.129469541538</v>
      </c>
      <c r="P19" s="4">
        <v>532662.73440566764</v>
      </c>
    </row>
    <row r="20" spans="1:16" x14ac:dyDescent="0.25">
      <c r="A20" s="6">
        <f t="shared" si="0"/>
        <v>2039</v>
      </c>
      <c r="B20" s="6">
        <v>50771</v>
      </c>
      <c r="C20" s="4">
        <v>5754.0099125664492</v>
      </c>
      <c r="D20" s="4">
        <v>2004781.3431936945</v>
      </c>
      <c r="E20" s="5">
        <f>100*C20/F!$C63</f>
        <v>0.10780598913447996</v>
      </c>
      <c r="F20" s="5">
        <f>100*D20/F!$C63</f>
        <v>37.56118584873078</v>
      </c>
      <c r="H20" s="4">
        <v>131871.58604363012</v>
      </c>
      <c r="I20" s="4">
        <v>146436.37990768038</v>
      </c>
      <c r="J20" s="4">
        <v>-14564.793864050269</v>
      </c>
      <c r="K20" s="4">
        <v>1419724.8206709907</v>
      </c>
      <c r="M20" s="4">
        <v>33887.545580042533</v>
      </c>
      <c r="N20" s="4">
        <v>13568.741803425815</v>
      </c>
      <c r="O20" s="4">
        <v>20318.803776616718</v>
      </c>
      <c r="P20" s="4">
        <v>585056.52252270363</v>
      </c>
    </row>
    <row r="21" spans="1:16" x14ac:dyDescent="0.25">
      <c r="A21" s="6">
        <f t="shared" si="0"/>
        <v>2040</v>
      </c>
      <c r="B21" s="6">
        <v>51136</v>
      </c>
      <c r="C21" s="4">
        <v>4649.8564715849679</v>
      </c>
      <c r="D21" s="4">
        <v>2140066.6525421189</v>
      </c>
      <c r="E21" s="5">
        <f>100*C21/F!$C64</f>
        <v>8.3819951198787906E-2</v>
      </c>
      <c r="F21" s="5">
        <f>100*D21/F!$C64</f>
        <v>38.577595561157089</v>
      </c>
      <c r="H21" s="4">
        <v>137311.04373769087</v>
      </c>
      <c r="I21" s="4">
        <v>152673.9475880237</v>
      </c>
      <c r="J21" s="4">
        <v>-15362.903850332834</v>
      </c>
      <c r="K21" s="4">
        <v>1499767.4247697485</v>
      </c>
      <c r="M21" s="4">
        <v>35304.858384247214</v>
      </c>
      <c r="N21" s="4">
        <v>15292.098062329413</v>
      </c>
      <c r="O21" s="4">
        <v>20012.760321917802</v>
      </c>
      <c r="P21" s="4">
        <v>640299.22777237045</v>
      </c>
    </row>
    <row r="22" spans="1:16" x14ac:dyDescent="0.25">
      <c r="A22" s="6">
        <f t="shared" si="0"/>
        <v>2041</v>
      </c>
      <c r="B22" s="6">
        <v>51502</v>
      </c>
      <c r="C22" s="4">
        <v>3273.7586566930149</v>
      </c>
      <c r="D22" s="4">
        <v>2282681.2389356401</v>
      </c>
      <c r="E22" s="5">
        <f>100*C22/F!$C65</f>
        <v>5.6800193223258473E-2</v>
      </c>
      <c r="F22" s="5">
        <f>100*D22/F!$C65</f>
        <v>39.604854552602873</v>
      </c>
      <c r="H22" s="4">
        <v>142911.80673622814</v>
      </c>
      <c r="I22" s="4">
        <v>159175.78098265754</v>
      </c>
      <c r="J22" s="4">
        <v>-16263.974246429396</v>
      </c>
      <c r="K22" s="4">
        <v>1584287.8214678459</v>
      </c>
      <c r="M22" s="4">
        <v>36711.534810579891</v>
      </c>
      <c r="N22" s="4">
        <v>17173.80190745748</v>
      </c>
      <c r="O22" s="4">
        <v>19537.732903122411</v>
      </c>
      <c r="P22" s="4">
        <v>698393.41746779438</v>
      </c>
    </row>
    <row r="23" spans="1:16" x14ac:dyDescent="0.25">
      <c r="A23" s="6">
        <f t="shared" si="0"/>
        <v>2042</v>
      </c>
      <c r="B23" s="6">
        <v>51867</v>
      </c>
      <c r="C23" s="4">
        <v>1760.2830977512531</v>
      </c>
      <c r="D23" s="4">
        <v>2432960.3381642308</v>
      </c>
      <c r="E23" s="5">
        <f>100*C23/F!$C66</f>
        <v>2.9409447965698943E-2</v>
      </c>
      <c r="F23" s="5">
        <f>100*D23/F!$C66</f>
        <v>40.648018809734282</v>
      </c>
      <c r="H23" s="4">
        <v>148661.81011911409</v>
      </c>
      <c r="I23" s="4">
        <v>165893.39362098332</v>
      </c>
      <c r="J23" s="4">
        <v>-17231.583501869231</v>
      </c>
      <c r="K23" s="4">
        <v>1673520.3795686159</v>
      </c>
      <c r="M23" s="4">
        <v>38208.808470905744</v>
      </c>
      <c r="N23" s="4">
        <v>19216.94187128526</v>
      </c>
      <c r="O23" s="4">
        <v>18991.866599620484</v>
      </c>
      <c r="P23" s="4">
        <v>759439.95859561511</v>
      </c>
    </row>
    <row r="24" spans="1:16" x14ac:dyDescent="0.25">
      <c r="A24" s="6">
        <f t="shared" ref="A24:A55" si="1">YEAR(B24)</f>
        <v>2043</v>
      </c>
      <c r="B24" s="6">
        <v>52232</v>
      </c>
      <c r="C24" s="4">
        <v>210.41875199306378</v>
      </c>
      <c r="D24" s="4">
        <v>2591361.9983964157</v>
      </c>
      <c r="E24" s="5">
        <f>100*C24/F!$C67</f>
        <v>3.3850878289760182E-3</v>
      </c>
      <c r="F24" s="5">
        <f>100*D24/F!$C67</f>
        <v>41.688242507644176</v>
      </c>
      <c r="H24" s="4">
        <v>154746.45410042698</v>
      </c>
      <c r="I24" s="4">
        <v>172829.78130020635</v>
      </c>
      <c r="J24" s="4">
        <v>-18083.327199779364</v>
      </c>
      <c r="K24" s="4">
        <v>1767897.6218758475</v>
      </c>
      <c r="M24" s="4">
        <v>39725.334167946079</v>
      </c>
      <c r="N24" s="4">
        <v>21431.588216173652</v>
      </c>
      <c r="O24" s="4">
        <v>18293.745951772427</v>
      </c>
      <c r="P24" s="4">
        <v>823464.37652056827</v>
      </c>
    </row>
    <row r="25" spans="1:16" x14ac:dyDescent="0.25">
      <c r="A25" s="6">
        <f t="shared" si="1"/>
        <v>2044</v>
      </c>
      <c r="B25" s="6">
        <v>52597</v>
      </c>
      <c r="C25" s="4">
        <v>-1709.1859603955963</v>
      </c>
      <c r="D25" s="4">
        <v>2758041.5187965962</v>
      </c>
      <c r="E25" s="5">
        <f>100*C25/F!$C68</f>
        <v>-2.6487902752018323E-2</v>
      </c>
      <c r="F25" s="5">
        <f>100*D25/F!$C68</f>
        <v>42.742414944131887</v>
      </c>
      <c r="H25" s="4">
        <v>160934.83079118238</v>
      </c>
      <c r="I25" s="4">
        <v>180123.64941459461</v>
      </c>
      <c r="J25" s="4">
        <v>-19188.818623412226</v>
      </c>
      <c r="K25" s="4">
        <v>1867511.5234424921</v>
      </c>
      <c r="M25" s="4">
        <v>41322.073376100299</v>
      </c>
      <c r="N25" s="4">
        <v>23842.44071308367</v>
      </c>
      <c r="O25" s="4">
        <v>17479.63266301663</v>
      </c>
      <c r="P25" s="4">
        <v>890529.99535410409</v>
      </c>
    </row>
    <row r="26" spans="1:16" x14ac:dyDescent="0.25">
      <c r="A26" s="6">
        <f t="shared" si="1"/>
        <v>2045</v>
      </c>
      <c r="B26" s="6">
        <v>52963</v>
      </c>
      <c r="C26" s="4">
        <v>-3922.0946823955965</v>
      </c>
      <c r="D26" s="4">
        <v>2933240.6287540775</v>
      </c>
      <c r="E26" s="5">
        <f>100*C26/F!$C69</f>
        <v>-5.8577317689528542E-2</v>
      </c>
      <c r="F26" s="5">
        <f>100*D26/F!$C69</f>
        <v>43.808572225852636</v>
      </c>
      <c r="H26" s="4">
        <v>167380.37135035227</v>
      </c>
      <c r="I26" s="4">
        <v>187799.41282130993</v>
      </c>
      <c r="J26" s="4">
        <v>-20419.041470957658</v>
      </c>
      <c r="K26" s="4">
        <v>1972589.2563468697</v>
      </c>
      <c r="M26" s="4">
        <v>42964.049354436655</v>
      </c>
      <c r="N26" s="4">
        <v>26467.102565874593</v>
      </c>
      <c r="O26" s="4">
        <v>16496.946788562062</v>
      </c>
      <c r="P26" s="4">
        <v>960651.3724072075</v>
      </c>
    </row>
    <row r="27" spans="1:16" x14ac:dyDescent="0.25">
      <c r="A27" s="6">
        <f t="shared" si="1"/>
        <v>2046</v>
      </c>
      <c r="B27" s="6">
        <v>53328</v>
      </c>
      <c r="C27" s="4">
        <v>-6590.5902119581879</v>
      </c>
      <c r="D27" s="4">
        <v>3117054.9174114261</v>
      </c>
      <c r="E27" s="5">
        <f>100*C27/F!$C70</f>
        <v>-9.4919102925697635E-2</v>
      </c>
      <c r="F27" s="5">
        <f>100*D27/F!$C70</f>
        <v>44.892497790864653</v>
      </c>
      <c r="H27" s="4">
        <v>173989.37537438099</v>
      </c>
      <c r="I27" s="4">
        <v>195900.17591515431</v>
      </c>
      <c r="J27" s="4">
        <v>-21910.800540773314</v>
      </c>
      <c r="K27" s="4">
        <v>2083236.4538326059</v>
      </c>
      <c r="M27" s="4">
        <v>44640.731222946117</v>
      </c>
      <c r="N27" s="4">
        <v>29320.52089413099</v>
      </c>
      <c r="O27" s="4">
        <v>15320.210328815127</v>
      </c>
      <c r="P27" s="4">
        <v>1033818.4635788203</v>
      </c>
    </row>
    <row r="28" spans="1:16" x14ac:dyDescent="0.25">
      <c r="A28" s="6">
        <f t="shared" si="1"/>
        <v>2047</v>
      </c>
      <c r="B28" s="6">
        <v>53693</v>
      </c>
      <c r="C28" s="4">
        <v>-9858.5738695875261</v>
      </c>
      <c r="D28" s="4">
        <v>3309442.5663259756</v>
      </c>
      <c r="E28" s="5">
        <f>100*C28/F!$C71</f>
        <v>-0.13698698518183244</v>
      </c>
      <c r="F28" s="5">
        <f>100*D28/F!$C71</f>
        <v>45.98540983619872</v>
      </c>
      <c r="H28" s="4">
        <v>180676.30641471109</v>
      </c>
      <c r="I28" s="4">
        <v>204502.60608696321</v>
      </c>
      <c r="J28" s="4">
        <v>-23826.29967225212</v>
      </c>
      <c r="K28" s="4">
        <v>2199403.6438579047</v>
      </c>
      <c r="M28" s="4">
        <v>46392.784583563058</v>
      </c>
      <c r="N28" s="4">
        <v>32425.058780898464</v>
      </c>
      <c r="O28" s="4">
        <v>13967.725802664594</v>
      </c>
      <c r="P28" s="4">
        <v>1110038.9224680709</v>
      </c>
    </row>
    <row r="29" spans="1:16" x14ac:dyDescent="0.25">
      <c r="A29" s="6">
        <f t="shared" si="1"/>
        <v>2048</v>
      </c>
      <c r="B29" s="6">
        <v>54058</v>
      </c>
      <c r="C29" s="4">
        <v>-13476.000637263103</v>
      </c>
      <c r="D29" s="4">
        <v>3510608.9384233663</v>
      </c>
      <c r="E29" s="5">
        <f>100*C29/F!$C72</f>
        <v>-0.18068660150806939</v>
      </c>
      <c r="F29" s="5">
        <f>100*D29/F!$C72</f>
        <v>47.070344932574599</v>
      </c>
      <c r="H29" s="4">
        <v>187635.59908043727</v>
      </c>
      <c r="I29" s="4">
        <v>213481.2813067915</v>
      </c>
      <c r="J29" s="4">
        <v>-25845.682226354227</v>
      </c>
      <c r="K29" s="4">
        <v>2321357.8864988014</v>
      </c>
      <c r="M29" s="4">
        <v>48145.011148222082</v>
      </c>
      <c r="N29" s="4">
        <v>35775.329559130958</v>
      </c>
      <c r="O29" s="4">
        <v>12369.681589091124</v>
      </c>
      <c r="P29" s="4">
        <v>1189251.0519245651</v>
      </c>
    </row>
    <row r="30" spans="1:16" x14ac:dyDescent="0.25">
      <c r="A30" s="6">
        <f t="shared" si="1"/>
        <v>2049</v>
      </c>
      <c r="B30" s="6">
        <v>54424</v>
      </c>
      <c r="C30" s="4">
        <v>-17022.528037313015</v>
      </c>
      <c r="D30" s="4">
        <v>3721193.9703692882</v>
      </c>
      <c r="E30" s="5">
        <f>100*C30/F!$C73</f>
        <v>-0.21994652342693777</v>
      </c>
      <c r="F30" s="5">
        <f>100*D30/F!$C73</f>
        <v>48.081205975161467</v>
      </c>
      <c r="H30" s="4">
        <v>195124.79424865782</v>
      </c>
      <c r="I30" s="4">
        <v>222848.00526441392</v>
      </c>
      <c r="J30" s="4">
        <v>-27723.211015756096</v>
      </c>
      <c r="K30" s="4">
        <v>2449629.9254557644</v>
      </c>
      <c r="M30" s="4">
        <v>50074.186645551708</v>
      </c>
      <c r="N30" s="4">
        <v>39373.503667108627</v>
      </c>
      <c r="O30" s="4">
        <v>10700.682978443081</v>
      </c>
      <c r="P30" s="4">
        <v>1271564.0449135238</v>
      </c>
    </row>
    <row r="31" spans="1:16" x14ac:dyDescent="0.25">
      <c r="A31" s="6">
        <f t="shared" si="1"/>
        <v>2050</v>
      </c>
      <c r="B31" s="6">
        <v>54789</v>
      </c>
      <c r="C31" s="4">
        <v>-21119.944828417691</v>
      </c>
      <c r="D31" s="4">
        <v>3941258.0512448647</v>
      </c>
      <c r="E31" s="5">
        <f>100*C31/F!$C74</f>
        <v>-0.26305435335438387</v>
      </c>
      <c r="F31" s="5">
        <f>100*D31/F!$C74</f>
        <v>49.089384299809815</v>
      </c>
      <c r="H31" s="4">
        <v>202839.78355930737</v>
      </c>
      <c r="I31" s="4">
        <v>232718.04618699395</v>
      </c>
      <c r="J31" s="4">
        <v>-29878.262627686578</v>
      </c>
      <c r="K31" s="4">
        <v>2584366.7938187052</v>
      </c>
      <c r="M31" s="4">
        <v>52005.15794921168</v>
      </c>
      <c r="N31" s="4">
        <v>43246.840149942793</v>
      </c>
      <c r="O31" s="4">
        <v>8758.317799268887</v>
      </c>
      <c r="P31" s="4">
        <v>1356891.2574261595</v>
      </c>
    </row>
    <row r="32" spans="1:16" x14ac:dyDescent="0.25">
      <c r="A32" s="6">
        <f t="shared" si="1"/>
        <v>2051</v>
      </c>
      <c r="B32" s="6">
        <v>55154</v>
      </c>
      <c r="C32" s="4">
        <v>-26020.102186930926</v>
      </c>
      <c r="D32" s="4">
        <v>4170614.3821960138</v>
      </c>
      <c r="E32" s="5">
        <f>100*C32/F!$C75</f>
        <v>-0.31249221999427051</v>
      </c>
      <c r="F32" s="5">
        <f>100*D32/F!$C75</f>
        <v>50.087602949040836</v>
      </c>
      <c r="H32" s="4">
        <v>210787.09757626208</v>
      </c>
      <c r="I32" s="4">
        <v>243380.73774826305</v>
      </c>
      <c r="J32" s="4">
        <v>-32593.640172000974</v>
      </c>
      <c r="K32" s="4">
        <v>2725442.6021913211</v>
      </c>
      <c r="M32" s="4">
        <v>54037.829985337354</v>
      </c>
      <c r="N32" s="4">
        <v>47464.292000267305</v>
      </c>
      <c r="O32" s="4">
        <v>6573.5379850700483</v>
      </c>
      <c r="P32" s="4">
        <v>1445171.780004693</v>
      </c>
    </row>
    <row r="33" spans="1:16" x14ac:dyDescent="0.25">
      <c r="A33" s="6">
        <f t="shared" si="1"/>
        <v>2052</v>
      </c>
      <c r="B33" s="6">
        <v>55519</v>
      </c>
      <c r="C33" s="4">
        <v>-31513.473358285948</v>
      </c>
      <c r="D33" s="4">
        <v>4409273.5636129994</v>
      </c>
      <c r="E33" s="5">
        <f>100*C33/F!$C76</f>
        <v>-0.36501637479524035</v>
      </c>
      <c r="F33" s="5">
        <f>100*D33/F!$C76</f>
        <v>51.072029838542932</v>
      </c>
      <c r="H33" s="4">
        <v>219033.71112927943</v>
      </c>
      <c r="I33" s="4">
        <v>254668.70867269026</v>
      </c>
      <c r="J33" s="4">
        <v>-35634.997543410835</v>
      </c>
      <c r="K33" s="4">
        <v>2872957.3475151667</v>
      </c>
      <c r="M33" s="4">
        <v>56125.951358252874</v>
      </c>
      <c r="N33" s="4">
        <v>52004.427173127988</v>
      </c>
      <c r="O33" s="4">
        <v>4121.5241851248866</v>
      </c>
      <c r="P33" s="4">
        <v>1536316.2160978324</v>
      </c>
    </row>
    <row r="34" spans="1:16" x14ac:dyDescent="0.25">
      <c r="A34" s="6">
        <f t="shared" si="1"/>
        <v>2053</v>
      </c>
      <c r="B34" s="6">
        <v>55885</v>
      </c>
      <c r="C34" s="4">
        <v>-37372.120492675691</v>
      </c>
      <c r="D34" s="4">
        <v>4657475.4703999162</v>
      </c>
      <c r="E34" s="5">
        <f>100*C34/F!$C77</f>
        <v>-0.4174177003061339</v>
      </c>
      <c r="F34" s="5">
        <f>100*D34/F!$C77</f>
        <v>52.020401156192776</v>
      </c>
      <c r="H34" s="4">
        <v>227589.96255169538</v>
      </c>
      <c r="I34" s="4">
        <v>266449.36253610888</v>
      </c>
      <c r="J34" s="4">
        <v>-38859.399984413496</v>
      </c>
      <c r="K34" s="4">
        <v>3027160.681283772</v>
      </c>
      <c r="M34" s="4">
        <v>58338.521093530522</v>
      </c>
      <c r="N34" s="4">
        <v>56851.241601792717</v>
      </c>
      <c r="O34" s="4">
        <v>1487.2794917378051</v>
      </c>
      <c r="P34" s="4">
        <v>1630314.7891161444</v>
      </c>
    </row>
    <row r="35" spans="1:16" x14ac:dyDescent="0.25">
      <c r="A35" s="6">
        <f t="shared" si="1"/>
        <v>2054</v>
      </c>
      <c r="B35" s="6">
        <v>56250</v>
      </c>
      <c r="C35" s="4">
        <v>-43913.682557704371</v>
      </c>
      <c r="D35" s="4">
        <v>4915158.5263634836</v>
      </c>
      <c r="E35" s="5">
        <f>100*C35/F!$C78</f>
        <v>-0.47306479623028141</v>
      </c>
      <c r="F35" s="5">
        <f>100*D35/F!$C78</f>
        <v>52.949065787372284</v>
      </c>
      <c r="H35" s="4">
        <v>236379.15412290438</v>
      </c>
      <c r="I35" s="4">
        <v>278817.11802245531</v>
      </c>
      <c r="J35" s="4">
        <v>-42437.96389955093</v>
      </c>
      <c r="K35" s="4">
        <v>3188147.9151664902</v>
      </c>
      <c r="M35" s="4">
        <v>60555.8240897695</v>
      </c>
      <c r="N35" s="4">
        <v>62031.54274792294</v>
      </c>
      <c r="O35" s="4">
        <v>-1475.7186581534406</v>
      </c>
      <c r="P35" s="4">
        <v>1727010.6111969934</v>
      </c>
    </row>
    <row r="36" spans="1:16" x14ac:dyDescent="0.25">
      <c r="A36" s="6">
        <f t="shared" si="1"/>
        <v>2055</v>
      </c>
      <c r="B36" s="6">
        <v>56615</v>
      </c>
      <c r="C36" s="4">
        <v>-50927.585750654995</v>
      </c>
      <c r="D36" s="4">
        <v>5182468.6868491443</v>
      </c>
      <c r="E36" s="5">
        <f>100*C36/F!$C79</f>
        <v>-0.52913624569808348</v>
      </c>
      <c r="F36" s="5">
        <f>100*D36/F!$C79</f>
        <v>53.845710217511431</v>
      </c>
      <c r="H36" s="4">
        <v>245454.53936391842</v>
      </c>
      <c r="I36" s="4">
        <v>291730.64189548732</v>
      </c>
      <c r="J36" s="4">
        <v>-46276.102531568904</v>
      </c>
      <c r="K36" s="4">
        <v>3356115.3525341093</v>
      </c>
      <c r="M36" s="4">
        <v>62893.228098286796</v>
      </c>
      <c r="N36" s="4">
        <v>67544.711317372887</v>
      </c>
      <c r="O36" s="4">
        <v>-4651.4832190860907</v>
      </c>
      <c r="P36" s="4">
        <v>1826353.3343150348</v>
      </c>
    </row>
    <row r="37" spans="1:16" x14ac:dyDescent="0.25">
      <c r="A37" s="6">
        <f t="shared" si="1"/>
        <v>2056</v>
      </c>
      <c r="B37" s="6">
        <v>56980</v>
      </c>
      <c r="C37" s="4">
        <v>-58789.036165963371</v>
      </c>
      <c r="D37" s="4">
        <v>5459186.8609221205</v>
      </c>
      <c r="E37" s="5">
        <f>100*C37/F!$C80</f>
        <v>-0.58930941873995957</v>
      </c>
      <c r="F37" s="5">
        <f>100*D37/F!$C80</f>
        <v>54.723643141906919</v>
      </c>
      <c r="H37" s="4">
        <v>254833.11666239359</v>
      </c>
      <c r="I37" s="4">
        <v>305460.47510722151</v>
      </c>
      <c r="J37" s="4">
        <v>-50627.358444827929</v>
      </c>
      <c r="K37" s="4">
        <v>3531018.9457795736</v>
      </c>
      <c r="M37" s="4">
        <v>65288.075956214678</v>
      </c>
      <c r="N37" s="4">
        <v>73449.75367735012</v>
      </c>
      <c r="O37" s="4">
        <v>-8161.677721135442</v>
      </c>
      <c r="P37" s="4">
        <v>1928167.9151425471</v>
      </c>
    </row>
    <row r="38" spans="1:16" x14ac:dyDescent="0.25">
      <c r="A38" s="6">
        <f t="shared" si="1"/>
        <v>2057</v>
      </c>
      <c r="B38" s="6">
        <v>57346</v>
      </c>
      <c r="C38" s="4">
        <v>-67449.183029704174</v>
      </c>
      <c r="D38" s="4">
        <v>5745129.3079590816</v>
      </c>
      <c r="E38" s="5">
        <f>100*C38/F!$C81</f>
        <v>-0.65228668690153957</v>
      </c>
      <c r="F38" s="5">
        <f>100*D38/F!$C81</f>
        <v>55.559922207793129</v>
      </c>
      <c r="H38" s="4">
        <v>264507.25573470508</v>
      </c>
      <c r="I38" s="4">
        <v>319969.8855623976</v>
      </c>
      <c r="J38" s="4">
        <v>-55462.629827692523</v>
      </c>
      <c r="K38" s="4">
        <v>3712840.7891082685</v>
      </c>
      <c r="M38" s="4">
        <v>67755.229575722144</v>
      </c>
      <c r="N38" s="4">
        <v>79741.782777733795</v>
      </c>
      <c r="O38" s="4">
        <v>-11986.553202011652</v>
      </c>
      <c r="P38" s="4">
        <v>2032288.5188508127</v>
      </c>
    </row>
    <row r="39" spans="1:16" x14ac:dyDescent="0.25">
      <c r="A39" s="6">
        <f t="shared" si="1"/>
        <v>2058</v>
      </c>
      <c r="B39" s="6">
        <v>57711</v>
      </c>
      <c r="C39" s="4">
        <v>-76570.479037225537</v>
      </c>
      <c r="D39" s="4">
        <v>6040438.645410493</v>
      </c>
      <c r="E39" s="5">
        <f>100*C39/F!$C82</f>
        <v>-0.71424287685217902</v>
      </c>
      <c r="F39" s="5">
        <f>100*D39/F!$C82</f>
        <v>56.344694845772189</v>
      </c>
      <c r="H39" s="4">
        <v>274555.32590359729</v>
      </c>
      <c r="I39" s="4">
        <v>335069.82501445099</v>
      </c>
      <c r="J39" s="4">
        <v>-60514.499110853707</v>
      </c>
      <c r="K39" s="4">
        <v>3901829.1910254904</v>
      </c>
      <c r="M39" s="4">
        <v>70314.762319612128</v>
      </c>
      <c r="N39" s="4">
        <v>86370.742245983958</v>
      </c>
      <c r="O39" s="4">
        <v>-16055.979926371831</v>
      </c>
      <c r="P39" s="4">
        <v>2138609.4543850021</v>
      </c>
    </row>
    <row r="40" spans="1:16" x14ac:dyDescent="0.25">
      <c r="A40" s="6">
        <f t="shared" si="1"/>
        <v>2059</v>
      </c>
      <c r="B40" s="6">
        <v>58076</v>
      </c>
      <c r="C40" s="4">
        <v>-86368.560598747179</v>
      </c>
      <c r="D40" s="4">
        <v>6345052.1763228364</v>
      </c>
      <c r="E40" s="5">
        <f>100*C40/F!$C83</f>
        <v>-0.77699125295635996</v>
      </c>
      <c r="F40" s="5">
        <f>100*D40/F!$C83</f>
        <v>57.081535299154595</v>
      </c>
      <c r="H40" s="4">
        <v>285026.28514527588</v>
      </c>
      <c r="I40" s="4">
        <v>350972.6304885702</v>
      </c>
      <c r="J40" s="4">
        <v>-65946.345343294321</v>
      </c>
      <c r="K40" s="4">
        <v>4098085.7673191088</v>
      </c>
      <c r="M40" s="4">
        <v>72962.658444226166</v>
      </c>
      <c r="N40" s="4">
        <v>93384.873699679025</v>
      </c>
      <c r="O40" s="4">
        <v>-20422.215255452858</v>
      </c>
      <c r="P40" s="4">
        <v>2246966.4090037276</v>
      </c>
    </row>
    <row r="41" spans="1:16" x14ac:dyDescent="0.25">
      <c r="A41" s="6">
        <f t="shared" si="1"/>
        <v>2060</v>
      </c>
      <c r="B41" s="6">
        <v>58441</v>
      </c>
      <c r="C41" s="4">
        <v>-96543.732884797035</v>
      </c>
      <c r="D41" s="4">
        <v>6659203.832846038</v>
      </c>
      <c r="E41" s="5">
        <f>100*C41/F!$C84</f>
        <v>-0.8376685782726252</v>
      </c>
      <c r="F41" s="5">
        <f>100*D41/F!$C84</f>
        <v>57.779056603747399</v>
      </c>
      <c r="H41" s="4">
        <v>295899.87644111301</v>
      </c>
      <c r="I41" s="4">
        <v>367464.39979893877</v>
      </c>
      <c r="J41" s="4">
        <v>-71564.523357825761</v>
      </c>
      <c r="K41" s="4">
        <v>4301912.607525127</v>
      </c>
      <c r="M41" s="4">
        <v>75746.81544899616</v>
      </c>
      <c r="N41" s="4">
        <v>100726.02497596743</v>
      </c>
      <c r="O41" s="4">
        <v>-24979.209526971274</v>
      </c>
      <c r="P41" s="4">
        <v>2357291.2253209115</v>
      </c>
    </row>
    <row r="42" spans="1:16" x14ac:dyDescent="0.25">
      <c r="A42" s="6">
        <f t="shared" si="1"/>
        <v>2061</v>
      </c>
      <c r="B42" s="6">
        <v>58807</v>
      </c>
      <c r="C42" s="4">
        <v>-107939.63166849452</v>
      </c>
      <c r="D42" s="4">
        <v>6982300.1075874344</v>
      </c>
      <c r="E42" s="5">
        <f>100*C42/F!$C85</f>
        <v>-0.90338978773108547</v>
      </c>
      <c r="F42" s="5">
        <f>100*D42/F!$C85</f>
        <v>58.437651811158197</v>
      </c>
      <c r="H42" s="4">
        <v>307073.98859701626</v>
      </c>
      <c r="I42" s="4">
        <v>385096.95880930364</v>
      </c>
      <c r="J42" s="4">
        <v>-78022.970212287386</v>
      </c>
      <c r="K42" s="4">
        <v>4512978.1645385269</v>
      </c>
      <c r="M42" s="4">
        <v>78604.682742425779</v>
      </c>
      <c r="N42" s="4">
        <v>108521.34419863291</v>
      </c>
      <c r="O42" s="4">
        <v>-29916.661456207134</v>
      </c>
      <c r="P42" s="4">
        <v>2469321.9430489079</v>
      </c>
    </row>
    <row r="43" spans="1:16" x14ac:dyDescent="0.25">
      <c r="A43" s="6">
        <f t="shared" si="1"/>
        <v>2062</v>
      </c>
      <c r="B43" s="6">
        <v>59172</v>
      </c>
      <c r="C43" s="4">
        <v>-120441.19657231786</v>
      </c>
      <c r="D43" s="4">
        <v>7313824.4992845412</v>
      </c>
      <c r="E43" s="5">
        <f>100*C43/F!$C86</f>
        <v>-0.97226282618849835</v>
      </c>
      <c r="F43" s="5">
        <f>100*D43/F!$C86</f>
        <v>59.040925200799997</v>
      </c>
      <c r="H43" s="4">
        <v>318681.49892687285</v>
      </c>
      <c r="I43" s="4">
        <v>403908.09836921835</v>
      </c>
      <c r="J43" s="4">
        <v>-85226.599442345498</v>
      </c>
      <c r="K43" s="4">
        <v>4731023.6977531696</v>
      </c>
      <c r="M43" s="4">
        <v>81554.330218644725</v>
      </c>
      <c r="N43" s="4">
        <v>116768.92734861709</v>
      </c>
      <c r="O43" s="4">
        <v>-35214.597129972361</v>
      </c>
      <c r="P43" s="4">
        <v>2582800.8015313712</v>
      </c>
    </row>
    <row r="44" spans="1:16" x14ac:dyDescent="0.25">
      <c r="A44" s="6">
        <f t="shared" si="1"/>
        <v>2063</v>
      </c>
      <c r="B44" s="6">
        <v>59537</v>
      </c>
      <c r="C44" s="4">
        <v>-133570.10142226965</v>
      </c>
      <c r="D44" s="4">
        <v>7653705.9240845442</v>
      </c>
      <c r="E44" s="5">
        <f>100*C44/F!$C87</f>
        <v>-1.0396364615981579</v>
      </c>
      <c r="F44" s="5">
        <f>100*D44/F!$C87</f>
        <v>59.572252025717646</v>
      </c>
      <c r="H44" s="4">
        <v>330843.71648997435</v>
      </c>
      <c r="I44" s="4">
        <v>423654.1472891164</v>
      </c>
      <c r="J44" s="4">
        <v>-92810.43079914205</v>
      </c>
      <c r="K44" s="4">
        <v>4956138.0594430398</v>
      </c>
      <c r="M44" s="4">
        <v>84626.817021324299</v>
      </c>
      <c r="N44" s="4">
        <v>125386.48764445192</v>
      </c>
      <c r="O44" s="4">
        <v>-40759.670623127618</v>
      </c>
      <c r="P44" s="4">
        <v>2697567.8646415048</v>
      </c>
    </row>
    <row r="45" spans="1:16" x14ac:dyDescent="0.25">
      <c r="A45" s="6">
        <f t="shared" si="1"/>
        <v>2064</v>
      </c>
      <c r="B45" s="6">
        <v>59902</v>
      </c>
      <c r="C45" s="4">
        <v>-147171.04984795564</v>
      </c>
      <c r="D45" s="4">
        <v>8002024.9346144525</v>
      </c>
      <c r="E45" s="5">
        <f>100*C45/F!$C88</f>
        <v>-1.1046281905825106</v>
      </c>
      <c r="F45" s="5">
        <f>100*D45/F!$C88</f>
        <v>60.061148803730447</v>
      </c>
      <c r="H45" s="4">
        <v>343339.38610128092</v>
      </c>
      <c r="I45" s="4">
        <v>444079.4205815813</v>
      </c>
      <c r="J45" s="4">
        <v>-100740.03448030038</v>
      </c>
      <c r="K45" s="4">
        <v>5188450.5025573121</v>
      </c>
      <c r="M45" s="4">
        <v>87838.259493560879</v>
      </c>
      <c r="N45" s="4">
        <v>134269.27486121614</v>
      </c>
      <c r="O45" s="4">
        <v>-46431.015367655258</v>
      </c>
      <c r="P45" s="4">
        <v>2813574.4320571404</v>
      </c>
    </row>
    <row r="46" spans="1:16" x14ac:dyDescent="0.25">
      <c r="A46" s="6">
        <f t="shared" si="1"/>
        <v>2065</v>
      </c>
      <c r="B46" s="6">
        <v>60268</v>
      </c>
      <c r="C46" s="4">
        <v>-161543.52100334404</v>
      </c>
      <c r="D46" s="4">
        <v>8358568.3575917864</v>
      </c>
      <c r="E46" s="5">
        <f>100*C46/F!$C89</f>
        <v>-1.1690947203963578</v>
      </c>
      <c r="F46" s="5">
        <f>100*D46/F!$C89</f>
        <v>60.491179567209805</v>
      </c>
      <c r="H46" s="4">
        <v>356355.07005209127</v>
      </c>
      <c r="I46" s="4">
        <v>465539.5345217376</v>
      </c>
      <c r="J46" s="4">
        <v>-109184.46446964634</v>
      </c>
      <c r="K46" s="4">
        <v>5427929.911859517</v>
      </c>
      <c r="M46" s="4">
        <v>91163.392218086679</v>
      </c>
      <c r="N46" s="4">
        <v>143522.44875178437</v>
      </c>
      <c r="O46" s="4">
        <v>-52359.056533697687</v>
      </c>
      <c r="P46" s="4">
        <v>2930638.4457322694</v>
      </c>
    </row>
    <row r="47" spans="1:16" x14ac:dyDescent="0.25">
      <c r="A47" s="6">
        <f t="shared" si="1"/>
        <v>2066</v>
      </c>
      <c r="B47" s="6">
        <v>60633</v>
      </c>
      <c r="C47" s="4">
        <v>-176479.29728874017</v>
      </c>
      <c r="D47" s="4">
        <v>8723318.1835261397</v>
      </c>
      <c r="E47" s="5">
        <f>100*C47/F!$C90</f>
        <v>-1.2315596604595769</v>
      </c>
      <c r="F47" s="5">
        <f>100*D47/F!$C90</f>
        <v>60.87562079651228</v>
      </c>
      <c r="H47" s="4">
        <v>369839.82490382821</v>
      </c>
      <c r="I47" s="4">
        <v>487830.72677573049</v>
      </c>
      <c r="J47" s="4">
        <v>-117990.90187190229</v>
      </c>
      <c r="K47" s="4">
        <v>5674695.9000645746</v>
      </c>
      <c r="M47" s="4">
        <v>94589.238304343948</v>
      </c>
      <c r="N47" s="4">
        <v>153077.63372118183</v>
      </c>
      <c r="O47" s="4">
        <v>-58488.395416837884</v>
      </c>
      <c r="P47" s="4">
        <v>3048622.2834615642</v>
      </c>
    </row>
    <row r="48" spans="1:16" x14ac:dyDescent="0.25">
      <c r="A48" s="6">
        <f t="shared" si="1"/>
        <v>2067</v>
      </c>
      <c r="B48" s="6">
        <v>60998</v>
      </c>
      <c r="C48" s="4">
        <v>-191535.75845934148</v>
      </c>
      <c r="D48" s="4">
        <v>9096698.7740449663</v>
      </c>
      <c r="E48" s="5">
        <f>100*C48/F!$C91</f>
        <v>-1.2886107968744172</v>
      </c>
      <c r="F48" s="5">
        <f>100*D48/F!$C91</f>
        <v>61.20060478752297</v>
      </c>
      <c r="H48" s="4">
        <v>383952.05258228513</v>
      </c>
      <c r="I48" s="4">
        <v>510779.1248332648</v>
      </c>
      <c r="J48" s="4">
        <v>-126827.07225097966</v>
      </c>
      <c r="K48" s="4">
        <v>5929208.3922979347</v>
      </c>
      <c r="M48" s="4">
        <v>98156.872068107084</v>
      </c>
      <c r="N48" s="4">
        <v>162865.55827646889</v>
      </c>
      <c r="O48" s="4">
        <v>-64708.686208361803</v>
      </c>
      <c r="P48" s="4">
        <v>3167490.3817470321</v>
      </c>
    </row>
    <row r="49" spans="1:16" x14ac:dyDescent="0.25">
      <c r="A49" s="6">
        <f t="shared" si="1"/>
        <v>2068</v>
      </c>
      <c r="B49" s="6">
        <v>61363</v>
      </c>
      <c r="C49" s="4">
        <v>-206693.15519058378</v>
      </c>
      <c r="D49" s="4">
        <v>9479183.0055661015</v>
      </c>
      <c r="E49" s="5">
        <f>100*C49/F!$C92</f>
        <v>-1.3404833889384329</v>
      </c>
      <c r="F49" s="5">
        <f>100*D49/F!$C92</f>
        <v>61.476091687470259</v>
      </c>
      <c r="H49" s="4">
        <v>398589.35056028981</v>
      </c>
      <c r="I49" s="4">
        <v>534329.75190801837</v>
      </c>
      <c r="J49" s="4">
        <v>-135740.40134772856</v>
      </c>
      <c r="K49" s="4">
        <v>6191910.794912627</v>
      </c>
      <c r="M49" s="4">
        <v>101916.18291983494</v>
      </c>
      <c r="N49" s="4">
        <v>172868.93676269017</v>
      </c>
      <c r="O49" s="4">
        <v>-70952.753842855222</v>
      </c>
      <c r="P49" s="4">
        <v>3287272.2106534746</v>
      </c>
    </row>
    <row r="50" spans="1:16" x14ac:dyDescent="0.25">
      <c r="A50" s="6">
        <f t="shared" si="1"/>
        <v>2069</v>
      </c>
      <c r="B50" s="6">
        <v>61729</v>
      </c>
      <c r="C50" s="4">
        <v>-222490.44693078834</v>
      </c>
      <c r="D50" s="4">
        <v>9870736.3665445372</v>
      </c>
      <c r="E50" s="5">
        <f>100*C50/F!$C93</f>
        <v>-1.3910112863111006</v>
      </c>
      <c r="F50" s="5">
        <f>100*D50/F!$C93</f>
        <v>61.711888665206644</v>
      </c>
      <c r="H50" s="4">
        <v>413848.7753712121</v>
      </c>
      <c r="I50" s="4">
        <v>558862.24309144681</v>
      </c>
      <c r="J50" s="4">
        <v>-145013.46772023471</v>
      </c>
      <c r="K50" s="4">
        <v>6462993.7326105209</v>
      </c>
      <c r="M50" s="4">
        <v>105742.91704072739</v>
      </c>
      <c r="N50" s="4">
        <v>183219.89625128102</v>
      </c>
      <c r="O50" s="4">
        <v>-77476.979210553633</v>
      </c>
      <c r="P50" s="4">
        <v>3407742.6339340159</v>
      </c>
    </row>
    <row r="51" spans="1:16" x14ac:dyDescent="0.25">
      <c r="A51" s="6">
        <f t="shared" si="1"/>
        <v>2070</v>
      </c>
      <c r="B51" s="6">
        <v>62094</v>
      </c>
      <c r="C51" s="4">
        <v>-238729.07807874744</v>
      </c>
      <c r="D51" s="4">
        <v>10271522.154142402</v>
      </c>
      <c r="E51" s="5">
        <f>100*C51/F!$C94</f>
        <v>-1.4389374622377509</v>
      </c>
      <c r="F51" s="5">
        <f>100*D51/F!$C94</f>
        <v>61.911511328021518</v>
      </c>
      <c r="H51" s="4">
        <v>429645.63195648888</v>
      </c>
      <c r="I51" s="4">
        <v>584293.39471840719</v>
      </c>
      <c r="J51" s="4">
        <v>-154647.7627619183</v>
      </c>
      <c r="K51" s="4">
        <v>6742659.1486800294</v>
      </c>
      <c r="M51" s="4">
        <v>109805.98970561678</v>
      </c>
      <c r="N51" s="4">
        <v>193887.30502244591</v>
      </c>
      <c r="O51" s="4">
        <v>-84081.315316829132</v>
      </c>
      <c r="P51" s="4">
        <v>3528863.0054623736</v>
      </c>
    </row>
    <row r="52" spans="1:16" x14ac:dyDescent="0.25">
      <c r="A52" s="6">
        <f t="shared" si="1"/>
        <v>2071</v>
      </c>
      <c r="B52" s="6">
        <v>62459</v>
      </c>
      <c r="C52" s="4">
        <v>-255791.2882973089</v>
      </c>
      <c r="D52" s="4">
        <v>10681332.669320846</v>
      </c>
      <c r="E52" s="5">
        <f>100*C52/F!$C95</f>
        <v>-1.4864154451687466</v>
      </c>
      <c r="F52" s="5">
        <f>100*D52/F!$C95</f>
        <v>62.069736465028214</v>
      </c>
      <c r="H52" s="4">
        <v>445937.50988259015</v>
      </c>
      <c r="I52" s="4">
        <v>610755.11821635009</v>
      </c>
      <c r="J52" s="4">
        <v>-164817.60833375994</v>
      </c>
      <c r="K52" s="4">
        <v>7030948.2351375669</v>
      </c>
      <c r="M52" s="4">
        <v>113941.7407824923</v>
      </c>
      <c r="N52" s="4">
        <v>204915.42074604126</v>
      </c>
      <c r="O52" s="4">
        <v>-90973.679963548959</v>
      </c>
      <c r="P52" s="4">
        <v>3650384.4341832786</v>
      </c>
    </row>
    <row r="53" spans="1:16" x14ac:dyDescent="0.25">
      <c r="A53" s="6">
        <f t="shared" si="1"/>
        <v>2072</v>
      </c>
      <c r="B53" s="6">
        <v>62824</v>
      </c>
      <c r="C53" s="4">
        <v>-272831.020672746</v>
      </c>
      <c r="D53" s="4">
        <v>11100794.0507573</v>
      </c>
      <c r="E53" s="5">
        <f>100*C53/F!$C96</f>
        <v>-1.5284359887416485</v>
      </c>
      <c r="F53" s="5">
        <f>100*D53/F!$C96</f>
        <v>62.188137877246604</v>
      </c>
      <c r="H53" s="4">
        <v>462968.31411104026</v>
      </c>
      <c r="I53" s="4">
        <v>637910.32952644816</v>
      </c>
      <c r="J53" s="4">
        <v>-174942.01541540789</v>
      </c>
      <c r="K53" s="4">
        <v>7328485.9411234036</v>
      </c>
      <c r="M53" s="4">
        <v>118294.4277567121</v>
      </c>
      <c r="N53" s="4">
        <v>216183.43301405018</v>
      </c>
      <c r="O53" s="4">
        <v>-97889.005257338082</v>
      </c>
      <c r="P53" s="4">
        <v>3772308.1096338956</v>
      </c>
    </row>
    <row r="54" spans="1:16" x14ac:dyDescent="0.25">
      <c r="A54" s="6">
        <f t="shared" si="1"/>
        <v>2073</v>
      </c>
      <c r="B54" s="6">
        <v>63190</v>
      </c>
      <c r="C54" s="4">
        <v>-290307.75558549905</v>
      </c>
      <c r="D54" s="4">
        <v>11530115.024960522</v>
      </c>
      <c r="E54" s="5">
        <f>100*C54/F!$C97</f>
        <v>-1.5677845122662442</v>
      </c>
      <c r="F54" s="5">
        <f>100*D54/F!$C97</f>
        <v>62.267491697987438</v>
      </c>
      <c r="H54" s="4">
        <v>480752.58877006487</v>
      </c>
      <c r="I54" s="4">
        <v>666068.91030384577</v>
      </c>
      <c r="J54" s="4">
        <v>-185316.32153378089</v>
      </c>
      <c r="K54" s="4">
        <v>7635643.8748331144</v>
      </c>
      <c r="M54" s="4">
        <v>122807.62712282692</v>
      </c>
      <c r="N54" s="4">
        <v>227799.06117454506</v>
      </c>
      <c r="O54" s="4">
        <v>-104991.43405171814</v>
      </c>
      <c r="P54" s="4">
        <v>3894471.1501274062</v>
      </c>
    </row>
    <row r="55" spans="1:16" x14ac:dyDescent="0.25">
      <c r="A55" s="6">
        <f t="shared" si="1"/>
        <v>2074</v>
      </c>
      <c r="B55" s="6">
        <v>63555</v>
      </c>
      <c r="C55" s="4">
        <v>-308474.4273261897</v>
      </c>
      <c r="D55" s="4">
        <v>11969266.548085246</v>
      </c>
      <c r="E55" s="5">
        <f>100*C55/F!$C98</f>
        <v>-1.6061792120071443</v>
      </c>
      <c r="F55" s="5">
        <f>100*D55/F!$C98</f>
        <v>62.322142159869195</v>
      </c>
      <c r="H55" s="4">
        <v>499013.25036833592</v>
      </c>
      <c r="I55" s="4">
        <v>695190.2111946001</v>
      </c>
      <c r="J55" s="4">
        <v>-196176.96082626417</v>
      </c>
      <c r="K55" s="4">
        <v>7952582.1823956361</v>
      </c>
      <c r="M55" s="4">
        <v>127446.39688121261</v>
      </c>
      <c r="N55" s="4">
        <v>239743.86338113813</v>
      </c>
      <c r="O55" s="4">
        <v>-112297.46649992552</v>
      </c>
      <c r="P55" s="4">
        <v>4016684.3656896092</v>
      </c>
    </row>
    <row r="56" spans="1:16" x14ac:dyDescent="0.25">
      <c r="A56" s="6">
        <f t="shared" ref="A56:A73" si="2">YEAR(B56)</f>
        <v>2075</v>
      </c>
      <c r="B56" s="6">
        <v>63920</v>
      </c>
      <c r="C56" s="4">
        <v>-326986.77530368563</v>
      </c>
      <c r="D56" s="4">
        <v>12418563.206375066</v>
      </c>
      <c r="E56" s="5">
        <f>100*C56/F!$C99</f>
        <v>-1.6415138849261546</v>
      </c>
      <c r="F56" s="5">
        <f>100*D56/F!$C99</f>
        <v>62.342716812217105</v>
      </c>
      <c r="H56" s="4">
        <v>518036.35841984145</v>
      </c>
      <c r="I56" s="4">
        <v>725306.86974579247</v>
      </c>
      <c r="J56" s="4">
        <v>-207270.51132595103</v>
      </c>
      <c r="K56" s="4">
        <v>8279725.1937266719</v>
      </c>
      <c r="M56" s="4">
        <v>132307.23244968173</v>
      </c>
      <c r="N56" s="4">
        <v>252023.49642741634</v>
      </c>
      <c r="O56" s="4">
        <v>-119716.2639777346</v>
      </c>
      <c r="P56" s="4">
        <v>4138838.0126483934</v>
      </c>
    </row>
    <row r="57" spans="1:16" x14ac:dyDescent="0.25">
      <c r="A57" s="6">
        <f t="shared" si="2"/>
        <v>2076</v>
      </c>
      <c r="B57" s="6">
        <v>64285</v>
      </c>
      <c r="C57" s="4">
        <v>-346040.54749807186</v>
      </c>
      <c r="D57" s="4">
        <v>12878145.744704844</v>
      </c>
      <c r="E57" s="5">
        <f>100*C57/F!$C100</f>
        <v>-1.6749097784299409</v>
      </c>
      <c r="F57" s="5">
        <f>100*D57/F!$C100</f>
        <v>62.332961821395408</v>
      </c>
      <c r="H57" s="4">
        <v>537729.94462676556</v>
      </c>
      <c r="I57" s="4">
        <v>756453.30071620108</v>
      </c>
      <c r="J57" s="4">
        <v>-218723.35608943552</v>
      </c>
      <c r="K57" s="4">
        <v>8617399.3706556689</v>
      </c>
      <c r="M57" s="4">
        <v>137325.83081421762</v>
      </c>
      <c r="N57" s="4">
        <v>264643.02222285396</v>
      </c>
      <c r="O57" s="4">
        <v>-127317.19140863634</v>
      </c>
      <c r="P57" s="4">
        <v>4260746.3740491755</v>
      </c>
    </row>
    <row r="58" spans="1:16" x14ac:dyDescent="0.25">
      <c r="A58" s="6">
        <f t="shared" si="2"/>
        <v>2077</v>
      </c>
      <c r="B58" s="6">
        <v>64651</v>
      </c>
      <c r="C58" s="4">
        <v>-365570.69592276926</v>
      </c>
      <c r="D58" s="4">
        <v>13348230.710981257</v>
      </c>
      <c r="E58" s="5">
        <f>100*C58/F!$C101</f>
        <v>-1.7058207677124642</v>
      </c>
      <c r="F58" s="5">
        <f>100*D58/F!$C101</f>
        <v>62.285323777208561</v>
      </c>
      <c r="H58" s="4">
        <v>558289.50885278988</v>
      </c>
      <c r="I58" s="4">
        <v>788795.69731680374</v>
      </c>
      <c r="J58" s="4">
        <v>-230506.18846401386</v>
      </c>
      <c r="K58" s="4">
        <v>8965982.4198997151</v>
      </c>
      <c r="M58" s="4">
        <v>142594.52872021592</v>
      </c>
      <c r="N58" s="4">
        <v>277659.03617897135</v>
      </c>
      <c r="O58" s="4">
        <v>-135064.50745875543</v>
      </c>
      <c r="P58" s="4">
        <v>4382248.2910815412</v>
      </c>
    </row>
    <row r="59" spans="1:16" x14ac:dyDescent="0.25">
      <c r="A59" s="6">
        <f t="shared" si="2"/>
        <v>2078</v>
      </c>
      <c r="B59" s="6">
        <v>65016</v>
      </c>
      <c r="C59" s="4">
        <v>-385704.20141225698</v>
      </c>
      <c r="D59" s="4">
        <v>13828923.349778997</v>
      </c>
      <c r="E59" s="5">
        <f>100*C59/F!$C102</f>
        <v>-1.735227117531033</v>
      </c>
      <c r="F59" s="5">
        <f>100*D59/F!$C102</f>
        <v>62.214315309327738</v>
      </c>
      <c r="H59" s="4">
        <v>579610.23048525047</v>
      </c>
      <c r="I59" s="4">
        <v>822289.44734188088</v>
      </c>
      <c r="J59" s="4">
        <v>-242679.2168566304</v>
      </c>
      <c r="K59" s="4">
        <v>9325817.2216603458</v>
      </c>
      <c r="M59" s="4">
        <v>148025.77023176436</v>
      </c>
      <c r="N59" s="4">
        <v>291050.75478739094</v>
      </c>
      <c r="O59" s="4">
        <v>-143024.98455562658</v>
      </c>
      <c r="P59" s="4">
        <v>4503106.128118651</v>
      </c>
    </row>
    <row r="60" spans="1:16" x14ac:dyDescent="0.25">
      <c r="A60" s="6">
        <f t="shared" si="2"/>
        <v>2079</v>
      </c>
      <c r="B60" s="6">
        <v>65381</v>
      </c>
      <c r="C60" s="4">
        <v>-406478.34418849117</v>
      </c>
      <c r="D60" s="4">
        <v>14320300.357459774</v>
      </c>
      <c r="E60" s="5">
        <f>100*C60/F!$C103</f>
        <v>-1.763007674321482</v>
      </c>
      <c r="F60" s="5">
        <f>100*D60/F!$C103</f>
        <v>62.111056566110342</v>
      </c>
      <c r="H60" s="4">
        <v>601701.94164570526</v>
      </c>
      <c r="I60" s="4">
        <v>856991.21067471884</v>
      </c>
      <c r="J60" s="4">
        <v>-255289.26902901358</v>
      </c>
      <c r="K60" s="4">
        <v>9697222.869926909</v>
      </c>
      <c r="M60" s="4">
        <v>153642.19267078239</v>
      </c>
      <c r="N60" s="4">
        <v>304831.26783025998</v>
      </c>
      <c r="O60" s="4">
        <v>-151189.07515947759</v>
      </c>
      <c r="P60" s="4">
        <v>4623077.4875328653</v>
      </c>
    </row>
    <row r="61" spans="1:16" x14ac:dyDescent="0.25">
      <c r="A61" s="6">
        <f t="shared" si="2"/>
        <v>2080</v>
      </c>
      <c r="B61" s="6">
        <v>65746</v>
      </c>
      <c r="C61" s="4">
        <v>-427887.20060099533</v>
      </c>
      <c r="D61" s="4">
        <v>14822451.200861167</v>
      </c>
      <c r="E61" s="5">
        <f>100*C61/F!$C104</f>
        <v>-1.7891716569044496</v>
      </c>
      <c r="F61" s="5">
        <f>100*D61/F!$C104</f>
        <v>61.978740044528536</v>
      </c>
      <c r="H61" s="4">
        <v>624601.72013656888</v>
      </c>
      <c r="I61" s="4">
        <v>892940.03498569864</v>
      </c>
      <c r="J61" s="4">
        <v>-268338.31484912976</v>
      </c>
      <c r="K61" s="4">
        <v>10080537.931936868</v>
      </c>
      <c r="M61" s="4">
        <v>159453.30697856241</v>
      </c>
      <c r="N61" s="4">
        <v>319002.19273042795</v>
      </c>
      <c r="O61" s="4">
        <v>-159548.88575186554</v>
      </c>
      <c r="P61" s="4">
        <v>4741913.2689243006</v>
      </c>
    </row>
    <row r="62" spans="1:16" x14ac:dyDescent="0.25">
      <c r="A62" s="6">
        <f t="shared" si="2"/>
        <v>2081</v>
      </c>
      <c r="B62" s="6">
        <v>66112</v>
      </c>
      <c r="C62" s="4">
        <v>-449997.82208882074</v>
      </c>
      <c r="D62" s="4">
        <v>15335406.047193164</v>
      </c>
      <c r="E62" s="5">
        <f>100*C62/F!$C105</f>
        <v>-1.8138915017111961</v>
      </c>
      <c r="F62" s="5">
        <f>100*D62/F!$C105</f>
        <v>61.815327405748391</v>
      </c>
      <c r="H62" s="4">
        <v>648535.11096342502</v>
      </c>
      <c r="I62" s="4">
        <v>930414.28842929192</v>
      </c>
      <c r="J62" s="4">
        <v>-281879.1774658669</v>
      </c>
      <c r="K62" s="4">
        <v>10476070.903497158</v>
      </c>
      <c r="M62" s="4">
        <v>165542.35964149298</v>
      </c>
      <c r="N62" s="4">
        <v>333661.00426444685</v>
      </c>
      <c r="O62" s="4">
        <v>-168118.64462295387</v>
      </c>
      <c r="P62" s="4">
        <v>4859335.1436960064</v>
      </c>
    </row>
    <row r="63" spans="1:16" x14ac:dyDescent="0.25">
      <c r="A63" s="6">
        <f t="shared" si="2"/>
        <v>2082</v>
      </c>
      <c r="B63" s="6">
        <v>66477</v>
      </c>
      <c r="C63" s="4">
        <v>-470493.35223263607</v>
      </c>
      <c r="D63" s="4">
        <v>15861515.891082233</v>
      </c>
      <c r="E63" s="5">
        <f>100*C63/F!$C106</f>
        <v>-1.8281142384820805</v>
      </c>
      <c r="F63" s="5">
        <f>100*D63/F!$C106</f>
        <v>61.630335278488218</v>
      </c>
      <c r="H63" s="4">
        <v>673493.49076569756</v>
      </c>
      <c r="I63" s="4">
        <v>967763.73950923514</v>
      </c>
      <c r="J63" s="4">
        <v>-294270.24874353758</v>
      </c>
      <c r="K63" s="4">
        <v>10885792.619468631</v>
      </c>
      <c r="M63" s="4">
        <v>171927.65634805665</v>
      </c>
      <c r="N63" s="4">
        <v>348150.75983715511</v>
      </c>
      <c r="O63" s="4">
        <v>-176223.10348909846</v>
      </c>
      <c r="P63" s="4">
        <v>4975723.2716136016</v>
      </c>
    </row>
    <row r="64" spans="1:16" x14ac:dyDescent="0.25">
      <c r="A64" s="6">
        <f t="shared" si="2"/>
        <v>2083</v>
      </c>
      <c r="B64" s="6">
        <v>66842</v>
      </c>
      <c r="C64" s="4">
        <v>-491415.95917832677</v>
      </c>
      <c r="D64" s="4">
        <v>16401244.890929896</v>
      </c>
      <c r="E64" s="5">
        <f>100*C64/F!$C107</f>
        <v>-1.8405395413944154</v>
      </c>
      <c r="F64" s="5">
        <f>100*D64/F!$C107</f>
        <v>61.428895798020257</v>
      </c>
      <c r="H64" s="4">
        <v>699317.67260506109</v>
      </c>
      <c r="I64" s="4">
        <v>1006257.8234011637</v>
      </c>
      <c r="J64" s="4">
        <v>-306940.15079610259</v>
      </c>
      <c r="K64" s="4">
        <v>11310377.732700821</v>
      </c>
      <c r="M64" s="4">
        <v>178459.50603076624</v>
      </c>
      <c r="N64" s="4">
        <v>362935.31441299041</v>
      </c>
      <c r="O64" s="4">
        <v>-184475.80838222418</v>
      </c>
      <c r="P64" s="4">
        <v>5090867.1582290763</v>
      </c>
    </row>
    <row r="65" spans="1:16" x14ac:dyDescent="0.25">
      <c r="A65" s="6">
        <f t="shared" si="2"/>
        <v>2084</v>
      </c>
      <c r="B65" s="6">
        <v>67207</v>
      </c>
      <c r="C65" s="4">
        <v>-511760.95822421741</v>
      </c>
      <c r="D65" s="4">
        <v>16956094.551311918</v>
      </c>
      <c r="E65" s="5">
        <f>100*C65/F!$C108</f>
        <v>-1.847381767298117</v>
      </c>
      <c r="F65" s="5">
        <f>100*D65/F!$C108</f>
        <v>61.209006695959118</v>
      </c>
      <c r="H65" s="4">
        <v>726223.81426346558</v>
      </c>
      <c r="I65" s="4">
        <v>1045453.8620118028</v>
      </c>
      <c r="J65" s="4">
        <v>-319230.04774833727</v>
      </c>
      <c r="K65" s="4">
        <v>11751205.068589978</v>
      </c>
      <c r="M65" s="4">
        <v>185303.94952640639</v>
      </c>
      <c r="N65" s="4">
        <v>377834.8600022865</v>
      </c>
      <c r="O65" s="4">
        <v>-192530.91047588011</v>
      </c>
      <c r="P65" s="4">
        <v>5204889.4827219378</v>
      </c>
    </row>
    <row r="66" spans="1:16" x14ac:dyDescent="0.25">
      <c r="A66" s="6">
        <f t="shared" si="2"/>
        <v>2085</v>
      </c>
      <c r="B66" s="6">
        <v>67573</v>
      </c>
      <c r="C66" s="4">
        <v>-532395.54315437563</v>
      </c>
      <c r="D66" s="4">
        <v>17526799.227374107</v>
      </c>
      <c r="E66" s="5">
        <f>100*C66/F!$C109</f>
        <v>-1.8521990635057566</v>
      </c>
      <c r="F66" s="5">
        <f>100*D66/F!$C109</f>
        <v>60.975568884096752</v>
      </c>
      <c r="H66" s="4">
        <v>754320.82726207084</v>
      </c>
      <c r="I66" s="4">
        <v>1086069.1108045054</v>
      </c>
      <c r="J66" s="4">
        <v>-331748.28354243457</v>
      </c>
      <c r="K66" s="4">
        <v>12209137.765656788</v>
      </c>
      <c r="M66" s="4">
        <v>192469.78784995212</v>
      </c>
      <c r="N66" s="4">
        <v>393117.04746189323</v>
      </c>
      <c r="O66" s="4">
        <v>-200647.25961194112</v>
      </c>
      <c r="P66" s="4">
        <v>5317661.4617173206</v>
      </c>
    </row>
    <row r="67" spans="1:16" x14ac:dyDescent="0.25">
      <c r="A67" s="6">
        <f t="shared" si="2"/>
        <v>2086</v>
      </c>
      <c r="B67" s="6">
        <v>67938</v>
      </c>
      <c r="C67" s="4">
        <v>-553254.46073935635</v>
      </c>
      <c r="D67" s="4">
        <v>18114208.775540709</v>
      </c>
      <c r="E67" s="5">
        <f>100*C67/F!$C110</f>
        <v>-1.8549743951536568</v>
      </c>
      <c r="F67" s="5">
        <f>100*D67/F!$C110</f>
        <v>60.734066964758988</v>
      </c>
      <c r="H67" s="4">
        <v>783485.98157796811</v>
      </c>
      <c r="I67" s="4">
        <v>1127927.6465742211</v>
      </c>
      <c r="J67" s="4">
        <v>-344441.66499625298</v>
      </c>
      <c r="K67" s="4">
        <v>12685150.158512671</v>
      </c>
      <c r="M67" s="4">
        <v>199884.07929026213</v>
      </c>
      <c r="N67" s="4">
        <v>408696.8750333655</v>
      </c>
      <c r="O67" s="4">
        <v>-208812.79574310337</v>
      </c>
      <c r="P67" s="4">
        <v>5429058.6170280408</v>
      </c>
    </row>
    <row r="68" spans="1:16" x14ac:dyDescent="0.25">
      <c r="A68" s="6">
        <f t="shared" si="2"/>
        <v>2087</v>
      </c>
      <c r="B68" s="6">
        <v>68303</v>
      </c>
      <c r="C68" s="4">
        <v>-574457.04218866548</v>
      </c>
      <c r="D68" s="4">
        <v>18719111.700695232</v>
      </c>
      <c r="E68" s="5">
        <f>100*C68/F!$C111</f>
        <v>-1.8560383338174327</v>
      </c>
      <c r="F68" s="5">
        <f>100*D68/F!$C111</f>
        <v>60.480395120807344</v>
      </c>
      <c r="H68" s="4">
        <v>813778.07801978569</v>
      </c>
      <c r="I68" s="4">
        <v>1171210.1751541314</v>
      </c>
      <c r="J68" s="4">
        <v>-357432.09713434568</v>
      </c>
      <c r="K68" s="4">
        <v>13180160.152030377</v>
      </c>
      <c r="M68" s="4">
        <v>207630.63645738797</v>
      </c>
      <c r="N68" s="4">
        <v>424655.58151170774</v>
      </c>
      <c r="O68" s="4">
        <v>-217024.94505431977</v>
      </c>
      <c r="P68" s="4">
        <v>5538951.548664853</v>
      </c>
    </row>
    <row r="69" spans="1:16" x14ac:dyDescent="0.25">
      <c r="A69" s="6">
        <f t="shared" si="2"/>
        <v>2088</v>
      </c>
      <c r="B69" s="6">
        <v>68668</v>
      </c>
      <c r="C69" s="4">
        <v>-596459.42729231296</v>
      </c>
      <c r="D69" s="4">
        <v>19341894.259148739</v>
      </c>
      <c r="E69" s="5">
        <f>100*C69/F!$C112</f>
        <v>-1.8571218142817649</v>
      </c>
      <c r="F69" s="5">
        <f>100*D69/F!$C112</f>
        <v>60.222459591694154</v>
      </c>
      <c r="H69" s="4">
        <v>845265.08983822248</v>
      </c>
      <c r="I69" s="4">
        <v>1216264.4342702799</v>
      </c>
      <c r="J69" s="4">
        <v>-370999.34443205746</v>
      </c>
      <c r="K69" s="4">
        <v>13694867.56981476</v>
      </c>
      <c r="M69" s="4">
        <v>215638.00884637301</v>
      </c>
      <c r="N69" s="4">
        <v>441098.09170662856</v>
      </c>
      <c r="O69" s="4">
        <v>-225460.08286025556</v>
      </c>
      <c r="P69" s="4">
        <v>5647026.68933398</v>
      </c>
    </row>
    <row r="70" spans="1:16" x14ac:dyDescent="0.25">
      <c r="A70" s="6">
        <f t="shared" si="2"/>
        <v>2089</v>
      </c>
      <c r="B70" s="6">
        <v>69034</v>
      </c>
      <c r="C70" s="4">
        <v>-619295.11092724488</v>
      </c>
      <c r="D70" s="4">
        <v>19982937.358616255</v>
      </c>
      <c r="E70" s="5">
        <f>100*C70/F!$C113</f>
        <v>-1.8579039118208529</v>
      </c>
      <c r="F70" s="5">
        <f>100*D70/F!$C113</f>
        <v>59.949411569964461</v>
      </c>
      <c r="H70" s="4">
        <v>877990.69681364065</v>
      </c>
      <c r="I70" s="4">
        <v>1263174.3391863832</v>
      </c>
      <c r="J70" s="4">
        <v>-385183.64237274253</v>
      </c>
      <c r="K70" s="4">
        <v>14229979.028133569</v>
      </c>
      <c r="M70" s="4">
        <v>223940.23027394974</v>
      </c>
      <c r="N70" s="4">
        <v>458051.69882845203</v>
      </c>
      <c r="O70" s="4">
        <v>-234111.46855450229</v>
      </c>
      <c r="P70" s="4">
        <v>5752958.3304826859</v>
      </c>
    </row>
    <row r="71" spans="1:16" x14ac:dyDescent="0.25">
      <c r="A71" s="6">
        <f t="shared" si="2"/>
        <v>2090</v>
      </c>
      <c r="B71" s="6">
        <v>69399</v>
      </c>
      <c r="C71" s="4">
        <v>-642977.30594666791</v>
      </c>
      <c r="D71" s="4">
        <v>20642636.565605592</v>
      </c>
      <c r="E71" s="5">
        <f>100*C71/F!$C114</f>
        <v>-1.8585726754929379</v>
      </c>
      <c r="F71" s="5">
        <f>100*D71/F!$C114</f>
        <v>59.669042618042589</v>
      </c>
      <c r="H71" s="4">
        <v>912032.02723149129</v>
      </c>
      <c r="I71" s="4">
        <v>1312056.1092473683</v>
      </c>
      <c r="J71" s="4">
        <v>-400024.08201587701</v>
      </c>
      <c r="K71" s="4">
        <v>14786209.536808269</v>
      </c>
      <c r="M71" s="4">
        <v>232603.86518474342</v>
      </c>
      <c r="N71" s="4">
        <v>475557.08911553427</v>
      </c>
      <c r="O71" s="4">
        <v>-242953.22393079085</v>
      </c>
      <c r="P71" s="4">
        <v>5856427.0287973229</v>
      </c>
    </row>
    <row r="72" spans="1:16" x14ac:dyDescent="0.25">
      <c r="A72" s="6">
        <f t="shared" si="2"/>
        <v>2091</v>
      </c>
      <c r="B72" s="6">
        <v>69764</v>
      </c>
      <c r="C72" s="4">
        <v>-667841.25240403612</v>
      </c>
      <c r="D72" s="4">
        <v>21321081.019533508</v>
      </c>
      <c r="E72" s="5">
        <f>100*C72/F!$C115</f>
        <v>-1.8599768795705556</v>
      </c>
      <c r="F72" s="5">
        <f>100*D72/F!$C115</f>
        <v>59.38045546157889</v>
      </c>
      <c r="H72" s="4">
        <v>947295.68614722975</v>
      </c>
      <c r="I72" s="4">
        <v>1363086.7383491416</v>
      </c>
      <c r="J72" s="4">
        <v>-415791.05220191181</v>
      </c>
      <c r="K72" s="4">
        <v>15364051.765479872</v>
      </c>
      <c r="M72" s="4">
        <v>241629.36663505269</v>
      </c>
      <c r="N72" s="4">
        <v>493679.56683717697</v>
      </c>
      <c r="O72" s="4">
        <v>-252050.20020212428</v>
      </c>
      <c r="P72" s="4">
        <v>5957029.2540536374</v>
      </c>
    </row>
    <row r="73" spans="1:16" x14ac:dyDescent="0.25">
      <c r="A73" s="6">
        <f t="shared" si="2"/>
        <v>2092</v>
      </c>
      <c r="B73" s="6">
        <v>70129</v>
      </c>
      <c r="C73" s="4">
        <v>-693876.56052738999</v>
      </c>
      <c r="D73" s="4">
        <v>22018379.057887532</v>
      </c>
      <c r="E73" s="5">
        <f>100*C73/F!$C116</f>
        <v>-1.861849184121853</v>
      </c>
      <c r="F73" s="5">
        <f>100*D73/F!$C116</f>
        <v>59.080971193860307</v>
      </c>
      <c r="H73" s="4">
        <v>984028.25644884084</v>
      </c>
      <c r="I73" s="4">
        <v>1416399.5815744773</v>
      </c>
      <c r="J73" s="4">
        <v>-432371.32512563642</v>
      </c>
      <c r="K73" s="4">
        <v>15964144.718994483</v>
      </c>
      <c r="M73" s="4">
        <v>250964.05505153333</v>
      </c>
      <c r="N73" s="4">
        <v>512469.2904532869</v>
      </c>
      <c r="O73" s="4">
        <v>-261505.23540175357</v>
      </c>
      <c r="P73" s="4">
        <v>6054234.3388930466</v>
      </c>
    </row>
    <row r="74" spans="1:16" x14ac:dyDescent="0.25">
      <c r="A74" s="6">
        <v>2093</v>
      </c>
      <c r="B74" s="6">
        <v>70495</v>
      </c>
      <c r="C74" s="4">
        <v>-721398.07326744357</v>
      </c>
      <c r="D74" s="4">
        <v>22734335.161499944</v>
      </c>
      <c r="E74" s="5">
        <f>100*C74/F!$C117</f>
        <v>-1.8649754992324306</v>
      </c>
      <c r="F74" s="5">
        <f>100*D74/F!$C117</f>
        <v>58.773345311967866</v>
      </c>
      <c r="H74" s="4">
        <v>1021979.6520815749</v>
      </c>
      <c r="I74" s="4">
        <v>1472082.8931979549</v>
      </c>
      <c r="J74" s="4">
        <v>-450103.24111637997</v>
      </c>
      <c r="K74" s="4">
        <v>16586832.002994532</v>
      </c>
      <c r="M74" s="4">
        <v>260660.52340533433</v>
      </c>
      <c r="N74" s="4">
        <v>531955.35555639793</v>
      </c>
      <c r="O74" s="4">
        <v>-271294.8321510636</v>
      </c>
      <c r="P74" s="4">
        <v>6147503.1585054118</v>
      </c>
    </row>
    <row r="75" spans="1:16" x14ac:dyDescent="0.25">
      <c r="A75" s="6">
        <v>2094</v>
      </c>
      <c r="B75" s="6">
        <v>70860</v>
      </c>
      <c r="C75" s="4">
        <v>-749998.85551704885</v>
      </c>
      <c r="D75" s="4">
        <v>23469151.37250267</v>
      </c>
      <c r="E75" s="5">
        <f>100*C75/F!$C118</f>
        <v>-1.8679270349652786</v>
      </c>
      <c r="F75" s="5">
        <f>100*D75/F!$C118</f>
        <v>58.451638977725985</v>
      </c>
      <c r="H75" s="30">
        <v>1061554.1540409294</v>
      </c>
      <c r="I75" s="30">
        <v>1530130.2132719662</v>
      </c>
      <c r="J75" s="4">
        <v>-468576.05923103681</v>
      </c>
      <c r="K75" s="30">
        <v>17232891.05436473</v>
      </c>
      <c r="M75" s="30">
        <v>270708.85272741842</v>
      </c>
      <c r="N75" s="30">
        <v>552131.64901343046</v>
      </c>
      <c r="O75" s="4">
        <v>-281422.79628601205</v>
      </c>
      <c r="P75" s="30">
        <v>6236260.318137941</v>
      </c>
    </row>
    <row r="76" spans="1:16" x14ac:dyDescent="0.25">
      <c r="A76" s="6">
        <v>2095</v>
      </c>
      <c r="B76" s="6">
        <v>71225</v>
      </c>
      <c r="C76" s="4">
        <v>-780165.79505149811</v>
      </c>
      <c r="D76" s="4">
        <v>24222560.440862175</v>
      </c>
      <c r="E76" s="5">
        <f>100*C76/F!$C119</f>
        <v>-1.8719269313076785</v>
      </c>
      <c r="F76" s="5">
        <f>100*D76/F!$C119</f>
        <v>58.119522186287149</v>
      </c>
      <c r="H76" s="4">
        <v>1102441.667611467</v>
      </c>
      <c r="I76" s="4">
        <v>1590697.4736865901</v>
      </c>
      <c r="J76" s="4">
        <v>-488255.80607512314</v>
      </c>
      <c r="K76" s="4">
        <v>17902685.527142916</v>
      </c>
      <c r="M76" s="4">
        <v>281146.96918857162</v>
      </c>
      <c r="N76" s="4">
        <v>573056.95816494653</v>
      </c>
      <c r="O76" s="4">
        <v>-291909.98897637491</v>
      </c>
      <c r="P76" s="4">
        <v>6319874.9137192592</v>
      </c>
    </row>
    <row r="77" spans="1:16" x14ac:dyDescent="0.25">
      <c r="A77" s="6">
        <v>2096</v>
      </c>
      <c r="B77" s="6">
        <v>71590</v>
      </c>
      <c r="C77" s="4">
        <v>-811813.93132962007</v>
      </c>
      <c r="D77" s="4">
        <v>24994366.523922302</v>
      </c>
      <c r="E77" s="5">
        <f>100*C77/F!$C120</f>
        <v>-1.8765396152249521</v>
      </c>
      <c r="F77" s="5">
        <f>100*D77/F!$C120</f>
        <v>57.775454607896634</v>
      </c>
      <c r="H77" s="4">
        <v>1144850.168038182</v>
      </c>
      <c r="I77" s="4">
        <v>1653835.2592630908</v>
      </c>
      <c r="J77" s="4">
        <v>-508985.09122490883</v>
      </c>
      <c r="K77" s="4">
        <v>18596760.903342012</v>
      </c>
      <c r="M77" s="4">
        <v>291913.36512036045</v>
      </c>
      <c r="N77" s="4">
        <v>594742.20522507175</v>
      </c>
      <c r="O77" s="4">
        <v>-302828.8401047113</v>
      </c>
      <c r="P77" s="4">
        <v>6397605.6205802904</v>
      </c>
    </row>
    <row r="78" spans="1:16" x14ac:dyDescent="0.25">
      <c r="A78" s="6">
        <v>2097</v>
      </c>
      <c r="C78" s="4">
        <v>-844777.15597560303</v>
      </c>
      <c r="D78" s="4">
        <v>25784531.903957888</v>
      </c>
      <c r="E78" s="5">
        <f>100*C78/F!$C121</f>
        <v>-1.8812231041635279</v>
      </c>
      <c r="F78" s="5">
        <f>100*D78/F!$C121</f>
        <v>57.419233941936788</v>
      </c>
      <c r="H78" s="4">
        <v>1188816.2874395505</v>
      </c>
      <c r="I78" s="4">
        <v>1719524.1740829253</v>
      </c>
      <c r="J78" s="4">
        <v>-530707.8866433748</v>
      </c>
      <c r="K78" s="4">
        <v>19315755.349403221</v>
      </c>
      <c r="M78" s="4">
        <v>303113.15692110045</v>
      </c>
      <c r="N78" s="4">
        <v>617182.42625332868</v>
      </c>
      <c r="O78" s="4">
        <v>-314069.26933222823</v>
      </c>
      <c r="P78" s="4">
        <v>6468776.5545546673</v>
      </c>
    </row>
    <row r="79" spans="1:16" x14ac:dyDescent="0.25">
      <c r="A79" s="6">
        <v>2098</v>
      </c>
      <c r="C79" s="4">
        <v>-878902.42799024959</v>
      </c>
      <c r="D79" s="4">
        <v>26593174.089777332</v>
      </c>
      <c r="E79" s="5">
        <f>100*C79/F!$C122</f>
        <v>-1.8855323240365973</v>
      </c>
      <c r="F79" s="5">
        <f>100*D79/F!$C122</f>
        <v>57.05103063563724</v>
      </c>
      <c r="H79" s="4">
        <v>1234493.5751432285</v>
      </c>
      <c r="I79" s="4">
        <v>1787786.4225773634</v>
      </c>
      <c r="J79" s="4">
        <v>-553292.84743413492</v>
      </c>
      <c r="K79" s="4">
        <v>20060481.261448983</v>
      </c>
      <c r="M79" s="4">
        <v>314764.59465342236</v>
      </c>
      <c r="N79" s="4">
        <v>640374.17520953703</v>
      </c>
      <c r="O79" s="4">
        <v>-325609.58055611467</v>
      </c>
      <c r="P79" s="4">
        <v>6532692.8283283478</v>
      </c>
    </row>
    <row r="81" spans="1:1" x14ac:dyDescent="0.25">
      <c r="A81" s="6" t="s">
        <v>316</v>
      </c>
    </row>
    <row r="82" spans="1:1" x14ac:dyDescent="0.25">
      <c r="A82" s="29" t="s">
        <v>315</v>
      </c>
    </row>
  </sheetData>
  <mergeCells count="3">
    <mergeCell ref="C1:F1"/>
    <mergeCell ref="H1:K1"/>
    <mergeCell ref="M1:P1"/>
  </mergeCells>
  <hyperlinks>
    <hyperlink ref="A82" r:id="rId1" display="https://www.pbo-dpb.ca/" xr:uid="{C22FA3F2-7138-48DC-A3FB-1D804A017466}"/>
  </hyperlinks>
  <pageMargins left="0.7" right="0.7" top="0.75" bottom="0.75" header="0.3" footer="0.3"/>
  <pageSetup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1E64-569A-4531-A850-6CFEE1C6B1F2}">
  <dimension ref="A1:P82"/>
  <sheetViews>
    <sheetView zoomScale="85" zoomScaleNormal="85" workbookViewId="0">
      <selection activeCell="H21" sqref="H21"/>
    </sheetView>
  </sheetViews>
  <sheetFormatPr defaultColWidth="9.140625" defaultRowHeight="15.75" x14ac:dyDescent="0.25"/>
  <cols>
    <col min="1" max="1" width="9.140625" style="6"/>
    <col min="2" max="2" width="9.140625" style="6" hidden="1" customWidth="1"/>
    <col min="3" max="6" width="18.7109375" style="6" customWidth="1"/>
    <col min="7" max="7" width="9.140625" style="6"/>
    <col min="8" max="11" width="18.7109375" style="6" customWidth="1"/>
    <col min="12" max="12" width="9.140625" style="6"/>
    <col min="13" max="16" width="18.7109375" style="6" customWidth="1"/>
    <col min="17" max="16384" width="9.140625" style="6"/>
  </cols>
  <sheetData>
    <row r="1" spans="1:16" ht="15" customHeight="1" x14ac:dyDescent="0.25">
      <c r="C1" s="32" t="s">
        <v>300</v>
      </c>
      <c r="D1" s="32"/>
      <c r="E1" s="32"/>
      <c r="F1" s="32"/>
      <c r="H1" s="32" t="s">
        <v>301</v>
      </c>
      <c r="I1" s="32"/>
      <c r="J1" s="32"/>
      <c r="K1" s="32"/>
      <c r="M1" s="32" t="s">
        <v>302</v>
      </c>
      <c r="N1" s="32"/>
      <c r="O1" s="32"/>
      <c r="P1" s="32"/>
    </row>
    <row r="2" spans="1:16" s="10" customFormat="1" ht="47.25" x14ac:dyDescent="0.25">
      <c r="C2" s="1" t="s">
        <v>296</v>
      </c>
      <c r="D2" s="1" t="s">
        <v>297</v>
      </c>
      <c r="E2" s="1" t="s">
        <v>296</v>
      </c>
      <c r="F2" s="1" t="s">
        <v>297</v>
      </c>
      <c r="H2" s="1" t="s">
        <v>298</v>
      </c>
      <c r="I2" s="1" t="s">
        <v>299</v>
      </c>
      <c r="J2" s="1" t="s">
        <v>296</v>
      </c>
      <c r="K2" s="1" t="s">
        <v>297</v>
      </c>
      <c r="M2" s="1" t="s">
        <v>298</v>
      </c>
      <c r="N2" s="1" t="s">
        <v>299</v>
      </c>
      <c r="O2" s="1" t="s">
        <v>296</v>
      </c>
      <c r="P2" s="1" t="s">
        <v>297</v>
      </c>
    </row>
    <row r="3" spans="1:16" x14ac:dyDescent="0.25">
      <c r="C3" s="17" t="s">
        <v>28</v>
      </c>
      <c r="D3" s="17" t="s">
        <v>28</v>
      </c>
      <c r="E3" s="17" t="s">
        <v>32</v>
      </c>
      <c r="F3" s="17" t="s">
        <v>32</v>
      </c>
      <c r="H3" s="17" t="s">
        <v>28</v>
      </c>
      <c r="I3" s="17" t="s">
        <v>28</v>
      </c>
      <c r="J3" s="17" t="s">
        <v>28</v>
      </c>
      <c r="K3" s="17" t="s">
        <v>28</v>
      </c>
      <c r="M3" s="17" t="s">
        <v>28</v>
      </c>
      <c r="N3" s="17" t="s">
        <v>28</v>
      </c>
      <c r="O3" s="17" t="s">
        <v>28</v>
      </c>
      <c r="P3" s="17" t="s">
        <v>28</v>
      </c>
    </row>
    <row r="4" spans="1:16" x14ac:dyDescent="0.25">
      <c r="A4" s="6">
        <v>2023</v>
      </c>
      <c r="B4" s="6">
        <v>44927</v>
      </c>
      <c r="C4" s="4">
        <v>6939.9955950148142</v>
      </c>
      <c r="D4" s="4">
        <v>124876</v>
      </c>
      <c r="E4" s="5">
        <f>100*C4/qc!$C20</f>
        <v>1.2284069454623814</v>
      </c>
      <c r="F4" s="5">
        <f>100*D4/qc!$C20</f>
        <v>22.103550877143299</v>
      </c>
      <c r="H4" s="4">
        <v>21209.973726964676</v>
      </c>
      <c r="I4" s="4">
        <v>18106.14809902741</v>
      </c>
      <c r="J4" s="4">
        <v>3103.8256279372654</v>
      </c>
      <c r="K4" s="4">
        <v>115070</v>
      </c>
      <c r="M4" s="4">
        <v>3929.0262730353252</v>
      </c>
      <c r="N4" s="4">
        <v>92.856305957776058</v>
      </c>
      <c r="O4" s="7">
        <v>3836.1699670775492</v>
      </c>
      <c r="P4" s="4">
        <v>9806</v>
      </c>
    </row>
    <row r="5" spans="1:16" x14ac:dyDescent="0.25">
      <c r="A5" s="6">
        <v>2024</v>
      </c>
      <c r="B5" s="6">
        <v>45292</v>
      </c>
      <c r="C5" s="4">
        <v>5689.7187803126708</v>
      </c>
      <c r="D5" s="4">
        <v>139602.02780224435</v>
      </c>
      <c r="E5" s="5">
        <f>100*C5/qc!$C21</f>
        <v>0.96870845206914957</v>
      </c>
      <c r="F5" s="5">
        <f>100*D5/qc!$C21</f>
        <v>23.768075273940855</v>
      </c>
      <c r="H5" s="4">
        <v>21635.365174540479</v>
      </c>
      <c r="I5" s="4">
        <v>20284.824220596998</v>
      </c>
      <c r="J5" s="4">
        <v>1350.5409539434804</v>
      </c>
      <c r="K5" s="4">
        <v>124868.75107696849</v>
      </c>
      <c r="M5" s="4">
        <v>4503.4810225234605</v>
      </c>
      <c r="N5" s="4">
        <v>164.30319615427015</v>
      </c>
      <c r="O5" s="7">
        <v>4339.1778263691904</v>
      </c>
      <c r="P5" s="4">
        <v>14733.276725275859</v>
      </c>
    </row>
    <row r="6" spans="1:16" x14ac:dyDescent="0.25">
      <c r="A6" s="6">
        <v>2025</v>
      </c>
      <c r="B6" s="6">
        <v>45658</v>
      </c>
      <c r="C6" s="4">
        <v>5859.6754546699758</v>
      </c>
      <c r="D6" s="4">
        <v>155170.82719565928</v>
      </c>
      <c r="E6" s="5">
        <f>100*C6/qc!$C22</f>
        <v>0.9663626888585034</v>
      </c>
      <c r="F6" s="5">
        <f>100*D6/qc!$C22</f>
        <v>25.590375945085672</v>
      </c>
      <c r="H6" s="4">
        <v>22408.94619958803</v>
      </c>
      <c r="I6" s="4">
        <v>21467.175731999618</v>
      </c>
      <c r="J6" s="4">
        <v>941.77046758841243</v>
      </c>
      <c r="K6" s="4">
        <v>134622.45467797996</v>
      </c>
      <c r="M6" s="4">
        <v>5159.554632342757</v>
      </c>
      <c r="N6" s="4">
        <v>241.64964526119331</v>
      </c>
      <c r="O6" s="7">
        <v>4917.9049870815634</v>
      </c>
      <c r="P6" s="4">
        <v>20548.372517679334</v>
      </c>
    </row>
    <row r="7" spans="1:16" x14ac:dyDescent="0.25">
      <c r="A7" s="6">
        <v>2026</v>
      </c>
      <c r="B7" s="6">
        <v>46023</v>
      </c>
      <c r="C7" s="4">
        <v>5453.16629814316</v>
      </c>
      <c r="D7" s="4">
        <v>170886.44072819949</v>
      </c>
      <c r="E7" s="5">
        <f>100*C7/qc!$C23</f>
        <v>0.87557032472319751</v>
      </c>
      <c r="F7" s="5">
        <f>100*D7/qc!$C23</f>
        <v>27.437838536141605</v>
      </c>
      <c r="H7" s="4">
        <v>22999.082441633156</v>
      </c>
      <c r="I7" s="4">
        <v>22502.648615531318</v>
      </c>
      <c r="J7" s="4">
        <v>496.43382610183835</v>
      </c>
      <c r="K7" s="4">
        <v>144165.51745844207</v>
      </c>
      <c r="M7" s="4">
        <v>5297.2134024073493</v>
      </c>
      <c r="N7" s="4">
        <v>340.48093036602745</v>
      </c>
      <c r="O7" s="7">
        <v>4956.7324720413217</v>
      </c>
      <c r="P7" s="4">
        <v>26720.923269757426</v>
      </c>
    </row>
    <row r="8" spans="1:16" x14ac:dyDescent="0.25">
      <c r="A8" s="6">
        <v>2027</v>
      </c>
      <c r="B8" s="6">
        <v>46388</v>
      </c>
      <c r="C8" s="4">
        <v>5015.1396872391151</v>
      </c>
      <c r="D8" s="4">
        <v>187198.1027694853</v>
      </c>
      <c r="E8" s="5">
        <f>100*C8/qc!$C24</f>
        <v>0.78231996879436039</v>
      </c>
      <c r="F8" s="5">
        <f>100*D8/qc!$C24</f>
        <v>29.201342943571881</v>
      </c>
      <c r="H8" s="4">
        <v>23650.443331546681</v>
      </c>
      <c r="I8" s="4">
        <v>23647.584570446859</v>
      </c>
      <c r="J8" s="4">
        <v>2.8587610998220043</v>
      </c>
      <c r="K8" s="4">
        <v>153856.29899274919</v>
      </c>
      <c r="M8" s="4">
        <v>5461.5505875659956</v>
      </c>
      <c r="N8" s="4">
        <v>449.26966142670273</v>
      </c>
      <c r="O8" s="7">
        <v>5012.2809261392931</v>
      </c>
      <c r="P8" s="4">
        <v>33341.803776736117</v>
      </c>
    </row>
    <row r="9" spans="1:16" x14ac:dyDescent="0.25">
      <c r="A9" s="6">
        <v>2028</v>
      </c>
      <c r="B9" s="6">
        <v>46753</v>
      </c>
      <c r="C9" s="4">
        <v>4628.0886171544171</v>
      </c>
      <c r="D9" s="4">
        <v>204172.51126631198</v>
      </c>
      <c r="E9" s="5">
        <f>100*C9/qc!$C25</f>
        <v>0.70141266678606295</v>
      </c>
      <c r="F9" s="5">
        <f>100*D9/qc!$C25</f>
        <v>30.943483899788337</v>
      </c>
      <c r="H9" s="4">
        <v>24379.229074360926</v>
      </c>
      <c r="I9" s="4">
        <v>24811.999478302547</v>
      </c>
      <c r="J9" s="4">
        <v>-432.77040394162032</v>
      </c>
      <c r="K9" s="4">
        <v>163762.6718811203</v>
      </c>
      <c r="M9" s="4">
        <v>5633.5753934650083</v>
      </c>
      <c r="N9" s="4">
        <v>572.7163723689705</v>
      </c>
      <c r="O9" s="7">
        <v>5060.8590210960374</v>
      </c>
      <c r="P9" s="4">
        <v>40409.839385191663</v>
      </c>
    </row>
    <row r="10" spans="1:16" x14ac:dyDescent="0.25">
      <c r="A10" s="6">
        <v>2029</v>
      </c>
      <c r="B10" s="6">
        <v>47119</v>
      </c>
      <c r="C10" s="4">
        <v>4239.8930207712438</v>
      </c>
      <c r="D10" s="4">
        <v>221849.92816848302</v>
      </c>
      <c r="E10" s="5">
        <f>100*C10/qc!$C26</f>
        <v>0.62500785627211175</v>
      </c>
      <c r="F10" s="5">
        <f>100*D10/qc!$C26</f>
        <v>32.703171362914112</v>
      </c>
      <c r="H10" s="4">
        <v>25110.354476909863</v>
      </c>
      <c r="I10" s="4">
        <v>25964.406991492775</v>
      </c>
      <c r="J10" s="4">
        <v>-854.05251458291241</v>
      </c>
      <c r="K10" s="4">
        <v>173913.47091694866</v>
      </c>
      <c r="M10" s="4">
        <v>5803.3769440509723</v>
      </c>
      <c r="N10" s="4">
        <v>709.43140869681565</v>
      </c>
      <c r="O10" s="7">
        <v>5093.9455353541562</v>
      </c>
      <c r="P10" s="4">
        <v>47936.457251534353</v>
      </c>
    </row>
    <row r="11" spans="1:16" x14ac:dyDescent="0.25">
      <c r="A11" s="6">
        <v>2030</v>
      </c>
      <c r="B11" s="6">
        <v>47484</v>
      </c>
      <c r="C11" s="4">
        <v>3869.0073243069437</v>
      </c>
      <c r="D11" s="4">
        <v>240291.69546495125</v>
      </c>
      <c r="E11" s="5">
        <f>100*C11/qc!$C27</f>
        <v>0.55458129084563157</v>
      </c>
      <c r="F11" s="5">
        <f>100*D11/qc!$C27</f>
        <v>34.443273811664127</v>
      </c>
      <c r="H11" s="4">
        <v>25871.921774834831</v>
      </c>
      <c r="I11" s="4">
        <v>27115.676404326325</v>
      </c>
      <c r="J11" s="4">
        <v>-1243.7546294914937</v>
      </c>
      <c r="K11" s="4">
        <v>184356.70153307609</v>
      </c>
      <c r="M11" s="4">
        <v>5977.4613186500183</v>
      </c>
      <c r="N11" s="4">
        <v>864.69936485158064</v>
      </c>
      <c r="O11" s="7">
        <v>5112.7619537984374</v>
      </c>
      <c r="P11" s="4">
        <v>55934.993931875164</v>
      </c>
    </row>
    <row r="12" spans="1:16" x14ac:dyDescent="0.25">
      <c r="A12" s="6">
        <v>2031</v>
      </c>
      <c r="B12" s="6">
        <v>47849</v>
      </c>
      <c r="C12" s="4">
        <v>3512.3003791127885</v>
      </c>
      <c r="D12" s="4">
        <v>259560.05282178562</v>
      </c>
      <c r="E12" s="5">
        <f>100*C12/qc!$C28</f>
        <v>0.48956143188282136</v>
      </c>
      <c r="F12" s="5">
        <f>100*D12/qc!$C28</f>
        <v>36.178736840017173</v>
      </c>
      <c r="H12" s="4">
        <v>26667.621798009768</v>
      </c>
      <c r="I12" s="4">
        <v>28277.607381888127</v>
      </c>
      <c r="J12" s="4">
        <v>-1609.9855838783587</v>
      </c>
      <c r="K12" s="4">
        <v>195135.48629222042</v>
      </c>
      <c r="M12" s="4">
        <v>6160.2478146419553</v>
      </c>
      <c r="N12" s="4">
        <v>1037.9618516508076</v>
      </c>
      <c r="O12" s="7">
        <v>5122.2859629911472</v>
      </c>
      <c r="P12" s="4">
        <v>64424.5665295652</v>
      </c>
    </row>
    <row r="13" spans="1:16" x14ac:dyDescent="0.25">
      <c r="A13" s="6">
        <v>2032</v>
      </c>
      <c r="B13" s="6">
        <v>48214</v>
      </c>
      <c r="C13" s="4">
        <v>3165.768718843452</v>
      </c>
      <c r="D13" s="4">
        <v>279717.28512454609</v>
      </c>
      <c r="E13" s="5">
        <f>100*C13/qc!$C29</f>
        <v>0.42898164556667545</v>
      </c>
      <c r="F13" s="5">
        <f>100*D13/qc!$C29</f>
        <v>37.903457871681766</v>
      </c>
      <c r="H13" s="4">
        <v>27501.801664029994</v>
      </c>
      <c r="I13" s="4">
        <v>29462.611099669004</v>
      </c>
      <c r="J13" s="4">
        <v>-1960.8094356390102</v>
      </c>
      <c r="K13" s="4">
        <v>206287.78153541862</v>
      </c>
      <c r="M13" s="4">
        <v>6357.4491375579782</v>
      </c>
      <c r="N13" s="4">
        <v>1230.8709830755165</v>
      </c>
      <c r="O13" s="7">
        <v>5126.5781544824622</v>
      </c>
      <c r="P13" s="4">
        <v>73429.503589127489</v>
      </c>
    </row>
    <row r="14" spans="1:16" x14ac:dyDescent="0.25">
      <c r="A14" s="6">
        <v>2033</v>
      </c>
      <c r="B14" s="6">
        <v>48580</v>
      </c>
      <c r="C14" s="4">
        <v>2862.6713198351099</v>
      </c>
      <c r="D14" s="4">
        <v>300862.95147962682</v>
      </c>
      <c r="E14" s="5">
        <f>100*C14/qc!$C30</f>
        <v>0.37679811666853008</v>
      </c>
      <c r="F14" s="5">
        <f>100*D14/qc!$C30</f>
        <v>39.600981330748283</v>
      </c>
      <c r="H14" s="4">
        <v>28381.313735256357</v>
      </c>
      <c r="I14" s="4">
        <v>30628.115389444538</v>
      </c>
      <c r="J14" s="4">
        <v>-2246.8016541881807</v>
      </c>
      <c r="K14" s="4">
        <v>217903.51880041056</v>
      </c>
      <c r="M14" s="4">
        <v>6552.6995379312175</v>
      </c>
      <c r="N14" s="4">
        <v>1443.2265639079269</v>
      </c>
      <c r="O14" s="7">
        <v>5109.4729740232906</v>
      </c>
      <c r="P14" s="4">
        <v>82959.432679216246</v>
      </c>
    </row>
    <row r="15" spans="1:16" x14ac:dyDescent="0.25">
      <c r="A15" s="6">
        <v>2034</v>
      </c>
      <c r="B15" s="6">
        <v>48945</v>
      </c>
      <c r="C15" s="4">
        <v>2558.7246239538363</v>
      </c>
      <c r="D15" s="4">
        <v>323058.95041425707</v>
      </c>
      <c r="E15" s="5">
        <f>100*C15/qc!$C31</f>
        <v>0.32698353241684969</v>
      </c>
      <c r="F15" s="5">
        <f>100*D15/qc!$C31</f>
        <v>41.284222536656799</v>
      </c>
      <c r="H15" s="4">
        <v>29286.647261781196</v>
      </c>
      <c r="I15" s="4">
        <v>31813.996508403132</v>
      </c>
      <c r="J15" s="4">
        <v>-2527.3492466219359</v>
      </c>
      <c r="K15" s="4">
        <v>230019.28601717623</v>
      </c>
      <c r="M15" s="4">
        <v>6764.4130792914002</v>
      </c>
      <c r="N15" s="4">
        <v>1678.3392087156278</v>
      </c>
      <c r="O15" s="7">
        <v>5086.0738705757722</v>
      </c>
      <c r="P15" s="4">
        <v>93039.664397080836</v>
      </c>
    </row>
    <row r="16" spans="1:16" x14ac:dyDescent="0.25">
      <c r="A16" s="6">
        <v>2035</v>
      </c>
      <c r="B16" s="6">
        <v>49310</v>
      </c>
      <c r="C16" s="4">
        <v>2264.6644826387237</v>
      </c>
      <c r="D16" s="4">
        <v>346381.89871395426</v>
      </c>
      <c r="E16" s="5">
        <f>100*C16/qc!$C32</f>
        <v>0.28090519100920675</v>
      </c>
      <c r="F16" s="5">
        <f>100*D16/qc!$C32</f>
        <v>42.96463081674829</v>
      </c>
      <c r="H16" s="4">
        <v>30232.510447143908</v>
      </c>
      <c r="I16" s="4">
        <v>33002.977780536472</v>
      </c>
      <c r="J16" s="4">
        <v>-2770.4673333925639</v>
      </c>
      <c r="K16" s="4">
        <v>242706.11470413787</v>
      </c>
      <c r="M16" s="4">
        <v>6973.4014068627121</v>
      </c>
      <c r="N16" s="4">
        <v>1938.2695908314247</v>
      </c>
      <c r="O16" s="7">
        <v>5035.1318160312876</v>
      </c>
      <c r="P16" s="4">
        <v>103675.7840098164</v>
      </c>
    </row>
    <row r="17" spans="1:16" x14ac:dyDescent="0.25">
      <c r="A17" s="6">
        <v>2036</v>
      </c>
      <c r="B17" s="6">
        <v>49675</v>
      </c>
      <c r="C17" s="4">
        <v>1885.932371620599</v>
      </c>
      <c r="D17" s="4">
        <v>370818.96419108391</v>
      </c>
      <c r="E17" s="5">
        <f>100*C17/qc!$C33</f>
        <v>0.22715018196170531</v>
      </c>
      <c r="F17" s="5">
        <f>100*D17/qc!$C33</f>
        <v>44.663104816677389</v>
      </c>
      <c r="H17" s="4">
        <v>31193.139804050104</v>
      </c>
      <c r="I17" s="4">
        <v>34273.612153906404</v>
      </c>
      <c r="J17" s="4">
        <v>-3080.4723498562998</v>
      </c>
      <c r="K17" s="4">
        <v>255935.49326239966</v>
      </c>
      <c r="M17" s="4">
        <v>7194.3753966596896</v>
      </c>
      <c r="N17" s="4">
        <v>2227.9706751827907</v>
      </c>
      <c r="O17" s="7">
        <v>4966.4047214768989</v>
      </c>
      <c r="P17" s="4">
        <v>114883.47092868424</v>
      </c>
    </row>
    <row r="18" spans="1:16" x14ac:dyDescent="0.25">
      <c r="A18" s="6">
        <v>2037</v>
      </c>
      <c r="B18" s="6">
        <v>50041</v>
      </c>
      <c r="C18" s="4">
        <v>1512.1298786690513</v>
      </c>
      <c r="D18" s="4">
        <v>396445.94416689302</v>
      </c>
      <c r="E18" s="5">
        <f>100*C18/qc!$C34</f>
        <v>0.17678787081949043</v>
      </c>
      <c r="F18" s="5">
        <f>100*D18/qc!$C34</f>
        <v>46.349745053630393</v>
      </c>
      <c r="H18" s="4">
        <v>32191.57982468441</v>
      </c>
      <c r="I18" s="4">
        <v>35556.019196928675</v>
      </c>
      <c r="J18" s="4">
        <v>-3364.4393722442655</v>
      </c>
      <c r="K18" s="4">
        <v>269769.91903738864</v>
      </c>
      <c r="M18" s="4">
        <v>7420.4951214734028</v>
      </c>
      <c r="N18" s="4">
        <v>2543.9258705600855</v>
      </c>
      <c r="O18" s="7">
        <v>4876.5692509133169</v>
      </c>
      <c r="P18" s="4">
        <v>126676.02512950436</v>
      </c>
    </row>
    <row r="19" spans="1:16" x14ac:dyDescent="0.25">
      <c r="A19" s="6">
        <v>2038</v>
      </c>
      <c r="B19" s="6">
        <v>50406</v>
      </c>
      <c r="C19" s="4">
        <v>1114.7278705712752</v>
      </c>
      <c r="D19" s="4">
        <v>423315.10730957298</v>
      </c>
      <c r="E19" s="5">
        <f>100*C19/qc!$C35</f>
        <v>0.12643963166425504</v>
      </c>
      <c r="F19" s="5">
        <f>100*D19/qc!$C35</f>
        <v>48.015132355762439</v>
      </c>
      <c r="H19" s="4">
        <v>33233.394543215611</v>
      </c>
      <c r="I19" s="4">
        <v>36888.658761331571</v>
      </c>
      <c r="J19" s="4">
        <v>-3655.2642181159608</v>
      </c>
      <c r="K19" s="4">
        <v>284243.19337858522</v>
      </c>
      <c r="M19" s="4">
        <v>7659.4087462047601</v>
      </c>
      <c r="N19" s="4">
        <v>2889.4166575175241</v>
      </c>
      <c r="O19" s="7">
        <v>4769.992088687236</v>
      </c>
      <c r="P19" s="4">
        <v>139071.91393098774</v>
      </c>
    </row>
    <row r="20" spans="1:16" x14ac:dyDescent="0.25">
      <c r="A20" s="6">
        <v>2039</v>
      </c>
      <c r="B20" s="6">
        <v>50771</v>
      </c>
      <c r="C20" s="4">
        <v>680.04470982316525</v>
      </c>
      <c r="D20" s="4">
        <v>451468.42383308249</v>
      </c>
      <c r="E20" s="5">
        <f>100*C20/qc!$C36</f>
        <v>7.4797145221040057E-2</v>
      </c>
      <c r="F20" s="5">
        <f>100*D20/qc!$C36</f>
        <v>49.656366371761202</v>
      </c>
      <c r="H20" s="4">
        <v>34325.46357218919</v>
      </c>
      <c r="I20" s="4">
        <v>38277.918870468049</v>
      </c>
      <c r="J20" s="4">
        <v>-3952.4552982788591</v>
      </c>
      <c r="K20" s="4">
        <v>299391.88067534729</v>
      </c>
      <c r="M20" s="4">
        <v>7905.3708112026843</v>
      </c>
      <c r="N20" s="4">
        <v>3272.8708031006599</v>
      </c>
      <c r="O20" s="7">
        <v>4632.5000081020244</v>
      </c>
      <c r="P20" s="4">
        <v>152076.5431577352</v>
      </c>
    </row>
    <row r="21" spans="1:16" x14ac:dyDescent="0.25">
      <c r="A21" s="6">
        <v>2040</v>
      </c>
      <c r="B21" s="6">
        <v>51136</v>
      </c>
      <c r="C21" s="4">
        <v>183.42851708134185</v>
      </c>
      <c r="D21" s="4">
        <v>480925.99462964281</v>
      </c>
      <c r="E21" s="5">
        <f>100*C21/qc!$C37</f>
        <v>1.9563316306102849E-2</v>
      </c>
      <c r="F21" s="5">
        <f>100*D21/qc!$C37</f>
        <v>51.292500765268663</v>
      </c>
      <c r="H21" s="4">
        <v>35439.200360471885</v>
      </c>
      <c r="I21" s="4">
        <v>39721.335708473707</v>
      </c>
      <c r="J21" s="4">
        <v>-4282.1353480018224</v>
      </c>
      <c r="K21" s="4">
        <v>315228.87970872881</v>
      </c>
      <c r="M21" s="4">
        <v>8157.7726981707056</v>
      </c>
      <c r="N21" s="4">
        <v>3692.2088330875413</v>
      </c>
      <c r="O21" s="7">
        <v>4465.5638650831643</v>
      </c>
      <c r="P21" s="4">
        <v>165697.114920914</v>
      </c>
    </row>
    <row r="22" spans="1:16" x14ac:dyDescent="0.25">
      <c r="A22" s="6">
        <v>2041</v>
      </c>
      <c r="B22" s="6">
        <v>51502</v>
      </c>
      <c r="C22" s="4">
        <v>-421.0919507702356</v>
      </c>
      <c r="D22" s="4">
        <v>511663.24971353821</v>
      </c>
      <c r="E22" s="5">
        <f>100*C22/qc!$C38</f>
        <v>-4.3566966886569733E-2</v>
      </c>
      <c r="F22" s="5">
        <f>100*D22/qc!$C38</f>
        <v>52.937644180967894</v>
      </c>
      <c r="H22" s="4">
        <v>36575.584600550566</v>
      </c>
      <c r="I22" s="4">
        <v>41268.867881594553</v>
      </c>
      <c r="J22" s="4">
        <v>-4693.2832810439868</v>
      </c>
      <c r="K22" s="4">
        <v>331718.97714411141</v>
      </c>
      <c r="M22" s="4">
        <v>8424.4077543584863</v>
      </c>
      <c r="N22" s="4">
        <v>4152.2164240847351</v>
      </c>
      <c r="O22" s="7">
        <v>4272.1913302737512</v>
      </c>
      <c r="P22" s="4">
        <v>179944.27256942677</v>
      </c>
    </row>
    <row r="23" spans="1:16" x14ac:dyDescent="0.25">
      <c r="A23" s="6">
        <v>2042</v>
      </c>
      <c r="B23" s="6">
        <v>51867</v>
      </c>
      <c r="C23" s="4">
        <v>-1135.5456149301544</v>
      </c>
      <c r="D23" s="4">
        <v>543651.8645713717</v>
      </c>
      <c r="E23" s="5">
        <f>100*C23/qc!$C39</f>
        <v>-0.11403260294385047</v>
      </c>
      <c r="F23" s="5">
        <f>100*D23/qc!$C39</f>
        <v>54.594052759531237</v>
      </c>
      <c r="H23" s="4">
        <v>37722.175817500116</v>
      </c>
      <c r="I23" s="4">
        <v>42885.417094808341</v>
      </c>
      <c r="J23" s="4">
        <v>-5163.2412773082251</v>
      </c>
      <c r="K23" s="4">
        <v>348847.25113088742</v>
      </c>
      <c r="M23" s="4">
        <v>8681.3089924424858</v>
      </c>
      <c r="N23" s="4">
        <v>4653.6133300644151</v>
      </c>
      <c r="O23" s="7">
        <v>4027.6956623780707</v>
      </c>
      <c r="P23" s="4">
        <v>194804.6134404843</v>
      </c>
    </row>
    <row r="24" spans="1:16" x14ac:dyDescent="0.25">
      <c r="A24" s="6">
        <v>2043</v>
      </c>
      <c r="B24" s="6">
        <v>52232</v>
      </c>
      <c r="C24" s="4">
        <v>-1902.4597331288351</v>
      </c>
      <c r="D24" s="4">
        <v>576919.17784335569</v>
      </c>
      <c r="E24" s="5">
        <f>100*C24/qc!$C40</f>
        <v>-0.18539995898089282</v>
      </c>
      <c r="F24" s="5">
        <f>100*D24/qc!$C40</f>
        <v>56.222368360742138</v>
      </c>
      <c r="H24" s="4">
        <v>38903.309043168651</v>
      </c>
      <c r="I24" s="4">
        <v>44565.198609959087</v>
      </c>
      <c r="J24" s="4">
        <v>-5661.8895667904362</v>
      </c>
      <c r="K24" s="4">
        <v>366627.89684009261</v>
      </c>
      <c r="M24" s="4">
        <v>8956.3150582699545</v>
      </c>
      <c r="N24" s="4">
        <v>5196.8852246083534</v>
      </c>
      <c r="O24" s="7">
        <v>3759.4298336616012</v>
      </c>
      <c r="P24" s="4">
        <v>210291.28100326305</v>
      </c>
    </row>
    <row r="25" spans="1:16" x14ac:dyDescent="0.25">
      <c r="A25" s="6">
        <v>2044</v>
      </c>
      <c r="B25" s="6">
        <v>52597</v>
      </c>
      <c r="C25" s="4">
        <v>-2729.757692471785</v>
      </c>
      <c r="D25" s="4">
        <v>611486.34993493452</v>
      </c>
      <c r="E25" s="5">
        <f>100*C25/qc!$C41</f>
        <v>-0.25823675056220069</v>
      </c>
      <c r="F25" s="5">
        <f>100*D25/qc!$C41</f>
        <v>57.846983435864203</v>
      </c>
      <c r="H25" s="4">
        <v>40098.057890279284</v>
      </c>
      <c r="I25" s="4">
        <v>46271.815267603321</v>
      </c>
      <c r="J25" s="4">
        <v>-6173.7573773240365</v>
      </c>
      <c r="K25" s="4">
        <v>385091.53413042281</v>
      </c>
      <c r="M25" s="4">
        <v>9224.7167962484018</v>
      </c>
      <c r="N25" s="4">
        <v>5780.7171113961504</v>
      </c>
      <c r="O25" s="7">
        <v>3443.9996848522514</v>
      </c>
      <c r="P25" s="4">
        <v>226394.81580451175</v>
      </c>
    </row>
    <row r="26" spans="1:16" x14ac:dyDescent="0.25">
      <c r="A26" s="6">
        <v>2045</v>
      </c>
      <c r="B26" s="6">
        <v>52963</v>
      </c>
      <c r="C26" s="4">
        <v>-3617.603192252408</v>
      </c>
      <c r="D26" s="4">
        <v>647375.86574767809</v>
      </c>
      <c r="E26" s="5">
        <f>100*C26/qc!$C42</f>
        <v>-0.33231954571149691</v>
      </c>
      <c r="F26" s="5">
        <f>100*D26/qc!$C42</f>
        <v>59.469113160503021</v>
      </c>
      <c r="H26" s="4">
        <v>41328.118068698524</v>
      </c>
      <c r="I26" s="4">
        <v>48041.87626378335</v>
      </c>
      <c r="J26" s="4">
        <v>-6713.7581950848253</v>
      </c>
      <c r="K26" s="4">
        <v>404255.92702890234</v>
      </c>
      <c r="M26" s="4">
        <v>9506.8682646775687</v>
      </c>
      <c r="N26" s="4">
        <v>6410.7132618451515</v>
      </c>
      <c r="O26" s="7">
        <v>3096.1550028324173</v>
      </c>
      <c r="P26" s="4">
        <v>243119.93871877575</v>
      </c>
    </row>
    <row r="27" spans="1:16" x14ac:dyDescent="0.25">
      <c r="A27" s="6">
        <v>2046</v>
      </c>
      <c r="B27" s="6">
        <v>53328</v>
      </c>
      <c r="C27" s="4">
        <v>-4593.7994996705193</v>
      </c>
      <c r="D27" s="4">
        <v>684583.88485522009</v>
      </c>
      <c r="E27" s="5">
        <f>100*C27/qc!$C43</f>
        <v>-0.410090977868316</v>
      </c>
      <c r="F27" s="5">
        <f>100*D27/qc!$C43</f>
        <v>61.113175442964689</v>
      </c>
      <c r="H27" s="4">
        <v>42568.679103026967</v>
      </c>
      <c r="I27" s="4">
        <v>49868.264439056766</v>
      </c>
      <c r="J27" s="4">
        <v>-7299.5853360297988</v>
      </c>
      <c r="K27" s="4">
        <v>424122.33998921479</v>
      </c>
      <c r="M27" s="4">
        <v>9790.1432119935707</v>
      </c>
      <c r="N27" s="4">
        <v>7084.3573756342912</v>
      </c>
      <c r="O27" s="7">
        <v>2705.7858363592795</v>
      </c>
      <c r="P27" s="4">
        <v>260461.54486600534</v>
      </c>
    </row>
    <row r="28" spans="1:16" x14ac:dyDescent="0.25">
      <c r="A28" s="6">
        <v>2047</v>
      </c>
      <c r="B28" s="6">
        <v>53693</v>
      </c>
      <c r="C28" s="4">
        <v>-5606.0096080610692</v>
      </c>
      <c r="D28" s="4">
        <v>723158.68149536778</v>
      </c>
      <c r="E28" s="5">
        <f>100*C28/qc!$C44</f>
        <v>-0.48644219768453789</v>
      </c>
      <c r="F28" s="5">
        <f>100*D28/qc!$C44</f>
        <v>62.749606742633929</v>
      </c>
      <c r="H28" s="4">
        <v>43845.457041331865</v>
      </c>
      <c r="I28" s="4">
        <v>51734.385002263778</v>
      </c>
      <c r="J28" s="4">
        <v>-7888.9279609319128</v>
      </c>
      <c r="K28" s="4">
        <v>444734.43327555811</v>
      </c>
      <c r="M28" s="4">
        <v>10080.558202663464</v>
      </c>
      <c r="N28" s="4">
        <v>7797.6398497926202</v>
      </c>
      <c r="O28" s="7">
        <v>2282.9183528708436</v>
      </c>
      <c r="P28" s="4">
        <v>278424.24821980967</v>
      </c>
    </row>
    <row r="29" spans="1:16" x14ac:dyDescent="0.25">
      <c r="A29" s="6">
        <v>2048</v>
      </c>
      <c r="B29" s="6">
        <v>54058</v>
      </c>
      <c r="C29" s="4">
        <v>-6630.3565984264169</v>
      </c>
      <c r="D29" s="4">
        <v>763175.61855589144</v>
      </c>
      <c r="E29" s="5">
        <f>100*C29/qc!$C45</f>
        <v>-0.55918940353364699</v>
      </c>
      <c r="F29" s="5">
        <f>100*D29/qc!$C45</f>
        <v>64.364519855986927</v>
      </c>
      <c r="H29" s="4">
        <v>45148.070175508903</v>
      </c>
      <c r="I29" s="4">
        <v>53613.173744992433</v>
      </c>
      <c r="J29" s="4">
        <v>-8465.10356948353</v>
      </c>
      <c r="K29" s="4">
        <v>466155.48362219211</v>
      </c>
      <c r="M29" s="4">
        <v>10385.469439544526</v>
      </c>
      <c r="N29" s="4">
        <v>8550.7224684874127</v>
      </c>
      <c r="O29" s="7">
        <v>1834.7469710571131</v>
      </c>
      <c r="P29" s="4">
        <v>297020.13493369933</v>
      </c>
    </row>
    <row r="30" spans="1:16" x14ac:dyDescent="0.25">
      <c r="A30" s="6">
        <v>2049</v>
      </c>
      <c r="B30" s="6">
        <v>54424</v>
      </c>
      <c r="C30" s="4">
        <v>-7575.4765241429886</v>
      </c>
      <c r="D30" s="4">
        <v>804806.40265416843</v>
      </c>
      <c r="E30" s="5">
        <f>100*C30/qc!$C46</f>
        <v>-0.61971641968827207</v>
      </c>
      <c r="F30" s="5">
        <f>100*D30/qc!$C46</f>
        <v>65.837672495653706</v>
      </c>
      <c r="H30" s="4">
        <v>46596.858404612329</v>
      </c>
      <c r="I30" s="4">
        <v>55539.571978956104</v>
      </c>
      <c r="J30" s="4">
        <v>-8942.7135743437757</v>
      </c>
      <c r="K30" s="4">
        <v>488538.41854725964</v>
      </c>
      <c r="M30" s="4">
        <v>10712.013152583779</v>
      </c>
      <c r="N30" s="4">
        <v>9344.7761023829917</v>
      </c>
      <c r="O30" s="7">
        <v>1367.2370502007871</v>
      </c>
      <c r="P30" s="4">
        <v>316267.98410690884</v>
      </c>
    </row>
    <row r="31" spans="1:16" x14ac:dyDescent="0.25">
      <c r="A31" s="6">
        <v>2050</v>
      </c>
      <c r="B31" s="6">
        <v>54789</v>
      </c>
      <c r="C31" s="4">
        <v>-8583.8399589618311</v>
      </c>
      <c r="D31" s="4">
        <v>848091.67706481833</v>
      </c>
      <c r="E31" s="5">
        <f>100*C31/qc!$C47</f>
        <v>-0.68130821812248177</v>
      </c>
      <c r="F31" s="5">
        <f>100*D31/qc!$C47</f>
        <v>67.313909866444178</v>
      </c>
      <c r="H31" s="4">
        <v>48065.591316319355</v>
      </c>
      <c r="I31" s="4">
        <v>57515.051002661785</v>
      </c>
      <c r="J31" s="4">
        <v>-9449.4596863424304</v>
      </c>
      <c r="K31" s="4">
        <v>511918.740587293</v>
      </c>
      <c r="M31" s="4">
        <v>11052.558272315173</v>
      </c>
      <c r="N31" s="4">
        <v>10186.938544934574</v>
      </c>
      <c r="O31" s="7">
        <v>865.61972738059922</v>
      </c>
      <c r="P31" s="4">
        <v>336172.93647752539</v>
      </c>
    </row>
    <row r="32" spans="1:16" x14ac:dyDescent="0.25">
      <c r="A32" s="6">
        <v>2051</v>
      </c>
      <c r="B32" s="6">
        <v>55154</v>
      </c>
      <c r="C32" s="4">
        <v>-9721.4144611192969</v>
      </c>
      <c r="D32" s="4">
        <v>893008.81274711224</v>
      </c>
      <c r="E32" s="5">
        <f>100*C32/qc!$C48</f>
        <v>-0.74869491735900617</v>
      </c>
      <c r="F32" s="5">
        <f>100*D32/qc!$C48</f>
        <v>68.775090490646946</v>
      </c>
      <c r="H32" s="4">
        <v>49586.067808558008</v>
      </c>
      <c r="I32" s="4">
        <v>59624.032528165844</v>
      </c>
      <c r="J32" s="4">
        <v>-10037.964719607837</v>
      </c>
      <c r="K32" s="4">
        <v>536281.71523515135</v>
      </c>
      <c r="M32" s="4">
        <v>11403.896576080608</v>
      </c>
      <c r="N32" s="4">
        <v>11087.346317592068</v>
      </c>
      <c r="O32" s="7">
        <v>316.55025848853984</v>
      </c>
      <c r="P32" s="4">
        <v>356727.09751196095</v>
      </c>
    </row>
    <row r="33" spans="1:16" x14ac:dyDescent="0.25">
      <c r="A33" s="6">
        <v>2052</v>
      </c>
      <c r="B33" s="6">
        <v>55519</v>
      </c>
      <c r="C33" s="4">
        <v>-10969.74784355253</v>
      </c>
      <c r="D33" s="4">
        <v>939552.16743758204</v>
      </c>
      <c r="E33" s="5">
        <f>100*C33/qc!$C49</f>
        <v>-0.81984913410490901</v>
      </c>
      <c r="F33" s="5">
        <f>100*D33/qc!$C49</f>
        <v>70.219574953386982</v>
      </c>
      <c r="H33" s="4">
        <v>51162.510216047929</v>
      </c>
      <c r="I33" s="4">
        <v>61849.933949718019</v>
      </c>
      <c r="J33" s="4">
        <v>-10687.42373367009</v>
      </c>
      <c r="K33" s="4">
        <v>561632.4227652835</v>
      </c>
      <c r="M33" s="4">
        <v>11763.917039308892</v>
      </c>
      <c r="N33" s="4">
        <v>12046.241149191332</v>
      </c>
      <c r="O33" s="7">
        <v>-282.3241098824401</v>
      </c>
      <c r="P33" s="4">
        <v>377919.74467229855</v>
      </c>
    </row>
    <row r="34" spans="1:16" x14ac:dyDescent="0.25">
      <c r="A34" s="6">
        <v>2053</v>
      </c>
      <c r="B34" s="6">
        <v>55885</v>
      </c>
      <c r="C34" s="4">
        <v>-12323.000930373504</v>
      </c>
      <c r="D34" s="4">
        <v>987721.63394630793</v>
      </c>
      <c r="E34" s="5">
        <f>100*C34/qc!$C50</f>
        <v>-0.89316716940166208</v>
      </c>
      <c r="F34" s="5">
        <f>100*D34/qc!$C50</f>
        <v>71.589748384598181</v>
      </c>
      <c r="H34" s="4">
        <v>52798.526835218348</v>
      </c>
      <c r="I34" s="4">
        <v>64197.601740771643</v>
      </c>
      <c r="J34" s="4">
        <v>-11399.074905553294</v>
      </c>
      <c r="K34" s="4">
        <v>587975.04666955722</v>
      </c>
      <c r="M34" s="4">
        <v>12139.844685642196</v>
      </c>
      <c r="N34" s="4">
        <v>13063.770710462406</v>
      </c>
      <c r="O34" s="7">
        <v>-923.92602482020993</v>
      </c>
      <c r="P34" s="4">
        <v>399746.58727675071</v>
      </c>
    </row>
    <row r="35" spans="1:16" x14ac:dyDescent="0.25">
      <c r="A35" s="6">
        <v>2054</v>
      </c>
      <c r="B35" s="6">
        <v>56250</v>
      </c>
      <c r="C35" s="4">
        <v>-13782.280830694905</v>
      </c>
      <c r="D35" s="4">
        <v>1037516.0208058677</v>
      </c>
      <c r="E35" s="5">
        <f>100*C35/qc!$C51</f>
        <v>-0.96879429093956471</v>
      </c>
      <c r="F35" s="5">
        <f>100*D35/qc!$C51</f>
        <v>72.929844491086314</v>
      </c>
      <c r="H35" s="4">
        <v>54507.880461888337</v>
      </c>
      <c r="I35" s="4">
        <v>66670.821363621857</v>
      </c>
      <c r="J35" s="4">
        <v>-12162.94090173352</v>
      </c>
      <c r="K35" s="4">
        <v>615324.02890401799</v>
      </c>
      <c r="M35" s="4">
        <v>12528.122083814796</v>
      </c>
      <c r="N35" s="4">
        <v>14147.462012776181</v>
      </c>
      <c r="O35" s="7">
        <v>-1619.3399289613844</v>
      </c>
      <c r="P35" s="4">
        <v>422191.99190184975</v>
      </c>
    </row>
    <row r="36" spans="1:16" x14ac:dyDescent="0.25">
      <c r="A36" s="6">
        <v>2055</v>
      </c>
      <c r="B36" s="6">
        <v>56615</v>
      </c>
      <c r="C36" s="4">
        <v>-15334.510727757035</v>
      </c>
      <c r="D36" s="4">
        <v>1088947.2427329521</v>
      </c>
      <c r="E36" s="5">
        <f>100*C36/qc!$C52</f>
        <v>-1.0450548974717975</v>
      </c>
      <c r="F36" s="5">
        <f>100*D36/qc!$C52</f>
        <v>74.21232208254078</v>
      </c>
      <c r="H36" s="4">
        <v>56287.025347191156</v>
      </c>
      <c r="I36" s="4">
        <v>69264.111794733923</v>
      </c>
      <c r="J36" s="4">
        <v>-12977.086447542766</v>
      </c>
      <c r="K36" s="4">
        <v>643696.71719882521</v>
      </c>
      <c r="M36" s="4">
        <v>12939.336063178234</v>
      </c>
      <c r="N36" s="4">
        <v>15296.760343392503</v>
      </c>
      <c r="O36" s="7">
        <v>-2357.4242802142689</v>
      </c>
      <c r="P36" s="4">
        <v>445250.52553412685</v>
      </c>
    </row>
    <row r="37" spans="1:16" x14ac:dyDescent="0.25">
      <c r="A37" s="6">
        <v>2056</v>
      </c>
      <c r="B37" s="6">
        <v>56980</v>
      </c>
      <c r="C37" s="4">
        <v>-17103.416114560572</v>
      </c>
      <c r="D37" s="4">
        <v>1141904.327651307</v>
      </c>
      <c r="E37" s="5">
        <f>100*C37/qc!$C53</f>
        <v>-1.1305437102900542</v>
      </c>
      <c r="F37" s="5">
        <f>100*D37/qc!$C53</f>
        <v>75.480403840501808</v>
      </c>
      <c r="H37" s="4">
        <v>58066.904953993821</v>
      </c>
      <c r="I37" s="4">
        <v>71998.869148380516</v>
      </c>
      <c r="J37" s="4">
        <v>-13931.964194386695</v>
      </c>
      <c r="K37" s="4">
        <v>673021.17240019958</v>
      </c>
      <c r="M37" s="4">
        <v>13343.894041117914</v>
      </c>
      <c r="N37" s="4">
        <v>16515.34596129179</v>
      </c>
      <c r="O37" s="7">
        <v>-3171.4519201738767</v>
      </c>
      <c r="P37" s="4">
        <v>468883.15525110741</v>
      </c>
    </row>
    <row r="38" spans="1:16" x14ac:dyDescent="0.25">
      <c r="A38" s="6">
        <v>2057</v>
      </c>
      <c r="B38" s="6">
        <v>57346</v>
      </c>
      <c r="C38" s="4">
        <v>-18933.738938755887</v>
      </c>
      <c r="D38" s="4">
        <v>1196424.3774439611</v>
      </c>
      <c r="E38" s="5">
        <f>100*C38/qc!$C54</f>
        <v>-1.2136680081710836</v>
      </c>
      <c r="F38" s="5">
        <f>100*D38/qc!$C54</f>
        <v>76.691772068721377</v>
      </c>
      <c r="H38" s="4">
        <v>59930.755521348183</v>
      </c>
      <c r="I38" s="4">
        <v>74845.236255303433</v>
      </c>
      <c r="J38" s="4">
        <v>-14914.48073395525</v>
      </c>
      <c r="K38" s="4">
        <v>703333.7144515377</v>
      </c>
      <c r="M38" s="4">
        <v>13772.032960621213</v>
      </c>
      <c r="N38" s="4">
        <v>17791.291165421851</v>
      </c>
      <c r="O38" s="7">
        <v>-4019.2582048006389</v>
      </c>
      <c r="P38" s="4">
        <v>493090.66299242346</v>
      </c>
    </row>
    <row r="39" spans="1:16" x14ac:dyDescent="0.25">
      <c r="A39" s="6">
        <v>2058</v>
      </c>
      <c r="B39" s="6">
        <v>57711</v>
      </c>
      <c r="C39" s="4">
        <v>-20802.346553421481</v>
      </c>
      <c r="D39" s="4">
        <v>1252570.114413827</v>
      </c>
      <c r="E39" s="5">
        <f>100*C39/qc!$C55</f>
        <v>-1.2930193368103553</v>
      </c>
      <c r="F39" s="5">
        <f>100*D39/qc!$C55</f>
        <v>77.856475205267301</v>
      </c>
      <c r="H39" s="4">
        <v>61864.359883320772</v>
      </c>
      <c r="I39" s="4">
        <v>77764.538041935666</v>
      </c>
      <c r="J39" s="4">
        <v>-15900.178158614894</v>
      </c>
      <c r="K39" s="4">
        <v>734697.56190406613</v>
      </c>
      <c r="M39" s="4">
        <v>14213.458828316932</v>
      </c>
      <c r="N39" s="4">
        <v>19115.62722312352</v>
      </c>
      <c r="O39" s="7">
        <v>-4902.1683948065875</v>
      </c>
      <c r="P39" s="4">
        <v>517872.55250976078</v>
      </c>
    </row>
    <row r="40" spans="1:16" x14ac:dyDescent="0.25">
      <c r="A40" s="6">
        <v>2059</v>
      </c>
      <c r="B40" s="6">
        <v>58076</v>
      </c>
      <c r="C40" s="4">
        <v>-22707.754239659411</v>
      </c>
      <c r="D40" s="4">
        <v>1310409.9639952085</v>
      </c>
      <c r="E40" s="5">
        <f>100*C40/qc!$C56</f>
        <v>-1.3681565553623465</v>
      </c>
      <c r="F40" s="5">
        <f>100*D40/qc!$C56</f>
        <v>78.953029151643292</v>
      </c>
      <c r="H40" s="4">
        <v>63889.066035537639</v>
      </c>
      <c r="I40" s="4">
        <v>80780.77618901075</v>
      </c>
      <c r="J40" s="4">
        <v>-16891.710153473112</v>
      </c>
      <c r="K40" s="4">
        <v>767177.52791054628</v>
      </c>
      <c r="M40" s="4">
        <v>14674.818731911815</v>
      </c>
      <c r="N40" s="4">
        <v>20490.862818098114</v>
      </c>
      <c r="O40" s="7">
        <v>-5816.044086186299</v>
      </c>
      <c r="P40" s="4">
        <v>543232.4360846621</v>
      </c>
    </row>
    <row r="41" spans="1:16" x14ac:dyDescent="0.25">
      <c r="A41" s="6">
        <v>2060</v>
      </c>
      <c r="B41" s="6">
        <v>58441</v>
      </c>
      <c r="C41" s="4">
        <v>-24591.995944662263</v>
      </c>
      <c r="D41" s="4">
        <v>1370074.8905784315</v>
      </c>
      <c r="E41" s="5">
        <f>100*C41/qc!$C57</f>
        <v>-1.4361115997091753</v>
      </c>
      <c r="F41" s="5">
        <f>100*D41/qc!$C57</f>
        <v>80.008977199633591</v>
      </c>
      <c r="H41" s="4">
        <v>65975.304415283215</v>
      </c>
      <c r="I41" s="4">
        <v>83825.852035784657</v>
      </c>
      <c r="J41" s="4">
        <v>-17850.547620501442</v>
      </c>
      <c r="K41" s="4">
        <v>800881.31016563356</v>
      </c>
      <c r="M41" s="4">
        <v>15159.990018900196</v>
      </c>
      <c r="N41" s="4">
        <v>21901.438343061018</v>
      </c>
      <c r="O41" s="7">
        <v>-6741.4483241608214</v>
      </c>
      <c r="P41" s="4">
        <v>569193.58041279798</v>
      </c>
    </row>
    <row r="42" spans="1:16" x14ac:dyDescent="0.25">
      <c r="A42" s="6">
        <v>2061</v>
      </c>
      <c r="B42" s="6">
        <v>58807</v>
      </c>
      <c r="C42" s="4">
        <v>-26604.943422226519</v>
      </c>
      <c r="D42" s="4">
        <v>1431554.6247401859</v>
      </c>
      <c r="E42" s="5">
        <f>100*C42/qc!$C58</f>
        <v>-1.5059924865344414</v>
      </c>
      <c r="F42" s="5">
        <f>100*D42/qc!$C58</f>
        <v>81.034207617267228</v>
      </c>
      <c r="H42" s="4">
        <v>68133.158930322083</v>
      </c>
      <c r="I42" s="4">
        <v>87022.67400808692</v>
      </c>
      <c r="J42" s="4">
        <v>-18889.515077764838</v>
      </c>
      <c r="K42" s="4">
        <v>835811.01913099922</v>
      </c>
      <c r="M42" s="4">
        <v>15657.389464273167</v>
      </c>
      <c r="N42" s="4">
        <v>23372.81780873485</v>
      </c>
      <c r="O42" s="7">
        <v>-7715.4283444616831</v>
      </c>
      <c r="P42" s="4">
        <v>595743.60560918669</v>
      </c>
    </row>
    <row r="43" spans="1:16" x14ac:dyDescent="0.25">
      <c r="A43" s="6">
        <v>2062</v>
      </c>
      <c r="B43" s="6">
        <v>59172</v>
      </c>
      <c r="C43" s="4">
        <v>-28698.54890990421</v>
      </c>
      <c r="D43" s="4">
        <v>1494886.3413735577</v>
      </c>
      <c r="E43" s="5">
        <f>100*C43/qc!$C59</f>
        <v>-1.5747988708409926</v>
      </c>
      <c r="F43" s="5">
        <f>100*D43/qc!$C59</f>
        <v>82.03011691710509</v>
      </c>
      <c r="H43" s="4">
        <v>70359.724961979242</v>
      </c>
      <c r="I43" s="4">
        <v>90321.191482066497</v>
      </c>
      <c r="J43" s="4">
        <v>-19961.466520087255</v>
      </c>
      <c r="K43" s="4">
        <v>872016.05309651501</v>
      </c>
      <c r="M43" s="4">
        <v>16155.751209797651</v>
      </c>
      <c r="N43" s="4">
        <v>24892.833599614605</v>
      </c>
      <c r="O43" s="7">
        <v>-8737.0823898169547</v>
      </c>
      <c r="P43" s="4">
        <v>622870.2882770428</v>
      </c>
    </row>
    <row r="44" spans="1:16" x14ac:dyDescent="0.25">
      <c r="A44" s="6">
        <v>2063</v>
      </c>
      <c r="B44" s="6">
        <v>59537</v>
      </c>
      <c r="C44" s="4">
        <v>-30795.357964700685</v>
      </c>
      <c r="D44" s="4">
        <v>1560187.2535312211</v>
      </c>
      <c r="E44" s="5">
        <f>100*C44/qc!$C60</f>
        <v>-1.637502657596841</v>
      </c>
      <c r="F44" s="5">
        <f>100*D44/qc!$C60</f>
        <v>82.960905242100267</v>
      </c>
      <c r="H44" s="4">
        <v>72688.377169874017</v>
      </c>
      <c r="I44" s="4">
        <v>93724.048300675742</v>
      </c>
      <c r="J44" s="4">
        <v>-21035.671130801726</v>
      </c>
      <c r="K44" s="4">
        <v>909579.86073379917</v>
      </c>
      <c r="M44" s="4">
        <v>16697.145345631354</v>
      </c>
      <c r="N44" s="4">
        <v>26456.832179530313</v>
      </c>
      <c r="O44" s="7">
        <v>-9759.6868338989589</v>
      </c>
      <c r="P44" s="4">
        <v>650607.3927974219</v>
      </c>
    </row>
    <row r="45" spans="1:16" x14ac:dyDescent="0.25">
      <c r="A45" s="6">
        <v>2064</v>
      </c>
      <c r="B45" s="6">
        <v>59902</v>
      </c>
      <c r="C45" s="4">
        <v>-32633.106481375045</v>
      </c>
      <c r="D45" s="4">
        <v>1627844.4787375622</v>
      </c>
      <c r="E45" s="5">
        <f>100*C45/qc!$C61</f>
        <v>-1.6814511883590484</v>
      </c>
      <c r="F45" s="5">
        <f>100*D45/qc!$C61</f>
        <v>83.876202064893221</v>
      </c>
      <c r="H45" s="4">
        <v>75093.335883383159</v>
      </c>
      <c r="I45" s="4">
        <v>96920.920561824503</v>
      </c>
      <c r="J45" s="4">
        <v>-21827.584678441344</v>
      </c>
      <c r="K45" s="4">
        <v>948876.04269666923</v>
      </c>
      <c r="M45" s="4">
        <v>17242.387306026445</v>
      </c>
      <c r="N45" s="4">
        <v>28047.909108960146</v>
      </c>
      <c r="O45" s="7">
        <v>-10805.521802933701</v>
      </c>
      <c r="P45" s="4">
        <v>678968.43604089296</v>
      </c>
    </row>
    <row r="46" spans="1:16" x14ac:dyDescent="0.25">
      <c r="A46" s="6">
        <v>2065</v>
      </c>
      <c r="B46" s="6">
        <v>60268</v>
      </c>
      <c r="C46" s="4">
        <v>-34604.768582523611</v>
      </c>
      <c r="D46" s="4">
        <v>1697878.0800739164</v>
      </c>
      <c r="E46" s="5">
        <f>100*C46/qc!$C62</f>
        <v>-1.7272587470959877</v>
      </c>
      <c r="F46" s="5">
        <f>100*D46/qc!$C62</f>
        <v>84.747706325980104</v>
      </c>
      <c r="H46" s="4">
        <v>77594.041595658142</v>
      </c>
      <c r="I46" s="4">
        <v>100307.24020740145</v>
      </c>
      <c r="J46" s="4">
        <v>-22713.198611743312</v>
      </c>
      <c r="K46" s="4">
        <v>989927.31415414205</v>
      </c>
      <c r="M46" s="4">
        <v>17819.678811237227</v>
      </c>
      <c r="N46" s="4">
        <v>29711.248782017527</v>
      </c>
      <c r="O46" s="7">
        <v>-11891.5699707803</v>
      </c>
      <c r="P46" s="4">
        <v>707950.76591977442</v>
      </c>
    </row>
    <row r="47" spans="1:16" x14ac:dyDescent="0.25">
      <c r="A47" s="6">
        <v>2066</v>
      </c>
      <c r="B47" s="6">
        <v>60633</v>
      </c>
      <c r="C47" s="4">
        <v>-36548.044136486773</v>
      </c>
      <c r="D47" s="4">
        <v>1770471.7875569584</v>
      </c>
      <c r="E47" s="5">
        <f>100*C47/qc!$C63</f>
        <v>-1.7675389710440406</v>
      </c>
      <c r="F47" s="5">
        <f>100*D47/qc!$C63</f>
        <v>85.623675782879943</v>
      </c>
      <c r="H47" s="4">
        <v>80166.705752825597</v>
      </c>
      <c r="I47" s="4">
        <v>103722.60889643616</v>
      </c>
      <c r="J47" s="4">
        <v>-23555.903143610558</v>
      </c>
      <c r="K47" s="4">
        <v>1032894.5265216898</v>
      </c>
      <c r="M47" s="4">
        <v>18405.832365040911</v>
      </c>
      <c r="N47" s="4">
        <v>31397.973357917122</v>
      </c>
      <c r="O47" s="7">
        <v>-12992.140992876211</v>
      </c>
      <c r="P47" s="4">
        <v>737577.26103526854</v>
      </c>
    </row>
    <row r="48" spans="1:16" x14ac:dyDescent="0.25">
      <c r="A48" s="6">
        <v>2067</v>
      </c>
      <c r="B48" s="6">
        <v>60998</v>
      </c>
      <c r="C48" s="4">
        <v>-38589.062615374984</v>
      </c>
      <c r="D48" s="4">
        <v>1845695.3882381639</v>
      </c>
      <c r="E48" s="5">
        <f>100*C48/qc!$C64</f>
        <v>-1.8078818134927528</v>
      </c>
      <c r="F48" s="5">
        <f>100*D48/qc!$C64</f>
        <v>86.470074666020679</v>
      </c>
      <c r="H48" s="4">
        <v>82836.787025567595</v>
      </c>
      <c r="I48" s="4">
        <v>107297.11116892041</v>
      </c>
      <c r="J48" s="4">
        <v>-24460.324143352816</v>
      </c>
      <c r="K48" s="4">
        <v>1077844.7145605944</v>
      </c>
      <c r="M48" s="4">
        <v>19015.398760236349</v>
      </c>
      <c r="N48" s="4">
        <v>33144.137232258516</v>
      </c>
      <c r="O48" s="7">
        <v>-14128.738472022167</v>
      </c>
      <c r="P48" s="4">
        <v>767850.67367756949</v>
      </c>
    </row>
    <row r="49" spans="1:16" x14ac:dyDescent="0.25">
      <c r="A49" s="6">
        <v>2068</v>
      </c>
      <c r="B49" s="6">
        <v>61363</v>
      </c>
      <c r="C49" s="4">
        <v>-40733.291415297826</v>
      </c>
      <c r="D49" s="4">
        <v>1923617.8721967277</v>
      </c>
      <c r="E49" s="5">
        <f>100*C49/qc!$C65</f>
        <v>-1.8486680975574679</v>
      </c>
      <c r="F49" s="5">
        <f>100*D49/qc!$C65</f>
        <v>87.302814691913781</v>
      </c>
      <c r="H49" s="4">
        <v>85589.175047899073</v>
      </c>
      <c r="I49" s="4">
        <v>111013.98144806027</v>
      </c>
      <c r="J49" s="4">
        <v>-25424.806400161193</v>
      </c>
      <c r="K49" s="4">
        <v>1124851.0729789052</v>
      </c>
      <c r="M49" s="4">
        <v>19640.322786064826</v>
      </c>
      <c r="N49" s="4">
        <v>34948.807801201459</v>
      </c>
      <c r="O49" s="7">
        <v>-15308.485015136634</v>
      </c>
      <c r="P49" s="4">
        <v>798766.7992178225</v>
      </c>
    </row>
    <row r="50" spans="1:16" x14ac:dyDescent="0.25">
      <c r="A50" s="6">
        <v>2069</v>
      </c>
      <c r="B50" s="6">
        <v>61729</v>
      </c>
      <c r="C50" s="4">
        <v>-42951.20004686543</v>
      </c>
      <c r="D50" s="4">
        <v>2004342.4255669578</v>
      </c>
      <c r="E50" s="5">
        <f>100*C50/qc!$C66</f>
        <v>-1.8880558372295244</v>
      </c>
      <c r="F50" s="5">
        <f>100*D50/qc!$C66</f>
        <v>88.107210328682228</v>
      </c>
      <c r="H50" s="4">
        <v>88439.38090617834</v>
      </c>
      <c r="I50" s="4">
        <v>114877.50153686623</v>
      </c>
      <c r="J50" s="4">
        <v>-26438.120630687888</v>
      </c>
      <c r="K50" s="4">
        <v>1174002.9444523999</v>
      </c>
      <c r="M50" s="4">
        <v>20294.787014495614</v>
      </c>
      <c r="N50" s="4">
        <v>36807.866430673159</v>
      </c>
      <c r="O50" s="7">
        <v>-16513.079416177545</v>
      </c>
      <c r="P50" s="4">
        <v>830339.48111455783</v>
      </c>
    </row>
    <row r="51" spans="1:16" x14ac:dyDescent="0.25">
      <c r="A51" s="6">
        <v>2070</v>
      </c>
      <c r="B51" s="6">
        <v>62094</v>
      </c>
      <c r="C51" s="4">
        <v>-45333.460021474515</v>
      </c>
      <c r="D51" s="4">
        <v>2087888.400175781</v>
      </c>
      <c r="E51" s="5">
        <f>100*C51/qc!$C67</f>
        <v>-1.9303853469706449</v>
      </c>
      <c r="F51" s="5">
        <f>100*D51/qc!$C67</f>
        <v>88.906277436138581</v>
      </c>
      <c r="H51" s="4">
        <v>91393.925869198196</v>
      </c>
      <c r="I51" s="4">
        <v>118948.71916288124</v>
      </c>
      <c r="J51" s="4">
        <v>-27554.793293683048</v>
      </c>
      <c r="K51" s="4">
        <v>1225341.1490259182</v>
      </c>
      <c r="M51" s="4">
        <v>20967.018136423507</v>
      </c>
      <c r="N51" s="4">
        <v>38745.684864214971</v>
      </c>
      <c r="O51" s="7">
        <v>-17778.666727791464</v>
      </c>
      <c r="P51" s="4">
        <v>862547.25114986277</v>
      </c>
    </row>
    <row r="52" spans="1:16" x14ac:dyDescent="0.25">
      <c r="A52" s="6">
        <v>2071</v>
      </c>
      <c r="B52" s="6">
        <v>62459</v>
      </c>
      <c r="C52" s="4">
        <v>-47912.399469412339</v>
      </c>
      <c r="D52" s="4">
        <v>2174244.2704401319</v>
      </c>
      <c r="E52" s="5">
        <f>100*C52/qc!$C68</f>
        <v>-1.9760721573768121</v>
      </c>
      <c r="F52" s="5">
        <f>100*D52/qc!$C68</f>
        <v>89.673312414580721</v>
      </c>
      <c r="H52" s="4">
        <v>94418.16242664076</v>
      </c>
      <c r="I52" s="4">
        <v>123227.89254183204</v>
      </c>
      <c r="J52" s="4">
        <v>-28809.730115191283</v>
      </c>
      <c r="K52" s="4">
        <v>1278874.3441252685</v>
      </c>
      <c r="M52" s="4">
        <v>21656.632293580657</v>
      </c>
      <c r="N52" s="4">
        <v>40759.301647801716</v>
      </c>
      <c r="O52" s="7">
        <v>-19102.66935422106</v>
      </c>
      <c r="P52" s="4">
        <v>895369.92631486338</v>
      </c>
    </row>
    <row r="53" spans="1:16" x14ac:dyDescent="0.25">
      <c r="A53" s="6">
        <v>2072</v>
      </c>
      <c r="B53" s="6">
        <v>62824</v>
      </c>
      <c r="C53" s="4">
        <v>-50563.481428834755</v>
      </c>
      <c r="D53" s="4">
        <v>2263522.41450067</v>
      </c>
      <c r="E53" s="5">
        <f>100*C53/qc!$C69</f>
        <v>-2.0203108460159971</v>
      </c>
      <c r="F53" s="5">
        <f>100*D53/qc!$C69</f>
        <v>90.441139632607914</v>
      </c>
      <c r="H53" s="4">
        <v>97517.245337925968</v>
      </c>
      <c r="I53" s="4">
        <v>127697.69269757098</v>
      </c>
      <c r="J53" s="4">
        <v>-30180.447359645012</v>
      </c>
      <c r="K53" s="4">
        <v>1334634.2526908414</v>
      </c>
      <c r="M53" s="4">
        <v>22367.140104906117</v>
      </c>
      <c r="N53" s="4">
        <v>42750.174174095861</v>
      </c>
      <c r="O53" s="7">
        <v>-20383.034069189744</v>
      </c>
      <c r="P53" s="4">
        <v>928888.16180982848</v>
      </c>
    </row>
    <row r="54" spans="1:16" x14ac:dyDescent="0.25">
      <c r="A54" s="6">
        <v>2073</v>
      </c>
      <c r="B54" s="6">
        <v>63190</v>
      </c>
      <c r="C54" s="4">
        <v>-53343.642414450325</v>
      </c>
      <c r="D54" s="4">
        <v>2355785.2612079955</v>
      </c>
      <c r="E54" s="5">
        <f>100*C54/qc!$C70</f>
        <v>-2.0646105859679027</v>
      </c>
      <c r="F54" s="5">
        <f>100*D54/qc!$C70</f>
        <v>91.178235463719162</v>
      </c>
      <c r="H54" s="4">
        <v>100731.06903005077</v>
      </c>
      <c r="I54" s="4">
        <v>132362.82060830135</v>
      </c>
      <c r="J54" s="4">
        <v>-31631.75157825058</v>
      </c>
      <c r="K54" s="4">
        <v>1392689.9228934152</v>
      </c>
      <c r="M54" s="4">
        <v>23103.944397949748</v>
      </c>
      <c r="N54" s="4">
        <v>44815.835234149497</v>
      </c>
      <c r="O54" s="7">
        <v>-21711.890836199749</v>
      </c>
      <c r="P54" s="4">
        <v>963095.33831458038</v>
      </c>
    </row>
    <row r="55" spans="1:16" x14ac:dyDescent="0.25">
      <c r="A55" s="6">
        <v>2074</v>
      </c>
      <c r="B55" s="6">
        <v>63555</v>
      </c>
      <c r="C55" s="4">
        <v>-56243.918414305474</v>
      </c>
      <c r="D55" s="4">
        <v>2451108.4449786656</v>
      </c>
      <c r="E55" s="5">
        <f>100*C55/qc!$C71</f>
        <v>-2.1092809818188809</v>
      </c>
      <c r="F55" s="5">
        <f>100*D55/qc!$C71</f>
        <v>91.922408202166736</v>
      </c>
      <c r="H55" s="4">
        <v>104021.12187711002</v>
      </c>
      <c r="I55" s="4">
        <v>137177.18409185877</v>
      </c>
      <c r="J55" s="4">
        <v>-33156.062214748745</v>
      </c>
      <c r="K55" s="4">
        <v>1453122.623497104</v>
      </c>
      <c r="M55" s="4">
        <v>23858.211020286239</v>
      </c>
      <c r="N55" s="4">
        <v>46946.067219842967</v>
      </c>
      <c r="O55" s="7">
        <v>-23087.856199556729</v>
      </c>
      <c r="P55" s="4">
        <v>997985.8214815614</v>
      </c>
    </row>
    <row r="56" spans="1:16" x14ac:dyDescent="0.25">
      <c r="A56" s="6">
        <v>2075</v>
      </c>
      <c r="B56" s="6">
        <v>63920</v>
      </c>
      <c r="C56" s="4">
        <v>-59208.945591537507</v>
      </c>
      <c r="D56" s="4">
        <v>2549628.0861393232</v>
      </c>
      <c r="E56" s="5">
        <f>100*C56/qc!$C72</f>
        <v>-2.1512655451738785</v>
      </c>
      <c r="F56" s="5">
        <f>100*D56/qc!$C72</f>
        <v>92.636796685382649</v>
      </c>
      <c r="H56" s="4">
        <v>107430.54515661648</v>
      </c>
      <c r="I56" s="4">
        <v>142141.2572659945</v>
      </c>
      <c r="J56" s="4">
        <v>-34710.712109378015</v>
      </c>
      <c r="K56" s="4">
        <v>1516061.7516867314</v>
      </c>
      <c r="M56" s="4">
        <v>24639.833914367075</v>
      </c>
      <c r="N56" s="4">
        <v>49138.067396526567</v>
      </c>
      <c r="O56" s="7">
        <v>-24498.233482159492</v>
      </c>
      <c r="P56" s="4">
        <v>1033566.334452592</v>
      </c>
    </row>
    <row r="57" spans="1:16" x14ac:dyDescent="0.25">
      <c r="A57" s="6">
        <v>2076</v>
      </c>
      <c r="B57" s="6">
        <v>64285</v>
      </c>
      <c r="C57" s="4">
        <v>-62268.108865053364</v>
      </c>
      <c r="D57" s="4">
        <v>2651460.0203216644</v>
      </c>
      <c r="E57" s="5">
        <f>100*C57/qc!$C73</f>
        <v>-2.1922418269721318</v>
      </c>
      <c r="F57" s="5">
        <f>100*D57/qc!$C73</f>
        <v>93.348612396284793</v>
      </c>
      <c r="H57" s="4">
        <v>110934.51498587888</v>
      </c>
      <c r="I57" s="4">
        <v>147253.38798678239</v>
      </c>
      <c r="J57" s="4">
        <v>-36318.873000903506</v>
      </c>
      <c r="K57" s="4">
        <v>1581622.2283991762</v>
      </c>
      <c r="M57" s="4">
        <v>25443.118458775636</v>
      </c>
      <c r="N57" s="4">
        <v>51392.354322925494</v>
      </c>
      <c r="O57" s="7">
        <v>-25949.235864149858</v>
      </c>
      <c r="P57" s="4">
        <v>1069837.7919224882</v>
      </c>
    </row>
    <row r="58" spans="1:16" x14ac:dyDescent="0.25">
      <c r="A58" s="6">
        <v>2077</v>
      </c>
      <c r="B58" s="6">
        <v>64651</v>
      </c>
      <c r="C58" s="4">
        <v>-65378.687213520418</v>
      </c>
      <c r="D58" s="4">
        <v>2756770.5819303025</v>
      </c>
      <c r="E58" s="5">
        <f>100*C58/qc!$C74</f>
        <v>-2.2298494337908208</v>
      </c>
      <c r="F58" s="5">
        <f>100*D58/qc!$C74</f>
        <v>94.024269730782066</v>
      </c>
      <c r="H58" s="4">
        <v>114577.60695482204</v>
      </c>
      <c r="I58" s="4">
        <v>152524.68530394154</v>
      </c>
      <c r="J58" s="4">
        <v>-37947.078349119503</v>
      </c>
      <c r="K58" s="4">
        <v>1649960.1637984812</v>
      </c>
      <c r="M58" s="4">
        <v>26278.28708118308</v>
      </c>
      <c r="N58" s="4">
        <v>53709.895945583994</v>
      </c>
      <c r="O58" s="7">
        <v>-27431.608864400914</v>
      </c>
      <c r="P58" s="4">
        <v>1106810.4181318213</v>
      </c>
    </row>
    <row r="59" spans="1:16" x14ac:dyDescent="0.25">
      <c r="A59" s="6">
        <v>2078</v>
      </c>
      <c r="B59" s="6">
        <v>65016</v>
      </c>
      <c r="C59" s="4">
        <v>-68512.413895584032</v>
      </c>
      <c r="D59" s="4">
        <v>2865765.4782135123</v>
      </c>
      <c r="E59" s="5">
        <f>100*C59/qc!$C75</f>
        <v>-2.2641007852184463</v>
      </c>
      <c r="F59" s="5">
        <f>100*D59/qc!$C75</f>
        <v>94.703740542023709</v>
      </c>
      <c r="H59" s="4">
        <v>118321.08432901186</v>
      </c>
      <c r="I59" s="4">
        <v>157899.3625800786</v>
      </c>
      <c r="J59" s="4">
        <v>-39578.278251066731</v>
      </c>
      <c r="K59" s="4">
        <v>1721259.2085546723</v>
      </c>
      <c r="M59" s="4">
        <v>27136.454272694325</v>
      </c>
      <c r="N59" s="4">
        <v>56070.589917211633</v>
      </c>
      <c r="O59" s="7">
        <v>-28934.135644517308</v>
      </c>
      <c r="P59" s="4">
        <v>1144506.2696588398</v>
      </c>
    </row>
    <row r="60" spans="1:16" x14ac:dyDescent="0.25">
      <c r="A60" s="6">
        <v>2079</v>
      </c>
      <c r="B60" s="6">
        <v>65381</v>
      </c>
      <c r="C60" s="4">
        <v>-71734.772434785758</v>
      </c>
      <c r="D60" s="4">
        <v>2978598.6020270623</v>
      </c>
      <c r="E60" s="5">
        <f>100*C60/qc!$C76</f>
        <v>-2.2965620261502431</v>
      </c>
      <c r="F60" s="5">
        <f>100*D60/qc!$C76</f>
        <v>95.358725042005233</v>
      </c>
      <c r="H60" s="4">
        <v>122202.43133411508</v>
      </c>
      <c r="I60" s="4">
        <v>163460.13927202995</v>
      </c>
      <c r="J60" s="4">
        <v>-41257.707937914864</v>
      </c>
      <c r="K60" s="4">
        <v>1795670.1194316314</v>
      </c>
      <c r="M60" s="4">
        <v>28026.215752120297</v>
      </c>
      <c r="N60" s="4">
        <v>58503.280248991199</v>
      </c>
      <c r="O60" s="7">
        <v>-30477.064496870902</v>
      </c>
      <c r="P60" s="4">
        <v>1182928.4825954312</v>
      </c>
    </row>
    <row r="61" spans="1:16" x14ac:dyDescent="0.25">
      <c r="A61" s="6">
        <v>2080</v>
      </c>
      <c r="B61" s="6">
        <v>65746</v>
      </c>
      <c r="C61" s="4">
        <v>-75066.475685170939</v>
      </c>
      <c r="D61" s="4">
        <v>3095413.4530199422</v>
      </c>
      <c r="E61" s="5">
        <f>100*C61/qc!$C77</f>
        <v>-2.3285057795650888</v>
      </c>
      <c r="F61" s="5">
        <f>100*D61/qc!$C77</f>
        <v>96.01740390383496</v>
      </c>
      <c r="H61" s="4">
        <v>126193.42513498969</v>
      </c>
      <c r="I61" s="4">
        <v>169195.77238975023</v>
      </c>
      <c r="J61" s="4">
        <v>-43002.347254760534</v>
      </c>
      <c r="K61" s="4">
        <v>1873336.8042026765</v>
      </c>
      <c r="M61" s="4">
        <v>28941.097531961081</v>
      </c>
      <c r="N61" s="4">
        <v>61005.225962371485</v>
      </c>
      <c r="O61" s="7">
        <v>-32064.128430410405</v>
      </c>
      <c r="P61" s="4">
        <v>1222076.6488172656</v>
      </c>
    </row>
    <row r="62" spans="1:16" x14ac:dyDescent="0.25">
      <c r="A62" s="6">
        <v>2081</v>
      </c>
      <c r="B62" s="6">
        <v>66112</v>
      </c>
      <c r="C62" s="4">
        <v>-78545.151964722871</v>
      </c>
      <c r="D62" s="4">
        <v>3216325.5485564386</v>
      </c>
      <c r="E62" s="5">
        <f>100*C62/qc!$C78</f>
        <v>-2.360175721098456</v>
      </c>
      <c r="F62" s="5">
        <f>100*D62/qc!$C78</f>
        <v>96.646238258740411</v>
      </c>
      <c r="H62" s="4">
        <v>130342.28204107557</v>
      </c>
      <c r="I62" s="4">
        <v>175178.18857152632</v>
      </c>
      <c r="J62" s="4">
        <v>-44835.906530450753</v>
      </c>
      <c r="K62" s="4">
        <v>1954389.1309146455</v>
      </c>
      <c r="M62" s="4">
        <v>29892.156238182371</v>
      </c>
      <c r="N62" s="4">
        <v>63601.401672454493</v>
      </c>
      <c r="O62" s="7">
        <v>-33709.245434272118</v>
      </c>
      <c r="P62" s="4">
        <v>1261936.4176417929</v>
      </c>
    </row>
    <row r="63" spans="1:16" x14ac:dyDescent="0.25">
      <c r="A63" s="6">
        <v>2082</v>
      </c>
      <c r="B63" s="6">
        <v>66477</v>
      </c>
      <c r="C63" s="4">
        <v>-82070.246005082445</v>
      </c>
      <c r="D63" s="4">
        <v>3341558.8244908559</v>
      </c>
      <c r="E63" s="5">
        <f>100*C63/qc!$C79</f>
        <v>-2.388801242769607</v>
      </c>
      <c r="F63" s="5">
        <f>100*D63/qc!$C79</f>
        <v>97.262043935352338</v>
      </c>
      <c r="H63" s="4">
        <v>134635.15886206375</v>
      </c>
      <c r="I63" s="4">
        <v>181322.83331493026</v>
      </c>
      <c r="J63" s="4">
        <v>-46687.674452866515</v>
      </c>
      <c r="K63" s="4">
        <v>2039036.406059243</v>
      </c>
      <c r="M63" s="4">
        <v>30876.215591205408</v>
      </c>
      <c r="N63" s="4">
        <v>66258.78714342133</v>
      </c>
      <c r="O63" s="7">
        <v>-35382.571552215923</v>
      </c>
      <c r="P63" s="4">
        <v>1302522.4184316129</v>
      </c>
    </row>
    <row r="64" spans="1:16" x14ac:dyDescent="0.25">
      <c r="A64" s="6">
        <v>2083</v>
      </c>
      <c r="B64" s="6">
        <v>66842</v>
      </c>
      <c r="C64" s="4">
        <v>-85827.99872798266</v>
      </c>
      <c r="D64" s="4">
        <v>3471165.9218396377</v>
      </c>
      <c r="E64" s="5">
        <f>100*C64/qc!$C80</f>
        <v>-2.4193616675636598</v>
      </c>
      <c r="F64" s="5">
        <f>100*D64/qc!$C80</f>
        <v>97.846925216888195</v>
      </c>
      <c r="H64" s="4">
        <v>139100.40925720814</v>
      </c>
      <c r="I64" s="4">
        <v>187788.98205847846</v>
      </c>
      <c r="J64" s="4">
        <v>-48688.572801270318</v>
      </c>
      <c r="K64" s="4">
        <v>2127371.0797451539</v>
      </c>
      <c r="M64" s="4">
        <v>31899.776464029925</v>
      </c>
      <c r="N64" s="4">
        <v>69039.20239074227</v>
      </c>
      <c r="O64" s="7">
        <v>-37139.425926712342</v>
      </c>
      <c r="P64" s="4">
        <v>1343794.8420944836</v>
      </c>
    </row>
    <row r="65" spans="1:16" x14ac:dyDescent="0.25">
      <c r="A65" s="6">
        <v>2084</v>
      </c>
      <c r="B65" s="6">
        <v>67207</v>
      </c>
      <c r="C65" s="4">
        <v>-89603.40686550863</v>
      </c>
      <c r="D65" s="4">
        <v>3605418.3010270908</v>
      </c>
      <c r="E65" s="5">
        <f>100*C65/qc!$C81</f>
        <v>-2.4459831410811912</v>
      </c>
      <c r="F65" s="5">
        <f>100*D65/qc!$C81</f>
        <v>98.420279868314978</v>
      </c>
      <c r="H65" s="4">
        <v>143717.82229387175</v>
      </c>
      <c r="I65" s="4">
        <v>194405.4120580834</v>
      </c>
      <c r="J65" s="4">
        <v>-50687.589764211647</v>
      </c>
      <c r="K65" s="4">
        <v>2219642.8265398163</v>
      </c>
      <c r="M65" s="4">
        <v>32958.202236575686</v>
      </c>
      <c r="N65" s="4">
        <v>71874.019337872669</v>
      </c>
      <c r="O65" s="7">
        <v>-38915.817101296983</v>
      </c>
      <c r="P65" s="4">
        <v>1385775.4744872744</v>
      </c>
    </row>
    <row r="66" spans="1:16" x14ac:dyDescent="0.25">
      <c r="A66" s="6">
        <v>2085</v>
      </c>
      <c r="B66" s="6">
        <v>67573</v>
      </c>
      <c r="C66" s="4">
        <v>-93574.92391949585</v>
      </c>
      <c r="D66" s="4">
        <v>3744427.0586152039</v>
      </c>
      <c r="E66" s="5">
        <f>100*C66/qc!$C82</f>
        <v>-2.4732870619677825</v>
      </c>
      <c r="F66" s="5">
        <f>100*D66/qc!$C82</f>
        <v>98.969281626373558</v>
      </c>
      <c r="H66" s="4">
        <v>148514.54885668604</v>
      </c>
      <c r="I66" s="4">
        <v>201324.18292002988</v>
      </c>
      <c r="J66" s="4">
        <v>-52809.634063343838</v>
      </c>
      <c r="K66" s="4">
        <v>2315993.1904199477</v>
      </c>
      <c r="M66" s="4">
        <v>34057.717686865974</v>
      </c>
      <c r="N66" s="4">
        <v>74823.007543017986</v>
      </c>
      <c r="O66" s="7">
        <v>-40765.289856152012</v>
      </c>
      <c r="P66" s="4">
        <v>1428433.8681952562</v>
      </c>
    </row>
    <row r="67" spans="1:16" x14ac:dyDescent="0.25">
      <c r="A67" s="6">
        <v>2086</v>
      </c>
      <c r="B67" s="6">
        <v>67938</v>
      </c>
      <c r="C67" s="4">
        <v>-97678.373696916911</v>
      </c>
      <c r="D67" s="4">
        <v>3888375.1461798614</v>
      </c>
      <c r="E67" s="5">
        <f>100*C67/qc!$C83</f>
        <v>-2.4999798096392571</v>
      </c>
      <c r="F67" s="5">
        <f>100*D67/qc!$C83</f>
        <v>99.519054114427533</v>
      </c>
      <c r="H67" s="4">
        <v>153458.64397279845</v>
      </c>
      <c r="I67" s="4">
        <v>208470.83268309798</v>
      </c>
      <c r="J67" s="4">
        <v>-55012.188710299524</v>
      </c>
      <c r="K67" s="4">
        <v>2416615.7441058685</v>
      </c>
      <c r="M67" s="4">
        <v>35190.99542126435</v>
      </c>
      <c r="N67" s="4">
        <v>77857.180407881737</v>
      </c>
      <c r="O67" s="7">
        <v>-42666.184986617387</v>
      </c>
      <c r="P67" s="4">
        <v>1471759.4020739931</v>
      </c>
    </row>
    <row r="68" spans="1:16" x14ac:dyDescent="0.25">
      <c r="A68" s="6">
        <v>2087</v>
      </c>
      <c r="B68" s="6">
        <v>68303</v>
      </c>
      <c r="C68" s="4">
        <v>-101890.03280058246</v>
      </c>
      <c r="D68" s="4">
        <v>4037481.6073880475</v>
      </c>
      <c r="E68" s="5">
        <f>100*C68/qc!$C84</f>
        <v>-2.5244637913448296</v>
      </c>
      <c r="F68" s="5">
        <f>100*D68/qc!$C84</f>
        <v>100.03408425650818</v>
      </c>
      <c r="H68" s="4">
        <v>158612.28923775075</v>
      </c>
      <c r="I68" s="4">
        <v>215885.84070776837</v>
      </c>
      <c r="J68" s="4">
        <v>-57273.551470017614</v>
      </c>
      <c r="K68" s="4">
        <v>2521738.7706397651</v>
      </c>
      <c r="M68" s="4">
        <v>36372.293177239131</v>
      </c>
      <c r="N68" s="4">
        <v>80988.774507803973</v>
      </c>
      <c r="O68" s="7">
        <v>-44616.481330564842</v>
      </c>
      <c r="P68" s="4">
        <v>1515742.8367482827</v>
      </c>
    </row>
    <row r="69" spans="1:16" x14ac:dyDescent="0.25">
      <c r="A69" s="6">
        <v>2088</v>
      </c>
      <c r="B69" s="6">
        <v>68668</v>
      </c>
      <c r="C69" s="4">
        <v>-106240.45164762385</v>
      </c>
      <c r="D69" s="4">
        <v>4191949.7198996628</v>
      </c>
      <c r="E69" s="5">
        <f>100*C69/qc!$C85</f>
        <v>-2.5484419956201081</v>
      </c>
      <c r="F69" s="5">
        <f>100*D69/qc!$C85</f>
        <v>100.55436083002742</v>
      </c>
      <c r="H69" s="4">
        <v>163923.64894616272</v>
      </c>
      <c r="I69" s="4">
        <v>223544.08798679055</v>
      </c>
      <c r="J69" s="4">
        <v>-59620.439040627825</v>
      </c>
      <c r="K69" s="4">
        <v>2631579.1769861295</v>
      </c>
      <c r="M69" s="4">
        <v>37589.722280154027</v>
      </c>
      <c r="N69" s="4">
        <v>84209.734887150044</v>
      </c>
      <c r="O69" s="7">
        <v>-46620.012606996017</v>
      </c>
      <c r="P69" s="4">
        <v>1560370.542913533</v>
      </c>
    </row>
    <row r="70" spans="1:16" x14ac:dyDescent="0.25">
      <c r="A70" s="6">
        <v>2089</v>
      </c>
      <c r="B70" s="6">
        <v>69034</v>
      </c>
      <c r="C70" s="4">
        <v>-110717.66576201248</v>
      </c>
      <c r="D70" s="4">
        <v>4352008.4815145126</v>
      </c>
      <c r="E70" s="5">
        <f>100*C70/qc!$C86</f>
        <v>-2.5704647068803221</v>
      </c>
      <c r="F70" s="5">
        <f>100*D70/qc!$C86</f>
        <v>101.03793399892159</v>
      </c>
      <c r="H70" s="4">
        <v>169465.26249787278</v>
      </c>
      <c r="I70" s="4">
        <v>231503.83449908113</v>
      </c>
      <c r="J70" s="4">
        <v>-62038.572001208348</v>
      </c>
      <c r="K70" s="4">
        <v>2746382.725678389</v>
      </c>
      <c r="M70" s="4">
        <v>38859.915084961969</v>
      </c>
      <c r="N70" s="4">
        <v>87539.008845766104</v>
      </c>
      <c r="O70" s="7">
        <v>-48679.093760804135</v>
      </c>
      <c r="P70" s="4">
        <v>1605625.7558361236</v>
      </c>
    </row>
    <row r="71" spans="1:16" x14ac:dyDescent="0.25">
      <c r="A71" s="6">
        <v>2090</v>
      </c>
      <c r="B71" s="6">
        <v>69399</v>
      </c>
      <c r="C71" s="4">
        <v>-115341.18513907459</v>
      </c>
      <c r="D71" s="4">
        <v>4517882.8860423602</v>
      </c>
      <c r="E71" s="5">
        <f>100*C71/qc!$C87</f>
        <v>-2.592060577016996</v>
      </c>
      <c r="F71" s="5">
        <f>100*D71/qc!$C87</f>
        <v>101.53030859159186</v>
      </c>
      <c r="H71" s="4">
        <v>175173.65180161418</v>
      </c>
      <c r="I71" s="4">
        <v>239721.67172916708</v>
      </c>
      <c r="J71" s="4">
        <v>-64548.019927552901</v>
      </c>
      <c r="K71" s="4">
        <v>2866391.6249164236</v>
      </c>
      <c r="M71" s="4">
        <v>40168.31339117515</v>
      </c>
      <c r="N71" s="4">
        <v>90961.478602696836</v>
      </c>
      <c r="O71" s="7">
        <v>-50793.165211521686</v>
      </c>
      <c r="P71" s="4">
        <v>1651491.2611259364</v>
      </c>
    </row>
    <row r="72" spans="1:16" x14ac:dyDescent="0.25">
      <c r="A72" s="6">
        <v>2091</v>
      </c>
      <c r="B72" s="6">
        <v>69764</v>
      </c>
      <c r="C72" s="4">
        <v>-120123.54632255441</v>
      </c>
      <c r="D72" s="4">
        <v>4689800.6308339704</v>
      </c>
      <c r="E72" s="5">
        <f>100*C72/qc!$C88</f>
        <v>-2.6127074464072622</v>
      </c>
      <c r="F72" s="5">
        <f>100*D72/qc!$C88</f>
        <v>102.00395680496781</v>
      </c>
      <c r="H72" s="4">
        <v>181101.78132938364</v>
      </c>
      <c r="I72" s="4">
        <v>248255.26646233644</v>
      </c>
      <c r="J72" s="4">
        <v>-67153.485132952803</v>
      </c>
      <c r="K72" s="4">
        <v>2991859.6569778547</v>
      </c>
      <c r="M72" s="4">
        <v>41527.060400134687</v>
      </c>
      <c r="N72" s="4">
        <v>94497.1215897363</v>
      </c>
      <c r="O72" s="7">
        <v>-52970.061189601613</v>
      </c>
      <c r="P72" s="4">
        <v>1697940.9738561162</v>
      </c>
    </row>
    <row r="73" spans="1:16" x14ac:dyDescent="0.25">
      <c r="A73" s="6">
        <v>2092</v>
      </c>
      <c r="B73" s="6">
        <v>70129</v>
      </c>
      <c r="C73" s="4">
        <v>-125048.48525163792</v>
      </c>
      <c r="D73" s="4">
        <v>4868021.1611573836</v>
      </c>
      <c r="E73" s="5">
        <f>100*C73/qc!$C89</f>
        <v>-2.6324047948384361</v>
      </c>
      <c r="F73" s="5">
        <f>100*D73/qc!$C89</f>
        <v>102.47706895624165</v>
      </c>
      <c r="H73" s="4">
        <v>187227.77784968127</v>
      </c>
      <c r="I73" s="4">
        <v>257073.89708431507</v>
      </c>
      <c r="J73" s="4">
        <v>-69846.119234633807</v>
      </c>
      <c r="K73" s="4">
        <v>3123066.5066921329</v>
      </c>
      <c r="M73" s="4">
        <v>42931.138394390684</v>
      </c>
      <c r="N73" s="4">
        <v>98133.504411394795</v>
      </c>
      <c r="O73" s="7">
        <v>-55202.366017004111</v>
      </c>
      <c r="P73" s="4">
        <v>1744954.6544652504</v>
      </c>
    </row>
    <row r="74" spans="1:16" x14ac:dyDescent="0.25">
      <c r="A74" s="6">
        <v>2093</v>
      </c>
      <c r="B74" s="6">
        <v>70495</v>
      </c>
      <c r="C74" s="4">
        <v>-130149.25317420528</v>
      </c>
      <c r="D74" s="4">
        <v>5052788.2474316973</v>
      </c>
      <c r="E74" s="5">
        <f>100*C74/qc!$C90</f>
        <v>-2.6514495572452321</v>
      </c>
      <c r="F74" s="5">
        <f>100*D74/qc!$C90</f>
        <v>102.93730340176801</v>
      </c>
      <c r="H74" s="4">
        <v>193579.23636340434</v>
      </c>
      <c r="I74" s="4">
        <v>266226.90263752232</v>
      </c>
      <c r="J74" s="4">
        <v>-72647.666274117975</v>
      </c>
      <c r="K74" s="4">
        <v>3260288.9096677266</v>
      </c>
      <c r="M74" s="4">
        <v>44386.872799158511</v>
      </c>
      <c r="N74" s="4">
        <v>101888.45969924582</v>
      </c>
      <c r="O74" s="7">
        <v>-57501.586900087314</v>
      </c>
      <c r="P74" s="4">
        <v>1792499.3377639712</v>
      </c>
    </row>
    <row r="75" spans="1:16" x14ac:dyDescent="0.25">
      <c r="A75" s="6">
        <v>2094</v>
      </c>
      <c r="B75" s="6">
        <v>70860</v>
      </c>
      <c r="C75" s="4">
        <v>-135400.11250743095</v>
      </c>
      <c r="D75" s="4">
        <v>5244388.0097873285</v>
      </c>
      <c r="E75" s="5">
        <f>100*C75/qc!$C91</f>
        <v>-2.6694921823069397</v>
      </c>
      <c r="F75" s="5">
        <f>100*D75/qc!$C91</f>
        <v>103.39616809656042</v>
      </c>
      <c r="H75" s="30">
        <v>200147.85885612635</v>
      </c>
      <c r="I75" s="30">
        <v>275689.25017020298</v>
      </c>
      <c r="J75" s="4">
        <v>-75541.391314076638</v>
      </c>
      <c r="K75" s="30">
        <v>3403838.933083321</v>
      </c>
      <c r="M75" s="30">
        <v>45892.35867862864</v>
      </c>
      <c r="N75" s="30">
        <v>105751.07987198295</v>
      </c>
      <c r="O75" s="7">
        <v>-59858.721193354308</v>
      </c>
      <c r="P75" s="30">
        <v>1840549.0767040078</v>
      </c>
    </row>
    <row r="76" spans="1:16" x14ac:dyDescent="0.25">
      <c r="A76" s="6">
        <v>2095</v>
      </c>
      <c r="B76" s="6">
        <v>71225</v>
      </c>
      <c r="C76" s="4">
        <v>-140864.87464434252</v>
      </c>
      <c r="D76" s="4">
        <v>5443062.1658637673</v>
      </c>
      <c r="E76" s="5">
        <f>100*C76/qc!$C92</f>
        <v>-2.6873830352493333</v>
      </c>
      <c r="F76" s="5">
        <f>100*D76/qc!$C92</f>
        <v>103.84130863908918</v>
      </c>
      <c r="H76" s="4">
        <v>206962.33361777867</v>
      </c>
      <c r="I76" s="4">
        <v>285532.68630999106</v>
      </c>
      <c r="J76" s="4">
        <v>-78570.352692212386</v>
      </c>
      <c r="K76" s="4">
        <v>3554006.5566943078</v>
      </c>
      <c r="M76" s="4">
        <v>47454.171758361408</v>
      </c>
      <c r="N76" s="4">
        <v>109748.69371049156</v>
      </c>
      <c r="O76" s="7">
        <v>-62294.521952130148</v>
      </c>
      <c r="P76" s="4">
        <v>1889055.609169459</v>
      </c>
    </row>
    <row r="77" spans="1:16" x14ac:dyDescent="0.25">
      <c r="A77" s="6">
        <v>2096</v>
      </c>
      <c r="B77" s="6">
        <v>71590</v>
      </c>
      <c r="C77" s="4">
        <v>-146518.23783756481</v>
      </c>
      <c r="D77" s="4">
        <v>5649094.3163080607</v>
      </c>
      <c r="E77" s="5">
        <f>100*C77/qc!$C93</f>
        <v>-2.7049967268539845</v>
      </c>
      <c r="F77" s="5">
        <f>100*D77/qc!$C93</f>
        <v>104.29269325668218</v>
      </c>
      <c r="H77" s="4">
        <v>213992.91143807222</v>
      </c>
      <c r="I77" s="4">
        <v>295713.39844807598</v>
      </c>
      <c r="J77" s="4">
        <v>-81720.487010003766</v>
      </c>
      <c r="K77" s="4">
        <v>3711115.3102941611</v>
      </c>
      <c r="M77" s="4">
        <v>49065.488503492139</v>
      </c>
      <c r="N77" s="4">
        <v>113863.23933105319</v>
      </c>
      <c r="O77" s="7">
        <v>-64797.750827561053</v>
      </c>
      <c r="P77" s="4">
        <v>1937979.0060138996</v>
      </c>
    </row>
    <row r="78" spans="1:16" x14ac:dyDescent="0.25">
      <c r="A78" s="6">
        <v>2097</v>
      </c>
      <c r="C78" s="4">
        <v>-152405.42011102475</v>
      </c>
      <c r="D78" s="4">
        <v>5862742.1812108401</v>
      </c>
      <c r="E78" s="5">
        <f>100*C78/qc!$C94</f>
        <v>-2.7224833658700862</v>
      </c>
      <c r="F78" s="5">
        <f>100*D78/qc!$C94</f>
        <v>104.72867733381098</v>
      </c>
      <c r="H78" s="4">
        <v>221291.40283712948</v>
      </c>
      <c r="I78" s="4">
        <v>306310.70071781805</v>
      </c>
      <c r="J78" s="4">
        <v>-85019.297880688566</v>
      </c>
      <c r="K78" s="4">
        <v>3875482.9612652399</v>
      </c>
      <c r="M78" s="4">
        <v>50738.185974620355</v>
      </c>
      <c r="N78" s="4">
        <v>118124.30820495654</v>
      </c>
      <c r="O78" s="7">
        <v>-67386.122230336186</v>
      </c>
      <c r="P78" s="4">
        <v>1987259.2199456</v>
      </c>
    </row>
    <row r="79" spans="1:16" x14ac:dyDescent="0.25">
      <c r="A79" s="6">
        <v>2098</v>
      </c>
      <c r="C79" s="4">
        <v>-159534.56015888779</v>
      </c>
      <c r="D79" s="4">
        <v>6083273.0810897015</v>
      </c>
      <c r="E79" s="5">
        <f>100*C79/qc!$C95</f>
        <v>-2.7576765238210039</v>
      </c>
      <c r="F79" s="5">
        <f>100*D79/qc!$C95</f>
        <v>105.15401394535233</v>
      </c>
      <c r="H79" s="4">
        <v>228819.93934964747</v>
      </c>
      <c r="I79" s="4">
        <v>317278.70368727879</v>
      </c>
      <c r="J79" s="4">
        <v>-88458.764337631321</v>
      </c>
      <c r="K79" s="4">
        <v>4047456.651924633</v>
      </c>
      <c r="M79" s="4">
        <v>52463.579040943259</v>
      </c>
      <c r="N79" s="4">
        <v>123539.37486219974</v>
      </c>
      <c r="O79" s="7">
        <v>-71075.79582125647</v>
      </c>
      <c r="P79" s="4">
        <v>2035816.4291650685</v>
      </c>
    </row>
    <row r="81" spans="1:1" x14ac:dyDescent="0.25">
      <c r="A81" s="6" t="s">
        <v>316</v>
      </c>
    </row>
    <row r="82" spans="1:1" x14ac:dyDescent="0.25">
      <c r="A82" s="29" t="s">
        <v>315</v>
      </c>
    </row>
  </sheetData>
  <mergeCells count="3">
    <mergeCell ref="C1:F1"/>
    <mergeCell ref="H1:K1"/>
    <mergeCell ref="M1:P1"/>
  </mergeCells>
  <hyperlinks>
    <hyperlink ref="A82" r:id="rId1" display="https://www.pbo-dpb.ca/" xr:uid="{4B0CC646-0994-40EC-9A57-6D15E1440D87}"/>
  </hyperlinks>
  <pageMargins left="0.7" right="0.7" top="0.75" bottom="0.75" header="0.3" footer="0.3"/>
  <pageSetup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4A1D2-CA73-4FCA-86AA-F44F7B9F6B4C}">
  <dimension ref="A1:R96"/>
  <sheetViews>
    <sheetView zoomScale="85" zoomScaleNormal="85" workbookViewId="0">
      <selection activeCell="N18" sqref="N18:P19"/>
    </sheetView>
  </sheetViews>
  <sheetFormatPr defaultColWidth="9.140625" defaultRowHeight="15.75" x14ac:dyDescent="0.25"/>
  <cols>
    <col min="1" max="1" width="9.140625" style="6"/>
    <col min="2" max="9" width="15.7109375" style="6" customWidth="1"/>
    <col min="10" max="10" width="9.140625" style="6" customWidth="1"/>
    <col min="11" max="17" width="15.7109375" style="6" customWidth="1"/>
    <col min="18" max="16384" width="9.140625" style="6"/>
  </cols>
  <sheetData>
    <row r="1" spans="1:17" s="15" customFormat="1" x14ac:dyDescent="0.25">
      <c r="B1" s="16" t="s">
        <v>0</v>
      </c>
      <c r="C1" s="16"/>
      <c r="D1" s="16" t="s">
        <v>303</v>
      </c>
      <c r="E1" s="16"/>
      <c r="F1" s="16" t="s">
        <v>304</v>
      </c>
      <c r="G1" s="16"/>
      <c r="H1" s="16" t="s">
        <v>305</v>
      </c>
      <c r="I1" s="16"/>
      <c r="J1" s="16"/>
      <c r="K1" s="16" t="s">
        <v>306</v>
      </c>
      <c r="L1" s="16" t="s">
        <v>0</v>
      </c>
      <c r="M1" s="16" t="s">
        <v>303</v>
      </c>
      <c r="N1" s="16" t="s">
        <v>307</v>
      </c>
      <c r="O1" s="16" t="s">
        <v>300</v>
      </c>
      <c r="P1" s="16" t="s">
        <v>304</v>
      </c>
      <c r="Q1" s="16" t="s">
        <v>304</v>
      </c>
    </row>
    <row r="2" spans="1:17" s="10" customFormat="1" ht="31.5" x14ac:dyDescent="0.25">
      <c r="B2" s="24" t="s">
        <v>32</v>
      </c>
      <c r="C2" s="24" t="s">
        <v>32</v>
      </c>
      <c r="D2" s="24" t="s">
        <v>32</v>
      </c>
      <c r="E2" s="24" t="s">
        <v>32</v>
      </c>
      <c r="F2" s="24" t="s">
        <v>32</v>
      </c>
      <c r="G2" s="24" t="s">
        <v>32</v>
      </c>
      <c r="H2" s="24" t="s">
        <v>32</v>
      </c>
      <c r="I2" s="24" t="s">
        <v>32</v>
      </c>
      <c r="J2" s="25"/>
      <c r="K2" s="24" t="s">
        <v>28</v>
      </c>
      <c r="L2" s="24" t="s">
        <v>28</v>
      </c>
      <c r="M2" s="24" t="s">
        <v>28</v>
      </c>
      <c r="N2" s="24" t="s">
        <v>28</v>
      </c>
      <c r="O2" s="24" t="s">
        <v>28</v>
      </c>
      <c r="P2" s="24" t="s">
        <v>28</v>
      </c>
      <c r="Q2" s="24" t="s">
        <v>28</v>
      </c>
    </row>
    <row r="3" spans="1:17" x14ac:dyDescent="0.25">
      <c r="A3" s="6">
        <v>2008</v>
      </c>
      <c r="B3" s="8">
        <f t="shared" ref="B3:B15" si="0">100*L3/$K3</f>
        <v>30.47595080628663</v>
      </c>
      <c r="D3" s="8">
        <f t="shared" ref="D3:D15" si="1">100*M3/$K3</f>
        <v>17.946810006511608</v>
      </c>
      <c r="F3" s="8">
        <f t="shared" ref="F3:F14" si="2">-100*Q3/$K3</f>
        <v>-8.2352216994027305</v>
      </c>
      <c r="H3" s="8">
        <f t="shared" ref="H3:H15" si="3">B3+D3+F3</f>
        <v>40.187539113395509</v>
      </c>
      <c r="K3" s="4">
        <f>F!C32</f>
        <v>1657041</v>
      </c>
      <c r="L3" s="4">
        <f>F!AB32</f>
        <v>504999</v>
      </c>
      <c r="M3" s="4">
        <f>SUB!W5</f>
        <v>297386</v>
      </c>
      <c r="N3" s="4"/>
      <c r="O3" s="4"/>
      <c r="P3" s="4"/>
      <c r="Q3" s="7">
        <v>136461</v>
      </c>
    </row>
    <row r="4" spans="1:17" x14ac:dyDescent="0.25">
      <c r="A4" s="6">
        <v>2009</v>
      </c>
      <c r="B4" s="8">
        <f t="shared" si="0"/>
        <v>33.740885133268932</v>
      </c>
      <c r="D4" s="8">
        <f t="shared" si="1"/>
        <v>21.756927553276387</v>
      </c>
      <c r="F4" s="8">
        <f t="shared" si="2"/>
        <v>-9.8542385005352138</v>
      </c>
      <c r="H4" s="8">
        <f t="shared" si="3"/>
        <v>45.643574186010099</v>
      </c>
      <c r="K4" s="4">
        <f>F!C33</f>
        <v>1571334</v>
      </c>
      <c r="L4" s="4">
        <f>F!AB33</f>
        <v>530182</v>
      </c>
      <c r="M4" s="4">
        <f>SUB!W6</f>
        <v>341874</v>
      </c>
      <c r="N4" s="4"/>
      <c r="O4" s="4"/>
      <c r="P4" s="4"/>
      <c r="Q4" s="7">
        <v>154843</v>
      </c>
    </row>
    <row r="5" spans="1:17" x14ac:dyDescent="0.25">
      <c r="A5" s="6">
        <v>2010</v>
      </c>
      <c r="B5" s="8">
        <f t="shared" si="0"/>
        <v>34.035093826828522</v>
      </c>
      <c r="D5" s="8">
        <f t="shared" si="1"/>
        <v>23.190628361247697</v>
      </c>
      <c r="F5" s="8">
        <f>-100*Q5/$K5</f>
        <v>-10.530428895205901</v>
      </c>
      <c r="H5" s="8">
        <f t="shared" si="3"/>
        <v>46.695293292870318</v>
      </c>
      <c r="K5" s="4">
        <f>F!C34</f>
        <v>1666048</v>
      </c>
      <c r="L5" s="4">
        <f>F!AB34</f>
        <v>567041</v>
      </c>
      <c r="M5" s="4">
        <f>SUB!W7</f>
        <v>386367</v>
      </c>
      <c r="N5" s="4"/>
      <c r="O5" s="4"/>
      <c r="P5" s="4"/>
      <c r="Q5" s="7">
        <v>175442</v>
      </c>
    </row>
    <row r="6" spans="1:17" x14ac:dyDescent="0.25">
      <c r="A6" s="6">
        <v>2011</v>
      </c>
      <c r="B6" s="8">
        <f t="shared" si="0"/>
        <v>35.14153668725406</v>
      </c>
      <c r="D6" s="8">
        <f t="shared" si="1"/>
        <v>25.794292536398089</v>
      </c>
      <c r="F6" s="8">
        <f t="shared" si="2"/>
        <v>-10.81804873896812</v>
      </c>
      <c r="H6" s="8">
        <f t="shared" si="3"/>
        <v>50.117780484684033</v>
      </c>
      <c r="K6" s="4">
        <f>F!C35</f>
        <v>1774063</v>
      </c>
      <c r="L6" s="4">
        <f>F!AB35</f>
        <v>623433</v>
      </c>
      <c r="M6" s="4">
        <f>SUB!W8</f>
        <v>457607</v>
      </c>
      <c r="N6" s="4"/>
      <c r="O6" s="4"/>
      <c r="P6" s="4"/>
      <c r="Q6" s="7">
        <v>191919</v>
      </c>
    </row>
    <row r="7" spans="1:17" x14ac:dyDescent="0.25">
      <c r="A7" s="6">
        <v>2012</v>
      </c>
      <c r="B7" s="8">
        <f t="shared" si="0"/>
        <v>35.113433059636023</v>
      </c>
      <c r="D7" s="8">
        <f t="shared" si="1"/>
        <v>26.862343004409478</v>
      </c>
      <c r="F7" s="8">
        <f t="shared" si="2"/>
        <v>-11.686125390693197</v>
      </c>
      <c r="H7" s="8">
        <f t="shared" si="3"/>
        <v>50.289650673352305</v>
      </c>
      <c r="K7" s="4">
        <f>F!C36</f>
        <v>1827201</v>
      </c>
      <c r="L7" s="4">
        <f>F!AB36</f>
        <v>641593</v>
      </c>
      <c r="M7" s="4">
        <f>SUB!W9</f>
        <v>490829</v>
      </c>
      <c r="N7" s="4"/>
      <c r="O7" s="4"/>
      <c r="P7" s="4"/>
      <c r="Q7" s="7">
        <v>213529</v>
      </c>
    </row>
    <row r="8" spans="1:17" x14ac:dyDescent="0.25">
      <c r="A8" s="6">
        <v>2013</v>
      </c>
      <c r="B8" s="8">
        <f t="shared" si="0"/>
        <v>32.35983549980628</v>
      </c>
      <c r="D8" s="8">
        <f t="shared" si="1"/>
        <v>25.767421370621165</v>
      </c>
      <c r="F8" s="8">
        <f t="shared" si="2"/>
        <v>-13.055402374139636</v>
      </c>
      <c r="H8" s="8">
        <f t="shared" si="3"/>
        <v>45.071854496287813</v>
      </c>
      <c r="K8" s="4">
        <f>F!C37</f>
        <v>1902247</v>
      </c>
      <c r="L8" s="4">
        <f>F!AB37</f>
        <v>615564</v>
      </c>
      <c r="M8" s="4">
        <f>SUB!W10</f>
        <v>490160</v>
      </c>
      <c r="N8" s="4"/>
      <c r="O8" s="4"/>
      <c r="P8" s="4"/>
      <c r="Q8" s="7">
        <v>248346</v>
      </c>
    </row>
    <row r="9" spans="1:17" x14ac:dyDescent="0.25">
      <c r="A9" s="6">
        <v>2014</v>
      </c>
      <c r="B9" s="8">
        <f t="shared" si="0"/>
        <v>30.880125199383627</v>
      </c>
      <c r="D9" s="8">
        <f t="shared" si="1"/>
        <v>27.597952376512485</v>
      </c>
      <c r="F9" s="8">
        <f t="shared" si="2"/>
        <v>-14.658594073481451</v>
      </c>
      <c r="H9" s="8">
        <f t="shared" si="3"/>
        <v>43.819483502414656</v>
      </c>
      <c r="K9" s="4">
        <f>F!C38</f>
        <v>1994898</v>
      </c>
      <c r="L9" s="4">
        <f>F!AB38</f>
        <v>616027</v>
      </c>
      <c r="M9" s="4">
        <f>SUB!W11</f>
        <v>550551</v>
      </c>
      <c r="N9" s="4"/>
      <c r="O9" s="4"/>
      <c r="P9" s="4"/>
      <c r="Q9" s="7">
        <v>292424</v>
      </c>
    </row>
    <row r="10" spans="1:17" x14ac:dyDescent="0.25">
      <c r="A10" s="6">
        <v>2015</v>
      </c>
      <c r="B10" s="8">
        <f t="shared" si="0"/>
        <v>31.238755632545754</v>
      </c>
      <c r="C10" s="8"/>
      <c r="D10" s="8">
        <f t="shared" si="1"/>
        <v>26.539646239200259</v>
      </c>
      <c r="E10" s="8"/>
      <c r="F10" s="8">
        <f t="shared" si="2"/>
        <v>-17.173229450157024</v>
      </c>
      <c r="G10" s="5"/>
      <c r="H10" s="8">
        <f t="shared" si="3"/>
        <v>40.605172421588989</v>
      </c>
      <c r="I10" s="5"/>
      <c r="K10" s="4">
        <f>F!C39</f>
        <v>1990441</v>
      </c>
      <c r="L10" s="4">
        <f>F!AB39</f>
        <v>621789</v>
      </c>
      <c r="M10" s="4">
        <f>SUB!W12</f>
        <v>528256</v>
      </c>
      <c r="N10" s="4"/>
      <c r="O10" s="4"/>
      <c r="P10" s="4"/>
      <c r="Q10" s="7">
        <v>341823</v>
      </c>
    </row>
    <row r="11" spans="1:17" x14ac:dyDescent="0.25">
      <c r="A11" s="6">
        <v>2016</v>
      </c>
      <c r="B11" s="8">
        <f t="shared" si="0"/>
        <v>31.765484180722623</v>
      </c>
      <c r="C11" s="8"/>
      <c r="D11" s="8">
        <f t="shared" si="1"/>
        <v>25.584746745921446</v>
      </c>
      <c r="E11" s="8"/>
      <c r="F11" s="8">
        <f t="shared" si="2"/>
        <v>-17.898086184637638</v>
      </c>
      <c r="G11" s="8"/>
      <c r="H11" s="8">
        <f t="shared" si="3"/>
        <v>39.452144742006439</v>
      </c>
      <c r="I11" s="8"/>
      <c r="K11" s="4">
        <f>F!C40</f>
        <v>2025535</v>
      </c>
      <c r="L11" s="4">
        <f>F!AB40</f>
        <v>643421</v>
      </c>
      <c r="M11" s="4">
        <f>SUB!W13</f>
        <v>518228</v>
      </c>
      <c r="N11" s="4"/>
      <c r="O11" s="4"/>
      <c r="P11" s="4"/>
      <c r="Q11" s="7">
        <v>362532</v>
      </c>
    </row>
    <row r="12" spans="1:17" x14ac:dyDescent="0.25">
      <c r="A12" s="6">
        <v>2017</v>
      </c>
      <c r="B12" s="8">
        <f t="shared" si="0"/>
        <v>29.28552709211867</v>
      </c>
      <c r="C12" s="8"/>
      <c r="D12" s="8">
        <f t="shared" si="1"/>
        <v>24.168648549663395</v>
      </c>
      <c r="E12" s="8"/>
      <c r="F12" s="8">
        <f t="shared" si="2"/>
        <v>-19.156504990794815</v>
      </c>
      <c r="G12" s="8"/>
      <c r="H12" s="8">
        <f t="shared" si="3"/>
        <v>34.29767065098725</v>
      </c>
      <c r="I12" s="8"/>
      <c r="K12" s="4">
        <f>F!C41</f>
        <v>2140641</v>
      </c>
      <c r="L12" s="4">
        <f>F!AB41</f>
        <v>626898</v>
      </c>
      <c r="M12" s="4">
        <f>SUB!W14</f>
        <v>517364</v>
      </c>
      <c r="N12" s="4"/>
      <c r="O12" s="4"/>
      <c r="P12" s="4"/>
      <c r="Q12" s="7">
        <v>410072</v>
      </c>
    </row>
    <row r="13" spans="1:17" x14ac:dyDescent="0.25">
      <c r="A13" s="6">
        <v>2018</v>
      </c>
      <c r="B13" s="18">
        <f t="shared" si="0"/>
        <v>28.044505574379102</v>
      </c>
      <c r="C13" s="18"/>
      <c r="D13" s="18">
        <f t="shared" si="1"/>
        <v>24.010556096033635</v>
      </c>
      <c r="E13" s="18"/>
      <c r="F13" s="18">
        <f t="shared" si="2"/>
        <v>-19.830163149831705</v>
      </c>
      <c r="G13" s="18"/>
      <c r="H13" s="18">
        <f t="shared" si="3"/>
        <v>32.224898520581036</v>
      </c>
      <c r="I13" s="18"/>
      <c r="J13" s="12"/>
      <c r="K13" s="19">
        <f>F!C42</f>
        <v>2235675</v>
      </c>
      <c r="L13" s="4">
        <f>F!AB42</f>
        <v>626984</v>
      </c>
      <c r="M13" s="4">
        <f>SUB!W15</f>
        <v>536798</v>
      </c>
      <c r="N13" s="19"/>
      <c r="O13" s="19"/>
      <c r="P13" s="19"/>
      <c r="Q13" s="7">
        <v>443338</v>
      </c>
    </row>
    <row r="14" spans="1:17" x14ac:dyDescent="0.25">
      <c r="A14" s="12">
        <v>2019</v>
      </c>
      <c r="B14" s="18">
        <f t="shared" si="0"/>
        <v>28.635312718953408</v>
      </c>
      <c r="C14" s="18"/>
      <c r="D14" s="18">
        <f t="shared" si="1"/>
        <v>25.638160707099829</v>
      </c>
      <c r="E14" s="18"/>
      <c r="F14" s="18">
        <f t="shared" si="2"/>
        <v>-21.821752854795829</v>
      </c>
      <c r="G14" s="18"/>
      <c r="H14" s="18">
        <f t="shared" si="3"/>
        <v>32.451720571257411</v>
      </c>
      <c r="I14" s="18"/>
      <c r="J14" s="12"/>
      <c r="K14" s="19">
        <f>F!C43</f>
        <v>2313563</v>
      </c>
      <c r="L14" s="19">
        <f>F!AB43</f>
        <v>662496</v>
      </c>
      <c r="M14" s="19">
        <f>SUB!W16</f>
        <v>593155</v>
      </c>
      <c r="N14" s="19"/>
      <c r="O14" s="19"/>
      <c r="P14" s="19"/>
      <c r="Q14" s="7">
        <v>504860</v>
      </c>
    </row>
    <row r="15" spans="1:17" x14ac:dyDescent="0.25">
      <c r="A15" s="12">
        <v>2020</v>
      </c>
      <c r="B15" s="18">
        <f t="shared" si="0"/>
        <v>39.544531545889782</v>
      </c>
      <c r="C15" s="18"/>
      <c r="D15" s="18">
        <f t="shared" si="1"/>
        <v>27.214575639026233</v>
      </c>
      <c r="E15" s="18"/>
      <c r="F15" s="18">
        <f>-100*Q15/$K15</f>
        <v>-25.611082414219688</v>
      </c>
      <c r="G15" s="18"/>
      <c r="H15" s="18">
        <f t="shared" si="3"/>
        <v>41.148024770696331</v>
      </c>
      <c r="I15" s="18"/>
      <c r="J15" s="12"/>
      <c r="K15" s="19">
        <f>F!C44</f>
        <v>2220527</v>
      </c>
      <c r="L15" s="19">
        <f>F!AB44</f>
        <v>878097</v>
      </c>
      <c r="M15" s="19">
        <f>SUB!W17</f>
        <v>604307</v>
      </c>
      <c r="N15" s="19"/>
      <c r="O15" s="19"/>
      <c r="P15" s="19"/>
      <c r="Q15" s="7">
        <v>568701</v>
      </c>
    </row>
    <row r="16" spans="1:17" x14ac:dyDescent="0.25">
      <c r="A16" s="12">
        <v>2021</v>
      </c>
      <c r="B16" s="18">
        <f t="shared" ref="B16:B18" si="4">100*L16/$K16</f>
        <v>37.345969982396568</v>
      </c>
      <c r="C16" s="18"/>
      <c r="D16" s="18">
        <f t="shared" ref="D16:D18" si="5">100*M16/$K16</f>
        <v>21.005409747557032</v>
      </c>
      <c r="E16" s="18"/>
      <c r="F16" s="18">
        <f>-100*Q16/$K16</f>
        <v>-26.260576062433184</v>
      </c>
      <c r="G16" s="18"/>
      <c r="H16" s="18">
        <f>B16+D16+F16</f>
        <v>32.090803667520419</v>
      </c>
      <c r="I16" s="18"/>
      <c r="J16" s="12"/>
      <c r="K16" s="19">
        <f>F!C45</f>
        <v>2517123</v>
      </c>
      <c r="L16" s="19">
        <f>F!AB45</f>
        <v>940044</v>
      </c>
      <c r="M16" s="19">
        <f>SUB!W18</f>
        <v>528732</v>
      </c>
      <c r="N16" s="19"/>
      <c r="O16" s="19"/>
      <c r="P16" s="19"/>
      <c r="Q16" s="7">
        <v>661011</v>
      </c>
    </row>
    <row r="17" spans="1:18" x14ac:dyDescent="0.25">
      <c r="A17" s="12">
        <v>2022</v>
      </c>
      <c r="B17" s="18">
        <f t="shared" si="4"/>
        <v>31.006092868525062</v>
      </c>
      <c r="C17" s="18"/>
      <c r="D17" s="18">
        <f t="shared" si="5"/>
        <v>17.048799465678783</v>
      </c>
      <c r="E17" s="18"/>
      <c r="F17" s="18">
        <f>-100*Q17/$K17</f>
        <v>-23.057673776138888</v>
      </c>
      <c r="G17" s="18"/>
      <c r="H17" s="18">
        <f>B17+D17+F17</f>
        <v>24.997218558064954</v>
      </c>
      <c r="I17" s="18"/>
      <c r="J17" s="12"/>
      <c r="K17" s="19">
        <f>F!C46</f>
        <v>2813289</v>
      </c>
      <c r="L17" s="19">
        <f>F!AB46</f>
        <v>872291</v>
      </c>
      <c r="M17" s="19">
        <f>SUB!W19</f>
        <v>479632</v>
      </c>
      <c r="N17" s="19"/>
      <c r="O17" s="19"/>
      <c r="P17" s="19"/>
      <c r="Q17" s="26">
        <v>648679</v>
      </c>
      <c r="R17" s="23"/>
    </row>
    <row r="18" spans="1:18" x14ac:dyDescent="0.25">
      <c r="A18" s="20">
        <v>2023</v>
      </c>
      <c r="B18" s="21">
        <f t="shared" si="4"/>
        <v>29.102432743031997</v>
      </c>
      <c r="C18" s="21">
        <f t="shared" ref="C18:C46" si="6">100*L18/$K18</f>
        <v>29.102432743031997</v>
      </c>
      <c r="D18" s="21">
        <f t="shared" si="5"/>
        <v>17.046213955388176</v>
      </c>
      <c r="E18" s="21">
        <f t="shared" ref="E18:E46" si="7">100*M18/$K18</f>
        <v>17.046213955388176</v>
      </c>
      <c r="F18" s="21">
        <f>-100*Q18/$K18</f>
        <v>-24.80674438890658</v>
      </c>
      <c r="G18" s="21">
        <f t="shared" ref="G18:G46" si="8">-100*(N18+O18)/$K18</f>
        <v>-24.80674438890658</v>
      </c>
      <c r="H18" s="21">
        <f>B18+D18+F18</f>
        <v>21.341902309513593</v>
      </c>
      <c r="I18" s="21">
        <f>C18+E18+G18</f>
        <v>21.341902309513593</v>
      </c>
      <c r="J18" s="20"/>
      <c r="K18" s="22">
        <f>F!C47</f>
        <v>2888920</v>
      </c>
      <c r="L18" s="22">
        <f>F!AB47</f>
        <v>840746</v>
      </c>
      <c r="M18" s="22">
        <f>SUB!W20</f>
        <v>492451.48420000006</v>
      </c>
      <c r="N18" s="22">
        <f>'CPP - RPC'!D4</f>
        <v>591771</v>
      </c>
      <c r="O18" s="22">
        <f>'QPP - RRQ'!D4</f>
        <v>124876</v>
      </c>
      <c r="P18" s="22">
        <f t="shared" ref="P18:P46" si="9">N18+O18</f>
        <v>716647</v>
      </c>
      <c r="Q18" s="28">
        <f>N18+O18</f>
        <v>716647</v>
      </c>
      <c r="R18" s="23"/>
    </row>
    <row r="19" spans="1:18" x14ac:dyDescent="0.25">
      <c r="A19" s="6">
        <v>2024</v>
      </c>
      <c r="C19" s="8">
        <f t="shared" si="6"/>
        <v>28.742952966488485</v>
      </c>
      <c r="E19" s="8">
        <f t="shared" si="7"/>
        <v>17.362768371393059</v>
      </c>
      <c r="G19" s="8">
        <f t="shared" si="8"/>
        <v>-26.260968317744922</v>
      </c>
      <c r="I19" s="8">
        <f t="shared" ref="I19:I46" si="10">C19+E19+G19</f>
        <v>19.844753020136626</v>
      </c>
      <c r="K19" s="4">
        <f>F!C48</f>
        <v>3008801.5</v>
      </c>
      <c r="L19" s="4">
        <f>F!AB48</f>
        <v>864818.4</v>
      </c>
      <c r="M19" s="4">
        <f>SUB!W21</f>
        <v>522411.23519999994</v>
      </c>
      <c r="N19" s="19">
        <f>'CPP - RPC'!D5</f>
        <v>650538.38085658953</v>
      </c>
      <c r="O19" s="19">
        <f>'QPP - RRQ'!D5</f>
        <v>139602.02780224435</v>
      </c>
      <c r="P19" s="19">
        <f t="shared" si="9"/>
        <v>790140.40865883394</v>
      </c>
      <c r="Q19" s="4"/>
      <c r="R19" s="23"/>
    </row>
    <row r="20" spans="1:18" x14ac:dyDescent="0.25">
      <c r="A20" s="6">
        <v>2025</v>
      </c>
      <c r="C20" s="8">
        <f t="shared" si="6"/>
        <v>28.767378731665357</v>
      </c>
      <c r="E20" s="8">
        <f t="shared" si="7"/>
        <v>17.754122863827138</v>
      </c>
      <c r="G20" s="8">
        <f t="shared" si="8"/>
        <v>-27.951124283695194</v>
      </c>
      <c r="I20" s="8">
        <f t="shared" si="10"/>
        <v>18.570377311797301</v>
      </c>
      <c r="K20" s="4">
        <f>F!C49</f>
        <v>3106329.25</v>
      </c>
      <c r="L20" s="4">
        <f>F!AB49</f>
        <v>893609.5</v>
      </c>
      <c r="M20" s="4">
        <f>SUB!W22</f>
        <v>551501.51160000009</v>
      </c>
      <c r="N20" s="19">
        <f>'CPP - RPC'!D6</f>
        <v>713083.12213261751</v>
      </c>
      <c r="O20" s="19">
        <f>'QPP - RRQ'!D6</f>
        <v>155170.82719565928</v>
      </c>
      <c r="P20" s="19">
        <f t="shared" si="9"/>
        <v>868253.94932827679</v>
      </c>
      <c r="Q20" s="4"/>
      <c r="R20" s="23"/>
    </row>
    <row r="21" spans="1:18" x14ac:dyDescent="0.25">
      <c r="A21" s="6">
        <v>2026</v>
      </c>
      <c r="C21" s="8">
        <f t="shared" si="6"/>
        <v>28.409568648680995</v>
      </c>
      <c r="E21" s="8">
        <f t="shared" si="7"/>
        <v>17.486993851658134</v>
      </c>
      <c r="G21" s="8">
        <f t="shared" si="8"/>
        <v>-29.387210864629683</v>
      </c>
      <c r="I21" s="8">
        <f t="shared" si="10"/>
        <v>16.509351635709447</v>
      </c>
      <c r="K21" s="4">
        <f>F!C50</f>
        <v>3225178.5</v>
      </c>
      <c r="L21" s="4">
        <f>F!AB50</f>
        <v>916259.3</v>
      </c>
      <c r="M21" s="4">
        <f>SUB!W23</f>
        <v>563986.76600000006</v>
      </c>
      <c r="N21" s="19">
        <f>'CPP - RPC'!D7</f>
        <v>776903.56582750112</v>
      </c>
      <c r="O21" s="19">
        <f>'QPP - RRQ'!D7</f>
        <v>170886.44072819949</v>
      </c>
      <c r="P21" s="19">
        <f t="shared" si="9"/>
        <v>947790.00655570067</v>
      </c>
      <c r="Q21" s="4"/>
      <c r="R21" s="23"/>
    </row>
    <row r="22" spans="1:18" x14ac:dyDescent="0.25">
      <c r="A22" s="6">
        <v>2027</v>
      </c>
      <c r="C22" s="8">
        <f t="shared" si="6"/>
        <v>28.011540521273012</v>
      </c>
      <c r="E22" s="8">
        <f t="shared" si="7"/>
        <v>17.042836606113756</v>
      </c>
      <c r="G22" s="8">
        <f t="shared" si="8"/>
        <v>-30.741932913895592</v>
      </c>
      <c r="I22" s="8">
        <f t="shared" si="10"/>
        <v>14.31244421349118</v>
      </c>
      <c r="K22" s="4">
        <f>F!C51</f>
        <v>3354614.5</v>
      </c>
      <c r="L22" s="4">
        <f>F!AB51</f>
        <v>939679.2</v>
      </c>
      <c r="M22" s="4">
        <f>SUB!W24</f>
        <v>571721.46799999999</v>
      </c>
      <c r="N22" s="19">
        <f>'CPP - RPC'!D8</f>
        <v>844075.2363403287</v>
      </c>
      <c r="O22" s="19">
        <f>'QPP - RRQ'!D8</f>
        <v>187198.1027694853</v>
      </c>
      <c r="P22" s="19">
        <f t="shared" si="9"/>
        <v>1031273.339109814</v>
      </c>
      <c r="Q22" s="4"/>
    </row>
    <row r="23" spans="1:18" x14ac:dyDescent="0.25">
      <c r="A23" s="6">
        <v>2028</v>
      </c>
      <c r="C23" s="8">
        <f t="shared" si="6"/>
        <v>27.570170978895636</v>
      </c>
      <c r="E23" s="8">
        <f t="shared" si="7"/>
        <v>16.585088757464302</v>
      </c>
      <c r="G23" s="8">
        <f t="shared" si="8"/>
        <v>-32.08157666786289</v>
      </c>
      <c r="I23" s="8">
        <f t="shared" si="10"/>
        <v>12.073683068497047</v>
      </c>
      <c r="K23" s="4">
        <f>F!C52</f>
        <v>3488354.5</v>
      </c>
      <c r="L23" s="4">
        <f>F!AB52</f>
        <v>961745.3</v>
      </c>
      <c r="M23" s="4">
        <f>SUB!W25</f>
        <v>578546.69000000006</v>
      </c>
      <c r="N23" s="19">
        <f>'CPP - RPC'!D9</f>
        <v>914946.61209803307</v>
      </c>
      <c r="O23" s="19">
        <f>'QPP - RRQ'!D9</f>
        <v>204172.51126631198</v>
      </c>
      <c r="P23" s="19">
        <f t="shared" si="9"/>
        <v>1119119.1233643452</v>
      </c>
      <c r="Q23" s="4"/>
    </row>
    <row r="24" spans="1:18" x14ac:dyDescent="0.25">
      <c r="A24" s="6">
        <v>2029</v>
      </c>
      <c r="C24" s="8">
        <f t="shared" si="6"/>
        <v>27.161406408362534</v>
      </c>
      <c r="E24" s="8">
        <f t="shared" si="7"/>
        <v>16.166897648257692</v>
      </c>
      <c r="G24" s="8">
        <f t="shared" si="8"/>
        <v>-33.440322545486453</v>
      </c>
      <c r="I24" s="8">
        <f t="shared" si="10"/>
        <v>9.8879815111337734</v>
      </c>
      <c r="K24" s="4">
        <f>F!C53</f>
        <v>3623016</v>
      </c>
      <c r="L24" s="4">
        <f>F!AB53</f>
        <v>984062.1</v>
      </c>
      <c r="M24" s="4">
        <f>SUB!W26</f>
        <v>585729.28849999991</v>
      </c>
      <c r="N24" s="19">
        <f>'CPP - RPC'!D10</f>
        <v>989698.30810609832</v>
      </c>
      <c r="O24" s="19">
        <f>'QPP - RRQ'!D10</f>
        <v>221849.92816848302</v>
      </c>
      <c r="P24" s="19">
        <f t="shared" si="9"/>
        <v>1211548.2362745814</v>
      </c>
      <c r="Q24" s="4"/>
    </row>
    <row r="25" spans="1:18" x14ac:dyDescent="0.25">
      <c r="A25" s="6">
        <v>2030</v>
      </c>
      <c r="C25" s="8">
        <f t="shared" si="6"/>
        <v>26.742511861273385</v>
      </c>
      <c r="E25" s="8">
        <f t="shared" si="7"/>
        <v>15.759428698051046</v>
      </c>
      <c r="G25" s="8">
        <f t="shared" si="8"/>
        <v>-34.774324545820669</v>
      </c>
      <c r="I25" s="8">
        <f t="shared" si="10"/>
        <v>7.7276160135037628</v>
      </c>
      <c r="K25" s="4">
        <f>F!C54</f>
        <v>3763719</v>
      </c>
      <c r="L25" s="4">
        <f>F!AB54</f>
        <v>1006513</v>
      </c>
      <c r="M25" s="4">
        <f>SUB!W27</f>
        <v>593140.61219999986</v>
      </c>
      <c r="N25" s="19">
        <f>'CPP - RPC'!D11</f>
        <v>1068516.164587765</v>
      </c>
      <c r="O25" s="19">
        <f>'QPP - RRQ'!D11</f>
        <v>240291.69546495125</v>
      </c>
      <c r="P25" s="19">
        <f t="shared" si="9"/>
        <v>1308807.8600527162</v>
      </c>
      <c r="Q25" s="4"/>
    </row>
    <row r="26" spans="1:18" x14ac:dyDescent="0.25">
      <c r="A26" s="6">
        <v>2031</v>
      </c>
      <c r="C26" s="8">
        <f t="shared" si="6"/>
        <v>26.313464643137031</v>
      </c>
      <c r="E26" s="8">
        <f t="shared" si="7"/>
        <v>15.368962175451232</v>
      </c>
      <c r="G26" s="8">
        <f t="shared" si="8"/>
        <v>-36.093241702977153</v>
      </c>
      <c r="I26" s="8">
        <f t="shared" si="10"/>
        <v>5.5891851156111088</v>
      </c>
      <c r="K26" s="4">
        <f>F!C55</f>
        <v>3909736</v>
      </c>
      <c r="L26" s="4">
        <f>F!AB55</f>
        <v>1028787</v>
      </c>
      <c r="M26" s="4">
        <f>SUB!W28</f>
        <v>600885.84699999995</v>
      </c>
      <c r="N26" s="19">
        <f>'CPP - RPC'!D12</f>
        <v>1151590.4116065251</v>
      </c>
      <c r="O26" s="19">
        <f>'QPP - RRQ'!D12</f>
        <v>259560.05282178562</v>
      </c>
      <c r="P26" s="19">
        <f t="shared" si="9"/>
        <v>1411150.4644283107</v>
      </c>
      <c r="Q26" s="4"/>
    </row>
    <row r="27" spans="1:18" x14ac:dyDescent="0.25">
      <c r="A27" s="6">
        <v>2032</v>
      </c>
      <c r="C27" s="8">
        <f t="shared" si="6"/>
        <v>25.85587031617424</v>
      </c>
      <c r="E27" s="8">
        <f t="shared" si="7"/>
        <v>14.994708699813691</v>
      </c>
      <c r="G27" s="8">
        <f t="shared" si="8"/>
        <v>-37.389211236232406</v>
      </c>
      <c r="I27" s="8">
        <f t="shared" si="10"/>
        <v>3.4613677797555269</v>
      </c>
      <c r="K27" s="4">
        <f>F!C56</f>
        <v>4062064</v>
      </c>
      <c r="L27" s="4">
        <f>F!AB56</f>
        <v>1050282</v>
      </c>
      <c r="M27" s="4">
        <f>SUB!W29</f>
        <v>609094.66399999999</v>
      </c>
      <c r="N27" s="19">
        <f>'CPP - RPC'!D13</f>
        <v>1239056.4043864054</v>
      </c>
      <c r="O27" s="19">
        <f>'QPP - RRQ'!D13</f>
        <v>279717.28512454609</v>
      </c>
      <c r="P27" s="19">
        <f t="shared" si="9"/>
        <v>1518773.6895109515</v>
      </c>
      <c r="Q27" s="4"/>
    </row>
    <row r="28" spans="1:18" x14ac:dyDescent="0.25">
      <c r="A28" s="6">
        <v>2033</v>
      </c>
      <c r="C28" s="8">
        <f t="shared" si="6"/>
        <v>25.340848818927469</v>
      </c>
      <c r="E28" s="8">
        <f t="shared" si="7"/>
        <v>14.634371815271544</v>
      </c>
      <c r="G28" s="8">
        <f t="shared" si="8"/>
        <v>-38.648805428317566</v>
      </c>
      <c r="I28" s="8">
        <f t="shared" si="10"/>
        <v>1.326415205881446</v>
      </c>
      <c r="K28" s="4">
        <f>F!C57</f>
        <v>4223280</v>
      </c>
      <c r="L28" s="4">
        <f>F!AB57</f>
        <v>1070215</v>
      </c>
      <c r="M28" s="4">
        <f>SUB!W30</f>
        <v>618050.49800000002</v>
      </c>
      <c r="N28" s="19">
        <f>'CPP - RPC'!D14</f>
        <v>1331384.3184134234</v>
      </c>
      <c r="O28" s="19">
        <f>'QPP - RRQ'!D14</f>
        <v>300862.95147962682</v>
      </c>
      <c r="P28" s="19">
        <f t="shared" si="9"/>
        <v>1632247.2698930502</v>
      </c>
      <c r="Q28" s="4"/>
    </row>
    <row r="29" spans="1:18" x14ac:dyDescent="0.25">
      <c r="A29" s="6">
        <v>2034</v>
      </c>
      <c r="C29" s="8">
        <f t="shared" si="6"/>
        <v>24.775589532854639</v>
      </c>
      <c r="E29" s="8">
        <f t="shared" si="7"/>
        <v>14.28985300841175</v>
      </c>
      <c r="G29" s="8">
        <f t="shared" si="8"/>
        <v>-39.889119474635237</v>
      </c>
      <c r="I29" s="8">
        <f t="shared" si="10"/>
        <v>-0.82367693336884429</v>
      </c>
      <c r="K29" s="4">
        <f>F!C58</f>
        <v>4391952</v>
      </c>
      <c r="L29" s="4">
        <f>F!AB58</f>
        <v>1088132</v>
      </c>
      <c r="M29" s="4">
        <f>SUB!W31</f>
        <v>627603.4850000001</v>
      </c>
      <c r="N29" s="19">
        <f>'CPP - RPC'!D15</f>
        <v>1428852.0301343747</v>
      </c>
      <c r="O29" s="19">
        <f>'QPP - RRQ'!D15</f>
        <v>323058.95041425707</v>
      </c>
      <c r="P29" s="19">
        <f t="shared" si="9"/>
        <v>1751910.9805486319</v>
      </c>
      <c r="Q29" s="4"/>
    </row>
    <row r="30" spans="1:18" x14ac:dyDescent="0.25">
      <c r="A30" s="6">
        <v>2035</v>
      </c>
      <c r="C30" s="8">
        <f t="shared" si="6"/>
        <v>24.171492451191966</v>
      </c>
      <c r="E30" s="8">
        <f t="shared" si="7"/>
        <v>13.964365277125399</v>
      </c>
      <c r="G30" s="8">
        <f t="shared" si="8"/>
        <v>-41.128476988546844</v>
      </c>
      <c r="I30" s="8">
        <f t="shared" si="10"/>
        <v>-2.9926192602294819</v>
      </c>
      <c r="K30" s="4">
        <f>F!C59</f>
        <v>4566615</v>
      </c>
      <c r="L30" s="4">
        <f>F!AB59</f>
        <v>1103819</v>
      </c>
      <c r="M30" s="4">
        <f>SUB!W32</f>
        <v>637698.79940000002</v>
      </c>
      <c r="N30" s="19">
        <f>'CPP - RPC'!D16</f>
        <v>1531797.3007165743</v>
      </c>
      <c r="O30" s="19">
        <f>'QPP - RRQ'!D16</f>
        <v>346381.89871395426</v>
      </c>
      <c r="P30" s="19">
        <f t="shared" si="9"/>
        <v>1878179.1994305286</v>
      </c>
      <c r="Q30" s="4"/>
    </row>
    <row r="31" spans="1:18" x14ac:dyDescent="0.25">
      <c r="A31" s="6">
        <v>2036</v>
      </c>
      <c r="C31" s="8">
        <f t="shared" si="6"/>
        <v>23.528456473013758</v>
      </c>
      <c r="E31" s="8">
        <f t="shared" si="7"/>
        <v>13.656879777333527</v>
      </c>
      <c r="G31" s="8">
        <f t="shared" si="8"/>
        <v>-42.366551585689763</v>
      </c>
      <c r="I31" s="8">
        <f t="shared" si="10"/>
        <v>-5.181215335342479</v>
      </c>
      <c r="K31" s="4">
        <f>F!C60</f>
        <v>4747549</v>
      </c>
      <c r="L31" s="4">
        <f>F!AB60</f>
        <v>1117025</v>
      </c>
      <c r="M31" s="4">
        <f>SUB!W33</f>
        <v>648367.05930000008</v>
      </c>
      <c r="N31" s="19">
        <f>'CPP - RPC'!D17</f>
        <v>1640553.8319498147</v>
      </c>
      <c r="O31" s="19">
        <f>'QPP - RRQ'!D17</f>
        <v>370818.96419108391</v>
      </c>
      <c r="P31" s="19">
        <f t="shared" si="9"/>
        <v>2011372.7961408985</v>
      </c>
      <c r="Q31" s="4"/>
    </row>
    <row r="32" spans="1:18" x14ac:dyDescent="0.25">
      <c r="A32" s="6">
        <v>2037</v>
      </c>
      <c r="C32" s="8">
        <f t="shared" si="6"/>
        <v>22.842918628159342</v>
      </c>
      <c r="E32" s="8">
        <f t="shared" si="7"/>
        <v>13.36585566196503</v>
      </c>
      <c r="G32" s="8">
        <f t="shared" si="8"/>
        <v>-43.599042693959099</v>
      </c>
      <c r="I32" s="8">
        <f t="shared" si="10"/>
        <v>-7.3902684038347246</v>
      </c>
      <c r="K32" s="4">
        <f>F!C61</f>
        <v>4935442</v>
      </c>
      <c r="L32" s="4">
        <f>F!AB61</f>
        <v>1127399</v>
      </c>
      <c r="M32" s="4">
        <f>SUB!W34</f>
        <v>659664.05400000012</v>
      </c>
      <c r="N32" s="19">
        <f>'CPP - RPC'!D18</f>
        <v>1755359.5205486957</v>
      </c>
      <c r="O32" s="19">
        <f>'QPP - RRQ'!D18</f>
        <v>396445.94416689302</v>
      </c>
      <c r="P32" s="19">
        <f t="shared" si="9"/>
        <v>2151805.4647155888</v>
      </c>
      <c r="Q32" s="4"/>
    </row>
    <row r="33" spans="1:17" x14ac:dyDescent="0.25">
      <c r="A33" s="6">
        <v>2038</v>
      </c>
      <c r="C33" s="8">
        <f t="shared" si="6"/>
        <v>22.096085097263757</v>
      </c>
      <c r="E33" s="8">
        <f t="shared" si="7"/>
        <v>13.087485052455214</v>
      </c>
      <c r="G33" s="8">
        <f t="shared" si="8"/>
        <v>-44.807612933666988</v>
      </c>
      <c r="I33" s="8">
        <f t="shared" si="10"/>
        <v>-9.6240427839480134</v>
      </c>
      <c r="K33" s="4">
        <f>F!C62</f>
        <v>5132950</v>
      </c>
      <c r="L33" s="4">
        <f>F!AB62</f>
        <v>1134181</v>
      </c>
      <c r="M33" s="4">
        <f>SUB!W35</f>
        <v>671774.0639999999</v>
      </c>
      <c r="N33" s="19">
        <f>'CPP - RPC'!D19</f>
        <v>1876637.2607690869</v>
      </c>
      <c r="O33" s="19">
        <f>'QPP - RRQ'!D19</f>
        <v>423315.10730957298</v>
      </c>
      <c r="P33" s="19">
        <f t="shared" si="9"/>
        <v>2299952.3680786598</v>
      </c>
      <c r="Q33" s="4"/>
    </row>
    <row r="34" spans="1:17" x14ac:dyDescent="0.25">
      <c r="A34" s="6">
        <v>2039</v>
      </c>
      <c r="C34" s="8">
        <f t="shared" si="6"/>
        <v>21.300526944424927</v>
      </c>
      <c r="E34" s="8">
        <f t="shared" si="7"/>
        <v>12.828434445771563</v>
      </c>
      <c r="G34" s="8">
        <f t="shared" si="8"/>
        <v>-46.019808745437167</v>
      </c>
      <c r="I34" s="8">
        <f t="shared" si="10"/>
        <v>-11.890847355240673</v>
      </c>
      <c r="K34" s="4">
        <f>F!C63</f>
        <v>5337375</v>
      </c>
      <c r="L34" s="4">
        <f>F!AB63</f>
        <v>1136889</v>
      </c>
      <c r="M34" s="4">
        <f>SUB!W36</f>
        <v>684701.65299999993</v>
      </c>
      <c r="N34" s="19">
        <f>'CPP - RPC'!D20</f>
        <v>2004781.3431936945</v>
      </c>
      <c r="O34" s="19">
        <f>'QPP - RRQ'!D20</f>
        <v>451468.42383308249</v>
      </c>
      <c r="P34" s="19">
        <f t="shared" si="9"/>
        <v>2456249.7670267769</v>
      </c>
      <c r="Q34" s="4"/>
    </row>
    <row r="35" spans="1:17" x14ac:dyDescent="0.25">
      <c r="A35" s="6">
        <v>2040</v>
      </c>
      <c r="C35" s="8">
        <f t="shared" si="6"/>
        <v>20.465335865194611</v>
      </c>
      <c r="E35" s="8">
        <f t="shared" si="7"/>
        <v>12.591797054277706</v>
      </c>
      <c r="G35" s="8">
        <f t="shared" si="8"/>
        <v>-47.246937001355256</v>
      </c>
      <c r="I35" s="8">
        <f t="shared" si="10"/>
        <v>-14.18980408188294</v>
      </c>
      <c r="K35" s="4">
        <f>F!C64</f>
        <v>5547434</v>
      </c>
      <c r="L35" s="4">
        <f>F!AB64</f>
        <v>1135301</v>
      </c>
      <c r="M35" s="4">
        <f>SUB!W37</f>
        <v>698521.63099999994</v>
      </c>
      <c r="N35" s="19">
        <f>'CPP - RPC'!D21</f>
        <v>2140066.6525421189</v>
      </c>
      <c r="O35" s="19">
        <f>'QPP - RRQ'!D21</f>
        <v>480925.99462964281</v>
      </c>
      <c r="P35" s="19">
        <f t="shared" si="9"/>
        <v>2620992.6471717618</v>
      </c>
      <c r="Q35" s="4"/>
    </row>
    <row r="36" spans="1:17" x14ac:dyDescent="0.25">
      <c r="A36" s="6">
        <v>2041</v>
      </c>
      <c r="C36" s="8">
        <f t="shared" si="6"/>
        <v>19.590814138287609</v>
      </c>
      <c r="E36" s="8">
        <f t="shared" si="7"/>
        <v>12.375948636625468</v>
      </c>
      <c r="G36" s="8">
        <f t="shared" si="8"/>
        <v>-48.482287038211581</v>
      </c>
      <c r="I36" s="8">
        <f t="shared" si="10"/>
        <v>-16.515524263298502</v>
      </c>
      <c r="K36" s="4">
        <f>F!C65</f>
        <v>5763640</v>
      </c>
      <c r="L36" s="4">
        <f>F!AB65</f>
        <v>1129144</v>
      </c>
      <c r="M36" s="4">
        <f>SUB!W38</f>
        <v>713305.12600000005</v>
      </c>
      <c r="N36" s="19">
        <f>'CPP - RPC'!D22</f>
        <v>2282681.2389356401</v>
      </c>
      <c r="O36" s="19">
        <f>'QPP - RRQ'!D22</f>
        <v>511663.24971353821</v>
      </c>
      <c r="P36" s="19">
        <f t="shared" si="9"/>
        <v>2794344.4886491783</v>
      </c>
      <c r="Q36" s="4"/>
    </row>
    <row r="37" spans="1:17" x14ac:dyDescent="0.25">
      <c r="A37" s="6">
        <v>2042</v>
      </c>
      <c r="C37" s="8">
        <f t="shared" si="6"/>
        <v>18.681084780151281</v>
      </c>
      <c r="E37" s="8">
        <f t="shared" si="7"/>
        <v>12.177584181865511</v>
      </c>
      <c r="G37" s="8">
        <f t="shared" si="8"/>
        <v>-49.730933508507526</v>
      </c>
      <c r="I37" s="8">
        <f t="shared" si="10"/>
        <v>-18.872264546490733</v>
      </c>
      <c r="K37" s="4">
        <f>F!C66</f>
        <v>5985434</v>
      </c>
      <c r="L37" s="4">
        <f>F!AB66</f>
        <v>1118144</v>
      </c>
      <c r="M37" s="4">
        <f>SUB!W39</f>
        <v>728881.26400000008</v>
      </c>
      <c r="N37" s="19">
        <f>'CPP - RPC'!D23</f>
        <v>2432960.3381642308</v>
      </c>
      <c r="O37" s="19">
        <f>'QPP - RRQ'!D23</f>
        <v>543651.8645713717</v>
      </c>
      <c r="P37" s="19">
        <f t="shared" si="9"/>
        <v>2976612.2027356024</v>
      </c>
      <c r="Q37" s="4"/>
    </row>
    <row r="38" spans="1:17" x14ac:dyDescent="0.25">
      <c r="A38" s="6">
        <v>2043</v>
      </c>
      <c r="C38" s="8">
        <f t="shared" si="6"/>
        <v>17.723650871534172</v>
      </c>
      <c r="E38" s="8">
        <f t="shared" si="7"/>
        <v>11.988202733246997</v>
      </c>
      <c r="G38" s="8">
        <f t="shared" si="8"/>
        <v>-50.969364407296773</v>
      </c>
      <c r="I38" s="8">
        <f t="shared" si="10"/>
        <v>-21.257510802515604</v>
      </c>
      <c r="K38" s="4">
        <f>F!C67</f>
        <v>6216050</v>
      </c>
      <c r="L38" s="4">
        <f>F!AB67</f>
        <v>1101711</v>
      </c>
      <c r="M38" s="4">
        <f>SUB!W40</f>
        <v>745192.67599999998</v>
      </c>
      <c r="N38" s="19">
        <f>'CPP - RPC'!D24</f>
        <v>2591361.9983964157</v>
      </c>
      <c r="O38" s="19">
        <f>'QPP - RRQ'!D24</f>
        <v>576919.17784335569</v>
      </c>
      <c r="P38" s="19">
        <f t="shared" si="9"/>
        <v>3168281.1762397713</v>
      </c>
      <c r="Q38" s="4"/>
    </row>
    <row r="39" spans="1:17" x14ac:dyDescent="0.25">
      <c r="A39" s="6">
        <v>2044</v>
      </c>
      <c r="C39" s="8">
        <f t="shared" si="6"/>
        <v>16.729606688916771</v>
      </c>
      <c r="E39" s="8">
        <f t="shared" si="7"/>
        <v>11.814369913760185</v>
      </c>
      <c r="G39" s="8">
        <f t="shared" si="8"/>
        <v>-52.218850713306097</v>
      </c>
      <c r="I39" s="8">
        <f t="shared" si="10"/>
        <v>-23.67487411062914</v>
      </c>
      <c r="K39" s="4">
        <f>F!C68</f>
        <v>6452704</v>
      </c>
      <c r="L39" s="4">
        <f>F!AB68</f>
        <v>1079512</v>
      </c>
      <c r="M39" s="4">
        <f>SUB!W41</f>
        <v>762346.32</v>
      </c>
      <c r="N39" s="19">
        <f>'CPP - RPC'!D25</f>
        <v>2758041.5187965962</v>
      </c>
      <c r="O39" s="19">
        <f>'QPP - RRQ'!D25</f>
        <v>611486.34993493452</v>
      </c>
      <c r="P39" s="19">
        <f t="shared" si="9"/>
        <v>3369527.8687315308</v>
      </c>
      <c r="Q39" s="4"/>
    </row>
    <row r="40" spans="1:17" x14ac:dyDescent="0.25">
      <c r="A40" s="6">
        <v>2045</v>
      </c>
      <c r="C40" s="8">
        <f t="shared" si="6"/>
        <v>15.702509085836549</v>
      </c>
      <c r="E40" s="8">
        <f t="shared" si="7"/>
        <v>11.655770951190831</v>
      </c>
      <c r="G40" s="8">
        <f t="shared" si="8"/>
        <v>-53.477268375042243</v>
      </c>
      <c r="I40" s="8">
        <f t="shared" si="10"/>
        <v>-26.118988338014862</v>
      </c>
      <c r="K40" s="4">
        <f>F!C69</f>
        <v>6695586</v>
      </c>
      <c r="L40" s="4">
        <f>F!AB69</f>
        <v>1051375</v>
      </c>
      <c r="M40" s="4">
        <f>SUB!W42</f>
        <v>780422.16800000006</v>
      </c>
      <c r="N40" s="19">
        <f>'CPP - RPC'!D26</f>
        <v>2933240.6287540775</v>
      </c>
      <c r="O40" s="19">
        <f>'QPP - RRQ'!D26</f>
        <v>647375.86574767809</v>
      </c>
      <c r="P40" s="19">
        <f t="shared" si="9"/>
        <v>3580616.4945017556</v>
      </c>
      <c r="Q40" s="4"/>
    </row>
    <row r="41" spans="1:17" x14ac:dyDescent="0.25">
      <c r="A41" s="6">
        <v>2046</v>
      </c>
      <c r="C41" s="8">
        <f t="shared" si="6"/>
        <v>14.650783710978637</v>
      </c>
      <c r="E41" s="8">
        <f t="shared" si="7"/>
        <v>11.514590222393258</v>
      </c>
      <c r="G41" s="8">
        <f t="shared" si="8"/>
        <v>-54.752022679841133</v>
      </c>
      <c r="I41" s="8">
        <f t="shared" si="10"/>
        <v>-28.586648746469237</v>
      </c>
      <c r="K41" s="4">
        <f>F!C70</f>
        <v>6943376</v>
      </c>
      <c r="L41" s="4">
        <f>F!AB70</f>
        <v>1017259</v>
      </c>
      <c r="M41" s="4">
        <f>SUB!W43</f>
        <v>799501.29399999999</v>
      </c>
      <c r="N41" s="19">
        <f>'CPP - RPC'!D27</f>
        <v>3117054.9174114261</v>
      </c>
      <c r="O41" s="19">
        <f>'QPP - RRQ'!D27</f>
        <v>684583.88485522009</v>
      </c>
      <c r="P41" s="19">
        <f t="shared" si="9"/>
        <v>3801638.8022666462</v>
      </c>
      <c r="Q41" s="4"/>
    </row>
    <row r="42" spans="1:17" x14ac:dyDescent="0.25">
      <c r="A42" s="6">
        <v>2047</v>
      </c>
      <c r="C42" s="8">
        <f t="shared" si="6"/>
        <v>13.575100778507107</v>
      </c>
      <c r="E42" s="8">
        <f t="shared" si="7"/>
        <v>11.387479454190467</v>
      </c>
      <c r="G42" s="8">
        <f t="shared" si="8"/>
        <v>-56.033853850166849</v>
      </c>
      <c r="I42" s="8">
        <f t="shared" si="10"/>
        <v>-31.071273617469274</v>
      </c>
      <c r="K42" s="4">
        <f>F!C71</f>
        <v>7196723</v>
      </c>
      <c r="L42" s="4">
        <f>F!AB71</f>
        <v>976962.4</v>
      </c>
      <c r="M42" s="4">
        <f>SUB!W44</f>
        <v>819525.35299999989</v>
      </c>
      <c r="N42" s="19">
        <f>'CPP - RPC'!D28</f>
        <v>3309442.5663259756</v>
      </c>
      <c r="O42" s="19">
        <f>'QPP - RRQ'!D28</f>
        <v>723158.68149536778</v>
      </c>
      <c r="P42" s="19">
        <f t="shared" si="9"/>
        <v>4032601.2478213431</v>
      </c>
      <c r="Q42" s="4"/>
    </row>
    <row r="43" spans="1:17" x14ac:dyDescent="0.25">
      <c r="A43" s="6">
        <v>2048</v>
      </c>
      <c r="C43" s="8">
        <f t="shared" si="6"/>
        <v>12.46943036526956</v>
      </c>
      <c r="E43" s="8">
        <f t="shared" si="7"/>
        <v>11.262052383022327</v>
      </c>
      <c r="G43" s="8">
        <f t="shared" si="8"/>
        <v>-57.303025427511741</v>
      </c>
      <c r="I43" s="8">
        <f t="shared" si="10"/>
        <v>-33.571542679219853</v>
      </c>
      <c r="K43" s="4">
        <f>F!C72</f>
        <v>7458218</v>
      </c>
      <c r="L43" s="4">
        <f>F!AB72</f>
        <v>929997.3</v>
      </c>
      <c r="M43" s="4">
        <f>SUB!W45</f>
        <v>839948.41800000006</v>
      </c>
      <c r="N43" s="19">
        <f>'CPP - RPC'!D29</f>
        <v>3510608.9384233663</v>
      </c>
      <c r="O43" s="19">
        <f>'QPP - RRQ'!D29</f>
        <v>763175.61855589144</v>
      </c>
      <c r="P43" s="19">
        <f t="shared" si="9"/>
        <v>4273784.5569792576</v>
      </c>
      <c r="Q43" s="4"/>
    </row>
    <row r="44" spans="1:17" x14ac:dyDescent="0.25">
      <c r="A44" s="6">
        <v>2049</v>
      </c>
      <c r="C44" s="8">
        <f t="shared" si="6"/>
        <v>11.308490044569382</v>
      </c>
      <c r="E44" s="8">
        <f t="shared" si="7"/>
        <v>11.130260961000305</v>
      </c>
      <c r="G44" s="8">
        <f t="shared" si="8"/>
        <v>-58.480035685267566</v>
      </c>
      <c r="I44" s="8">
        <f t="shared" si="10"/>
        <v>-36.041284679697881</v>
      </c>
      <c r="K44" s="4">
        <f>F!C73</f>
        <v>7739394</v>
      </c>
      <c r="L44" s="4">
        <f>F!AB73</f>
        <v>875208.6</v>
      </c>
      <c r="M44" s="4">
        <f>SUB!W46</f>
        <v>861414.74899999995</v>
      </c>
      <c r="N44" s="19">
        <f>'CPP - RPC'!D30</f>
        <v>3721193.9703692882</v>
      </c>
      <c r="O44" s="19">
        <f>'QPP - RRQ'!D30</f>
        <v>804806.40265416843</v>
      </c>
      <c r="P44" s="19">
        <f t="shared" si="9"/>
        <v>4526000.3730234569</v>
      </c>
      <c r="Q44" s="4"/>
    </row>
    <row r="45" spans="1:17" x14ac:dyDescent="0.25">
      <c r="A45" s="6">
        <v>2050</v>
      </c>
      <c r="C45" s="8">
        <f t="shared" si="6"/>
        <v>10.117486708371851</v>
      </c>
      <c r="E45" s="8">
        <f t="shared" si="7"/>
        <v>11.006105604641725</v>
      </c>
      <c r="G45" s="8">
        <f t="shared" si="8"/>
        <v>-59.652584606817207</v>
      </c>
      <c r="I45" s="8">
        <f t="shared" si="10"/>
        <v>-38.528992293803633</v>
      </c>
      <c r="K45" s="4">
        <f>F!C74</f>
        <v>8028738</v>
      </c>
      <c r="L45" s="4">
        <f>F!AB74</f>
        <v>812306.5</v>
      </c>
      <c r="M45" s="4">
        <f>SUB!W47</f>
        <v>883651.38299999991</v>
      </c>
      <c r="N45" s="19">
        <f>'CPP - RPC'!D31</f>
        <v>3941258.0512448647</v>
      </c>
      <c r="O45" s="19">
        <f>'QPP - RRQ'!D31</f>
        <v>848091.67706481833</v>
      </c>
      <c r="P45" s="19">
        <f t="shared" si="9"/>
        <v>4789349.7283096835</v>
      </c>
      <c r="Q45" s="4"/>
    </row>
    <row r="46" spans="1:17" x14ac:dyDescent="0.25">
      <c r="A46" s="6">
        <v>2051</v>
      </c>
      <c r="C46" s="8">
        <f t="shared" si="6"/>
        <v>8.899745875887513</v>
      </c>
      <c r="E46" s="8">
        <f t="shared" si="7"/>
        <v>10.887404235081618</v>
      </c>
      <c r="G46" s="8">
        <f t="shared" si="8"/>
        <v>-60.812322796988056</v>
      </c>
      <c r="I46" s="8">
        <f t="shared" si="10"/>
        <v>-41.025172686018927</v>
      </c>
      <c r="K46" s="4">
        <f>F!C75</f>
        <v>8326640</v>
      </c>
      <c r="L46" s="4">
        <f>F!AB75</f>
        <v>741049.8</v>
      </c>
      <c r="M46" s="4">
        <f>SUB!W48</f>
        <v>906554.95600000012</v>
      </c>
      <c r="N46" s="19">
        <f>'CPP - RPC'!D32</f>
        <v>4170614.3821960138</v>
      </c>
      <c r="O46" s="19">
        <f>'QPP - RRQ'!D32</f>
        <v>893008.81274711224</v>
      </c>
      <c r="P46" s="19">
        <f t="shared" si="9"/>
        <v>5063623.1949431263</v>
      </c>
      <c r="Q46" s="4"/>
    </row>
    <row r="47" spans="1:17" x14ac:dyDescent="0.25">
      <c r="A47" s="6">
        <v>2052</v>
      </c>
      <c r="C47" s="8">
        <f t="shared" ref="C47:C78" si="11">100*L47/$K47</f>
        <v>7.6565137817007143</v>
      </c>
      <c r="E47" s="8">
        <f t="shared" ref="E47:E78" si="12">100*M47/$K47</f>
        <v>10.768353278837488</v>
      </c>
      <c r="G47" s="8">
        <f t="shared" ref="G47:G78" si="13">-100*(N47+O47)/$K47</f>
        <v>-61.954737758103427</v>
      </c>
      <c r="I47" s="8">
        <f t="shared" ref="I47:I78" si="14">C47+E47+G47</f>
        <v>-43.529870697565229</v>
      </c>
      <c r="K47" s="4">
        <f>F!C76</f>
        <v>8633441</v>
      </c>
      <c r="L47" s="4">
        <f>F!AB76</f>
        <v>661020.6</v>
      </c>
      <c r="M47" s="4">
        <f>SUB!W49</f>
        <v>929679.42700000003</v>
      </c>
      <c r="N47" s="19">
        <f>'CPP - RPC'!D33</f>
        <v>4409273.5636129994</v>
      </c>
      <c r="O47" s="19">
        <f>'QPP - RRQ'!D33</f>
        <v>939552.16743758204</v>
      </c>
      <c r="P47" s="19">
        <f t="shared" ref="P47:P78" si="15">N47+O47</f>
        <v>5348825.7310505817</v>
      </c>
      <c r="Q47" s="4"/>
    </row>
    <row r="48" spans="1:17" x14ac:dyDescent="0.25">
      <c r="A48" s="6">
        <v>2053</v>
      </c>
      <c r="C48" s="8">
        <f t="shared" si="11"/>
        <v>6.3815859207871721</v>
      </c>
      <c r="E48" s="8">
        <f t="shared" si="12"/>
        <v>10.639106580227272</v>
      </c>
      <c r="G48" s="8">
        <f t="shared" si="13"/>
        <v>-63.052488379214736</v>
      </c>
      <c r="I48" s="8">
        <f t="shared" si="14"/>
        <v>-46.031795878200292</v>
      </c>
      <c r="K48" s="4">
        <f>F!C77</f>
        <v>8953171</v>
      </c>
      <c r="L48" s="4">
        <f>F!AB77</f>
        <v>571354.30000000005</v>
      </c>
      <c r="M48" s="4">
        <f>SUB!W50</f>
        <v>952537.40499999991</v>
      </c>
      <c r="N48" s="19">
        <f>'CPP - RPC'!D34</f>
        <v>4657475.4703999162</v>
      </c>
      <c r="O48" s="19">
        <f>'QPP - RRQ'!D34</f>
        <v>987721.63394630793</v>
      </c>
      <c r="P48" s="19">
        <f t="shared" si="15"/>
        <v>5645197.1043462241</v>
      </c>
      <c r="Q48" s="4"/>
    </row>
    <row r="49" spans="1:17" x14ac:dyDescent="0.25">
      <c r="A49" s="6">
        <v>2054</v>
      </c>
      <c r="C49" s="8">
        <f t="shared" si="11"/>
        <v>5.0800162235444999</v>
      </c>
      <c r="E49" s="8">
        <f t="shared" si="12"/>
        <v>10.502789706344151</v>
      </c>
      <c r="G49" s="8">
        <f t="shared" si="13"/>
        <v>-64.125817004335985</v>
      </c>
      <c r="I49" s="8">
        <f t="shared" si="14"/>
        <v>-48.543011074447335</v>
      </c>
      <c r="K49" s="4">
        <f>F!C78</f>
        <v>9282805</v>
      </c>
      <c r="L49" s="4">
        <f>F!AB78</f>
        <v>471568</v>
      </c>
      <c r="M49" s="4">
        <f>SUB!W51</f>
        <v>974953.48800000013</v>
      </c>
      <c r="N49" s="19">
        <f>'CPP - RPC'!D35</f>
        <v>4915158.5263634836</v>
      </c>
      <c r="O49" s="19">
        <f>'QPP - RRQ'!D35</f>
        <v>1037516.0208058677</v>
      </c>
      <c r="P49" s="19">
        <f t="shared" si="15"/>
        <v>5952674.547169351</v>
      </c>
      <c r="Q49" s="4"/>
    </row>
    <row r="50" spans="1:17" x14ac:dyDescent="0.25">
      <c r="A50" s="6">
        <v>2055</v>
      </c>
      <c r="C50" s="8">
        <f t="shared" si="11"/>
        <v>3.7536177886313746</v>
      </c>
      <c r="E50" s="8">
        <f t="shared" si="12"/>
        <v>10.358078972938692</v>
      </c>
      <c r="G50" s="8">
        <f t="shared" si="13"/>
        <v>-65.159842770429137</v>
      </c>
      <c r="I50" s="8">
        <f t="shared" si="14"/>
        <v>-51.048146008859071</v>
      </c>
      <c r="K50" s="4">
        <f>F!C79</f>
        <v>9624664</v>
      </c>
      <c r="L50" s="4">
        <f>F!AB79</f>
        <v>361273.1</v>
      </c>
      <c r="M50" s="4">
        <f>SUB!W52</f>
        <v>996930.29799999995</v>
      </c>
      <c r="N50" s="19">
        <f>'CPP - RPC'!D36</f>
        <v>5182468.6868491443</v>
      </c>
      <c r="O50" s="19">
        <f>'QPP - RRQ'!D36</f>
        <v>1088947.2427329521</v>
      </c>
      <c r="P50" s="19">
        <f t="shared" si="15"/>
        <v>6271415.9295820966</v>
      </c>
      <c r="Q50" s="4"/>
    </row>
    <row r="51" spans="1:17" x14ac:dyDescent="0.25">
      <c r="A51" s="6">
        <v>2056</v>
      </c>
      <c r="C51" s="8">
        <f t="shared" si="11"/>
        <v>2.4100203289521165</v>
      </c>
      <c r="E51" s="8">
        <f t="shared" si="12"/>
        <v>10.209306058990048</v>
      </c>
      <c r="G51" s="8">
        <f t="shared" si="13"/>
        <v>-66.170249847366733</v>
      </c>
      <c r="I51" s="8">
        <f t="shared" si="14"/>
        <v>-53.550923459424567</v>
      </c>
      <c r="K51" s="4">
        <f>F!C80</f>
        <v>9975920</v>
      </c>
      <c r="L51" s="4">
        <f>F!AB80</f>
        <v>240421.7</v>
      </c>
      <c r="M51" s="4">
        <f>SUB!W53</f>
        <v>1018472.2050000001</v>
      </c>
      <c r="N51" s="19">
        <f>'CPP - RPC'!D37</f>
        <v>5459186.8609221205</v>
      </c>
      <c r="O51" s="19">
        <f>'QPP - RRQ'!D37</f>
        <v>1141904.327651307</v>
      </c>
      <c r="P51" s="19">
        <f t="shared" si="15"/>
        <v>6601091.1885734275</v>
      </c>
      <c r="Q51" s="4"/>
    </row>
    <row r="52" spans="1:17" x14ac:dyDescent="0.25">
      <c r="A52" s="6">
        <v>2057</v>
      </c>
      <c r="C52" s="8">
        <f t="shared" si="11"/>
        <v>1.0481992027403142</v>
      </c>
      <c r="E52" s="8">
        <f t="shared" si="12"/>
        <v>10.052273311915764</v>
      </c>
      <c r="G52" s="8">
        <f t="shared" si="13"/>
        <v>-67.130287603434326</v>
      </c>
      <c r="I52" s="8">
        <f t="shared" si="14"/>
        <v>-56.02981508877825</v>
      </c>
      <c r="K52" s="4">
        <f>F!C81</f>
        <v>10340420</v>
      </c>
      <c r="L52" s="4">
        <f>F!AB81</f>
        <v>108388.2</v>
      </c>
      <c r="M52" s="4">
        <f>SUB!W54</f>
        <v>1039447.28</v>
      </c>
      <c r="N52" s="19">
        <f>'CPP - RPC'!D38</f>
        <v>5745129.3079590816</v>
      </c>
      <c r="O52" s="19">
        <f>'QPP - RRQ'!D38</f>
        <v>1196424.3774439611</v>
      </c>
      <c r="P52" s="19">
        <f t="shared" si="15"/>
        <v>6941553.6854030425</v>
      </c>
      <c r="Q52" s="4"/>
    </row>
    <row r="53" spans="1:17" x14ac:dyDescent="0.25">
      <c r="A53" s="6">
        <v>2058</v>
      </c>
      <c r="C53" s="8">
        <f t="shared" si="11"/>
        <v>-0.33386228826800218</v>
      </c>
      <c r="E53" s="8">
        <f t="shared" si="12"/>
        <v>9.8823860991687891</v>
      </c>
      <c r="G53" s="8">
        <f t="shared" si="13"/>
        <v>-68.028561699250503</v>
      </c>
      <c r="I53" s="8">
        <f t="shared" si="14"/>
        <v>-58.480037888349713</v>
      </c>
      <c r="K53" s="4">
        <f>F!C82</f>
        <v>10720510</v>
      </c>
      <c r="L53" s="4">
        <f>F!AB82</f>
        <v>-35791.74</v>
      </c>
      <c r="M53" s="4">
        <f>SUB!W55</f>
        <v>1059442.19</v>
      </c>
      <c r="N53" s="19">
        <f>'CPP - RPC'!D39</f>
        <v>6040438.645410493</v>
      </c>
      <c r="O53" s="19">
        <f>'QPP - RRQ'!D39</f>
        <v>1252570.114413827</v>
      </c>
      <c r="P53" s="19">
        <f t="shared" si="15"/>
        <v>7293008.7598243197</v>
      </c>
      <c r="Q53" s="4"/>
    </row>
    <row r="54" spans="1:17" x14ac:dyDescent="0.25">
      <c r="A54" s="6">
        <v>2059</v>
      </c>
      <c r="C54" s="8">
        <f t="shared" si="11"/>
        <v>-1.7354119417728147</v>
      </c>
      <c r="E54" s="8">
        <f t="shared" si="12"/>
        <v>9.7020022004773399</v>
      </c>
      <c r="G54" s="8">
        <f t="shared" si="13"/>
        <v>-68.87028195363925</v>
      </c>
      <c r="I54" s="8">
        <f t="shared" si="14"/>
        <v>-60.903691694934722</v>
      </c>
      <c r="K54" s="4">
        <f>F!C83</f>
        <v>11115770</v>
      </c>
      <c r="L54" s="4">
        <f>F!AB83</f>
        <v>-192904.4</v>
      </c>
      <c r="M54" s="4">
        <f>SUB!W56</f>
        <v>1078452.25</v>
      </c>
      <c r="N54" s="19">
        <f>'CPP - RPC'!D40</f>
        <v>6345052.1763228364</v>
      </c>
      <c r="O54" s="19">
        <f>'QPP - RRQ'!D40</f>
        <v>1310409.9639952085</v>
      </c>
      <c r="P54" s="19">
        <f t="shared" si="15"/>
        <v>7655462.1403180454</v>
      </c>
      <c r="Q54" s="4"/>
    </row>
    <row r="55" spans="1:17" x14ac:dyDescent="0.25">
      <c r="A55" s="6">
        <v>2060</v>
      </c>
      <c r="C55" s="8">
        <f t="shared" si="11"/>
        <v>-3.1558815439785031</v>
      </c>
      <c r="E55" s="8">
        <f t="shared" si="12"/>
        <v>9.5159007712604176</v>
      </c>
      <c r="G55" s="8">
        <f t="shared" si="13"/>
        <v>-69.666609026102336</v>
      </c>
      <c r="I55" s="8">
        <f t="shared" si="14"/>
        <v>-63.306589798820418</v>
      </c>
      <c r="K55" s="4">
        <f>F!C84</f>
        <v>11525290</v>
      </c>
      <c r="L55" s="4">
        <f>F!AB84</f>
        <v>-363724.5</v>
      </c>
      <c r="M55" s="4">
        <f>SUB!W57</f>
        <v>1096735.1599999999</v>
      </c>
      <c r="N55" s="19">
        <f>'CPP - RPC'!D41</f>
        <v>6659203.832846038</v>
      </c>
      <c r="O55" s="19">
        <f>'QPP - RRQ'!D41</f>
        <v>1370074.8905784315</v>
      </c>
      <c r="P55" s="19">
        <f t="shared" si="15"/>
        <v>8029278.7234244701</v>
      </c>
      <c r="Q55" s="4"/>
    </row>
    <row r="56" spans="1:17" x14ac:dyDescent="0.25">
      <c r="A56" s="6">
        <v>2061</v>
      </c>
      <c r="C56" s="8">
        <f t="shared" si="11"/>
        <v>-4.5932832229549172</v>
      </c>
      <c r="E56" s="8">
        <f t="shared" si="12"/>
        <v>9.3310200873932576</v>
      </c>
      <c r="G56" s="8">
        <f t="shared" si="13"/>
        <v>-70.418902891774636</v>
      </c>
      <c r="I56" s="8">
        <f t="shared" si="14"/>
        <v>-65.681166027336289</v>
      </c>
      <c r="K56" s="4">
        <f>F!C85</f>
        <v>11948290</v>
      </c>
      <c r="L56" s="4">
        <f>F!AB85</f>
        <v>-548818.80000000005</v>
      </c>
      <c r="M56" s="4">
        <f>SUB!W58</f>
        <v>1114897.3399999999</v>
      </c>
      <c r="N56" s="19">
        <f>'CPP - RPC'!D42</f>
        <v>6982300.1075874344</v>
      </c>
      <c r="O56" s="19">
        <f>'QPP - RRQ'!D42</f>
        <v>1431554.6247401859</v>
      </c>
      <c r="P56" s="19">
        <f t="shared" si="15"/>
        <v>8413854.7323276196</v>
      </c>
      <c r="Q56" s="4"/>
    </row>
    <row r="57" spans="1:17" x14ac:dyDescent="0.25">
      <c r="A57" s="6">
        <v>2062</v>
      </c>
      <c r="C57" s="8">
        <f t="shared" si="11"/>
        <v>-6.0478441553409343</v>
      </c>
      <c r="E57" s="8">
        <f t="shared" si="12"/>
        <v>9.147805003664919</v>
      </c>
      <c r="G57" s="8">
        <f t="shared" si="13"/>
        <v>-71.108410915471921</v>
      </c>
      <c r="I57" s="8">
        <f t="shared" si="14"/>
        <v>-68.008450067147933</v>
      </c>
      <c r="K57" s="4">
        <f>F!C86</f>
        <v>12387720</v>
      </c>
      <c r="L57" s="4">
        <f>F!AB86</f>
        <v>-749190</v>
      </c>
      <c r="M57" s="4">
        <f>SUB!W59</f>
        <v>1133204.47</v>
      </c>
      <c r="N57" s="19">
        <f>'CPP - RPC'!D43</f>
        <v>7313824.4992845412</v>
      </c>
      <c r="O57" s="19">
        <f>'QPP - RRQ'!D43</f>
        <v>1494886.3413735577</v>
      </c>
      <c r="P57" s="19">
        <f t="shared" si="15"/>
        <v>8808710.8406580985</v>
      </c>
      <c r="Q57" s="4"/>
    </row>
    <row r="58" spans="1:17" x14ac:dyDescent="0.25">
      <c r="A58" s="6">
        <v>2063</v>
      </c>
      <c r="C58" s="8">
        <f t="shared" si="11"/>
        <v>-7.5205985163183957</v>
      </c>
      <c r="E58" s="8">
        <f t="shared" si="12"/>
        <v>8.9652412831176136</v>
      </c>
      <c r="G58" s="8">
        <f t="shared" si="13"/>
        <v>-71.71589449076194</v>
      </c>
      <c r="I58" s="8">
        <f t="shared" si="14"/>
        <v>-70.27125172396272</v>
      </c>
      <c r="K58" s="4">
        <f>F!C87</f>
        <v>12847770</v>
      </c>
      <c r="L58" s="4">
        <f>F!AB87</f>
        <v>-966229.2</v>
      </c>
      <c r="M58" s="4">
        <f>SUB!W60</f>
        <v>1151833.5799999998</v>
      </c>
      <c r="N58" s="19">
        <f>'CPP - RPC'!D44</f>
        <v>7653705.9240845442</v>
      </c>
      <c r="O58" s="19">
        <f>'QPP - RRQ'!D44</f>
        <v>1560187.2535312211</v>
      </c>
      <c r="P58" s="19">
        <f t="shared" si="15"/>
        <v>9213893.1776157655</v>
      </c>
      <c r="Q58" s="4"/>
    </row>
    <row r="59" spans="1:17" x14ac:dyDescent="0.25">
      <c r="A59" s="6">
        <v>2064</v>
      </c>
      <c r="C59" s="8">
        <f t="shared" si="11"/>
        <v>-9.0125368438197331</v>
      </c>
      <c r="E59" s="8">
        <f t="shared" si="12"/>
        <v>8.788373978186808</v>
      </c>
      <c r="G59" s="8">
        <f t="shared" si="13"/>
        <v>-72.279332359228007</v>
      </c>
      <c r="I59" s="8">
        <f t="shared" si="14"/>
        <v>-72.503495224860927</v>
      </c>
      <c r="K59" s="4">
        <f>F!C88</f>
        <v>13323130</v>
      </c>
      <c r="L59" s="4">
        <f>F!AB88</f>
        <v>-1200752</v>
      </c>
      <c r="M59" s="4">
        <f>SUB!W61</f>
        <v>1170886.49</v>
      </c>
      <c r="N59" s="19">
        <f>'CPP - RPC'!D45</f>
        <v>8002024.9346144525</v>
      </c>
      <c r="O59" s="19">
        <f>'QPP - RRQ'!D45</f>
        <v>1627844.4787375622</v>
      </c>
      <c r="P59" s="19">
        <f t="shared" si="15"/>
        <v>9629869.4133520145</v>
      </c>
      <c r="Q59" s="4"/>
    </row>
    <row r="60" spans="1:17" x14ac:dyDescent="0.25">
      <c r="A60" s="6">
        <v>2065</v>
      </c>
      <c r="C60" s="8">
        <f t="shared" si="11"/>
        <v>-10.522715940201898</v>
      </c>
      <c r="E60" s="8">
        <f t="shared" si="12"/>
        <v>8.6194431397694142</v>
      </c>
      <c r="G60" s="8">
        <f t="shared" si="13"/>
        <v>-72.778767995160621</v>
      </c>
      <c r="I60" s="8">
        <f t="shared" si="14"/>
        <v>-74.68204079559311</v>
      </c>
      <c r="K60" s="4">
        <f>F!C89</f>
        <v>13817830</v>
      </c>
      <c r="L60" s="4">
        <f>F!AB89</f>
        <v>-1454011</v>
      </c>
      <c r="M60" s="4">
        <f>SUB!W62</f>
        <v>1191020</v>
      </c>
      <c r="N60" s="19">
        <f>'CPP - RPC'!D46</f>
        <v>8358568.3575917864</v>
      </c>
      <c r="O60" s="19">
        <f>'QPP - RRQ'!D46</f>
        <v>1697878.0800739164</v>
      </c>
      <c r="P60" s="19">
        <f t="shared" si="15"/>
        <v>10056446.437665703</v>
      </c>
      <c r="Q60" s="4"/>
    </row>
    <row r="61" spans="1:17" x14ac:dyDescent="0.25">
      <c r="A61" s="6">
        <v>2066</v>
      </c>
      <c r="C61" s="8">
        <f t="shared" si="11"/>
        <v>-12.051216560802917</v>
      </c>
      <c r="E61" s="8">
        <f t="shared" si="12"/>
        <v>8.4652099061113457</v>
      </c>
      <c r="G61" s="8">
        <f t="shared" si="13"/>
        <v>-73.230846973379116</v>
      </c>
      <c r="I61" s="8">
        <f t="shared" si="14"/>
        <v>-76.816853628070689</v>
      </c>
      <c r="K61" s="4">
        <f>F!C90</f>
        <v>14329740</v>
      </c>
      <c r="L61" s="4">
        <f>F!AB90</f>
        <v>-1726908</v>
      </c>
      <c r="M61" s="4">
        <f>SUB!W63</f>
        <v>1213042.5699999998</v>
      </c>
      <c r="N61" s="19">
        <f>'CPP - RPC'!D47</f>
        <v>8723318.1835261397</v>
      </c>
      <c r="O61" s="19">
        <f>'QPP - RRQ'!D47</f>
        <v>1770471.7875569584</v>
      </c>
      <c r="P61" s="19">
        <f t="shared" si="15"/>
        <v>10493789.971083097</v>
      </c>
      <c r="Q61" s="4"/>
    </row>
    <row r="62" spans="1:17" x14ac:dyDescent="0.25">
      <c r="A62" s="6">
        <v>2067</v>
      </c>
      <c r="C62" s="8">
        <f t="shared" si="11"/>
        <v>-13.596564525482819</v>
      </c>
      <c r="E62" s="8">
        <f t="shared" si="12"/>
        <v>8.3257054415645051</v>
      </c>
      <c r="G62" s="8">
        <f t="shared" si="13"/>
        <v>-73.618040696911606</v>
      </c>
      <c r="I62" s="8">
        <f t="shared" si="14"/>
        <v>-78.888899780829917</v>
      </c>
      <c r="K62" s="4">
        <f>F!C91</f>
        <v>14863740</v>
      </c>
      <c r="L62" s="4">
        <f>F!AB91</f>
        <v>-2020958</v>
      </c>
      <c r="M62" s="4">
        <f>SUB!W64</f>
        <v>1237511.21</v>
      </c>
      <c r="N62" s="19">
        <f>'CPP - RPC'!D48</f>
        <v>9096698.7740449663</v>
      </c>
      <c r="O62" s="19">
        <f>'QPP - RRQ'!D48</f>
        <v>1845695.3882381639</v>
      </c>
      <c r="P62" s="19">
        <f t="shared" si="15"/>
        <v>10942394.16228313</v>
      </c>
      <c r="Q62" s="4"/>
    </row>
    <row r="63" spans="1:17" x14ac:dyDescent="0.25">
      <c r="A63" s="6">
        <v>2068</v>
      </c>
      <c r="C63" s="8">
        <f t="shared" si="11"/>
        <v>-15.161453503077313</v>
      </c>
      <c r="E63" s="8">
        <f t="shared" si="12"/>
        <v>8.2017267450532767</v>
      </c>
      <c r="G63" s="8">
        <f t="shared" si="13"/>
        <v>-73.951482089088543</v>
      </c>
      <c r="I63" s="8">
        <f t="shared" si="14"/>
        <v>-80.911208847112576</v>
      </c>
      <c r="K63" s="4">
        <f>F!C92</f>
        <v>15419300</v>
      </c>
      <c r="L63" s="4">
        <f>F!AB92</f>
        <v>-2337790</v>
      </c>
      <c r="M63" s="4">
        <f>SUB!W65</f>
        <v>1264648.852</v>
      </c>
      <c r="N63" s="19">
        <f>'CPP - RPC'!D49</f>
        <v>9479183.0055661015</v>
      </c>
      <c r="O63" s="19">
        <f>'QPP - RRQ'!D49</f>
        <v>1923617.8721967277</v>
      </c>
      <c r="P63" s="19">
        <f t="shared" si="15"/>
        <v>11402800.87776283</v>
      </c>
      <c r="Q63" s="4"/>
    </row>
    <row r="64" spans="1:17" x14ac:dyDescent="0.25">
      <c r="A64" s="6">
        <v>2069</v>
      </c>
      <c r="C64" s="8">
        <f t="shared" si="11"/>
        <v>-16.747063277163239</v>
      </c>
      <c r="E64" s="8">
        <f t="shared" si="12"/>
        <v>8.0958366651307578</v>
      </c>
      <c r="G64" s="8">
        <f t="shared" si="13"/>
        <v>-74.243046627521792</v>
      </c>
      <c r="I64" s="8">
        <f t="shared" si="14"/>
        <v>-82.894273239554281</v>
      </c>
      <c r="K64" s="4">
        <f>F!C93</f>
        <v>15994870</v>
      </c>
      <c r="L64" s="4">
        <f>F!AB93</f>
        <v>-2678671</v>
      </c>
      <c r="M64" s="4">
        <f>SUB!W66</f>
        <v>1294918.55</v>
      </c>
      <c r="N64" s="19">
        <f>'CPP - RPC'!D50</f>
        <v>9870736.3665445372</v>
      </c>
      <c r="O64" s="19">
        <f>'QPP - RRQ'!D50</f>
        <v>2004342.4255669578</v>
      </c>
      <c r="P64" s="19">
        <f t="shared" si="15"/>
        <v>11875078.792111496</v>
      </c>
      <c r="Q64" s="4"/>
    </row>
    <row r="65" spans="1:17" x14ac:dyDescent="0.25">
      <c r="A65" s="6">
        <v>2070</v>
      </c>
      <c r="C65" s="8">
        <f t="shared" si="11"/>
        <v>-18.351523297761087</v>
      </c>
      <c r="E65" s="8">
        <f t="shared" si="12"/>
        <v>8.0094639450533887</v>
      </c>
      <c r="G65" s="8">
        <f t="shared" si="13"/>
        <v>-74.496240679648977</v>
      </c>
      <c r="I65" s="8">
        <f t="shared" si="14"/>
        <v>-84.83830003235667</v>
      </c>
      <c r="K65" s="4">
        <f>F!C94</f>
        <v>16590650</v>
      </c>
      <c r="L65" s="4">
        <f>F!AB94</f>
        <v>-3044637</v>
      </c>
      <c r="M65" s="4">
        <f>SUB!W67</f>
        <v>1328822.1300000001</v>
      </c>
      <c r="N65" s="19">
        <f>'CPP - RPC'!D51</f>
        <v>10271522.154142402</v>
      </c>
      <c r="O65" s="19">
        <f>'QPP - RRQ'!D51</f>
        <v>2087888.400175781</v>
      </c>
      <c r="P65" s="19">
        <f t="shared" si="15"/>
        <v>12359410.554318182</v>
      </c>
      <c r="Q65" s="4"/>
    </row>
    <row r="66" spans="1:17" x14ac:dyDescent="0.25">
      <c r="A66" s="6">
        <v>2071</v>
      </c>
      <c r="C66" s="8">
        <f t="shared" si="11"/>
        <v>-19.973588787001848</v>
      </c>
      <c r="E66" s="8">
        <f t="shared" si="12"/>
        <v>7.9458391734365392</v>
      </c>
      <c r="G66" s="8">
        <f t="shared" si="13"/>
        <v>-74.704374206855746</v>
      </c>
      <c r="I66" s="8">
        <f t="shared" si="14"/>
        <v>-86.732123820421052</v>
      </c>
      <c r="K66" s="4">
        <f>F!C95</f>
        <v>17208600</v>
      </c>
      <c r="L66" s="4">
        <f>F!AB95</f>
        <v>-3437175</v>
      </c>
      <c r="M66" s="4">
        <f>SUB!W68</f>
        <v>1367367.6800000002</v>
      </c>
      <c r="N66" s="19">
        <f>'CPP - RPC'!D52</f>
        <v>10681332.669320846</v>
      </c>
      <c r="O66" s="19">
        <f>'QPP - RRQ'!D52</f>
        <v>2174244.2704401319</v>
      </c>
      <c r="P66" s="19">
        <f t="shared" si="15"/>
        <v>12855576.939760977</v>
      </c>
      <c r="Q66" s="4"/>
    </row>
    <row r="67" spans="1:17" x14ac:dyDescent="0.25">
      <c r="A67" s="6">
        <v>2072</v>
      </c>
      <c r="C67" s="8">
        <f t="shared" si="11"/>
        <v>-21.612355843081982</v>
      </c>
      <c r="E67" s="8">
        <f t="shared" si="12"/>
        <v>7.9040291669514415</v>
      </c>
      <c r="G67" s="8">
        <f t="shared" si="13"/>
        <v>-74.868694183180665</v>
      </c>
      <c r="I67" s="8">
        <f t="shared" si="14"/>
        <v>-88.577020859311205</v>
      </c>
      <c r="K67" s="4">
        <f>F!C96</f>
        <v>17850340</v>
      </c>
      <c r="L67" s="4">
        <f>F!AB96</f>
        <v>-3857879</v>
      </c>
      <c r="M67" s="4">
        <f>SUB!W69</f>
        <v>1410896.08</v>
      </c>
      <c r="N67" s="19">
        <f>'CPP - RPC'!D53</f>
        <v>11100794.0507573</v>
      </c>
      <c r="O67" s="19">
        <f>'QPP - RRQ'!D53</f>
        <v>2263522.41450067</v>
      </c>
      <c r="P67" s="19">
        <f t="shared" si="15"/>
        <v>13364316.465257971</v>
      </c>
      <c r="Q67" s="4"/>
    </row>
    <row r="68" spans="1:17" x14ac:dyDescent="0.25">
      <c r="A68" s="6">
        <v>2073</v>
      </c>
      <c r="C68" s="8">
        <f t="shared" si="11"/>
        <v>-23.266531908125852</v>
      </c>
      <c r="E68" s="8">
        <f t="shared" si="12"/>
        <v>7.8815872597554577</v>
      </c>
      <c r="G68" s="8">
        <f t="shared" si="13"/>
        <v>-74.989727241774844</v>
      </c>
      <c r="I68" s="8">
        <f t="shared" si="14"/>
        <v>-90.374671890145237</v>
      </c>
      <c r="K68" s="4">
        <f>F!C97</f>
        <v>18517070</v>
      </c>
      <c r="L68" s="4">
        <f>F!AB97</f>
        <v>-4308280</v>
      </c>
      <c r="M68" s="4">
        <f>SUB!W70</f>
        <v>1459439.03</v>
      </c>
      <c r="N68" s="19">
        <f>'CPP - RPC'!D54</f>
        <v>11530115.024960522</v>
      </c>
      <c r="O68" s="19">
        <f>'QPP - RRQ'!D54</f>
        <v>2355785.2612079955</v>
      </c>
      <c r="P68" s="19">
        <f t="shared" si="15"/>
        <v>13885900.286168518</v>
      </c>
      <c r="Q68" s="4"/>
    </row>
    <row r="69" spans="1:17" x14ac:dyDescent="0.25">
      <c r="A69" s="6">
        <v>2074</v>
      </c>
      <c r="C69" s="8">
        <f t="shared" si="11"/>
        <v>-24.939225679337355</v>
      </c>
      <c r="E69" s="8">
        <f t="shared" si="12"/>
        <v>7.8794766910277696</v>
      </c>
      <c r="G69" s="8">
        <f t="shared" si="13"/>
        <v>-75.084689333793861</v>
      </c>
      <c r="I69" s="8">
        <f t="shared" si="14"/>
        <v>-92.14443832210344</v>
      </c>
      <c r="K69" s="4">
        <f>F!C98</f>
        <v>19205480</v>
      </c>
      <c r="L69" s="4">
        <f>F!AB98</f>
        <v>-4789698</v>
      </c>
      <c r="M69" s="4">
        <f>SUB!W71</f>
        <v>1513291.32</v>
      </c>
      <c r="N69" s="19">
        <f>'CPP - RPC'!D55</f>
        <v>11969266.548085246</v>
      </c>
      <c r="O69" s="19">
        <f>'QPP - RRQ'!D55</f>
        <v>2451108.4449786656</v>
      </c>
      <c r="P69" s="19">
        <f t="shared" si="15"/>
        <v>14420374.993063912</v>
      </c>
      <c r="Q69" s="4"/>
    </row>
    <row r="70" spans="1:17" x14ac:dyDescent="0.25">
      <c r="A70" s="6">
        <v>2075</v>
      </c>
      <c r="C70" s="8">
        <f t="shared" si="11"/>
        <v>-26.626622817564208</v>
      </c>
      <c r="E70" s="8">
        <f t="shared" si="12"/>
        <v>7.8986087732676431</v>
      </c>
      <c r="G70" s="8">
        <f t="shared" si="13"/>
        <v>-75.142163826269538</v>
      </c>
      <c r="I70" s="8">
        <f t="shared" si="14"/>
        <v>-93.870177870566096</v>
      </c>
      <c r="K70" s="4">
        <f>F!C99</f>
        <v>19919830</v>
      </c>
      <c r="L70" s="4">
        <f>F!AB99</f>
        <v>-5303978</v>
      </c>
      <c r="M70" s="4">
        <f>SUB!W72</f>
        <v>1573389.44</v>
      </c>
      <c r="N70" s="19">
        <f>'CPP - RPC'!D56</f>
        <v>12418563.206375066</v>
      </c>
      <c r="O70" s="19">
        <f>'QPP - RRQ'!D56</f>
        <v>2549628.0861393232</v>
      </c>
      <c r="P70" s="19">
        <f t="shared" si="15"/>
        <v>14968191.292514389</v>
      </c>
      <c r="Q70" s="4"/>
    </row>
    <row r="71" spans="1:17" x14ac:dyDescent="0.25">
      <c r="A71" s="6">
        <v>2076</v>
      </c>
      <c r="C71" s="8">
        <f t="shared" si="11"/>
        <v>-28.330649435510217</v>
      </c>
      <c r="E71" s="8">
        <f t="shared" si="12"/>
        <v>7.9426194745949337</v>
      </c>
      <c r="G71" s="8">
        <f t="shared" si="13"/>
        <v>-75.166591716104648</v>
      </c>
      <c r="I71" s="8">
        <f t="shared" si="14"/>
        <v>-95.554621677019924</v>
      </c>
      <c r="K71" s="4">
        <f>F!C100</f>
        <v>20660250</v>
      </c>
      <c r="L71" s="4">
        <f>F!AB100</f>
        <v>-5853183</v>
      </c>
      <c r="M71" s="4">
        <f>SUB!W73</f>
        <v>1640965.0399999998</v>
      </c>
      <c r="N71" s="19">
        <f>'CPP - RPC'!D57</f>
        <v>12878145.744704844</v>
      </c>
      <c r="O71" s="19">
        <f>'QPP - RRQ'!D57</f>
        <v>2651460.0203216644</v>
      </c>
      <c r="P71" s="19">
        <f t="shared" si="15"/>
        <v>15529605.76502651</v>
      </c>
      <c r="Q71" s="4"/>
    </row>
    <row r="72" spans="1:17" x14ac:dyDescent="0.25">
      <c r="A72" s="6">
        <v>2077</v>
      </c>
      <c r="C72" s="8">
        <f t="shared" si="11"/>
        <v>-30.048920291281977</v>
      </c>
      <c r="E72" s="8">
        <f t="shared" si="12"/>
        <v>8.0100731751247505</v>
      </c>
      <c r="G72" s="8">
        <f t="shared" si="13"/>
        <v>-75.148927350808322</v>
      </c>
      <c r="I72" s="8">
        <f t="shared" si="14"/>
        <v>-97.18777446696555</v>
      </c>
      <c r="K72" s="4">
        <f>F!C101</f>
        <v>21430780</v>
      </c>
      <c r="L72" s="4">
        <f>F!AB101</f>
        <v>-6439718</v>
      </c>
      <c r="M72" s="4">
        <f>SUB!W74</f>
        <v>1716621.16</v>
      </c>
      <c r="N72" s="19">
        <f>'CPP - RPC'!D58</f>
        <v>13348230.710981257</v>
      </c>
      <c r="O72" s="19">
        <f>'QPP - RRQ'!D58</f>
        <v>2756770.5819303025</v>
      </c>
      <c r="P72" s="19">
        <f t="shared" si="15"/>
        <v>16105001.292911559</v>
      </c>
      <c r="Q72" s="4"/>
    </row>
    <row r="73" spans="1:17" x14ac:dyDescent="0.25">
      <c r="A73" s="6">
        <v>2078</v>
      </c>
      <c r="C73" s="8">
        <f t="shared" si="11"/>
        <v>-31.787444416651521</v>
      </c>
      <c r="E73" s="8">
        <f t="shared" si="12"/>
        <v>8.0996111639976469</v>
      </c>
      <c r="G73" s="8">
        <f t="shared" si="13"/>
        <v>-75.106977489497467</v>
      </c>
      <c r="I73" s="8">
        <f t="shared" si="14"/>
        <v>-98.794810742151341</v>
      </c>
      <c r="K73" s="4">
        <f>F!C102</f>
        <v>22227880</v>
      </c>
      <c r="L73" s="4">
        <f>F!AB102</f>
        <v>-7065675</v>
      </c>
      <c r="M73" s="4">
        <f>SUB!W75</f>
        <v>1800371.85</v>
      </c>
      <c r="N73" s="19">
        <f>'CPP - RPC'!D59</f>
        <v>13828923.349778997</v>
      </c>
      <c r="O73" s="19">
        <f>'QPP - RRQ'!D59</f>
        <v>2865765.4782135123</v>
      </c>
      <c r="P73" s="19">
        <f t="shared" si="15"/>
        <v>16694688.82799251</v>
      </c>
      <c r="Q73" s="4"/>
    </row>
    <row r="74" spans="1:17" x14ac:dyDescent="0.25">
      <c r="A74" s="6">
        <v>2079</v>
      </c>
      <c r="C74" s="8">
        <f t="shared" si="11"/>
        <v>-33.542398581538137</v>
      </c>
      <c r="E74" s="8">
        <f t="shared" si="12"/>
        <v>8.2099204717565435</v>
      </c>
      <c r="G74" s="8">
        <f t="shared" si="13"/>
        <v>-75.030052791065017</v>
      </c>
      <c r="I74" s="8">
        <f t="shared" si="14"/>
        <v>-100.36253090084661</v>
      </c>
      <c r="K74" s="4">
        <f>F!C103</f>
        <v>23055960</v>
      </c>
      <c r="L74" s="4">
        <f>F!AB103</f>
        <v>-7733522</v>
      </c>
      <c r="M74" s="4">
        <f>SUB!W76</f>
        <v>1892875.98</v>
      </c>
      <c r="N74" s="19">
        <f>'CPP - RPC'!D60</f>
        <v>14320300.357459774</v>
      </c>
      <c r="O74" s="19">
        <f>'QPP - RRQ'!D60</f>
        <v>2978598.6020270623</v>
      </c>
      <c r="P74" s="19">
        <f t="shared" si="15"/>
        <v>17298898.959486835</v>
      </c>
      <c r="Q74" s="4"/>
    </row>
    <row r="75" spans="1:17" x14ac:dyDescent="0.25">
      <c r="A75" s="6">
        <v>2080</v>
      </c>
      <c r="C75" s="8">
        <f t="shared" si="11"/>
        <v>-35.315713151954931</v>
      </c>
      <c r="E75" s="8">
        <f t="shared" si="12"/>
        <v>8.3412262318223682</v>
      </c>
      <c r="G75" s="8">
        <f t="shared" si="13"/>
        <v>-74.921931635128146</v>
      </c>
      <c r="I75" s="8">
        <f t="shared" si="14"/>
        <v>-101.89641855526071</v>
      </c>
      <c r="K75" s="4">
        <f>F!C104</f>
        <v>23915380</v>
      </c>
      <c r="L75" s="4">
        <f>F!AB104</f>
        <v>-8445887</v>
      </c>
      <c r="M75" s="4">
        <f>SUB!W77</f>
        <v>1994835.9500000002</v>
      </c>
      <c r="N75" s="19">
        <f>'CPP - RPC'!D61</f>
        <v>14822451.200861167</v>
      </c>
      <c r="O75" s="19">
        <f>'QPP - RRQ'!D61</f>
        <v>3095413.4530199422</v>
      </c>
      <c r="P75" s="19">
        <f t="shared" si="15"/>
        <v>17917864.65388111</v>
      </c>
      <c r="Q75" s="4"/>
    </row>
    <row r="76" spans="1:17" x14ac:dyDescent="0.25">
      <c r="A76" s="6">
        <v>2081</v>
      </c>
      <c r="C76" s="8">
        <f t="shared" si="11"/>
        <v>-37.105837453574232</v>
      </c>
      <c r="E76" s="8">
        <f t="shared" si="12"/>
        <v>8.4952892203534116</v>
      </c>
      <c r="G76" s="8">
        <f t="shared" si="13"/>
        <v>-74.779980328249849</v>
      </c>
      <c r="I76" s="8">
        <f t="shared" si="14"/>
        <v>-103.39052856147066</v>
      </c>
      <c r="K76" s="4">
        <f>F!C105</f>
        <v>24808420</v>
      </c>
      <c r="L76" s="4">
        <f>F!AB105</f>
        <v>-9205372</v>
      </c>
      <c r="M76" s="4">
        <f>SUB!W78</f>
        <v>2107547.0299999998</v>
      </c>
      <c r="N76" s="19">
        <f>'CPP - RPC'!D62</f>
        <v>15335406.047193164</v>
      </c>
      <c r="O76" s="19">
        <f>'QPP - RRQ'!D62</f>
        <v>3216325.5485564386</v>
      </c>
      <c r="P76" s="19">
        <f t="shared" si="15"/>
        <v>18551731.595749602</v>
      </c>
      <c r="Q76" s="4"/>
    </row>
    <row r="77" spans="1:17" x14ac:dyDescent="0.25">
      <c r="A77" s="6">
        <v>2082</v>
      </c>
      <c r="C77" s="8">
        <f t="shared" si="11"/>
        <v>-38.913544711138329</v>
      </c>
      <c r="E77" s="8">
        <f t="shared" si="12"/>
        <v>8.6696648811378694</v>
      </c>
      <c r="G77" s="8">
        <f t="shared" si="13"/>
        <v>-74.614049579209507</v>
      </c>
      <c r="I77" s="8">
        <f t="shared" si="14"/>
        <v>-104.85792940920996</v>
      </c>
      <c r="K77" s="4">
        <f>F!C106</f>
        <v>25736540</v>
      </c>
      <c r="L77" s="4">
        <f>F!AB106</f>
        <v>-10015000</v>
      </c>
      <c r="M77" s="4">
        <f>SUB!W79</f>
        <v>2231271.77</v>
      </c>
      <c r="N77" s="19">
        <f>'CPP - RPC'!D63</f>
        <v>15861515.891082233</v>
      </c>
      <c r="O77" s="19">
        <f>'QPP - RRQ'!D63</f>
        <v>3341558.8244908559</v>
      </c>
      <c r="P77" s="19">
        <f t="shared" si="15"/>
        <v>19203074.715573087</v>
      </c>
      <c r="Q77" s="4"/>
    </row>
    <row r="78" spans="1:17" x14ac:dyDescent="0.25">
      <c r="A78" s="6">
        <v>2083</v>
      </c>
      <c r="C78" s="8">
        <f t="shared" si="11"/>
        <v>-40.741420457865225</v>
      </c>
      <c r="E78" s="8">
        <f t="shared" si="12"/>
        <v>8.8629311494271814</v>
      </c>
      <c r="G78" s="8">
        <f t="shared" si="13"/>
        <v>-74.42973147411243</v>
      </c>
      <c r="I78" s="8">
        <f t="shared" si="14"/>
        <v>-106.30822078255048</v>
      </c>
      <c r="K78" s="4">
        <f>F!C107</f>
        <v>26699560</v>
      </c>
      <c r="L78" s="4">
        <f>F!AB107</f>
        <v>-10877780</v>
      </c>
      <c r="M78" s="4">
        <f>SUB!W80</f>
        <v>2366363.62</v>
      </c>
      <c r="N78" s="19">
        <f>'CPP - RPC'!D64</f>
        <v>16401244.890929896</v>
      </c>
      <c r="O78" s="19">
        <f>'QPP - RRQ'!D64</f>
        <v>3471165.9218396377</v>
      </c>
      <c r="P78" s="19">
        <f t="shared" si="15"/>
        <v>19872410.812769532</v>
      </c>
      <c r="Q78" s="4"/>
    </row>
    <row r="79" spans="1:17" x14ac:dyDescent="0.25">
      <c r="A79" s="6">
        <v>2084</v>
      </c>
      <c r="C79" s="8">
        <f t="shared" ref="C79:C90" si="16">100*L79/$K79</f>
        <v>-42.586011964496372</v>
      </c>
      <c r="E79" s="8">
        <f t="shared" ref="E79:E90" si="17">100*M79/$K79</f>
        <v>9.0740138964896353</v>
      </c>
      <c r="G79" s="8">
        <f t="shared" ref="G79:G90" si="18">-100*(N79+O79)/$K79</f>
        <v>-74.224036322119474</v>
      </c>
      <c r="I79" s="8">
        <f t="shared" ref="I79:I90" si="19">C79+E79+G79</f>
        <v>-107.73603439012621</v>
      </c>
      <c r="K79" s="4">
        <f>F!C108</f>
        <v>27701960</v>
      </c>
      <c r="L79" s="4">
        <f>F!AB108</f>
        <v>-11797160</v>
      </c>
      <c r="M79" s="4">
        <f>SUB!W81</f>
        <v>2513679.7000000002</v>
      </c>
      <c r="N79" s="19">
        <f>'CPP - RPC'!D65</f>
        <v>16956094.551311918</v>
      </c>
      <c r="O79" s="19">
        <f>'QPP - RRQ'!D65</f>
        <v>3605418.3010270908</v>
      </c>
      <c r="P79" s="19">
        <f t="shared" ref="P79:P90" si="20">N79+O79</f>
        <v>20561512.852339007</v>
      </c>
      <c r="Q79" s="4"/>
    </row>
    <row r="80" spans="1:17" x14ac:dyDescent="0.25">
      <c r="A80" s="6">
        <v>2085</v>
      </c>
      <c r="C80" s="8">
        <f t="shared" si="16"/>
        <v>-44.449601081548579</v>
      </c>
      <c r="E80" s="8">
        <f t="shared" si="17"/>
        <v>9.3028345771304402</v>
      </c>
      <c r="G80" s="8">
        <f t="shared" si="18"/>
        <v>-74.002395236250635</v>
      </c>
      <c r="I80" s="8">
        <f t="shared" si="19"/>
        <v>-109.14916174066877</v>
      </c>
      <c r="K80" s="4">
        <f>F!C109</f>
        <v>28743970</v>
      </c>
      <c r="L80" s="4">
        <f>F!AB109</f>
        <v>-12776580</v>
      </c>
      <c r="M80" s="4">
        <f>SUB!W82</f>
        <v>2674003.9800000004</v>
      </c>
      <c r="N80" s="19">
        <f>'CPP - RPC'!D66</f>
        <v>17526799.227374107</v>
      </c>
      <c r="O80" s="19">
        <f>'QPP - RRQ'!D66</f>
        <v>3744427.0586152039</v>
      </c>
      <c r="P80" s="19">
        <f t="shared" si="20"/>
        <v>21271226.285989311</v>
      </c>
      <c r="Q80" s="4"/>
    </row>
    <row r="81" spans="1:17" x14ac:dyDescent="0.25">
      <c r="A81" s="6">
        <v>2086</v>
      </c>
      <c r="C81" s="8">
        <f t="shared" si="16"/>
        <v>-46.33489184572236</v>
      </c>
      <c r="E81" s="8">
        <f t="shared" si="17"/>
        <v>9.54976186444798</v>
      </c>
      <c r="G81" s="8">
        <f t="shared" si="18"/>
        <v>-73.77117167291884</v>
      </c>
      <c r="I81" s="8">
        <f t="shared" si="19"/>
        <v>-110.55630165419322</v>
      </c>
      <c r="K81" s="4">
        <f>F!C110</f>
        <v>29825450</v>
      </c>
      <c r="L81" s="4">
        <f>F!AB110</f>
        <v>-13819590</v>
      </c>
      <c r="M81" s="4">
        <f>SUB!W83</f>
        <v>2848259.45</v>
      </c>
      <c r="N81" s="19">
        <f>'CPP - RPC'!D67</f>
        <v>18114208.775540709</v>
      </c>
      <c r="O81" s="19">
        <f>'QPP - RRQ'!D67</f>
        <v>3888375.1461798614</v>
      </c>
      <c r="P81" s="19">
        <f t="shared" si="20"/>
        <v>22002583.921720572</v>
      </c>
      <c r="Q81" s="4"/>
    </row>
    <row r="82" spans="1:17" x14ac:dyDescent="0.25">
      <c r="A82" s="6">
        <v>2087</v>
      </c>
      <c r="C82" s="8">
        <f t="shared" si="16"/>
        <v>-48.238764151129331</v>
      </c>
      <c r="E82" s="8">
        <f t="shared" si="17"/>
        <v>9.812195035267365</v>
      </c>
      <c r="G82" s="8">
        <f t="shared" si="18"/>
        <v>-73.525270690343717</v>
      </c>
      <c r="I82" s="8">
        <f t="shared" si="19"/>
        <v>-111.95183980620568</v>
      </c>
      <c r="K82" s="4">
        <f>F!C111</f>
        <v>30950710</v>
      </c>
      <c r="L82" s="4">
        <f>F!AB111</f>
        <v>-14930240</v>
      </c>
      <c r="M82" s="4">
        <f>SUB!W84</f>
        <v>3036944.03</v>
      </c>
      <c r="N82" s="19">
        <f>'CPP - RPC'!D68</f>
        <v>18719111.700695232</v>
      </c>
      <c r="O82" s="19">
        <f>'QPP - RRQ'!D68</f>
        <v>4037481.6073880475</v>
      </c>
      <c r="P82" s="19">
        <f t="shared" si="20"/>
        <v>22756593.308083281</v>
      </c>
      <c r="Q82" s="4"/>
    </row>
    <row r="83" spans="1:17" x14ac:dyDescent="0.25">
      <c r="A83" s="6">
        <v>2088</v>
      </c>
      <c r="C83" s="8">
        <f t="shared" si="16"/>
        <v>-50.166124852533251</v>
      </c>
      <c r="E83" s="8">
        <f t="shared" si="17"/>
        <v>10.088940708481786</v>
      </c>
      <c r="G83" s="8">
        <f t="shared" si="18"/>
        <v>-73.274414029800042</v>
      </c>
      <c r="I83" s="8">
        <f t="shared" si="19"/>
        <v>-113.3515981738515</v>
      </c>
      <c r="K83" s="4">
        <f>F!C112</f>
        <v>32117410</v>
      </c>
      <c r="L83" s="4">
        <f>F!AB112</f>
        <v>-16112060</v>
      </c>
      <c r="M83" s="4">
        <f>SUB!W85</f>
        <v>3240306.452</v>
      </c>
      <c r="N83" s="19">
        <f>'CPP - RPC'!D69</f>
        <v>19341894.259148739</v>
      </c>
      <c r="O83" s="19">
        <f>'QPP - RRQ'!D69</f>
        <v>4191949.7198996628</v>
      </c>
      <c r="P83" s="19">
        <f t="shared" si="20"/>
        <v>23533843.979048401</v>
      </c>
      <c r="Q83" s="4"/>
    </row>
    <row r="84" spans="1:17" x14ac:dyDescent="0.25">
      <c r="A84" s="6">
        <v>2089</v>
      </c>
      <c r="C84" s="8">
        <f t="shared" si="16"/>
        <v>-52.109681096810966</v>
      </c>
      <c r="E84" s="8">
        <f t="shared" si="17"/>
        <v>10.379580895808958</v>
      </c>
      <c r="G84" s="8">
        <f t="shared" si="18"/>
        <v>-73.00556757606806</v>
      </c>
      <c r="I84" s="8">
        <f t="shared" si="19"/>
        <v>-114.73566777707006</v>
      </c>
      <c r="K84" s="4">
        <f>F!C113</f>
        <v>33333000</v>
      </c>
      <c r="L84" s="4">
        <f>F!AB113</f>
        <v>-17369720</v>
      </c>
      <c r="M84" s="4">
        <f>SUB!W86</f>
        <v>3459825.7</v>
      </c>
      <c r="N84" s="19">
        <f>'CPP - RPC'!D70</f>
        <v>19982937.358616255</v>
      </c>
      <c r="O84" s="19">
        <f>'QPP - RRQ'!D70</f>
        <v>4352008.4815145126</v>
      </c>
      <c r="P84" s="19">
        <f t="shared" si="20"/>
        <v>24334945.840130769</v>
      </c>
      <c r="Q84" s="4"/>
    </row>
    <row r="85" spans="1:17" x14ac:dyDescent="0.25">
      <c r="A85" s="6">
        <v>2090</v>
      </c>
      <c r="C85" s="8">
        <f t="shared" si="16"/>
        <v>-54.075187265755211</v>
      </c>
      <c r="E85" s="8">
        <f t="shared" si="17"/>
        <v>10.685725600241883</v>
      </c>
      <c r="G85" s="8">
        <f t="shared" si="18"/>
        <v>-72.728311748409041</v>
      </c>
      <c r="I85" s="8">
        <f t="shared" si="19"/>
        <v>-116.11777341392238</v>
      </c>
      <c r="K85" s="4">
        <f>F!C114</f>
        <v>34595220</v>
      </c>
      <c r="L85" s="4">
        <f>F!AB114</f>
        <v>-18707430</v>
      </c>
      <c r="M85" s="4">
        <f>SUB!W87</f>
        <v>3696750.2800000003</v>
      </c>
      <c r="N85" s="19">
        <f>'CPP - RPC'!D71</f>
        <v>20642636.565605592</v>
      </c>
      <c r="O85" s="19">
        <f>'QPP - RRQ'!D71</f>
        <v>4517882.8860423602</v>
      </c>
      <c r="P85" s="19">
        <f t="shared" si="20"/>
        <v>25160519.451647952</v>
      </c>
      <c r="Q85" s="4"/>
    </row>
    <row r="86" spans="1:17" x14ac:dyDescent="0.25">
      <c r="A86" s="6">
        <v>2091</v>
      </c>
      <c r="C86" s="8">
        <f t="shared" si="16"/>
        <v>-56.061944154566284</v>
      </c>
      <c r="E86" s="8">
        <f t="shared" si="17"/>
        <v>11.007278193076402</v>
      </c>
      <c r="G86" s="8">
        <f t="shared" si="18"/>
        <v>-72.441824030451485</v>
      </c>
      <c r="I86" s="8">
        <f t="shared" si="19"/>
        <v>-117.49648999194136</v>
      </c>
      <c r="K86" s="4">
        <f>F!C115</f>
        <v>35905890</v>
      </c>
      <c r="L86" s="4">
        <f>F!AB115</f>
        <v>-20129540</v>
      </c>
      <c r="M86" s="4">
        <f>SUB!W88</f>
        <v>3952261.2000000007</v>
      </c>
      <c r="N86" s="19">
        <f>'CPP - RPC'!D72</f>
        <v>21321081.019533508</v>
      </c>
      <c r="O86" s="19">
        <f>'QPP - RRQ'!D72</f>
        <v>4689800.6308339704</v>
      </c>
      <c r="P86" s="19">
        <f t="shared" si="20"/>
        <v>26010881.650367476</v>
      </c>
      <c r="Q86" s="4"/>
    </row>
    <row r="87" spans="1:17" x14ac:dyDescent="0.25">
      <c r="A87" s="6">
        <v>2092</v>
      </c>
      <c r="C87" s="8">
        <f t="shared" si="16"/>
        <v>-58.068071011861605</v>
      </c>
      <c r="E87" s="8">
        <f t="shared" si="17"/>
        <v>11.342500323332475</v>
      </c>
      <c r="G87" s="8">
        <f t="shared" si="18"/>
        <v>-72.143123373060519</v>
      </c>
      <c r="I87" s="8">
        <f t="shared" si="19"/>
        <v>-118.86869406158965</v>
      </c>
      <c r="K87" s="4">
        <f>F!C116</f>
        <v>37268140</v>
      </c>
      <c r="L87" s="4">
        <f>F!AB116</f>
        <v>-21640890</v>
      </c>
      <c r="M87" s="4">
        <f>SUB!W89</f>
        <v>4227138.8999999994</v>
      </c>
      <c r="N87" s="19">
        <f>'CPP - RPC'!D73</f>
        <v>22018379.057887532</v>
      </c>
      <c r="O87" s="19">
        <f>'QPP - RRQ'!D73</f>
        <v>4868021.1611573836</v>
      </c>
      <c r="P87" s="19">
        <f t="shared" si="20"/>
        <v>26886400.219044916</v>
      </c>
      <c r="Q87" s="4"/>
    </row>
    <row r="88" spans="1:17" x14ac:dyDescent="0.25">
      <c r="A88" s="6">
        <v>2093</v>
      </c>
      <c r="C88" s="8">
        <f t="shared" si="16"/>
        <v>-60.096733905753595</v>
      </c>
      <c r="E88" s="8">
        <f t="shared" si="17"/>
        <v>11.692817369188319</v>
      </c>
      <c r="G88" s="8">
        <f t="shared" si="18"/>
        <v>-71.835933962348392</v>
      </c>
      <c r="I88" s="8">
        <f t="shared" si="19"/>
        <v>-120.23985049891367</v>
      </c>
      <c r="K88" s="4">
        <f>F!C117</f>
        <v>38681370</v>
      </c>
      <c r="L88" s="4">
        <f>F!AB117</f>
        <v>-23246240</v>
      </c>
      <c r="M88" s="4">
        <f>SUB!W90</f>
        <v>4522941.9499999993</v>
      </c>
      <c r="N88" s="19">
        <f>'CPP - RPC'!D74</f>
        <v>22734335.161499944</v>
      </c>
      <c r="O88" s="19">
        <f>'QPP - RRQ'!D74</f>
        <v>5052788.2474316973</v>
      </c>
      <c r="P88" s="19">
        <f t="shared" si="20"/>
        <v>27787123.408931643</v>
      </c>
      <c r="Q88" s="4"/>
    </row>
    <row r="89" spans="1:17" x14ac:dyDescent="0.25">
      <c r="A89" s="6">
        <v>2094</v>
      </c>
      <c r="C89" s="8">
        <f t="shared" si="16"/>
        <v>-62.142366144144411</v>
      </c>
      <c r="E89" s="8">
        <f t="shared" si="17"/>
        <v>12.057258974780456</v>
      </c>
      <c r="G89" s="8">
        <f t="shared" si="18"/>
        <v>-71.513171103099751</v>
      </c>
      <c r="I89" s="8">
        <f t="shared" si="19"/>
        <v>-121.5982782724637</v>
      </c>
      <c r="K89" s="4">
        <f>F!C118</f>
        <v>40151400</v>
      </c>
      <c r="L89" s="4">
        <f>F!AB118</f>
        <v>-24951030</v>
      </c>
      <c r="M89" s="4">
        <f>SUB!W91</f>
        <v>4841158.28</v>
      </c>
      <c r="N89" s="19">
        <f>'CPP - RPC'!D75</f>
        <v>23469151.37250267</v>
      </c>
      <c r="O89" s="19">
        <f>'QPP - RRQ'!D75</f>
        <v>5244388.0097873285</v>
      </c>
      <c r="P89" s="19">
        <f t="shared" si="20"/>
        <v>28713539.382289998</v>
      </c>
    </row>
    <row r="90" spans="1:17" x14ac:dyDescent="0.25">
      <c r="A90" s="6">
        <v>2095</v>
      </c>
      <c r="C90" s="8">
        <f t="shared" si="16"/>
        <v>-64.209092992203168</v>
      </c>
      <c r="E90" s="8">
        <f t="shared" si="17"/>
        <v>12.437551560027496</v>
      </c>
      <c r="G90" s="8">
        <f t="shared" si="18"/>
        <v>-71.179585472437395</v>
      </c>
      <c r="I90" s="8">
        <f t="shared" si="19"/>
        <v>-122.95112690461306</v>
      </c>
      <c r="K90" s="4">
        <f>F!C119</f>
        <v>41677150</v>
      </c>
      <c r="L90" s="4">
        <f>F!AB119</f>
        <v>-26760520</v>
      </c>
      <c r="M90" s="4">
        <f>SUB!W92</f>
        <v>5183617.0199999996</v>
      </c>
      <c r="N90" s="19">
        <f>'CPP - RPC'!D76</f>
        <v>24222560.440862175</v>
      </c>
      <c r="O90" s="19">
        <f>'QPP - RRQ'!D76</f>
        <v>5443062.1658637673</v>
      </c>
      <c r="P90" s="19">
        <f t="shared" si="20"/>
        <v>29665622.606725942</v>
      </c>
    </row>
    <row r="91" spans="1:17" x14ac:dyDescent="0.25">
      <c r="A91" s="6">
        <v>2096</v>
      </c>
      <c r="C91" s="8">
        <f t="shared" ref="C91" si="21">100*L91/$K91</f>
        <v>-66.29591121101069</v>
      </c>
      <c r="E91" s="8">
        <f t="shared" ref="E91" si="22">100*M91/$K91</f>
        <v>12.832505301514844</v>
      </c>
      <c r="G91" s="8">
        <f t="shared" ref="G91" si="23">-100*(N91+O91)/$K91</f>
        <v>-70.8335567980523</v>
      </c>
      <c r="I91" s="8">
        <f t="shared" ref="I91" si="24">C91+E91+G91</f>
        <v>-124.29696270754815</v>
      </c>
      <c r="K91" s="4">
        <f>F!C120</f>
        <v>43261220</v>
      </c>
      <c r="L91" s="4">
        <f>F!AB120</f>
        <v>-28680420</v>
      </c>
      <c r="M91" s="4">
        <f>SUB!W93</f>
        <v>5551498.3499999996</v>
      </c>
      <c r="N91" s="19">
        <f>'CPP - RPC'!D77</f>
        <v>24994366.523922302</v>
      </c>
      <c r="O91" s="19">
        <f>'QPP - RRQ'!D77</f>
        <v>5649094.3163080607</v>
      </c>
      <c r="P91" s="19">
        <f t="shared" ref="P91" si="25">N91+O91</f>
        <v>30643460.840230361</v>
      </c>
    </row>
    <row r="92" spans="1:17" x14ac:dyDescent="0.25">
      <c r="A92" s="6">
        <v>2097</v>
      </c>
      <c r="C92" s="8">
        <f t="shared" ref="C92" si="26">100*L92/$K92</f>
        <v>-68.402369051261601</v>
      </c>
      <c r="E92" s="8">
        <f t="shared" ref="E92" si="27">100*M92/$K92</f>
        <v>13.240980551706754</v>
      </c>
      <c r="G92" s="8">
        <f t="shared" ref="G92" si="28">-100*(N92+O92)/$K92</f>
        <v>-70.474897162742963</v>
      </c>
      <c r="I92" s="8">
        <f t="shared" ref="I92" si="29">C92+E92+G92</f>
        <v>-125.63628566229781</v>
      </c>
      <c r="K92" s="4">
        <f>F!C121</f>
        <v>44905740</v>
      </c>
      <c r="L92" s="4">
        <f>F!AB121</f>
        <v>-30716590</v>
      </c>
      <c r="M92" s="4">
        <f>SUB!W94</f>
        <v>5945960.2999999998</v>
      </c>
      <c r="N92" s="19">
        <f>'CPP - RPC'!D78</f>
        <v>25784531.903957888</v>
      </c>
      <c r="O92" s="19">
        <f>'QPP - RRQ'!D78</f>
        <v>5862742.1812108401</v>
      </c>
      <c r="P92" s="19">
        <f t="shared" ref="P92" si="30">N92+O92</f>
        <v>31647274.085168727</v>
      </c>
    </row>
    <row r="93" spans="1:17" x14ac:dyDescent="0.25">
      <c r="A93" s="6">
        <v>2098</v>
      </c>
      <c r="C93" s="8">
        <f t="shared" ref="C93" si="31">100*L93/$K93</f>
        <v>-70.528282263130251</v>
      </c>
      <c r="E93" s="8">
        <f t="shared" ref="E93" si="32">100*M93/$K93</f>
        <v>13.663044784111543</v>
      </c>
      <c r="G93" s="8">
        <f t="shared" ref="G93" si="33">-100*(N93+O93)/$K93</f>
        <v>-70.101635190871875</v>
      </c>
      <c r="I93" s="8">
        <f t="shared" ref="I93" si="34">C93+E93+G93</f>
        <v>-126.96687266989059</v>
      </c>
      <c r="K93" s="4">
        <f>F!C122</f>
        <v>46612960</v>
      </c>
      <c r="L93" s="4">
        <f>F!AB122</f>
        <v>-32875320</v>
      </c>
      <c r="M93" s="4">
        <f>SUB!W95</f>
        <v>6368749.5999999996</v>
      </c>
      <c r="N93" s="19">
        <f>'CPP - RPC'!D79</f>
        <v>26593174.089777332</v>
      </c>
      <c r="O93" s="19">
        <f>'QPP - RRQ'!D79</f>
        <v>6083273.0810897015</v>
      </c>
      <c r="P93" s="19">
        <f t="shared" ref="P93" si="35">N93+O93</f>
        <v>32676447.170867033</v>
      </c>
    </row>
    <row r="95" spans="1:17" x14ac:dyDescent="0.25">
      <c r="A95" s="6" t="s">
        <v>316</v>
      </c>
    </row>
    <row r="96" spans="1:17" x14ac:dyDescent="0.25">
      <c r="A96" s="27" t="s">
        <v>315</v>
      </c>
    </row>
  </sheetData>
  <hyperlinks>
    <hyperlink ref="A96" r:id="rId1" display="https://www.pbo-dpb.ca/" xr:uid="{159F0DBF-3C39-4F88-AD45-6A4908DC9C08}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98"/>
  <sheetViews>
    <sheetView zoomScale="85" zoomScaleNormal="85" workbookViewId="0">
      <selection activeCell="C9" sqref="C9"/>
    </sheetView>
  </sheetViews>
  <sheetFormatPr defaultColWidth="9.140625" defaultRowHeight="15.75" x14ac:dyDescent="0.25"/>
  <cols>
    <col min="1" max="1" width="9.140625" style="6"/>
    <col min="2" max="2" width="10.7109375" style="6" hidden="1" customWidth="1"/>
    <col min="3" max="39" width="15.7109375" style="6" customWidth="1"/>
    <col min="40" max="16384" width="9.140625" style="6"/>
  </cols>
  <sheetData>
    <row r="1" spans="1:41" x14ac:dyDescent="0.25">
      <c r="C1" s="31" t="s">
        <v>59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</row>
    <row r="2" spans="1:41" s="10" customFormat="1" ht="110.2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60</v>
      </c>
      <c r="J2" s="1" t="s">
        <v>61</v>
      </c>
      <c r="K2" s="1" t="s">
        <v>13</v>
      </c>
      <c r="L2" s="1" t="s">
        <v>14</v>
      </c>
      <c r="M2" s="1" t="s">
        <v>15</v>
      </c>
      <c r="N2" s="1" t="s">
        <v>62</v>
      </c>
      <c r="O2" s="1" t="s">
        <v>7</v>
      </c>
      <c r="P2" s="1" t="s">
        <v>63</v>
      </c>
      <c r="Q2" s="1" t="s">
        <v>64</v>
      </c>
      <c r="R2" s="1" t="s">
        <v>65</v>
      </c>
      <c r="S2" s="1" t="s">
        <v>66</v>
      </c>
      <c r="T2" s="1" t="s">
        <v>23</v>
      </c>
      <c r="U2" s="1" t="s">
        <v>24</v>
      </c>
      <c r="V2" s="1" t="s">
        <v>67</v>
      </c>
      <c r="W2" s="1" t="s">
        <v>26</v>
      </c>
      <c r="X2" s="1" t="s">
        <v>27</v>
      </c>
      <c r="Y2" s="1" t="s">
        <v>6</v>
      </c>
      <c r="Z2" s="1" t="s">
        <v>60</v>
      </c>
      <c r="AA2" s="1" t="s">
        <v>61</v>
      </c>
      <c r="AB2" s="1" t="s">
        <v>13</v>
      </c>
      <c r="AC2" s="1" t="s">
        <v>14</v>
      </c>
      <c r="AD2" s="1" t="s">
        <v>15</v>
      </c>
      <c r="AE2" s="1" t="s">
        <v>7</v>
      </c>
      <c r="AF2" s="1" t="s">
        <v>63</v>
      </c>
      <c r="AG2" s="1" t="s">
        <v>64</v>
      </c>
      <c r="AH2" s="1" t="s">
        <v>65</v>
      </c>
      <c r="AI2" s="1" t="s">
        <v>66</v>
      </c>
      <c r="AJ2" s="1" t="s">
        <v>23</v>
      </c>
      <c r="AK2" s="1" t="s">
        <v>24</v>
      </c>
      <c r="AL2" s="1" t="s">
        <v>67</v>
      </c>
      <c r="AM2" s="1" t="s">
        <v>26</v>
      </c>
    </row>
    <row r="3" spans="1:41" s="9" customFormat="1" x14ac:dyDescent="0.25">
      <c r="C3" s="2" t="s">
        <v>28</v>
      </c>
      <c r="D3" s="2" t="s">
        <v>28</v>
      </c>
      <c r="E3" s="2" t="s">
        <v>68</v>
      </c>
      <c r="F3" s="2" t="s">
        <v>69</v>
      </c>
      <c r="G3" s="2" t="s">
        <v>30</v>
      </c>
      <c r="H3" s="2" t="s">
        <v>28</v>
      </c>
      <c r="I3" s="2" t="s">
        <v>28</v>
      </c>
      <c r="J3" s="2" t="s">
        <v>28</v>
      </c>
      <c r="K3" s="2" t="s">
        <v>28</v>
      </c>
      <c r="L3" s="2" t="s">
        <v>28</v>
      </c>
      <c r="M3" s="2" t="s">
        <v>28</v>
      </c>
      <c r="N3" s="2" t="s">
        <v>28</v>
      </c>
      <c r="O3" s="2" t="s">
        <v>28</v>
      </c>
      <c r="P3" s="2" t="s">
        <v>28</v>
      </c>
      <c r="Q3" s="2" t="s">
        <v>28</v>
      </c>
      <c r="R3" s="2" t="s">
        <v>28</v>
      </c>
      <c r="S3" s="2" t="s">
        <v>28</v>
      </c>
      <c r="T3" s="2" t="s">
        <v>28</v>
      </c>
      <c r="U3" s="2" t="s">
        <v>28</v>
      </c>
      <c r="V3" s="2" t="s">
        <v>28</v>
      </c>
      <c r="W3" s="2" t="s">
        <v>28</v>
      </c>
      <c r="X3" s="2" t="s">
        <v>31</v>
      </c>
      <c r="Y3" s="2" t="s">
        <v>32</v>
      </c>
      <c r="Z3" s="2" t="s">
        <v>32</v>
      </c>
      <c r="AA3" s="2" t="s">
        <v>32</v>
      </c>
      <c r="AB3" s="2" t="s">
        <v>32</v>
      </c>
      <c r="AC3" s="2" t="s">
        <v>32</v>
      </c>
      <c r="AD3" s="2" t="s">
        <v>32</v>
      </c>
      <c r="AE3" s="2" t="s">
        <v>32</v>
      </c>
      <c r="AF3" s="2" t="s">
        <v>32</v>
      </c>
      <c r="AG3" s="2" t="s">
        <v>32</v>
      </c>
      <c r="AH3" s="2" t="s">
        <v>32</v>
      </c>
      <c r="AI3" s="2" t="s">
        <v>32</v>
      </c>
      <c r="AJ3" s="2" t="s">
        <v>32</v>
      </c>
      <c r="AK3" s="2" t="s">
        <v>32</v>
      </c>
      <c r="AL3" s="2" t="s">
        <v>32</v>
      </c>
      <c r="AM3" s="2" t="s">
        <v>32</v>
      </c>
    </row>
    <row r="4" spans="1:41" x14ac:dyDescent="0.25">
      <c r="F4" s="3"/>
      <c r="G4" s="3"/>
      <c r="M4" s="3"/>
    </row>
    <row r="5" spans="1:41" x14ac:dyDescent="0.25">
      <c r="A5" s="6">
        <v>2008</v>
      </c>
      <c r="C5" s="4">
        <f>SUM(nl:tr!C5)</f>
        <v>1656351</v>
      </c>
      <c r="D5" s="4">
        <f>SUM(nl:tr!D5)</f>
        <v>1844503</v>
      </c>
      <c r="E5" s="11">
        <f>SUM(nl:tr!E5)</f>
        <v>33.247298000000001</v>
      </c>
      <c r="F5" s="4">
        <f>SUM(nl:bc!F5)</f>
        <v>605.82872533909608</v>
      </c>
      <c r="G5" s="4">
        <f>SUM(nl:bc!G5)</f>
        <v>16988.341666666667</v>
      </c>
      <c r="H5" s="4">
        <f>SUM(nl:bc!H5, tr!F5)</f>
        <v>424036</v>
      </c>
      <c r="I5" s="4">
        <f>SUM(nl:bc!I5, tr!G5)</f>
        <v>353594</v>
      </c>
      <c r="J5" s="4">
        <f>SUM(nl:bc!J5, tr!H5)</f>
        <v>70442</v>
      </c>
      <c r="K5" s="4">
        <f>SUM(nl:bc!K5, tr!I5)</f>
        <v>20796</v>
      </c>
      <c r="L5" s="4">
        <f>SUM(nl:bc!L5, tr!J5)</f>
        <v>9446</v>
      </c>
      <c r="M5" s="4">
        <f>SUM(nl:bc!M5)</f>
        <v>13868</v>
      </c>
      <c r="N5" s="4">
        <f>tr!K5</f>
        <v>2278</v>
      </c>
      <c r="O5" s="4">
        <f>SUM(nl:bc!N5, tr!L5)</f>
        <v>403008</v>
      </c>
      <c r="P5" s="4">
        <f>SUM(nl:bc!O5, tr!M5)</f>
        <v>120817</v>
      </c>
      <c r="Q5" s="4">
        <f>SUM(nl:bc!P5, tr!N5)</f>
        <v>69579</v>
      </c>
      <c r="R5" s="4">
        <f>SUM(nl:bc!Q5, tr!O5)</f>
        <v>52997</v>
      </c>
      <c r="S5" s="4">
        <f>SUM(nl:bc!R5, tr!P5)</f>
        <v>159615</v>
      </c>
      <c r="T5" s="4">
        <f>SUM(nl:bc!S5, tr!Q5)</f>
        <v>21028</v>
      </c>
      <c r="U5" s="4">
        <f>SUM(nl:bc!T5, tr!R5)</f>
        <v>30861</v>
      </c>
      <c r="V5" s="4">
        <f>SUM(nl:bc!U5, tr!S5)</f>
        <v>606071</v>
      </c>
      <c r="W5" s="4">
        <f>SUM(nl:bc!V5, tr!T5)</f>
        <v>297386</v>
      </c>
      <c r="X5" s="8"/>
      <c r="Y5" s="8">
        <f t="shared" ref="Y5:Y36" si="0">100*H5/$C5</f>
        <v>25.600612430577819</v>
      </c>
      <c r="Z5" s="8">
        <f t="shared" ref="Z5:Z36" si="1">100*I5/$C5</f>
        <v>21.347769886938217</v>
      </c>
      <c r="AA5" s="8">
        <f t="shared" ref="AA5:AA36" si="2">100*J5/$C5</f>
        <v>4.2528425436396029</v>
      </c>
      <c r="AB5" s="8">
        <f t="shared" ref="AB5:AB36" si="3">100*K5/$C5</f>
        <v>1.2555309834690835</v>
      </c>
      <c r="AC5" s="8">
        <f t="shared" ref="AC5:AC36" si="4">100*L5/$C5</f>
        <v>0.57028975138723614</v>
      </c>
      <c r="AD5" s="8">
        <f t="shared" ref="AD5:AD36" si="5">100*M5/$C5</f>
        <v>0.83726215035339735</v>
      </c>
      <c r="AE5" s="8">
        <f t="shared" ref="AE5:AM5" si="6">100*O5/$C5</f>
        <v>24.33107475408292</v>
      </c>
      <c r="AF5" s="8">
        <f t="shared" si="6"/>
        <v>7.2941665142231322</v>
      </c>
      <c r="AG5" s="8">
        <f t="shared" si="6"/>
        <v>4.2007400605306486</v>
      </c>
      <c r="AH5" s="8">
        <f t="shared" si="6"/>
        <v>3.1996237512459618</v>
      </c>
      <c r="AI5" s="8">
        <f t="shared" si="6"/>
        <v>9.6365444280831785</v>
      </c>
      <c r="AJ5" s="8">
        <f t="shared" si="6"/>
        <v>1.2695376764948976</v>
      </c>
      <c r="AK5" s="8">
        <f t="shared" si="6"/>
        <v>1.8631920408174354</v>
      </c>
      <c r="AL5" s="8">
        <f t="shared" si="6"/>
        <v>36.590734693310779</v>
      </c>
      <c r="AM5" s="8">
        <f t="shared" si="6"/>
        <v>17.954286259373767</v>
      </c>
    </row>
    <row r="6" spans="1:41" x14ac:dyDescent="0.25">
      <c r="A6" s="6">
        <v>2009</v>
      </c>
      <c r="C6" s="4">
        <f>SUM(nl:tr!C6)</f>
        <v>1570616</v>
      </c>
      <c r="D6" s="4">
        <f>SUM(nl:tr!D6)</f>
        <v>1790503</v>
      </c>
      <c r="E6" s="11">
        <f>SUM(nl:tr!E6)</f>
        <v>33.630068999999999</v>
      </c>
      <c r="F6" s="4">
        <f>SUM(nl:bc!F6)</f>
        <v>599.32506326150599</v>
      </c>
      <c r="G6" s="4">
        <f>SUM(nl:bc!G6)</f>
        <v>16756.225000000002</v>
      </c>
      <c r="H6" s="4">
        <f>SUM(nl:bc!H6, tr!F6)</f>
        <v>416998</v>
      </c>
      <c r="I6" s="4">
        <f>SUM(nl:bc!I6, tr!G6)</f>
        <v>344057</v>
      </c>
      <c r="J6" s="4">
        <f>SUM(nl:bc!J6, tr!H6)</f>
        <v>72941</v>
      </c>
      <c r="K6" s="4">
        <f>SUM(nl:bc!K6, tr!I6)</f>
        <v>22501</v>
      </c>
      <c r="L6" s="4">
        <f>SUM(nl:bc!L6, tr!J6)</f>
        <v>9669</v>
      </c>
      <c r="M6" s="4">
        <f>SUM(nl:bc!M6)</f>
        <v>14490</v>
      </c>
      <c r="N6" s="4">
        <f>tr!K6</f>
        <v>2461</v>
      </c>
      <c r="O6" s="4">
        <f>SUM(nl:bc!N6, tr!L6)</f>
        <v>428448</v>
      </c>
      <c r="P6" s="4">
        <f>SUM(nl:bc!O6, tr!M6)</f>
        <v>128167</v>
      </c>
      <c r="Q6" s="4">
        <f>SUM(nl:bc!P6, tr!N6)</f>
        <v>73314</v>
      </c>
      <c r="R6" s="4">
        <f>SUM(nl:bc!Q6, tr!O6)</f>
        <v>56273</v>
      </c>
      <c r="S6" s="4">
        <f>SUM(nl:bc!R6, tr!P6)</f>
        <v>170694</v>
      </c>
      <c r="T6" s="4">
        <f>SUM(nl:bc!S6, tr!Q6)</f>
        <v>-11450</v>
      </c>
      <c r="U6" s="4">
        <f>SUM(nl:bc!T6, tr!R6)</f>
        <v>30618</v>
      </c>
      <c r="V6" s="4">
        <f>SUM(nl:bc!U6, tr!S6)</f>
        <v>659625</v>
      </c>
      <c r="W6" s="4">
        <f>SUM(nl:bc!V6, tr!T6)</f>
        <v>341874</v>
      </c>
      <c r="X6" s="8">
        <f>100*U6/V5</f>
        <v>5.0518833602003728</v>
      </c>
      <c r="Y6" s="8">
        <f t="shared" si="0"/>
        <v>26.549965109231028</v>
      </c>
      <c r="Z6" s="8">
        <f t="shared" si="1"/>
        <v>21.905863686604491</v>
      </c>
      <c r="AA6" s="8">
        <f t="shared" si="2"/>
        <v>4.6441014226265365</v>
      </c>
      <c r="AB6" s="8">
        <f t="shared" si="3"/>
        <v>1.4326226143118368</v>
      </c>
      <c r="AC6" s="8">
        <f t="shared" si="4"/>
        <v>0.6156183306422448</v>
      </c>
      <c r="AD6" s="8">
        <f t="shared" si="5"/>
        <v>0.92256796059635204</v>
      </c>
      <c r="AE6" s="8">
        <f t="shared" ref="AE6:AM21" si="7">100*O6/$C6</f>
        <v>27.278978439032837</v>
      </c>
      <c r="AF6" s="8">
        <f t="shared" si="7"/>
        <v>8.1603014358697479</v>
      </c>
      <c r="AG6" s="8">
        <f t="shared" si="7"/>
        <v>4.6678500664707352</v>
      </c>
      <c r="AH6" s="8">
        <f t="shared" si="7"/>
        <v>3.5828617561517264</v>
      </c>
      <c r="AI6" s="8">
        <f t="shared" si="7"/>
        <v>10.867965180540629</v>
      </c>
      <c r="AJ6" s="8">
        <f t="shared" si="7"/>
        <v>-0.72901332980181022</v>
      </c>
      <c r="AK6" s="8">
        <f t="shared" si="7"/>
        <v>1.9494262123905526</v>
      </c>
      <c r="AL6" s="8">
        <f t="shared" si="7"/>
        <v>41.997853071661055</v>
      </c>
      <c r="AM6" s="8">
        <f>100*W6/$C6</f>
        <v>21.766873634293805</v>
      </c>
      <c r="AO6" s="4"/>
    </row>
    <row r="7" spans="1:41" x14ac:dyDescent="0.25">
      <c r="A7" s="6">
        <v>2010</v>
      </c>
      <c r="C7" s="4">
        <f>SUM(nl:tr!C7)</f>
        <v>1665293</v>
      </c>
      <c r="D7" s="4">
        <f>SUM(nl:tr!D7)</f>
        <v>1846311</v>
      </c>
      <c r="E7" s="11">
        <f>SUM(nl:tr!E7)</f>
        <v>34.005901999999999</v>
      </c>
      <c r="F7" s="4">
        <f>SUM(nl:bc!F7)</f>
        <v>609.18438500473894</v>
      </c>
      <c r="G7" s="4">
        <f>SUM(nl:bc!G7)</f>
        <v>16984.966666666667</v>
      </c>
      <c r="H7" s="4">
        <f>SUM(nl:bc!H7, tr!F7)</f>
        <v>443787</v>
      </c>
      <c r="I7" s="4">
        <f>SUM(nl:bc!I7, tr!G7)</f>
        <v>357038</v>
      </c>
      <c r="J7" s="4">
        <f>SUM(nl:bc!J7, tr!H7)</f>
        <v>86749</v>
      </c>
      <c r="K7" s="4">
        <f>SUM(nl:bc!K7, tr!I7)</f>
        <v>24079</v>
      </c>
      <c r="L7" s="4">
        <f>SUM(nl:bc!L7, tr!J7)</f>
        <v>10073</v>
      </c>
      <c r="M7" s="4">
        <f>SUM(nl:bc!M7)</f>
        <v>15242</v>
      </c>
      <c r="N7" s="4">
        <f>tr!K7</f>
        <v>2629</v>
      </c>
      <c r="O7" s="4">
        <f>SUM(nl:bc!N7, tr!L7)</f>
        <v>453592</v>
      </c>
      <c r="P7" s="4">
        <f>SUM(nl:bc!O7, tr!M7)</f>
        <v>134226</v>
      </c>
      <c r="Q7" s="4">
        <f>SUM(nl:bc!P7, tr!N7)</f>
        <v>76625</v>
      </c>
      <c r="R7" s="4">
        <f>SUM(nl:bc!Q7, tr!O7)</f>
        <v>58685</v>
      </c>
      <c r="S7" s="4">
        <f>SUM(nl:bc!R7, tr!P7)</f>
        <v>184056</v>
      </c>
      <c r="T7" s="4">
        <f>SUM(nl:bc!S7, tr!Q7)</f>
        <v>-9805</v>
      </c>
      <c r="U7" s="4">
        <f>SUM(nl:bc!T7, tr!R7)</f>
        <v>32116</v>
      </c>
      <c r="V7" s="4">
        <f>SUM(nl:bc!U7, tr!S7)</f>
        <v>716789</v>
      </c>
      <c r="W7" s="4">
        <f>SUM(nl:bc!V7, tr!T7)</f>
        <v>386367</v>
      </c>
      <c r="X7" s="8">
        <f t="shared" ref="X7:X70" si="8">100*U7/V6</f>
        <v>4.8688269850293731</v>
      </c>
      <c r="Y7" s="8">
        <f t="shared" si="0"/>
        <v>26.649184257665169</v>
      </c>
      <c r="Z7" s="8">
        <f t="shared" si="1"/>
        <v>21.439950807455507</v>
      </c>
      <c r="AA7" s="8">
        <f t="shared" si="2"/>
        <v>5.2092334502096627</v>
      </c>
      <c r="AB7" s="8">
        <f t="shared" si="3"/>
        <v>1.4459317369375839</v>
      </c>
      <c r="AC7" s="8">
        <f t="shared" si="4"/>
        <v>0.60487854089340432</v>
      </c>
      <c r="AD7" s="8">
        <f t="shared" si="5"/>
        <v>0.91527436913504112</v>
      </c>
      <c r="AE7" s="8">
        <f t="shared" si="7"/>
        <v>27.237969534490325</v>
      </c>
      <c r="AF7" s="8">
        <f t="shared" si="7"/>
        <v>8.0602032194935074</v>
      </c>
      <c r="AG7" s="8">
        <f t="shared" si="7"/>
        <v>4.6012923851838687</v>
      </c>
      <c r="AH7" s="8">
        <f t="shared" si="7"/>
        <v>3.5240044844961216</v>
      </c>
      <c r="AI7" s="8">
        <f t="shared" si="7"/>
        <v>11.052469445316831</v>
      </c>
      <c r="AJ7" s="8">
        <f t="shared" si="7"/>
        <v>-0.58878527682515924</v>
      </c>
      <c r="AK7" s="8">
        <f t="shared" si="7"/>
        <v>1.9285495105065595</v>
      </c>
      <c r="AL7" s="8">
        <f t="shared" si="7"/>
        <v>43.042815888855593</v>
      </c>
      <c r="AM7" s="8">
        <f t="shared" si="7"/>
        <v>23.201142381550873</v>
      </c>
      <c r="AO7" s="4"/>
    </row>
    <row r="8" spans="1:41" x14ac:dyDescent="0.25">
      <c r="A8" s="6">
        <v>2011</v>
      </c>
      <c r="C8" s="4">
        <f>SUM(nl:tr!C8)</f>
        <v>1773318</v>
      </c>
      <c r="D8" s="4">
        <f>SUM(nl:tr!D8)</f>
        <v>1901644</v>
      </c>
      <c r="E8" s="11">
        <f>SUM(nl:tr!E8)</f>
        <v>34.339220999999995</v>
      </c>
      <c r="F8" s="4">
        <f>SUM(nl:bc!F8)</f>
        <v>615.51487343755116</v>
      </c>
      <c r="G8" s="4">
        <f>SUM(nl:bc!G8)</f>
        <v>17250.416666666664</v>
      </c>
      <c r="H8" s="4">
        <f>SUM(nl:bc!H8, tr!F8)</f>
        <v>457636</v>
      </c>
      <c r="I8" s="4">
        <f>SUM(nl:bc!I8, tr!G8)</f>
        <v>378603</v>
      </c>
      <c r="J8" s="4">
        <f>SUM(nl:bc!J8, tr!H8)</f>
        <v>79033</v>
      </c>
      <c r="K8" s="4">
        <f>SUM(nl:bc!K8, tr!I8)</f>
        <v>24857</v>
      </c>
      <c r="L8" s="4">
        <f>SUM(nl:bc!L8, tr!J8)</f>
        <v>10182</v>
      </c>
      <c r="M8" s="4">
        <f>SUM(nl:bc!M8)</f>
        <v>16288</v>
      </c>
      <c r="N8" s="4">
        <f>tr!K8</f>
        <v>2833</v>
      </c>
      <c r="O8" s="4">
        <f>SUM(nl:bc!N8, tr!L8)</f>
        <v>465394</v>
      </c>
      <c r="P8" s="4">
        <f>SUM(nl:bc!O8, tr!M8)</f>
        <v>140941</v>
      </c>
      <c r="Q8" s="4">
        <f>SUM(nl:bc!P8, tr!N8)</f>
        <v>80231</v>
      </c>
      <c r="R8" s="4">
        <f>SUM(nl:bc!Q8, tr!O8)</f>
        <v>61086</v>
      </c>
      <c r="S8" s="4">
        <f>SUM(nl:bc!R8, tr!P8)</f>
        <v>183136</v>
      </c>
      <c r="T8" s="4">
        <f>SUM(nl:bc!S8, tr!Q8)</f>
        <v>-7758</v>
      </c>
      <c r="U8" s="4">
        <f>SUM(nl:bc!T8, tr!R8)</f>
        <v>34778</v>
      </c>
      <c r="V8" s="4">
        <f>SUM(nl:bc!U8, tr!S8)</f>
        <v>800860</v>
      </c>
      <c r="W8" s="4">
        <f>SUM(nl:bc!V8, tr!T8)</f>
        <v>457607</v>
      </c>
      <c r="X8" s="8">
        <f t="shared" si="8"/>
        <v>4.8519159752730578</v>
      </c>
      <c r="Y8" s="8">
        <f t="shared" si="0"/>
        <v>25.806764494580218</v>
      </c>
      <c r="Z8" s="8">
        <f t="shared" si="1"/>
        <v>21.349977838154238</v>
      </c>
      <c r="AA8" s="8">
        <f t="shared" si="2"/>
        <v>4.4567866564259768</v>
      </c>
      <c r="AB8" s="8">
        <f t="shared" si="3"/>
        <v>1.4017226464740109</v>
      </c>
      <c r="AC8" s="8">
        <f t="shared" si="4"/>
        <v>0.57417789702692923</v>
      </c>
      <c r="AD8" s="8">
        <f t="shared" si="5"/>
        <v>0.91850418255496191</v>
      </c>
      <c r="AE8" s="8">
        <f t="shared" si="7"/>
        <v>26.24424948035265</v>
      </c>
      <c r="AF8" s="8">
        <f t="shared" si="7"/>
        <v>7.9478694740593623</v>
      </c>
      <c r="AG8" s="8">
        <f t="shared" si="7"/>
        <v>4.5243436315426786</v>
      </c>
      <c r="AH8" s="8">
        <f t="shared" si="7"/>
        <v>3.4447290333713414</v>
      </c>
      <c r="AI8" s="8">
        <f t="shared" si="7"/>
        <v>10.327307341379267</v>
      </c>
      <c r="AJ8" s="8">
        <f t="shared" si="7"/>
        <v>-0.43748498577243339</v>
      </c>
      <c r="AK8" s="8">
        <f t="shared" si="7"/>
        <v>1.9611823711257654</v>
      </c>
      <c r="AL8" s="8">
        <f t="shared" si="7"/>
        <v>45.161668691120262</v>
      </c>
      <c r="AM8" s="8">
        <f t="shared" si="7"/>
        <v>25.805129142094085</v>
      </c>
      <c r="AO8" s="4"/>
    </row>
    <row r="9" spans="1:41" x14ac:dyDescent="0.25">
      <c r="A9" s="6">
        <v>2012</v>
      </c>
      <c r="C9" s="4">
        <f>SUM(nl:tr!C9)</f>
        <v>1826464</v>
      </c>
      <c r="D9" s="4">
        <f>SUM(nl:tr!D9)</f>
        <v>1933606</v>
      </c>
      <c r="E9" s="11">
        <f>SUM(nl:tr!E9)</f>
        <v>34.713394999999998</v>
      </c>
      <c r="F9" s="4">
        <f>SUM(nl:bc!F9)</f>
        <v>606.05778279825017</v>
      </c>
      <c r="G9" s="4">
        <f>SUM(nl:bc!G9)</f>
        <v>17483.349999999999</v>
      </c>
      <c r="H9" s="4">
        <f>SUM(nl:bc!H9, tr!F9)</f>
        <v>472742</v>
      </c>
      <c r="I9" s="4">
        <f>SUM(nl:bc!I9, tr!G9)</f>
        <v>392507</v>
      </c>
      <c r="J9" s="4">
        <f>SUM(nl:bc!J9, tr!H9)</f>
        <v>80235</v>
      </c>
      <c r="K9" s="4">
        <f>SUM(nl:bc!K9, tr!I9)</f>
        <v>26374</v>
      </c>
      <c r="L9" s="4">
        <f>SUM(nl:bc!L9, tr!J9)</f>
        <v>10499</v>
      </c>
      <c r="M9" s="4">
        <f>SUM(nl:bc!M9)</f>
        <v>16165</v>
      </c>
      <c r="N9" s="4">
        <f>tr!K9</f>
        <v>3064</v>
      </c>
      <c r="O9" s="4">
        <f>SUM(nl:bc!N9, tr!L9)</f>
        <v>473792</v>
      </c>
      <c r="P9" s="4">
        <f>SUM(nl:bc!O9, tr!M9)</f>
        <v>144436</v>
      </c>
      <c r="Q9" s="4">
        <f>SUM(nl:bc!P9, tr!N9)</f>
        <v>82135</v>
      </c>
      <c r="R9" s="4">
        <f>SUM(nl:bc!Q9, tr!O9)</f>
        <v>59716</v>
      </c>
      <c r="S9" s="4">
        <f>SUM(nl:bc!R9, tr!P9)</f>
        <v>187505</v>
      </c>
      <c r="T9" s="4">
        <f>SUM(nl:bc!S9, tr!Q9)</f>
        <v>-1050</v>
      </c>
      <c r="U9" s="4">
        <f>SUM(nl:bc!T9, tr!R9)</f>
        <v>35634</v>
      </c>
      <c r="V9" s="4">
        <f>SUM(nl:bc!U9, tr!S9)</f>
        <v>862371</v>
      </c>
      <c r="W9" s="4">
        <f>SUM(nl:bc!V9, tr!T9)</f>
        <v>490829</v>
      </c>
      <c r="X9" s="8">
        <f t="shared" si="8"/>
        <v>4.4494668231650971</v>
      </c>
      <c r="Y9" s="8">
        <f t="shared" si="0"/>
        <v>25.882908176673617</v>
      </c>
      <c r="Z9" s="8">
        <f t="shared" si="1"/>
        <v>21.489993780331833</v>
      </c>
      <c r="AA9" s="8">
        <f t="shared" si="2"/>
        <v>4.3929143963417836</v>
      </c>
      <c r="AB9" s="8">
        <f t="shared" si="3"/>
        <v>1.4439923261558947</v>
      </c>
      <c r="AC9" s="8">
        <f t="shared" si="4"/>
        <v>0.57482655009898909</v>
      </c>
      <c r="AD9" s="8">
        <f t="shared" si="5"/>
        <v>0.88504345007621288</v>
      </c>
      <c r="AE9" s="8">
        <f t="shared" si="7"/>
        <v>25.940396306743523</v>
      </c>
      <c r="AF9" s="8">
        <f t="shared" si="7"/>
        <v>7.9079576712160762</v>
      </c>
      <c r="AG9" s="8">
        <f t="shared" si="7"/>
        <v>4.49694053646828</v>
      </c>
      <c r="AH9" s="8">
        <f t="shared" si="7"/>
        <v>3.2694868335756961</v>
      </c>
      <c r="AI9" s="8">
        <f t="shared" si="7"/>
        <v>10.266011265483471</v>
      </c>
      <c r="AJ9" s="8">
        <f t="shared" si="7"/>
        <v>-5.7488130069905566E-2</v>
      </c>
      <c r="AK9" s="8">
        <f t="shared" si="7"/>
        <v>1.9509828827723952</v>
      </c>
      <c r="AL9" s="8">
        <f t="shared" si="7"/>
        <v>47.215329730013842</v>
      </c>
      <c r="AM9" s="8">
        <f t="shared" si="7"/>
        <v>26.873182280077788</v>
      </c>
      <c r="AO9" s="4"/>
    </row>
    <row r="10" spans="1:41" x14ac:dyDescent="0.25">
      <c r="A10" s="6">
        <v>2013</v>
      </c>
      <c r="C10" s="4">
        <f>SUM(nl:tr!C10)</f>
        <v>1901522</v>
      </c>
      <c r="D10" s="4">
        <f>SUM(nl:tr!D10)</f>
        <v>1980470</v>
      </c>
      <c r="E10" s="11">
        <f>SUM(nl:tr!E10)</f>
        <v>35.080992000000002</v>
      </c>
      <c r="F10" s="4">
        <f>SUM(nl:bc!F10)</f>
        <v>620.49403212460368</v>
      </c>
      <c r="G10" s="4">
        <f>SUM(nl:bc!G10)</f>
        <v>17704.483333333334</v>
      </c>
      <c r="H10" s="4">
        <f>SUM(nl:bc!H10, tr!F10)</f>
        <v>489994</v>
      </c>
      <c r="I10" s="4">
        <f>SUM(nl:bc!I10, tr!G10)</f>
        <v>409237</v>
      </c>
      <c r="J10" s="4">
        <f>SUM(nl:bc!J10, tr!H10)</f>
        <v>80757</v>
      </c>
      <c r="K10" s="4">
        <f>SUM(nl:bc!K10, tr!I10)</f>
        <v>27989</v>
      </c>
      <c r="L10" s="4">
        <f>SUM(nl:bc!L10, tr!J10)</f>
        <v>10794</v>
      </c>
      <c r="M10" s="4">
        <f>SUM(nl:bc!M10)</f>
        <v>16433</v>
      </c>
      <c r="N10" s="4">
        <f>tr!K10</f>
        <v>3253</v>
      </c>
      <c r="O10" s="4">
        <f>SUM(nl:bc!N10, tr!L10)</f>
        <v>480866</v>
      </c>
      <c r="P10" s="4">
        <f>SUM(nl:bc!O10, tr!M10)</f>
        <v>149439</v>
      </c>
      <c r="Q10" s="4">
        <f>SUM(nl:bc!P10, tr!N10)</f>
        <v>84867</v>
      </c>
      <c r="R10" s="4">
        <f>SUM(nl:bc!Q10, tr!O10)</f>
        <v>61091</v>
      </c>
      <c r="S10" s="4">
        <f>SUM(nl:bc!R10, tr!P10)</f>
        <v>185469</v>
      </c>
      <c r="T10" s="4">
        <f>SUM(nl:bc!S10, tr!Q10)</f>
        <v>9128</v>
      </c>
      <c r="U10" s="4">
        <f>SUM(nl:bc!T10, tr!R10)</f>
        <v>36193</v>
      </c>
      <c r="V10" s="4">
        <f>SUM(nl:bc!U10, tr!S10)</f>
        <v>887257</v>
      </c>
      <c r="W10" s="4">
        <f>SUM(nl:bc!V10, tr!T10)</f>
        <v>490160</v>
      </c>
      <c r="X10" s="8">
        <f t="shared" si="8"/>
        <v>4.196917567960889</v>
      </c>
      <c r="Y10" s="8">
        <f t="shared" si="0"/>
        <v>25.768515957217428</v>
      </c>
      <c r="Z10" s="8">
        <f t="shared" si="1"/>
        <v>21.521549579757689</v>
      </c>
      <c r="AA10" s="8">
        <f t="shared" si="2"/>
        <v>4.2469663774597404</v>
      </c>
      <c r="AB10" s="8">
        <f t="shared" si="3"/>
        <v>1.4719261728236643</v>
      </c>
      <c r="AC10" s="8">
        <f t="shared" si="4"/>
        <v>0.56765054519484914</v>
      </c>
      <c r="AD10" s="8">
        <f t="shared" si="5"/>
        <v>0.86420246518315325</v>
      </c>
      <c r="AE10" s="8">
        <f t="shared" si="7"/>
        <v>25.288479439101941</v>
      </c>
      <c r="AF10" s="8">
        <f t="shared" si="7"/>
        <v>7.8589151216762154</v>
      </c>
      <c r="AG10" s="8">
        <f t="shared" si="7"/>
        <v>4.4631090252965784</v>
      </c>
      <c r="AH10" s="8">
        <f t="shared" si="7"/>
        <v>3.2127422138686801</v>
      </c>
      <c r="AI10" s="8">
        <f t="shared" si="7"/>
        <v>9.7537130782604677</v>
      </c>
      <c r="AJ10" s="8">
        <f t="shared" si="7"/>
        <v>0.48003651811548853</v>
      </c>
      <c r="AK10" s="8">
        <f t="shared" si="7"/>
        <v>1.9033700372648856</v>
      </c>
      <c r="AL10" s="8">
        <f t="shared" si="7"/>
        <v>46.66035943838672</v>
      </c>
      <c r="AM10" s="8">
        <f t="shared" si="7"/>
        <v>25.777245806254147</v>
      </c>
      <c r="AO10" s="4"/>
    </row>
    <row r="11" spans="1:41" x14ac:dyDescent="0.25">
      <c r="A11" s="6">
        <v>2014</v>
      </c>
      <c r="C11" s="4">
        <f>SUM(nl:tr!C11)</f>
        <v>1994177</v>
      </c>
      <c r="D11" s="4">
        <f>SUM(nl:tr!D11)</f>
        <v>2036845</v>
      </c>
      <c r="E11" s="11">
        <f>SUM(nl:tr!E11)</f>
        <v>35.434066000000009</v>
      </c>
      <c r="F11" s="4">
        <f>SUM(nl:bc!F11)</f>
        <v>631.91728021508652</v>
      </c>
      <c r="G11" s="4">
        <f>SUM(nl:bc!G11)</f>
        <v>17774.633333333335</v>
      </c>
      <c r="H11" s="4">
        <f>SUM(nl:bc!H11, tr!F11)</f>
        <v>512951</v>
      </c>
      <c r="I11" s="4">
        <f>SUM(nl:bc!I11, tr!G11)</f>
        <v>430223</v>
      </c>
      <c r="J11" s="4">
        <f>SUM(nl:bc!J11, tr!H11)</f>
        <v>82728</v>
      </c>
      <c r="K11" s="4">
        <f>SUM(nl:bc!K11, tr!I11)</f>
        <v>29515</v>
      </c>
      <c r="L11" s="4">
        <f>SUM(nl:bc!L11, tr!J11)</f>
        <v>11138</v>
      </c>
      <c r="M11" s="4">
        <f>SUM(nl:bc!M11)</f>
        <v>16877</v>
      </c>
      <c r="N11" s="4">
        <f>tr!K11</f>
        <v>3433</v>
      </c>
      <c r="O11" s="4">
        <f>SUM(nl:bc!N11, tr!L11)</f>
        <v>491202</v>
      </c>
      <c r="P11" s="4">
        <f>SUM(nl:bc!O11, tr!M11)</f>
        <v>154651</v>
      </c>
      <c r="Q11" s="4">
        <f>SUM(nl:bc!P11, tr!N11)</f>
        <v>86828</v>
      </c>
      <c r="R11" s="4">
        <f>SUM(nl:bc!Q11, tr!O11)</f>
        <v>61384</v>
      </c>
      <c r="S11" s="4">
        <f>SUM(nl:bc!R11, tr!P11)</f>
        <v>188339</v>
      </c>
      <c r="T11" s="4">
        <f>SUM(nl:bc!S11, tr!Q11)</f>
        <v>21749</v>
      </c>
      <c r="U11" s="4">
        <f>SUM(nl:bc!T11, tr!R11)</f>
        <v>37190</v>
      </c>
      <c r="V11" s="4">
        <f>SUM(nl:bc!U11, tr!S11)</f>
        <v>984095</v>
      </c>
      <c r="W11" s="4">
        <f>SUM(nl:bc!V11, tr!T11)</f>
        <v>550551</v>
      </c>
      <c r="X11" s="8">
        <f t="shared" si="8"/>
        <v>4.1915701989389769</v>
      </c>
      <c r="Y11" s="8">
        <f t="shared" si="0"/>
        <v>25.722440886641458</v>
      </c>
      <c r="Z11" s="8">
        <f t="shared" si="1"/>
        <v>21.573962592086861</v>
      </c>
      <c r="AA11" s="8">
        <f t="shared" si="2"/>
        <v>4.1484782945545957</v>
      </c>
      <c r="AB11" s="8">
        <f t="shared" si="3"/>
        <v>1.4800591923384936</v>
      </c>
      <c r="AC11" s="8">
        <f t="shared" si="4"/>
        <v>0.55852614888247132</v>
      </c>
      <c r="AD11" s="8">
        <f t="shared" si="5"/>
        <v>0.84631404333717619</v>
      </c>
      <c r="AE11" s="8">
        <f t="shared" si="7"/>
        <v>24.631815530918267</v>
      </c>
      <c r="AF11" s="8">
        <f t="shared" si="7"/>
        <v>7.7551290582531038</v>
      </c>
      <c r="AG11" s="8">
        <f t="shared" si="7"/>
        <v>4.3540768948794417</v>
      </c>
      <c r="AH11" s="8">
        <f t="shared" si="7"/>
        <v>3.0781620688634961</v>
      </c>
      <c r="AI11" s="8">
        <f t="shared" si="7"/>
        <v>9.4444475089222273</v>
      </c>
      <c r="AJ11" s="8">
        <f t="shared" si="7"/>
        <v>1.090625355723188</v>
      </c>
      <c r="AK11" s="8">
        <f t="shared" si="7"/>
        <v>1.864929742946589</v>
      </c>
      <c r="AL11" s="8">
        <f t="shared" si="7"/>
        <v>49.348427947970514</v>
      </c>
      <c r="AM11" s="8">
        <f t="shared" si="7"/>
        <v>27.607930489620529</v>
      </c>
      <c r="AO11" s="4"/>
    </row>
    <row r="12" spans="1:41" x14ac:dyDescent="0.25">
      <c r="A12" s="6">
        <v>2015</v>
      </c>
      <c r="C12" s="4">
        <f>SUM(nl:tr!C12)</f>
        <v>1989744</v>
      </c>
      <c r="D12" s="4">
        <f>SUM(nl:tr!D12)</f>
        <v>2051989</v>
      </c>
      <c r="E12" s="11">
        <f>SUM(nl:tr!E12)</f>
        <v>35.704498000000001</v>
      </c>
      <c r="F12" s="4">
        <f>SUM(nl:bc!F12)</f>
        <v>635.29855252182142</v>
      </c>
      <c r="G12" s="4">
        <f>SUM(nl:bc!G12)</f>
        <v>17905.283333333333</v>
      </c>
      <c r="H12" s="4">
        <f>SUM(nl:bc!H12, tr!F12)</f>
        <v>524768</v>
      </c>
      <c r="I12" s="4">
        <f>SUM(nl:bc!I12, tr!G12)</f>
        <v>440000</v>
      </c>
      <c r="J12" s="4">
        <f>SUM(nl:bc!J12, tr!H12)</f>
        <v>84768</v>
      </c>
      <c r="K12" s="4">
        <f>SUM(nl:bc!K12, tr!I12)</f>
        <v>31342</v>
      </c>
      <c r="L12" s="4">
        <f>SUM(nl:bc!L12, tr!J12)</f>
        <v>11513</v>
      </c>
      <c r="M12" s="4">
        <f>SUM(nl:bc!M12)</f>
        <v>17471</v>
      </c>
      <c r="N12" s="4">
        <f>tr!K12</f>
        <v>3542</v>
      </c>
      <c r="O12" s="4">
        <f>SUM(nl:bc!N12, tr!L12)</f>
        <v>508119</v>
      </c>
      <c r="P12" s="4">
        <f>SUM(nl:bc!O12, tr!M12)</f>
        <v>160298</v>
      </c>
      <c r="Q12" s="4">
        <f>SUM(nl:bc!P12, tr!N12)</f>
        <v>88034</v>
      </c>
      <c r="R12" s="4">
        <f>SUM(nl:bc!Q12, tr!O12)</f>
        <v>62458</v>
      </c>
      <c r="S12" s="4">
        <f>SUM(nl:bc!R12, tr!P12)</f>
        <v>197329</v>
      </c>
      <c r="T12" s="4">
        <f>SUM(nl:bc!S12, tr!Q12)</f>
        <v>16649</v>
      </c>
      <c r="U12" s="4">
        <f>SUM(nl:bc!T12, tr!R12)</f>
        <v>37759</v>
      </c>
      <c r="V12" s="4">
        <f>SUM(nl:bc!U12, tr!S12)</f>
        <v>988451</v>
      </c>
      <c r="W12" s="4">
        <f>SUM(nl:bc!V12, tr!T12)</f>
        <v>528256</v>
      </c>
      <c r="X12" s="8">
        <f t="shared" si="8"/>
        <v>3.8369263130083984</v>
      </c>
      <c r="Y12" s="8">
        <f t="shared" si="0"/>
        <v>26.37364404667133</v>
      </c>
      <c r="Z12" s="8">
        <f t="shared" si="1"/>
        <v>22.113397502392267</v>
      </c>
      <c r="AA12" s="8">
        <f t="shared" si="2"/>
        <v>4.2602465442790631</v>
      </c>
      <c r="AB12" s="8">
        <f t="shared" si="3"/>
        <v>1.5751775102726784</v>
      </c>
      <c r="AC12" s="8">
        <f t="shared" si="4"/>
        <v>0.57861714873873227</v>
      </c>
      <c r="AD12" s="8">
        <f t="shared" si="5"/>
        <v>0.87805265400976207</v>
      </c>
      <c r="AE12" s="8">
        <f t="shared" si="7"/>
        <v>25.536903239813764</v>
      </c>
      <c r="AF12" s="8">
        <f t="shared" si="7"/>
        <v>8.0562122564510812</v>
      </c>
      <c r="AG12" s="8">
        <f t="shared" si="7"/>
        <v>4.4243882630127294</v>
      </c>
      <c r="AH12" s="8">
        <f t="shared" si="7"/>
        <v>3.1389967754645824</v>
      </c>
      <c r="AI12" s="8">
        <f t="shared" si="7"/>
        <v>9.9173059448853724</v>
      </c>
      <c r="AJ12" s="8">
        <f t="shared" si="7"/>
        <v>0.83674080685756558</v>
      </c>
      <c r="AK12" s="8">
        <f t="shared" si="7"/>
        <v>1.8976813097564309</v>
      </c>
      <c r="AL12" s="8">
        <f t="shared" si="7"/>
        <v>49.677295169629865</v>
      </c>
      <c r="AM12" s="8">
        <f t="shared" si="7"/>
        <v>26.548942979599385</v>
      </c>
      <c r="AO12" s="4"/>
    </row>
    <row r="13" spans="1:41" x14ac:dyDescent="0.25">
      <c r="A13" s="6">
        <v>2016</v>
      </c>
      <c r="C13" s="4">
        <f>SUM(nl:tr!C13)</f>
        <v>2024817</v>
      </c>
      <c r="D13" s="4">
        <f>SUM(nl:tr!D13)</f>
        <v>2073684</v>
      </c>
      <c r="E13" s="11">
        <f>SUM(nl:tr!E13)</f>
        <v>36.110802999999997</v>
      </c>
      <c r="F13" s="4">
        <f>SUM(nl:bc!F13)</f>
        <v>643.81485685978328</v>
      </c>
      <c r="G13" s="4">
        <f>SUM(nl:bc!G13)</f>
        <v>18014.808333333334</v>
      </c>
      <c r="H13" s="4">
        <f>SUM(nl:bc!H13, tr!F13)</f>
        <v>543533</v>
      </c>
      <c r="I13" s="4">
        <f>SUM(nl:bc!I13, tr!G13)</f>
        <v>454425</v>
      </c>
      <c r="J13" s="4">
        <f>SUM(nl:bc!J13, tr!H13)</f>
        <v>89108</v>
      </c>
      <c r="K13" s="4">
        <f>SUM(nl:bc!K13, tr!I13)</f>
        <v>33274</v>
      </c>
      <c r="L13" s="4">
        <f>SUM(nl:bc!L13, tr!J13)</f>
        <v>11851</v>
      </c>
      <c r="M13" s="4">
        <f>SUM(nl:bc!M13)</f>
        <v>17883</v>
      </c>
      <c r="N13" s="4">
        <f>tr!K13</f>
        <v>3607</v>
      </c>
      <c r="O13" s="4">
        <f>SUM(nl:bc!N13, tr!L13)</f>
        <v>523034</v>
      </c>
      <c r="P13" s="4">
        <f>SUM(nl:bc!O13, tr!M13)</f>
        <v>165030</v>
      </c>
      <c r="Q13" s="4">
        <f>SUM(nl:bc!P13, tr!N13)</f>
        <v>89910</v>
      </c>
      <c r="R13" s="4">
        <f>SUM(nl:bc!Q13, tr!O13)</f>
        <v>63865</v>
      </c>
      <c r="S13" s="4">
        <f>SUM(nl:bc!R13, tr!P13)</f>
        <v>204229</v>
      </c>
      <c r="T13" s="4">
        <f>SUM(nl:bc!S13, tr!Q13)</f>
        <v>20499</v>
      </c>
      <c r="U13" s="4">
        <f>SUM(nl:bc!T13, tr!R13)</f>
        <v>38041</v>
      </c>
      <c r="V13" s="4">
        <f>SUM(nl:bc!U13, tr!S13)</f>
        <v>1002451</v>
      </c>
      <c r="W13" s="4">
        <f>SUM(nl:bc!V13, tr!T13)</f>
        <v>518228</v>
      </c>
      <c r="X13" s="8">
        <f t="shared" si="8"/>
        <v>3.8485468677759442</v>
      </c>
      <c r="Y13" s="8">
        <f t="shared" si="0"/>
        <v>26.84356166507887</v>
      </c>
      <c r="Z13" s="8">
        <f t="shared" si="1"/>
        <v>22.442768902078559</v>
      </c>
      <c r="AA13" s="8">
        <f t="shared" si="2"/>
        <v>4.400792763000311</v>
      </c>
      <c r="AB13" s="8">
        <f t="shared" si="3"/>
        <v>1.6433090002701478</v>
      </c>
      <c r="AC13" s="8">
        <f t="shared" si="4"/>
        <v>0.58528746054581726</v>
      </c>
      <c r="AD13" s="8">
        <f t="shared" si="5"/>
        <v>0.8831909254021475</v>
      </c>
      <c r="AE13" s="8">
        <f t="shared" si="7"/>
        <v>25.83117387892338</v>
      </c>
      <c r="AF13" s="8">
        <f t="shared" si="7"/>
        <v>8.1503661812400825</v>
      </c>
      <c r="AG13" s="8">
        <f t="shared" si="7"/>
        <v>4.4404012807083308</v>
      </c>
      <c r="AH13" s="8">
        <f t="shared" si="7"/>
        <v>3.1541121987814207</v>
      </c>
      <c r="AI13" s="8">
        <f t="shared" si="7"/>
        <v>10.086294218193546</v>
      </c>
      <c r="AJ13" s="8">
        <f t="shared" si="7"/>
        <v>1.0123877861554895</v>
      </c>
      <c r="AK13" s="8">
        <f t="shared" si="7"/>
        <v>1.8787376834548506</v>
      </c>
      <c r="AL13" s="8">
        <f t="shared" si="7"/>
        <v>49.508227163244875</v>
      </c>
      <c r="AM13" s="8">
        <f t="shared" si="7"/>
        <v>25.59381909575038</v>
      </c>
      <c r="AO13" s="4"/>
    </row>
    <row r="14" spans="1:41" x14ac:dyDescent="0.25">
      <c r="A14" s="6">
        <v>2017</v>
      </c>
      <c r="C14" s="4">
        <f>SUM(nl:tr!C14)</f>
        <v>2139897</v>
      </c>
      <c r="D14" s="4">
        <f>SUM(nl:tr!D14)</f>
        <v>2139900</v>
      </c>
      <c r="E14" s="11">
        <f>SUM(nl:tr!E14)</f>
        <v>36.545075000000004</v>
      </c>
      <c r="F14" s="4">
        <f>SUM(nl:bc!F14)</f>
        <v>656.94998152944527</v>
      </c>
      <c r="G14" s="4">
        <f>SUM(nl:bc!G14)</f>
        <v>18400.850000000002</v>
      </c>
      <c r="H14" s="4">
        <f>SUM(nl:bc!H14, tr!F14)</f>
        <v>573323</v>
      </c>
      <c r="I14" s="4">
        <f>SUM(nl:bc!I14, tr!G14)</f>
        <v>478062</v>
      </c>
      <c r="J14" s="4">
        <f>SUM(nl:bc!J14, tr!H14)</f>
        <v>95261</v>
      </c>
      <c r="K14" s="4">
        <f>SUM(nl:bc!K14, tr!I14)</f>
        <v>34562</v>
      </c>
      <c r="L14" s="4">
        <f>SUM(nl:bc!L14, tr!J14)</f>
        <v>12235</v>
      </c>
      <c r="M14" s="4">
        <f>SUM(nl:bc!M14)</f>
        <v>18338</v>
      </c>
      <c r="N14" s="4">
        <f>tr!K14</f>
        <v>3652</v>
      </c>
      <c r="O14" s="4">
        <f>SUM(nl:bc!N14, tr!L14)</f>
        <v>545935</v>
      </c>
      <c r="P14" s="4">
        <f>SUM(nl:bc!O14, tr!M14)</f>
        <v>170286</v>
      </c>
      <c r="Q14" s="4">
        <f>SUM(nl:bc!P14, tr!N14)</f>
        <v>96125</v>
      </c>
      <c r="R14" s="4">
        <f>SUM(nl:bc!Q14, tr!O14)</f>
        <v>67373</v>
      </c>
      <c r="S14" s="4">
        <f>SUM(nl:bc!R14, tr!P14)</f>
        <v>212151</v>
      </c>
      <c r="T14" s="4">
        <f>SUM(nl:bc!S14, tr!Q14)</f>
        <v>27388</v>
      </c>
      <c r="U14" s="4">
        <f>SUM(nl:bc!T14, tr!R14)</f>
        <v>39196</v>
      </c>
      <c r="V14" s="4">
        <f>SUM(nl:bc!U14, tr!S14)</f>
        <v>1051902</v>
      </c>
      <c r="W14" s="4">
        <f>SUM(nl:bc!V14, tr!T14)</f>
        <v>517364</v>
      </c>
      <c r="X14" s="8">
        <f t="shared" si="8"/>
        <v>3.9100165494373291</v>
      </c>
      <c r="Y14" s="8">
        <f t="shared" si="0"/>
        <v>26.792083918057738</v>
      </c>
      <c r="Z14" s="8">
        <f t="shared" si="1"/>
        <v>22.340421057649035</v>
      </c>
      <c r="AA14" s="8">
        <f t="shared" si="2"/>
        <v>4.4516628604087023</v>
      </c>
      <c r="AB14" s="8">
        <f t="shared" si="3"/>
        <v>1.6151244662710402</v>
      </c>
      <c r="AC14" s="8">
        <f t="shared" si="4"/>
        <v>0.57175649108344939</v>
      </c>
      <c r="AD14" s="8">
        <f t="shared" si="5"/>
        <v>0.85695713391812789</v>
      </c>
      <c r="AE14" s="8">
        <f t="shared" si="7"/>
        <v>25.512209232500442</v>
      </c>
      <c r="AF14" s="8">
        <f t="shared" si="7"/>
        <v>7.9576727291079896</v>
      </c>
      <c r="AG14" s="8">
        <f t="shared" si="7"/>
        <v>4.4920386355044188</v>
      </c>
      <c r="AH14" s="8">
        <f t="shared" si="7"/>
        <v>3.148422564263607</v>
      </c>
      <c r="AI14" s="8">
        <f t="shared" si="7"/>
        <v>9.9140753036244273</v>
      </c>
      <c r="AJ14" s="8">
        <f t="shared" si="7"/>
        <v>1.2798746855572956</v>
      </c>
      <c r="AK14" s="8">
        <f t="shared" si="7"/>
        <v>1.8316769451987642</v>
      </c>
      <c r="AL14" s="8">
        <f t="shared" si="7"/>
        <v>49.156665017054557</v>
      </c>
      <c r="AM14" s="8">
        <f t="shared" si="7"/>
        <v>24.177051512292415</v>
      </c>
      <c r="AO14" s="4"/>
    </row>
    <row r="15" spans="1:41" x14ac:dyDescent="0.25">
      <c r="A15" s="6">
        <v>2018</v>
      </c>
      <c r="C15" s="4">
        <f>SUM(nl:tr!C15)</f>
        <v>2234859</v>
      </c>
      <c r="D15" s="4">
        <f>SUM(nl:tr!D15)</f>
        <v>2198501</v>
      </c>
      <c r="E15" s="11">
        <f>SUM(nl:tr!E15)</f>
        <v>37.072620000000001</v>
      </c>
      <c r="F15" s="4">
        <f>SUM(nl:bc!F15)</f>
        <v>654.96962299653626</v>
      </c>
      <c r="G15" s="4">
        <f>SUM(nl:bc!G15)</f>
        <v>18728.941666666666</v>
      </c>
      <c r="H15" s="4">
        <f>SUM(nl:bc!H15, tr!F15)</f>
        <v>602420</v>
      </c>
      <c r="I15" s="4">
        <f>SUM(nl:bc!I15, tr!G15)</f>
        <v>502872</v>
      </c>
      <c r="J15" s="4">
        <f>SUM(nl:bc!J15, tr!H15)</f>
        <v>99548</v>
      </c>
      <c r="K15" s="4">
        <f>SUM(nl:bc!K15, tr!I15)</f>
        <v>35697</v>
      </c>
      <c r="L15" s="4">
        <f>SUM(nl:bc!L15, tr!J15)</f>
        <v>12524</v>
      </c>
      <c r="M15" s="4">
        <f>SUM(nl:bc!M15)</f>
        <v>18793</v>
      </c>
      <c r="N15" s="4">
        <f>tr!K15</f>
        <v>3764</v>
      </c>
      <c r="O15" s="4">
        <f>SUM(nl:bc!N15, tr!L15)</f>
        <v>572673</v>
      </c>
      <c r="P15" s="4">
        <f>SUM(nl:bc!O15, tr!M15)</f>
        <v>175976</v>
      </c>
      <c r="Q15" s="4">
        <f>SUM(nl:bc!P15, tr!N15)</f>
        <v>100069</v>
      </c>
      <c r="R15" s="4">
        <f>SUM(nl:bc!Q15, tr!O15)</f>
        <v>71916</v>
      </c>
      <c r="S15" s="4">
        <f>SUM(nl:bc!R15, tr!P15)</f>
        <v>224712</v>
      </c>
      <c r="T15" s="4">
        <f>SUM(nl:bc!S15, tr!Q15)</f>
        <v>29747</v>
      </c>
      <c r="U15" s="4">
        <f>SUM(nl:bc!T15, tr!R15)</f>
        <v>41621</v>
      </c>
      <c r="V15" s="4">
        <f>SUM(nl:bc!U15, tr!S15)</f>
        <v>1097104</v>
      </c>
      <c r="W15" s="4">
        <f>SUM(nl:bc!V15, tr!T15)</f>
        <v>536798</v>
      </c>
      <c r="X15" s="8">
        <f t="shared" si="8"/>
        <v>3.9567374147021299</v>
      </c>
      <c r="Y15" s="8">
        <f t="shared" si="0"/>
        <v>26.955615544425847</v>
      </c>
      <c r="Z15" s="8">
        <f t="shared" si="1"/>
        <v>22.501285315986376</v>
      </c>
      <c r="AA15" s="8">
        <f t="shared" si="2"/>
        <v>4.4543302284394679</v>
      </c>
      <c r="AB15" s="8">
        <f t="shared" si="3"/>
        <v>1.597281976178363</v>
      </c>
      <c r="AC15" s="8">
        <f t="shared" si="4"/>
        <v>0.56039329550544348</v>
      </c>
      <c r="AD15" s="8">
        <f t="shared" si="5"/>
        <v>0.84090316212342697</v>
      </c>
      <c r="AE15" s="8">
        <f t="shared" si="7"/>
        <v>25.624569603719966</v>
      </c>
      <c r="AF15" s="8">
        <f t="shared" si="7"/>
        <v>7.8741432904715687</v>
      </c>
      <c r="AG15" s="8">
        <f t="shared" si="7"/>
        <v>4.4776426611253779</v>
      </c>
      <c r="AH15" s="8">
        <f t="shared" si="7"/>
        <v>3.2179211305948159</v>
      </c>
      <c r="AI15" s="8">
        <f t="shared" si="7"/>
        <v>10.054862521528204</v>
      </c>
      <c r="AJ15" s="8">
        <f t="shared" si="7"/>
        <v>1.331045940705879</v>
      </c>
      <c r="AK15" s="8">
        <f t="shared" si="7"/>
        <v>1.8623546272941605</v>
      </c>
      <c r="AL15" s="8">
        <f t="shared" si="7"/>
        <v>49.090524279160341</v>
      </c>
      <c r="AM15" s="8">
        <f t="shared" si="7"/>
        <v>24.019322919253518</v>
      </c>
      <c r="AO15" s="4"/>
    </row>
    <row r="16" spans="1:41" x14ac:dyDescent="0.25">
      <c r="A16" s="6">
        <v>2019</v>
      </c>
      <c r="C16" s="4">
        <f>SUM(nl:tr!C16)</f>
        <v>2312751</v>
      </c>
      <c r="D16" s="4">
        <f>SUM(nl:tr!D16)</f>
        <v>2240590</v>
      </c>
      <c r="E16" s="11">
        <f>SUM(nl:tr!E16)</f>
        <v>37.618494999999996</v>
      </c>
      <c r="F16" s="4">
        <f>SUM(nl:bc!F16)</f>
        <v>659.65507031108905</v>
      </c>
      <c r="G16" s="4">
        <f>SUM(nl:bc!G16)</f>
        <v>19114.441666666666</v>
      </c>
      <c r="H16" s="4">
        <f>SUM(nl:bc!H16, tr!F16)</f>
        <v>627476</v>
      </c>
      <c r="I16" s="4">
        <f>SUM(nl:bc!I16, tr!G16)</f>
        <v>515803</v>
      </c>
      <c r="J16" s="4">
        <f>SUM(nl:bc!J16, tr!H16)</f>
        <v>111673</v>
      </c>
      <c r="K16" s="4">
        <f>SUM(nl:bc!K16, tr!I16)</f>
        <v>37172</v>
      </c>
      <c r="L16" s="4">
        <f>SUM(nl:bc!L16, tr!J16)</f>
        <v>12803</v>
      </c>
      <c r="M16" s="4">
        <f>SUM(nl:bc!M16)</f>
        <v>19844</v>
      </c>
      <c r="N16" s="4">
        <f>tr!K16</f>
        <v>3914</v>
      </c>
      <c r="O16" s="4">
        <f>SUM(nl:bc!N16, tr!L16)</f>
        <v>590213</v>
      </c>
      <c r="P16" s="4">
        <f>SUM(nl:bc!O16, tr!M16)</f>
        <v>183428</v>
      </c>
      <c r="Q16" s="4">
        <f>SUM(nl:bc!P16, tr!N16)</f>
        <v>102541</v>
      </c>
      <c r="R16" s="4">
        <f>SUM(nl:bc!Q16, tr!O16)</f>
        <v>75498</v>
      </c>
      <c r="S16" s="4">
        <f>SUM(nl:bc!R16, tr!P16)</f>
        <v>228746</v>
      </c>
      <c r="T16" s="4">
        <f>SUM(nl:bc!S16, tr!Q16)</f>
        <v>37263</v>
      </c>
      <c r="U16" s="4">
        <f>SUM(nl:bc!T16, tr!R16)</f>
        <v>43176</v>
      </c>
      <c r="V16" s="4">
        <f>SUM(nl:bc!U16, tr!S16)</f>
        <v>1187012</v>
      </c>
      <c r="W16" s="4">
        <f>SUM(nl:bc!V16, tr!T16)</f>
        <v>593155</v>
      </c>
      <c r="X16" s="8">
        <f t="shared" si="8"/>
        <v>3.9354518805874377</v>
      </c>
      <c r="Y16" s="8">
        <f t="shared" si="0"/>
        <v>27.131152467343004</v>
      </c>
      <c r="Z16" s="8">
        <f t="shared" si="1"/>
        <v>22.302573861172256</v>
      </c>
      <c r="AA16" s="8">
        <f t="shared" si="2"/>
        <v>4.8285786061707467</v>
      </c>
      <c r="AB16" s="8">
        <f t="shared" si="3"/>
        <v>1.6072633846012823</v>
      </c>
      <c r="AC16" s="8">
        <f t="shared" si="4"/>
        <v>0.55358315702814531</v>
      </c>
      <c r="AD16" s="8">
        <f t="shared" si="5"/>
        <v>0.85802578833605525</v>
      </c>
      <c r="AE16" s="8">
        <f t="shared" si="7"/>
        <v>25.519954374681927</v>
      </c>
      <c r="AF16" s="8">
        <f t="shared" si="7"/>
        <v>7.9311607691446246</v>
      </c>
      <c r="AG16" s="8">
        <f t="shared" si="7"/>
        <v>4.4337241665877567</v>
      </c>
      <c r="AH16" s="8">
        <f t="shared" si="7"/>
        <v>3.2644240560267836</v>
      </c>
      <c r="AI16" s="8">
        <f t="shared" si="7"/>
        <v>9.8906453829227612</v>
      </c>
      <c r="AJ16" s="8">
        <f t="shared" si="7"/>
        <v>1.6111980926610776</v>
      </c>
      <c r="AK16" s="8">
        <f t="shared" si="7"/>
        <v>1.866867639447567</v>
      </c>
      <c r="AL16" s="8">
        <f t="shared" si="7"/>
        <v>51.324677840372786</v>
      </c>
      <c r="AM16" s="8">
        <f t="shared" si="7"/>
        <v>25.647162189098609</v>
      </c>
      <c r="AO16" s="4"/>
    </row>
    <row r="17" spans="1:41" x14ac:dyDescent="0.25">
      <c r="A17" s="6">
        <v>2020</v>
      </c>
      <c r="C17" s="4">
        <f>SUM(nl:tr!C17)</f>
        <v>2219813</v>
      </c>
      <c r="D17" s="4">
        <f>SUM(nl:tr!D17)</f>
        <v>2132238</v>
      </c>
      <c r="E17" s="11">
        <f>SUM(nl:tr!E17)</f>
        <v>38.028638000000001</v>
      </c>
      <c r="F17" s="4">
        <f>SUM(nl:bc!F17)</f>
        <v>697.10335268849667</v>
      </c>
      <c r="G17" s="4">
        <f>SUM(nl:bc!G17)</f>
        <v>18047.116666666669</v>
      </c>
      <c r="H17" s="4">
        <f>SUM(nl:bc!H17, tr!F17)</f>
        <v>634011</v>
      </c>
      <c r="I17" s="4">
        <f>SUM(nl:bc!I17, tr!G17)</f>
        <v>497911</v>
      </c>
      <c r="J17" s="4">
        <f>SUM(nl:bc!J17, tr!H17)</f>
        <v>136100</v>
      </c>
      <c r="K17" s="4">
        <f>SUM(nl:bc!K17, tr!I17)</f>
        <v>39034</v>
      </c>
      <c r="L17" s="4">
        <f>SUM(nl:bc!L17, tr!J17)</f>
        <v>13099</v>
      </c>
      <c r="M17" s="4">
        <f>SUM(nl:bc!M17)</f>
        <v>20390</v>
      </c>
      <c r="N17" s="4">
        <f>tr!K17</f>
        <v>4133</v>
      </c>
      <c r="O17" s="4">
        <f>SUM(nl:bc!N17, tr!L17)</f>
        <v>622964</v>
      </c>
      <c r="P17" s="4">
        <f>SUM(nl:bc!O17, tr!M17)</f>
        <v>205293</v>
      </c>
      <c r="Q17" s="4">
        <f>SUM(nl:bc!P17, tr!N17)</f>
        <v>102948</v>
      </c>
      <c r="R17" s="4">
        <f>SUM(nl:bc!Q17, tr!O17)</f>
        <v>82459</v>
      </c>
      <c r="S17" s="4">
        <f>SUM(nl:bc!R17, tr!P17)</f>
        <v>232264</v>
      </c>
      <c r="T17" s="4">
        <f>SUM(nl:bc!S17, tr!Q17)</f>
        <v>11047</v>
      </c>
      <c r="U17" s="4">
        <f>SUM(nl:bc!T17, tr!R17)</f>
        <v>42347</v>
      </c>
      <c r="V17" s="4">
        <f>SUM(nl:bc!U17, tr!S17)</f>
        <v>1261334</v>
      </c>
      <c r="W17" s="4">
        <f>SUM(nl:bc!V17, tr!T17)</f>
        <v>604307</v>
      </c>
      <c r="X17" s="8">
        <f t="shared" si="8"/>
        <v>3.5675292246413686</v>
      </c>
      <c r="Y17" s="8">
        <f t="shared" si="0"/>
        <v>28.561459906757911</v>
      </c>
      <c r="Z17" s="8">
        <f t="shared" si="1"/>
        <v>22.430312823647757</v>
      </c>
      <c r="AA17" s="8">
        <f t="shared" si="2"/>
        <v>6.1311470831101538</v>
      </c>
      <c r="AB17" s="8">
        <f t="shared" si="3"/>
        <v>1.7584364088326359</v>
      </c>
      <c r="AC17" s="8">
        <f t="shared" si="4"/>
        <v>0.59009475122454014</v>
      </c>
      <c r="AD17" s="8">
        <f t="shared" si="5"/>
        <v>0.91854584147403406</v>
      </c>
      <c r="AE17" s="8">
        <f t="shared" si="7"/>
        <v>28.063805374596868</v>
      </c>
      <c r="AF17" s="8">
        <f t="shared" si="7"/>
        <v>9.248211448441829</v>
      </c>
      <c r="AG17" s="8">
        <f t="shared" si="7"/>
        <v>4.6376879493903314</v>
      </c>
      <c r="AH17" s="8">
        <f t="shared" si="7"/>
        <v>3.7146822727860411</v>
      </c>
      <c r="AI17" s="8">
        <f t="shared" si="7"/>
        <v>10.463223703978668</v>
      </c>
      <c r="AJ17" s="8">
        <f t="shared" si="7"/>
        <v>0.49765453216104238</v>
      </c>
      <c r="AK17" s="8">
        <f t="shared" si="7"/>
        <v>1.9076832147572791</v>
      </c>
      <c r="AL17" s="8">
        <f t="shared" si="7"/>
        <v>56.821633173605164</v>
      </c>
      <c r="AM17" s="8">
        <f t="shared" si="7"/>
        <v>27.223329172322174</v>
      </c>
      <c r="AO17" s="4"/>
    </row>
    <row r="18" spans="1:41" x14ac:dyDescent="0.25">
      <c r="A18" s="6">
        <v>2021</v>
      </c>
      <c r="C18" s="4">
        <f>SUM(nl:tr!C18)</f>
        <v>2516401</v>
      </c>
      <c r="D18" s="4">
        <f>SUM(nl:tr!D18)</f>
        <v>2246698</v>
      </c>
      <c r="E18" s="11">
        <f>SUM(nl:tr!E18)</f>
        <v>38.239863999999997</v>
      </c>
      <c r="F18" s="4">
        <f>SUM(nl:bc!F18)</f>
        <v>670.02599818426449</v>
      </c>
      <c r="G18" s="4">
        <f>SUM(nl:bc!G18)</f>
        <v>18952.100000000002</v>
      </c>
      <c r="H18" s="4">
        <f>SUM(nl:bc!H18, tr!F18)</f>
        <v>698138</v>
      </c>
      <c r="I18" s="4">
        <f>SUM(nl:bc!I18, tr!G18)</f>
        <v>568450</v>
      </c>
      <c r="J18" s="4">
        <f>SUM(nl:bc!J18, tr!H18)</f>
        <v>129688</v>
      </c>
      <c r="K18" s="4">
        <f>SUM(nl:bc!K18, tr!I18)</f>
        <v>43771</v>
      </c>
      <c r="L18" s="4">
        <f>SUM(nl:bc!L18, tr!J18)</f>
        <v>13493</v>
      </c>
      <c r="M18" s="4">
        <f>SUM(nl:bc!M18)</f>
        <v>20913</v>
      </c>
      <c r="N18" s="4">
        <f>tr!K18</f>
        <v>4338</v>
      </c>
      <c r="O18" s="4">
        <f>SUM(nl:bc!N18, tr!L18)</f>
        <v>669838</v>
      </c>
      <c r="P18" s="4">
        <f>SUM(nl:bc!O18, tr!M18)</f>
        <v>216469</v>
      </c>
      <c r="Q18" s="4">
        <f>SUM(nl:bc!P18, tr!N18)</f>
        <v>108398</v>
      </c>
      <c r="R18" s="4">
        <f>SUM(nl:bc!Q18, tr!O18)</f>
        <v>89302</v>
      </c>
      <c r="S18" s="4">
        <f>SUM(nl:bc!R18, tr!P18)</f>
        <v>255669</v>
      </c>
      <c r="T18" s="4">
        <f>SUM(nl:bc!S18, tr!Q18)</f>
        <v>28300</v>
      </c>
      <c r="U18" s="4">
        <f>SUM(nl:bc!T18, tr!R18)</f>
        <v>42265</v>
      </c>
      <c r="V18" s="4">
        <f>SUM(nl:bc!U18, tr!S18)</f>
        <v>1231468</v>
      </c>
      <c r="W18" s="4">
        <f>SUM(nl:bc!V18, tr!T18)</f>
        <v>528732</v>
      </c>
      <c r="X18" s="8">
        <f t="shared" si="8"/>
        <v>3.3508174678554608</v>
      </c>
      <c r="Y18" s="8">
        <f t="shared" si="0"/>
        <v>27.743511467369469</v>
      </c>
      <c r="Z18" s="8">
        <f t="shared" si="1"/>
        <v>22.589801863852383</v>
      </c>
      <c r="AA18" s="8">
        <f t="shared" si="2"/>
        <v>5.1537096035170862</v>
      </c>
      <c r="AB18" s="8">
        <f t="shared" si="3"/>
        <v>1.7394286522696503</v>
      </c>
      <c r="AC18" s="8">
        <f t="shared" si="4"/>
        <v>0.53620229844130562</v>
      </c>
      <c r="AD18" s="8">
        <f t="shared" si="5"/>
        <v>0.83106786239554031</v>
      </c>
      <c r="AE18" s="8">
        <f t="shared" si="7"/>
        <v>26.618889437732697</v>
      </c>
      <c r="AF18" s="8">
        <f t="shared" si="7"/>
        <v>8.6023253050686286</v>
      </c>
      <c r="AG18" s="8">
        <f t="shared" si="7"/>
        <v>4.3076600271578336</v>
      </c>
      <c r="AH18" s="8">
        <f t="shared" si="7"/>
        <v>3.548798462566181</v>
      </c>
      <c r="AI18" s="8">
        <f t="shared" si="7"/>
        <v>10.160105642940056</v>
      </c>
      <c r="AJ18" s="8">
        <f t="shared" si="7"/>
        <v>1.1246220296367708</v>
      </c>
      <c r="AK18" s="8">
        <f t="shared" si="7"/>
        <v>1.6795812750034673</v>
      </c>
      <c r="AL18" s="8">
        <f t="shared" si="7"/>
        <v>48.937669314230916</v>
      </c>
      <c r="AM18" s="8">
        <f t="shared" si="7"/>
        <v>21.011436571516224</v>
      </c>
      <c r="AO18" s="4"/>
    </row>
    <row r="19" spans="1:41" x14ac:dyDescent="0.25">
      <c r="A19" s="6">
        <v>2022</v>
      </c>
      <c r="C19" s="4">
        <f>SUM(nl:tr!C19)</f>
        <v>2812535</v>
      </c>
      <c r="D19" s="4">
        <f>SUM(nl:tr!D19)</f>
        <v>2328952</v>
      </c>
      <c r="E19" s="11">
        <f>SUM(nl:tr!E19)</f>
        <v>38.939056000000001</v>
      </c>
      <c r="F19" s="4">
        <f>SUM(nl:bc!F19)</f>
        <v>664.18943537397945</v>
      </c>
      <c r="G19" s="4">
        <f>SUM(nl:bc!G19)</f>
        <v>19701.591666666664</v>
      </c>
      <c r="H19" s="4">
        <f>SUM(nl:bc!H19, tr!F19)</f>
        <v>757753</v>
      </c>
      <c r="I19" s="4">
        <f>SUM(nl:bc!I19, tr!G19)</f>
        <v>623449</v>
      </c>
      <c r="J19" s="4">
        <f>SUM(nl:bc!J19, tr!H19)</f>
        <v>134304</v>
      </c>
      <c r="K19" s="4">
        <f>SUM(nl:bc!K19, tr!I19)</f>
        <v>43182</v>
      </c>
      <c r="L19" s="4">
        <f>SUM(nl:bc!L19, tr!J19)</f>
        <v>13669</v>
      </c>
      <c r="M19" s="4">
        <f>SUM(nl:bc!M19)</f>
        <v>21712</v>
      </c>
      <c r="N19" s="4">
        <f>tr!K19</f>
        <v>4517</v>
      </c>
      <c r="O19" s="4">
        <f>SUM(nl:bc!N19, tr!L19)</f>
        <v>720353</v>
      </c>
      <c r="P19" s="4">
        <f>SUM(nl:bc!O19, tr!M19)</f>
        <v>226309</v>
      </c>
      <c r="Q19" s="4">
        <f>SUM(nl:bc!P19, tr!N19)</f>
        <v>112121</v>
      </c>
      <c r="R19" s="4">
        <f>SUM(nl:bc!Q19, tr!O19)</f>
        <v>96346</v>
      </c>
      <c r="S19" s="4">
        <f>SUM(nl:bc!R19, tr!P19)</f>
        <v>285577</v>
      </c>
      <c r="T19" s="4">
        <f>SUM(nl:bc!S19, tr!Q19)</f>
        <v>37400</v>
      </c>
      <c r="U19" s="4">
        <f>SUM(nl:bc!T19, tr!R19)</f>
        <v>46212</v>
      </c>
      <c r="V19" s="4">
        <f>SUM(nl:bc!U19, tr!S19)</f>
        <v>1168609</v>
      </c>
      <c r="W19" s="4">
        <f>SUM(nl:bc!V19, tr!T19)</f>
        <v>479632</v>
      </c>
      <c r="X19" s="8">
        <f t="shared" si="8"/>
        <v>3.7525944644927844</v>
      </c>
      <c r="Y19" s="8">
        <f t="shared" si="0"/>
        <v>26.941993610746177</v>
      </c>
      <c r="Z19" s="8">
        <f t="shared" si="1"/>
        <v>22.166799702048152</v>
      </c>
      <c r="AA19" s="8">
        <f t="shared" si="2"/>
        <v>4.7751939086980251</v>
      </c>
      <c r="AB19" s="8">
        <f t="shared" si="3"/>
        <v>1.535340893535547</v>
      </c>
      <c r="AC19" s="8">
        <f t="shared" si="4"/>
        <v>0.48600284085353607</v>
      </c>
      <c r="AD19" s="8">
        <f t="shared" si="5"/>
        <v>0.77197261545189655</v>
      </c>
      <c r="AE19" s="8">
        <f t="shared" si="7"/>
        <v>25.612232381108146</v>
      </c>
      <c r="AF19" s="8">
        <f t="shared" si="7"/>
        <v>8.0464420887206742</v>
      </c>
      <c r="AG19" s="8">
        <f t="shared" si="7"/>
        <v>3.9864748349798313</v>
      </c>
      <c r="AH19" s="8">
        <f t="shared" si="7"/>
        <v>3.4255929259546991</v>
      </c>
      <c r="AI19" s="8">
        <f t="shared" si="7"/>
        <v>10.153722531452942</v>
      </c>
      <c r="AJ19" s="8">
        <f t="shared" si="7"/>
        <v>1.3297612296380312</v>
      </c>
      <c r="AK19" s="8">
        <f t="shared" si="7"/>
        <v>1.6430728862040829</v>
      </c>
      <c r="AL19" s="8">
        <f t="shared" si="7"/>
        <v>41.550025155242515</v>
      </c>
      <c r="AM19" s="8">
        <f t="shared" si="7"/>
        <v>17.053370002506636</v>
      </c>
      <c r="AO19" s="4"/>
    </row>
    <row r="20" spans="1:41" x14ac:dyDescent="0.25">
      <c r="A20" s="6">
        <v>2023</v>
      </c>
      <c r="C20" s="4">
        <f>SUM(nl:tr!C20)</f>
        <v>2888165.045504916</v>
      </c>
      <c r="D20" s="4">
        <f>SUM(nl:tr!D20)</f>
        <v>2353359</v>
      </c>
      <c r="E20" s="11">
        <f>SUM(nl:tr!E20)</f>
        <v>40.097760999999998</v>
      </c>
      <c r="F20" s="4">
        <f>SUM(nl:bc!F20)</f>
        <v>652.4487868114303</v>
      </c>
      <c r="G20" s="4">
        <f>SUM(nl:bc!G20)</f>
        <v>20177.141666666663</v>
      </c>
      <c r="H20" s="4">
        <f>SUM(nl:bc!H20, tr!F20)</f>
        <v>797272.73300000001</v>
      </c>
      <c r="I20" s="4">
        <f>SUM(nl:bc!I20, tr!G20)</f>
        <v>653311.34600000002</v>
      </c>
      <c r="J20" s="4">
        <f>SUM(nl:bc!J20, tr!H20)</f>
        <v>143961.35800000001</v>
      </c>
      <c r="K20" s="4">
        <f>SUM(nl:bc!K20, tr!I20)</f>
        <v>46517.999299999996</v>
      </c>
      <c r="L20" s="4">
        <f>SUM(nl:bc!L20, tr!J20)</f>
        <v>13980.000400000001</v>
      </c>
      <c r="M20" s="4">
        <f>SUM(nl:bc!M20)</f>
        <v>24077.001700000001</v>
      </c>
      <c r="N20" s="4">
        <f>tr!K20</f>
        <v>4777</v>
      </c>
      <c r="O20" s="4">
        <f>SUM(nl:bc!N20, tr!L20)</f>
        <v>764295.62200000009</v>
      </c>
      <c r="P20" s="4">
        <f>SUM(nl:bc!O20, tr!M20)</f>
        <v>237230.459</v>
      </c>
      <c r="Q20" s="4">
        <f>SUM(nl:bc!P20, tr!N20)</f>
        <v>119020.32840000001</v>
      </c>
      <c r="R20" s="4">
        <f>SUM(nl:bc!Q20, tr!O20)</f>
        <v>98368.456900000019</v>
      </c>
      <c r="S20" s="4">
        <f>SUM(nl:bc!R20, tr!P20)</f>
        <v>309676.29700000008</v>
      </c>
      <c r="T20" s="4">
        <f>SUM(nl:bc!S20, tr!Q20)</f>
        <v>32977.153700000003</v>
      </c>
      <c r="U20" s="4">
        <f>SUM(nl:bc!T20, tr!R20)</f>
        <v>45796.633939999992</v>
      </c>
      <c r="V20" s="4">
        <f>SUM(nl:bc!U20, tr!S20)</f>
        <v>1181428.493</v>
      </c>
      <c r="W20" s="4">
        <f>SUM(nl:bc!V20, tr!T20)</f>
        <v>492451.48420000006</v>
      </c>
      <c r="X20" s="8">
        <f t="shared" si="8"/>
        <v>3.91890135537207</v>
      </c>
      <c r="Y20" s="8">
        <f t="shared" si="0"/>
        <v>27.604818991936067</v>
      </c>
      <c r="Z20" s="8">
        <f t="shared" si="1"/>
        <v>22.6202912820651</v>
      </c>
      <c r="AA20" s="8">
        <f t="shared" si="2"/>
        <v>4.9845267057732272</v>
      </c>
      <c r="AB20" s="8">
        <f t="shared" si="3"/>
        <v>1.6106420016542928</v>
      </c>
      <c r="AC20" s="8">
        <f t="shared" si="4"/>
        <v>0.48404437349445112</v>
      </c>
      <c r="AD20" s="8">
        <f t="shared" si="5"/>
        <v>0.8336435529359022</v>
      </c>
      <c r="AE20" s="8">
        <f t="shared" si="7"/>
        <v>26.463017520052563</v>
      </c>
      <c r="AF20" s="8">
        <f t="shared" si="7"/>
        <v>8.2138816605796432</v>
      </c>
      <c r="AG20" s="8">
        <f t="shared" si="7"/>
        <v>4.1209669989338371</v>
      </c>
      <c r="AH20" s="8">
        <f t="shared" si="7"/>
        <v>3.4059153597575307</v>
      </c>
      <c r="AI20" s="8">
        <f t="shared" si="7"/>
        <v>10.722250706619908</v>
      </c>
      <c r="AJ20" s="8">
        <f t="shared" si="7"/>
        <v>1.1418029503308684</v>
      </c>
      <c r="AK20" s="8">
        <f t="shared" si="7"/>
        <v>1.5856654041041383</v>
      </c>
      <c r="AL20" s="8">
        <f t="shared" si="7"/>
        <v>40.905851098736633</v>
      </c>
      <c r="AM20" s="8">
        <f t="shared" si="7"/>
        <v>17.050669765789252</v>
      </c>
      <c r="AO20" s="4"/>
    </row>
    <row r="21" spans="1:41" x14ac:dyDescent="0.25">
      <c r="A21" s="6">
        <v>2024</v>
      </c>
      <c r="C21" s="4">
        <f>SUM(nl:tr!C21)</f>
        <v>3008046.6725706463</v>
      </c>
      <c r="D21" s="4">
        <f>SUM(nl:tr!D21)</f>
        <v>2386072</v>
      </c>
      <c r="E21" s="11">
        <f>SUM(nl:tr!E21)</f>
        <v>41.185775500042325</v>
      </c>
      <c r="F21" s="4">
        <f>SUM(nl:bc!F21)</f>
        <v>656.60820097899818</v>
      </c>
      <c r="G21" s="4">
        <f>SUM(nl:bc!G21)</f>
        <v>20513.160000000003</v>
      </c>
      <c r="H21" s="4">
        <f>SUM(nl:bc!H21, tr!F21)</f>
        <v>819726.58499999996</v>
      </c>
      <c r="I21" s="4">
        <f>SUM(nl:bc!I21, tr!G21)</f>
        <v>668617.049</v>
      </c>
      <c r="J21" s="4">
        <f>SUM(nl:bc!J21, tr!H21)</f>
        <v>151109.52599999998</v>
      </c>
      <c r="K21" s="4">
        <f>SUM(nl:bc!K21, tr!I21)</f>
        <v>46960.488700000002</v>
      </c>
      <c r="L21" s="4">
        <f>SUM(nl:bc!L21, tr!J21)</f>
        <v>14381.374620000001</v>
      </c>
      <c r="M21" s="4">
        <f>SUM(nl:bc!M21)</f>
        <v>25570.103200000001</v>
      </c>
      <c r="N21" s="4">
        <f>tr!K21</f>
        <v>5122.9859999999999</v>
      </c>
      <c r="O21" s="4">
        <f>SUM(nl:bc!N21, tr!L21)</f>
        <v>802217.11300000001</v>
      </c>
      <c r="P21" s="4">
        <f>SUM(nl:bc!O21, tr!M21)</f>
        <v>248289.59400000001</v>
      </c>
      <c r="Q21" s="4">
        <f>SUM(nl:bc!P21, tr!N21)</f>
        <v>124781.0947</v>
      </c>
      <c r="R21" s="4">
        <f>SUM(nl:bc!Q21, tr!O21)</f>
        <v>100282.1039</v>
      </c>
      <c r="S21" s="4">
        <f>SUM(nl:bc!R21, tr!P21)</f>
        <v>328864.35600000003</v>
      </c>
      <c r="T21" s="4">
        <f>SUM(nl:bc!S21, tr!Q21)</f>
        <v>17509.427470000002</v>
      </c>
      <c r="U21" s="4">
        <f>SUM(nl:bc!T21, tr!R21)</f>
        <v>47469.230399999993</v>
      </c>
      <c r="V21" s="4">
        <f>SUM(nl:bc!U21, tr!S21)</f>
        <v>1211388.2680000002</v>
      </c>
      <c r="W21" s="4">
        <f>SUM(nl:bc!V21, tr!T21)</f>
        <v>522411.23519999994</v>
      </c>
      <c r="X21" s="8">
        <f t="shared" si="8"/>
        <v>4.0179520539124152</v>
      </c>
      <c r="Y21" s="8">
        <f t="shared" si="0"/>
        <v>27.251125870978257</v>
      </c>
      <c r="Z21" s="8">
        <f t="shared" si="1"/>
        <v>22.227615518631783</v>
      </c>
      <c r="AA21" s="8">
        <f t="shared" si="2"/>
        <v>5.0235100199048208</v>
      </c>
      <c r="AB21" s="8">
        <f t="shared" si="3"/>
        <v>1.5611622362184974</v>
      </c>
      <c r="AC21" s="8">
        <f t="shared" si="4"/>
        <v>0.47809679122132182</v>
      </c>
      <c r="AD21" s="8">
        <f t="shared" si="5"/>
        <v>0.85005673060744269</v>
      </c>
      <c r="AE21" s="8">
        <f t="shared" si="7"/>
        <v>26.669038094227218</v>
      </c>
      <c r="AF21" s="8">
        <f t="shared" si="7"/>
        <v>8.2541802380949836</v>
      </c>
      <c r="AG21" s="8">
        <f t="shared" si="7"/>
        <v>4.148243304794315</v>
      </c>
      <c r="AH21" s="8">
        <f t="shared" si="7"/>
        <v>3.333794811577838</v>
      </c>
      <c r="AI21" s="8">
        <f t="shared" si="7"/>
        <v>10.932820923252359</v>
      </c>
      <c r="AJ21" s="8">
        <f t="shared" si="7"/>
        <v>0.58208629638836762</v>
      </c>
      <c r="AK21" s="8">
        <f t="shared" si="7"/>
        <v>1.5780749292507907</v>
      </c>
      <c r="AL21" s="8">
        <f t="shared" si="7"/>
        <v>40.271591496443101</v>
      </c>
      <c r="AM21" s="8">
        <f t="shared" si="7"/>
        <v>17.36712531636195</v>
      </c>
      <c r="AO21" s="4"/>
    </row>
    <row r="22" spans="1:41" x14ac:dyDescent="0.25">
      <c r="A22" s="6">
        <v>2025</v>
      </c>
      <c r="C22" s="4">
        <f>SUM(nl:tr!C22)</f>
        <v>3105574.3253216231</v>
      </c>
      <c r="D22" s="4">
        <f>SUM(nl:tr!D22)</f>
        <v>2437987</v>
      </c>
      <c r="E22" s="11">
        <f>SUM(nl:tr!E22)</f>
        <v>41.806270152856314</v>
      </c>
      <c r="F22" s="4">
        <f>SUM(nl:bc!F22)</f>
        <v>664.9489328140487</v>
      </c>
      <c r="G22" s="4">
        <f>SUM(nl:bc!G22)</f>
        <v>20763.66</v>
      </c>
      <c r="H22" s="4">
        <f>SUM(nl:bc!H22, tr!F22)</f>
        <v>844642.75</v>
      </c>
      <c r="I22" s="4">
        <f>SUM(nl:bc!I22, tr!G22)</f>
        <v>687446.62499999988</v>
      </c>
      <c r="J22" s="4">
        <f>SUM(nl:bc!J22, tr!H22)</f>
        <v>157196.06400000001</v>
      </c>
      <c r="K22" s="4">
        <f>SUM(nl:bc!K22, tr!I22)</f>
        <v>49368.441800000008</v>
      </c>
      <c r="L22" s="4">
        <f>SUM(nl:bc!L22, tr!J22)</f>
        <v>14808.076309999999</v>
      </c>
      <c r="M22" s="4">
        <f>SUM(nl:bc!M22)</f>
        <v>26429.207200000001</v>
      </c>
      <c r="N22" s="4">
        <f>tr!K22</f>
        <v>5437.2520000000004</v>
      </c>
      <c r="O22" s="4">
        <f>SUM(nl:bc!N22, tr!L22)</f>
        <v>824535.10600000003</v>
      </c>
      <c r="P22" s="4">
        <f>SUM(nl:bc!O22, tr!M22)</f>
        <v>256544.55099999998</v>
      </c>
      <c r="Q22" s="4">
        <f>SUM(nl:bc!P22, tr!N22)</f>
        <v>127499.19280000002</v>
      </c>
      <c r="R22" s="4">
        <f>SUM(nl:bc!Q22, tr!O22)</f>
        <v>102810.05440000002</v>
      </c>
      <c r="S22" s="4">
        <f>SUM(nl:bc!R22, tr!P22)</f>
        <v>337681.24899999995</v>
      </c>
      <c r="T22" s="4">
        <f>SUM(nl:bc!S22, tr!Q22)</f>
        <v>20107.741899999997</v>
      </c>
      <c r="U22" s="4">
        <f>SUM(nl:bc!T22, tr!R22)</f>
        <v>49197.9611</v>
      </c>
      <c r="V22" s="4">
        <f>SUM(nl:bc!U22, tr!S22)</f>
        <v>1240478.4799999997</v>
      </c>
      <c r="W22" s="4">
        <f>SUM(nl:bc!V22, tr!T22)</f>
        <v>551501.51160000009</v>
      </c>
      <c r="X22" s="8">
        <f t="shared" si="8"/>
        <v>4.0612875656477794</v>
      </c>
      <c r="Y22" s="8">
        <f t="shared" si="0"/>
        <v>27.19763436711585</v>
      </c>
      <c r="Z22" s="8">
        <f t="shared" si="1"/>
        <v>22.135893493027435</v>
      </c>
      <c r="AA22" s="8">
        <f t="shared" si="2"/>
        <v>5.0617389098784589</v>
      </c>
      <c r="AB22" s="8">
        <f t="shared" si="3"/>
        <v>1.5896718812191768</v>
      </c>
      <c r="AC22" s="8">
        <f t="shared" si="4"/>
        <v>0.47682247335897932</v>
      </c>
      <c r="AD22" s="8">
        <f t="shared" si="5"/>
        <v>0.85102478419230587</v>
      </c>
      <c r="AE22" s="8">
        <f t="shared" ref="AE22:AM37" si="9">100*O22/$C22</f>
        <v>26.550164949428755</v>
      </c>
      <c r="AF22" s="8">
        <f t="shared" si="9"/>
        <v>8.2607764015897907</v>
      </c>
      <c r="AG22" s="8">
        <f t="shared" si="9"/>
        <v>4.1054948117139585</v>
      </c>
      <c r="AH22" s="8">
        <f t="shared" si="9"/>
        <v>3.3105005268020009</v>
      </c>
      <c r="AI22" s="8">
        <f t="shared" si="9"/>
        <v>10.873391315953407</v>
      </c>
      <c r="AJ22" s="8">
        <f t="shared" si="9"/>
        <v>0.64747257008307391</v>
      </c>
      <c r="AK22" s="8">
        <f t="shared" si="9"/>
        <v>1.5841823748624952</v>
      </c>
      <c r="AL22" s="8">
        <f t="shared" si="9"/>
        <v>39.943609460112725</v>
      </c>
      <c r="AM22" s="8">
        <f t="shared" si="9"/>
        <v>17.758438659905035</v>
      </c>
      <c r="AO22" s="4"/>
    </row>
    <row r="23" spans="1:41" x14ac:dyDescent="0.25">
      <c r="A23" s="6">
        <v>2026</v>
      </c>
      <c r="C23" s="4">
        <f>SUM(nl:tr!C23)</f>
        <v>3224231.2342555346</v>
      </c>
      <c r="D23" s="4">
        <f>SUM(nl:tr!D23)</f>
        <v>2488001.0536121912</v>
      </c>
      <c r="E23" s="11">
        <f>SUM(nl:tr!E23)</f>
        <v>42.342572833808724</v>
      </c>
      <c r="F23" s="4">
        <f>SUM(nl:bc!F23)</f>
        <v>670.37702766454834</v>
      </c>
      <c r="G23" s="4">
        <f>SUM(nl:bc!G23)</f>
        <v>21041.857500000002</v>
      </c>
      <c r="H23" s="4">
        <f>SUM(nl:bc!H23, tr!F23)</f>
        <v>875187.4040000001</v>
      </c>
      <c r="I23" s="4">
        <f>SUM(nl:bc!I23, tr!G23)</f>
        <v>712902.72900000005</v>
      </c>
      <c r="J23" s="4">
        <f>SUM(nl:bc!J23, tr!H23)</f>
        <v>162284.74200000003</v>
      </c>
      <c r="K23" s="4">
        <f>SUM(nl:bc!K23, tr!I23)</f>
        <v>51917.122199999998</v>
      </c>
      <c r="L23" s="4">
        <f>SUM(nl:bc!L23, tr!J23)</f>
        <v>15258.246930000001</v>
      </c>
      <c r="M23" s="4">
        <f>SUM(nl:bc!M23)</f>
        <v>27417.410300000003</v>
      </c>
      <c r="N23" s="4">
        <f>tr!K23</f>
        <v>5683.8530000000001</v>
      </c>
      <c r="O23" s="4">
        <f>SUM(nl:bc!N23, tr!L23)</f>
        <v>836944.91599999985</v>
      </c>
      <c r="P23" s="4">
        <f>SUM(nl:bc!O23, tr!M23)</f>
        <v>263495.48199999996</v>
      </c>
      <c r="Q23" s="4">
        <f>SUM(nl:bc!P23, tr!N23)</f>
        <v>130062.39839999999</v>
      </c>
      <c r="R23" s="4">
        <f>SUM(nl:bc!Q23, tr!O23)</f>
        <v>106111.01349999999</v>
      </c>
      <c r="S23" s="4">
        <f>SUM(nl:bc!R23, tr!P23)</f>
        <v>337276.05900000001</v>
      </c>
      <c r="T23" s="4">
        <f>SUM(nl:bc!S23, tr!Q23)</f>
        <v>38242.4375</v>
      </c>
      <c r="U23" s="4">
        <f>SUM(nl:bc!T23, tr!R23)</f>
        <v>50727.738299999997</v>
      </c>
      <c r="V23" s="4">
        <f>SUM(nl:bc!U23, tr!S23)</f>
        <v>1252963.811</v>
      </c>
      <c r="W23" s="4">
        <f>SUM(nl:bc!V23, tr!T23)</f>
        <v>563986.76600000006</v>
      </c>
      <c r="X23" s="8">
        <f t="shared" si="8"/>
        <v>4.0893686684512263</v>
      </c>
      <c r="Y23" s="8">
        <f t="shared" si="0"/>
        <v>27.144064442452379</v>
      </c>
      <c r="Z23" s="8">
        <f t="shared" si="1"/>
        <v>22.110781677996094</v>
      </c>
      <c r="AA23" s="8">
        <f t="shared" si="2"/>
        <v>5.0332848424710175</v>
      </c>
      <c r="AB23" s="8">
        <f t="shared" si="3"/>
        <v>1.6102170851895337</v>
      </c>
      <c r="AC23" s="8">
        <f t="shared" si="4"/>
        <v>0.47323674455759329</v>
      </c>
      <c r="AD23" s="8">
        <f t="shared" si="5"/>
        <v>0.85035496240798003</v>
      </c>
      <c r="AE23" s="8">
        <f t="shared" si="9"/>
        <v>25.957968123004299</v>
      </c>
      <c r="AF23" s="8">
        <f t="shared" si="9"/>
        <v>8.1723506428607706</v>
      </c>
      <c r="AG23" s="8">
        <f t="shared" si="9"/>
        <v>4.0339041759215206</v>
      </c>
      <c r="AH23" s="8">
        <f t="shared" si="9"/>
        <v>3.2910484946809557</v>
      </c>
      <c r="AI23" s="8">
        <f t="shared" si="9"/>
        <v>10.460665953999916</v>
      </c>
      <c r="AJ23" s="8">
        <f t="shared" si="9"/>
        <v>1.1860947531832364</v>
      </c>
      <c r="AK23" s="8">
        <f t="shared" si="9"/>
        <v>1.573328170791475</v>
      </c>
      <c r="AL23" s="8">
        <f t="shared" si="9"/>
        <v>38.8608545717195</v>
      </c>
      <c r="AM23" s="8">
        <f t="shared" si="9"/>
        <v>17.49213145781782</v>
      </c>
      <c r="AO23" s="4"/>
    </row>
    <row r="24" spans="1:41" x14ac:dyDescent="0.25">
      <c r="A24" s="6">
        <v>2027</v>
      </c>
      <c r="C24" s="4">
        <f>SUM(nl:tr!C24)</f>
        <v>3353799.2337077418</v>
      </c>
      <c r="D24" s="4">
        <f>SUM(nl:tr!D24)</f>
        <v>2536707.5728043751</v>
      </c>
      <c r="E24" s="11">
        <f>SUM(nl:tr!E24)</f>
        <v>42.855200471116689</v>
      </c>
      <c r="F24" s="4">
        <f>SUM(nl:bc!F24)</f>
        <v>676.60023392922153</v>
      </c>
      <c r="G24" s="4">
        <f>SUM(nl:bc!G24)</f>
        <v>21284.939999999995</v>
      </c>
      <c r="H24" s="4">
        <f>SUM(nl:bc!H24, tr!F24)</f>
        <v>909618.22900000005</v>
      </c>
      <c r="I24" s="4">
        <f>SUM(nl:bc!I24, tr!G24)</f>
        <v>740689.83700000017</v>
      </c>
      <c r="J24" s="4">
        <f>SUM(nl:bc!J24, tr!H24)</f>
        <v>168928.36499999999</v>
      </c>
      <c r="K24" s="4">
        <f>SUM(nl:bc!K24, tr!I24)</f>
        <v>54587.590100000001</v>
      </c>
      <c r="L24" s="4">
        <f>SUM(nl:bc!L24, tr!J24)</f>
        <v>15717.483770000001</v>
      </c>
      <c r="M24" s="4">
        <f>SUM(nl:bc!M24)</f>
        <v>28430.100299999998</v>
      </c>
      <c r="N24" s="4">
        <f>tr!K24</f>
        <v>5858.5209999999997</v>
      </c>
      <c r="O24" s="4">
        <f>SUM(nl:bc!N24, tr!L24)</f>
        <v>865829.82799999998</v>
      </c>
      <c r="P24" s="4">
        <f>SUM(nl:bc!O24, tr!M24)</f>
        <v>274295.80499999993</v>
      </c>
      <c r="Q24" s="4">
        <f>SUM(nl:bc!P24, tr!N24)</f>
        <v>134339.39670000001</v>
      </c>
      <c r="R24" s="4">
        <f>SUM(nl:bc!Q24, tr!O24)</f>
        <v>110151.1431</v>
      </c>
      <c r="S24" s="4">
        <f>SUM(nl:bc!R24, tr!P24)</f>
        <v>347043.451</v>
      </c>
      <c r="T24" s="4">
        <f>SUM(nl:bc!S24, tr!Q24)</f>
        <v>43788.349199999997</v>
      </c>
      <c r="U24" s="4">
        <f>SUM(nl:bc!T24, tr!R24)</f>
        <v>51523.078000000001</v>
      </c>
      <c r="V24" s="4">
        <f>SUM(nl:bc!U24, tr!S24)</f>
        <v>1260698.5140000002</v>
      </c>
      <c r="W24" s="4">
        <f>SUM(nl:bc!V24, tr!T24)</f>
        <v>571721.46799999999</v>
      </c>
      <c r="X24" s="8">
        <f t="shared" si="8"/>
        <v>4.1120962590993777</v>
      </c>
      <c r="Y24" s="8">
        <f t="shared" si="0"/>
        <v>27.122023878405667</v>
      </c>
      <c r="Z24" s="8">
        <f t="shared" si="1"/>
        <v>22.085097687291846</v>
      </c>
      <c r="AA24" s="8">
        <f t="shared" si="2"/>
        <v>5.0369253860566907</v>
      </c>
      <c r="AB24" s="8">
        <f t="shared" si="3"/>
        <v>1.6276344019451492</v>
      </c>
      <c r="AC24" s="8">
        <f t="shared" si="4"/>
        <v>0.46864712747351234</v>
      </c>
      <c r="AD24" s="8">
        <f t="shared" si="5"/>
        <v>0.84769833609179801</v>
      </c>
      <c r="AE24" s="8">
        <f t="shared" si="9"/>
        <v>25.816388151618572</v>
      </c>
      <c r="AF24" s="8">
        <f t="shared" si="9"/>
        <v>8.1786590635229039</v>
      </c>
      <c r="AG24" s="8">
        <f t="shared" si="9"/>
        <v>4.0055885083939007</v>
      </c>
      <c r="AH24" s="8">
        <f t="shared" si="9"/>
        <v>3.2843690222394164</v>
      </c>
      <c r="AI24" s="8">
        <f t="shared" si="9"/>
        <v>10.347770597357178</v>
      </c>
      <c r="AJ24" s="8">
        <f t="shared" si="9"/>
        <v>1.3056341822700714</v>
      </c>
      <c r="AK24" s="8">
        <f t="shared" si="9"/>
        <v>1.5362600564208324</v>
      </c>
      <c r="AL24" s="8">
        <f t="shared" si="9"/>
        <v>37.590160476190881</v>
      </c>
      <c r="AM24" s="8">
        <f t="shared" si="9"/>
        <v>17.046979504731475</v>
      </c>
      <c r="AO24" s="4"/>
    </row>
    <row r="25" spans="1:41" x14ac:dyDescent="0.25">
      <c r="A25" s="6">
        <v>2028</v>
      </c>
      <c r="C25" s="4">
        <f>SUM(nl:tr!C25)</f>
        <v>3487329.9380431129</v>
      </c>
      <c r="D25" s="4">
        <f>SUM(nl:tr!D25)</f>
        <v>2585064.1022736006</v>
      </c>
      <c r="E25" s="11">
        <f>SUM(nl:tr!E25)</f>
        <v>43.365113230310016</v>
      </c>
      <c r="F25" s="4">
        <f>SUM(nl:bc!F25)</f>
        <v>683.31593294317338</v>
      </c>
      <c r="G25" s="4">
        <f>SUM(nl:bc!G25)</f>
        <v>21514.902499999997</v>
      </c>
      <c r="H25" s="4">
        <f>SUM(nl:bc!H25, tr!F25)</f>
        <v>944313.11800000002</v>
      </c>
      <c r="I25" s="4">
        <f>SUM(nl:bc!I25, tr!G25)</f>
        <v>769546.53899999987</v>
      </c>
      <c r="J25" s="4">
        <f>SUM(nl:bc!J25, tr!H25)</f>
        <v>174766.73300000001</v>
      </c>
      <c r="K25" s="4">
        <f>SUM(nl:bc!K25, tr!I25)</f>
        <v>56777.102699999996</v>
      </c>
      <c r="L25" s="4">
        <f>SUM(nl:bc!L25, tr!J25)</f>
        <v>16190.60079</v>
      </c>
      <c r="M25" s="4">
        <f>SUM(nl:bc!M25)</f>
        <v>29550.823799999998</v>
      </c>
      <c r="N25" s="4">
        <f>tr!K25</f>
        <v>5980.5780000000004</v>
      </c>
      <c r="O25" s="4">
        <f>SUM(nl:bc!N25, tr!L25)</f>
        <v>899074.35499999998</v>
      </c>
      <c r="P25" s="4">
        <f>SUM(nl:bc!O25, tr!M25)</f>
        <v>286193.93200000003</v>
      </c>
      <c r="Q25" s="4">
        <f>SUM(nl:bc!P25, tr!N25)</f>
        <v>139070.7745</v>
      </c>
      <c r="R25" s="4">
        <f>SUM(nl:bc!Q25, tr!O25)</f>
        <v>113935.1395</v>
      </c>
      <c r="S25" s="4">
        <f>SUM(nl:bc!R25, tr!P25)</f>
        <v>359874.49200000003</v>
      </c>
      <c r="T25" s="4">
        <f>SUM(nl:bc!S25, tr!Q25)</f>
        <v>45238.751700000001</v>
      </c>
      <c r="U25" s="4">
        <f>SUM(nl:bc!T25, tr!R25)</f>
        <v>52063.948400000001</v>
      </c>
      <c r="V25" s="4">
        <f>SUM(nl:bc!U25, tr!S25)</f>
        <v>1267523.7169999997</v>
      </c>
      <c r="W25" s="4">
        <f>SUM(nl:bc!V25, tr!T25)</f>
        <v>578546.69000000006</v>
      </c>
      <c r="X25" s="8">
        <f t="shared" si="8"/>
        <v>4.1297699506925882</v>
      </c>
      <c r="Y25" s="8">
        <f t="shared" si="0"/>
        <v>27.078399084025119</v>
      </c>
      <c r="Z25" s="8">
        <f t="shared" si="1"/>
        <v>22.066926636480652</v>
      </c>
      <c r="AA25" s="8">
        <f t="shared" si="2"/>
        <v>5.0114768635304108</v>
      </c>
      <c r="AB25" s="8">
        <f t="shared" si="3"/>
        <v>1.628096673062716</v>
      </c>
      <c r="AC25" s="8">
        <f t="shared" si="4"/>
        <v>0.46426925692856086</v>
      </c>
      <c r="AD25" s="8">
        <f t="shared" si="5"/>
        <v>0.8473767703374292</v>
      </c>
      <c r="AE25" s="8">
        <f t="shared" si="9"/>
        <v>25.781166995185671</v>
      </c>
      <c r="AF25" s="8">
        <f t="shared" si="9"/>
        <v>8.2066778046414353</v>
      </c>
      <c r="AG25" s="8">
        <f t="shared" si="9"/>
        <v>3.9878869212483647</v>
      </c>
      <c r="AH25" s="8">
        <f t="shared" si="9"/>
        <v>3.2671167203621061</v>
      </c>
      <c r="AI25" s="8">
        <f t="shared" si="9"/>
        <v>10.319485061454802</v>
      </c>
      <c r="AJ25" s="8">
        <f t="shared" si="9"/>
        <v>1.2972317648093075</v>
      </c>
      <c r="AK25" s="8">
        <f t="shared" si="9"/>
        <v>1.4929458733467378</v>
      </c>
      <c r="AL25" s="8">
        <f t="shared" si="9"/>
        <v>36.34653845547119</v>
      </c>
      <c r="AM25" s="8">
        <f t="shared" si="9"/>
        <v>16.589961382450863</v>
      </c>
      <c r="AO25" s="4"/>
    </row>
    <row r="26" spans="1:41" x14ac:dyDescent="0.25">
      <c r="A26" s="6">
        <v>2029</v>
      </c>
      <c r="C26" s="4">
        <f>SUM(nl:tr!C26)</f>
        <v>3622135.5039114938</v>
      </c>
      <c r="D26" s="4">
        <f>SUM(nl:tr!D26)</f>
        <v>2632119.4971729037</v>
      </c>
      <c r="E26" s="11">
        <f>SUM(nl:tr!E26)</f>
        <v>43.869762834640547</v>
      </c>
      <c r="F26" s="4">
        <f>SUM(nl:bc!F26)</f>
        <v>689.87992210944037</v>
      </c>
      <c r="G26" s="4">
        <f>SUM(nl:bc!G26)</f>
        <v>21735.599478339613</v>
      </c>
      <c r="H26" s="4">
        <f>SUM(nl:bc!H26, tr!F26)</f>
        <v>979798.70700000005</v>
      </c>
      <c r="I26" s="4">
        <f>SUM(nl:bc!I26, tr!G26)</f>
        <v>798522.57700000016</v>
      </c>
      <c r="J26" s="4">
        <f>SUM(nl:bc!J26, tr!H26)</f>
        <v>181276.15199999997</v>
      </c>
      <c r="K26" s="4">
        <f>SUM(nl:bc!K26, tr!I26)</f>
        <v>59065.371000000006</v>
      </c>
      <c r="L26" s="4">
        <f>SUM(nl:bc!L26, tr!J26)</f>
        <v>16680.554569999997</v>
      </c>
      <c r="M26" s="4">
        <f>SUM(nl:bc!M26)</f>
        <v>30719.097700000002</v>
      </c>
      <c r="N26" s="4">
        <f>tr!K26</f>
        <v>6104.6859999999997</v>
      </c>
      <c r="O26" s="4">
        <f>SUM(nl:bc!N26, tr!L26)</f>
        <v>934461.68099999998</v>
      </c>
      <c r="P26" s="4">
        <f>SUM(nl:bc!O26, tr!M26)</f>
        <v>299539.38</v>
      </c>
      <c r="Q26" s="4">
        <f>SUM(nl:bc!P26, tr!N26)</f>
        <v>143827.70259999999</v>
      </c>
      <c r="R26" s="4">
        <f>SUM(nl:bc!Q26, tr!O26)</f>
        <v>117695.51179999998</v>
      </c>
      <c r="S26" s="4">
        <f>SUM(nl:bc!R26, tr!P26)</f>
        <v>373399.12</v>
      </c>
      <c r="T26" s="4">
        <f>SUM(nl:bc!S26, tr!Q26)</f>
        <v>45337.080300000001</v>
      </c>
      <c r="U26" s="4">
        <f>SUM(nl:bc!T26, tr!R26)</f>
        <v>52519.676700000004</v>
      </c>
      <c r="V26" s="4">
        <f>SUM(nl:bc!U26, tr!S26)</f>
        <v>1274706.2840000002</v>
      </c>
      <c r="W26" s="4">
        <f>SUM(nl:bc!V26, tr!T26)</f>
        <v>585729.28849999991</v>
      </c>
      <c r="X26" s="8">
        <f t="shared" si="8"/>
        <v>4.1434867052669127</v>
      </c>
      <c r="Y26" s="8">
        <f t="shared" si="0"/>
        <v>27.05030515677641</v>
      </c>
      <c r="Z26" s="8">
        <f t="shared" si="1"/>
        <v>22.04562960545476</v>
      </c>
      <c r="AA26" s="8">
        <f t="shared" si="2"/>
        <v>5.0046761586981594</v>
      </c>
      <c r="AB26" s="8">
        <f t="shared" si="3"/>
        <v>1.6306781161614781</v>
      </c>
      <c r="AC26" s="8">
        <f t="shared" si="4"/>
        <v>0.46051713283467438</v>
      </c>
      <c r="AD26" s="8">
        <f t="shared" si="5"/>
        <v>0.84809355328719405</v>
      </c>
      <c r="AE26" s="8">
        <f t="shared" si="9"/>
        <v>25.79863950398564</v>
      </c>
      <c r="AF26" s="8">
        <f t="shared" si="9"/>
        <v>8.2696900675452802</v>
      </c>
      <c r="AG26" s="8">
        <f t="shared" si="9"/>
        <v>3.9707985094616824</v>
      </c>
      <c r="AH26" s="8">
        <f t="shared" si="9"/>
        <v>3.249340386987241</v>
      </c>
      <c r="AI26" s="8">
        <f t="shared" si="9"/>
        <v>10.308811462099401</v>
      </c>
      <c r="AJ26" s="8">
        <f t="shared" si="9"/>
        <v>1.2516671519064133</v>
      </c>
      <c r="AK26" s="8">
        <f t="shared" si="9"/>
        <v>1.449964437920247</v>
      </c>
      <c r="AL26" s="8">
        <f t="shared" si="9"/>
        <v>35.192120300951267</v>
      </c>
      <c r="AM26" s="8">
        <f t="shared" si="9"/>
        <v>16.170827619990444</v>
      </c>
      <c r="AO26" s="4"/>
    </row>
    <row r="27" spans="1:41" x14ac:dyDescent="0.25">
      <c r="A27" s="6">
        <v>2030</v>
      </c>
      <c r="C27" s="4">
        <f>SUM(nl:tr!C27)</f>
        <v>3762613.5609946484</v>
      </c>
      <c r="D27" s="4">
        <f>SUM(nl:tr!D27)</f>
        <v>2680477.7812935924</v>
      </c>
      <c r="E27" s="11">
        <f>SUM(nl:tr!E27)</f>
        <v>44.369001039976794</v>
      </c>
      <c r="F27" s="4">
        <f>SUM(nl:bc!F27)</f>
        <v>696.80313119807772</v>
      </c>
      <c r="G27" s="4">
        <f>SUM(nl:bc!G27)</f>
        <v>21948.402102432134</v>
      </c>
      <c r="H27" s="4">
        <f>SUM(nl:bc!H27, tr!F27)</f>
        <v>1016757.0009999999</v>
      </c>
      <c r="I27" s="4">
        <f>SUM(nl:bc!I27, tr!G27)</f>
        <v>828690.41899999999</v>
      </c>
      <c r="J27" s="4">
        <f>SUM(nl:bc!J27, tr!H27)</f>
        <v>188066.57399999996</v>
      </c>
      <c r="K27" s="4">
        <f>SUM(nl:bc!K27, tr!I27)</f>
        <v>61416.941499999994</v>
      </c>
      <c r="L27" s="4">
        <f>SUM(nl:bc!L27, tr!J27)</f>
        <v>17184.648850000001</v>
      </c>
      <c r="M27" s="4">
        <f>SUM(nl:bc!M27)</f>
        <v>31920.281799999997</v>
      </c>
      <c r="N27" s="4">
        <f>tr!K27</f>
        <v>6251.9440000000004</v>
      </c>
      <c r="O27" s="4">
        <f>SUM(nl:bc!N27, tr!L27)</f>
        <v>971212.19000000006</v>
      </c>
      <c r="P27" s="4">
        <f>SUM(nl:bc!O27, tr!M27)</f>
        <v>313512.57000000007</v>
      </c>
      <c r="Q27" s="4">
        <f>SUM(nl:bc!P27, tr!N27)</f>
        <v>148591.27369999999</v>
      </c>
      <c r="R27" s="4">
        <f>SUM(nl:bc!Q27, tr!O27)</f>
        <v>121633.27999999998</v>
      </c>
      <c r="S27" s="4">
        <f>SUM(nl:bc!R27, tr!P27)</f>
        <v>387475.03</v>
      </c>
      <c r="T27" s="4">
        <f>SUM(nl:bc!S27, tr!Q27)</f>
        <v>45544.8033</v>
      </c>
      <c r="U27" s="4">
        <f>SUM(nl:bc!T27, tr!R27)</f>
        <v>52956.084600000009</v>
      </c>
      <c r="V27" s="4">
        <f>SUM(nl:bc!U27, tr!S27)</f>
        <v>1282117.6059999999</v>
      </c>
      <c r="W27" s="4">
        <f>SUM(nl:bc!V27, tr!T27)</f>
        <v>593140.61219999986</v>
      </c>
      <c r="X27" s="8">
        <f t="shared" si="8"/>
        <v>4.1543754247311764</v>
      </c>
      <c r="Y27" s="8">
        <f t="shared" si="0"/>
        <v>27.022626281377136</v>
      </c>
      <c r="Z27" s="8">
        <f t="shared" si="1"/>
        <v>22.024329779456156</v>
      </c>
      <c r="AA27" s="8">
        <f t="shared" si="2"/>
        <v>4.9982962893028127</v>
      </c>
      <c r="AB27" s="8">
        <f t="shared" si="3"/>
        <v>1.6322946936853224</v>
      </c>
      <c r="AC27" s="8">
        <f t="shared" si="4"/>
        <v>0.456721068252814</v>
      </c>
      <c r="AD27" s="8">
        <f t="shared" si="5"/>
        <v>0.84835397742950402</v>
      </c>
      <c r="AE27" s="8">
        <f t="shared" si="9"/>
        <v>25.81216950016147</v>
      </c>
      <c r="AF27" s="8">
        <f t="shared" si="9"/>
        <v>8.3323085115635127</v>
      </c>
      <c r="AG27" s="8">
        <f t="shared" si="9"/>
        <v>3.9491505383486638</v>
      </c>
      <c r="AH27" s="8">
        <f t="shared" si="9"/>
        <v>3.2326806361652025</v>
      </c>
      <c r="AI27" s="8">
        <f t="shared" si="9"/>
        <v>10.298028849329157</v>
      </c>
      <c r="AJ27" s="8">
        <f t="shared" si="9"/>
        <v>1.2104565765706807</v>
      </c>
      <c r="AK27" s="8">
        <f t="shared" si="9"/>
        <v>1.4074282075887976</v>
      </c>
      <c r="AL27" s="8">
        <f t="shared" si="9"/>
        <v>34.075186973521447</v>
      </c>
      <c r="AM27" s="8">
        <f t="shared" si="9"/>
        <v>15.764058747590408</v>
      </c>
      <c r="AO27" s="4"/>
    </row>
    <row r="28" spans="1:41" x14ac:dyDescent="0.25">
      <c r="A28" s="6">
        <v>2031</v>
      </c>
      <c r="C28" s="4">
        <f>SUM(nl:tr!C28)</f>
        <v>3908785.8232116955</v>
      </c>
      <c r="D28" s="4">
        <f>SUM(nl:tr!D28)</f>
        <v>2729750.9770970126</v>
      </c>
      <c r="E28" s="11">
        <f>SUM(nl:tr!E28)</f>
        <v>44.860201557251251</v>
      </c>
      <c r="F28" s="4">
        <f>SUM(nl:bc!F28)</f>
        <v>703.9601645809621</v>
      </c>
      <c r="G28" s="4">
        <f>SUM(nl:bc!G28)</f>
        <v>22154.72876304586</v>
      </c>
      <c r="H28" s="4">
        <f>SUM(nl:bc!H28, tr!F28)</f>
        <v>1055172.73</v>
      </c>
      <c r="I28" s="4">
        <f>SUM(nl:bc!I28, tr!G28)</f>
        <v>860044.24900000007</v>
      </c>
      <c r="J28" s="4">
        <f>SUM(nl:bc!J28, tr!H28)</f>
        <v>195128.334</v>
      </c>
      <c r="K28" s="4">
        <f>SUM(nl:bc!K28, tr!I28)</f>
        <v>63838.411699999997</v>
      </c>
      <c r="L28" s="4">
        <f>SUM(nl:bc!L28, tr!J28)</f>
        <v>17704.05674</v>
      </c>
      <c r="M28" s="4">
        <f>SUM(nl:bc!M28)</f>
        <v>33157.029600000002</v>
      </c>
      <c r="N28" s="4">
        <f>tr!K28</f>
        <v>6466.241</v>
      </c>
      <c r="O28" s="4">
        <f>SUM(nl:bc!N28, tr!L28)</f>
        <v>1009543.2999999999</v>
      </c>
      <c r="P28" s="4">
        <f>SUM(nl:bc!O28, tr!M28)</f>
        <v>328115.353</v>
      </c>
      <c r="Q28" s="4">
        <f>SUM(nl:bc!P28, tr!N28)</f>
        <v>153515.14699999997</v>
      </c>
      <c r="R28" s="4">
        <f>SUM(nl:bc!Q28, tr!O28)</f>
        <v>125815.11590000002</v>
      </c>
      <c r="S28" s="4">
        <f>SUM(nl:bc!R28, tr!P28)</f>
        <v>402097.592</v>
      </c>
      <c r="T28" s="4">
        <f>SUM(nl:bc!S28, tr!Q28)</f>
        <v>45629.454800000007</v>
      </c>
      <c r="U28" s="4">
        <f>SUM(nl:bc!T28, tr!R28)</f>
        <v>53374.707100000007</v>
      </c>
      <c r="V28" s="4">
        <f>SUM(nl:bc!U28, tr!S28)</f>
        <v>1289862.8029999998</v>
      </c>
      <c r="W28" s="4">
        <f>SUM(nl:bc!V28, tr!T28)</f>
        <v>600885.84699999995</v>
      </c>
      <c r="X28" s="8">
        <f t="shared" si="8"/>
        <v>4.1630117900432309</v>
      </c>
      <c r="Y28" s="8">
        <f t="shared" si="0"/>
        <v>26.994897590295857</v>
      </c>
      <c r="Z28" s="8">
        <f t="shared" si="1"/>
        <v>22.002849168474917</v>
      </c>
      <c r="AA28" s="8">
        <f t="shared" si="2"/>
        <v>4.9920446610623115</v>
      </c>
      <c r="AB28" s="8">
        <f t="shared" si="3"/>
        <v>1.6332031118437307</v>
      </c>
      <c r="AC28" s="8">
        <f t="shared" si="4"/>
        <v>0.45292982375415175</v>
      </c>
      <c r="AD28" s="8">
        <f t="shared" si="5"/>
        <v>0.84826928615792441</v>
      </c>
      <c r="AE28" s="8">
        <f t="shared" si="9"/>
        <v>25.827541995393801</v>
      </c>
      <c r="AF28" s="8">
        <f t="shared" si="9"/>
        <v>8.3943037004365859</v>
      </c>
      <c r="AG28" s="8">
        <f t="shared" si="9"/>
        <v>3.9274381852383669</v>
      </c>
      <c r="AH28" s="8">
        <f t="shared" si="9"/>
        <v>3.2187774309062216</v>
      </c>
      <c r="AI28" s="8">
        <f t="shared" si="9"/>
        <v>10.287020322582224</v>
      </c>
      <c r="AJ28" s="8">
        <f t="shared" si="9"/>
        <v>1.1673562293701749</v>
      </c>
      <c r="AK28" s="8">
        <f t="shared" si="9"/>
        <v>1.3655060551806881</v>
      </c>
      <c r="AL28" s="8">
        <f t="shared" si="9"/>
        <v>32.999065728809114</v>
      </c>
      <c r="AM28" s="8">
        <f t="shared" si="9"/>
        <v>15.372698177314707</v>
      </c>
      <c r="AO28" s="4"/>
    </row>
    <row r="29" spans="1:41" x14ac:dyDescent="0.25">
      <c r="A29" s="6">
        <v>2032</v>
      </c>
      <c r="C29" s="4">
        <f>SUM(nl:tr!C29)</f>
        <v>4060870.933131251</v>
      </c>
      <c r="D29" s="4">
        <f>SUM(nl:tr!D29)</f>
        <v>2780227.8630313394</v>
      </c>
      <c r="E29" s="11">
        <f>SUM(nl:tr!E29)</f>
        <v>45.345033383057419</v>
      </c>
      <c r="F29" s="4">
        <f>SUM(nl:bc!F29)</f>
        <v>711.24649661464684</v>
      </c>
      <c r="G29" s="4">
        <f>SUM(nl:bc!G29)</f>
        <v>22358.294886368334</v>
      </c>
      <c r="H29" s="4">
        <f>SUM(nl:bc!H29, tr!F29)</f>
        <v>1095134.8</v>
      </c>
      <c r="I29" s="4">
        <f>SUM(nl:bc!I29, tr!G29)</f>
        <v>892654.01399999985</v>
      </c>
      <c r="J29" s="4">
        <f>SUM(nl:bc!J29, tr!H29)</f>
        <v>202480.78599999999</v>
      </c>
      <c r="K29" s="4">
        <f>SUM(nl:bc!K29, tr!I29)</f>
        <v>66361.977499999994</v>
      </c>
      <c r="L29" s="4">
        <f>SUM(nl:bc!L29, tr!J29)</f>
        <v>18238.541890000004</v>
      </c>
      <c r="M29" s="4">
        <f>SUM(nl:bc!M29)</f>
        <v>34445.657399999996</v>
      </c>
      <c r="N29" s="4">
        <f>tr!K29</f>
        <v>6699.5079999999998</v>
      </c>
      <c r="O29" s="4">
        <f>SUM(nl:bc!N29, tr!L29)</f>
        <v>1049558.1359999999</v>
      </c>
      <c r="P29" s="4">
        <f>SUM(nl:bc!O29, tr!M29)</f>
        <v>343394.19200000004</v>
      </c>
      <c r="Q29" s="4">
        <f>SUM(nl:bc!P29, tr!N29)</f>
        <v>158548.27240000002</v>
      </c>
      <c r="R29" s="4">
        <f>SUM(nl:bc!Q29, tr!O29)</f>
        <v>130317.84849999999</v>
      </c>
      <c r="S29" s="4">
        <f>SUM(nl:bc!R29, tr!P29)</f>
        <v>417297.94199999998</v>
      </c>
      <c r="T29" s="4">
        <f>SUM(nl:bc!S29, tr!Q29)</f>
        <v>45576.484700000001</v>
      </c>
      <c r="U29" s="4">
        <f>SUM(nl:bc!T29, tr!R29)</f>
        <v>53785.366600000001</v>
      </c>
      <c r="V29" s="4">
        <f>SUM(nl:bc!U29, tr!S29)</f>
        <v>1298071.6809999999</v>
      </c>
      <c r="W29" s="4">
        <f>SUM(nl:bc!V29, tr!T29)</f>
        <v>609094.66399999999</v>
      </c>
      <c r="X29" s="8">
        <f t="shared" si="8"/>
        <v>4.1698517450774188</v>
      </c>
      <c r="Y29" s="8">
        <f t="shared" si="0"/>
        <v>26.967978496070174</v>
      </c>
      <c r="Z29" s="8">
        <f t="shared" si="1"/>
        <v>21.981836623201747</v>
      </c>
      <c r="AA29" s="8">
        <f t="shared" si="2"/>
        <v>4.9861418728684237</v>
      </c>
      <c r="AB29" s="8">
        <f t="shared" si="3"/>
        <v>1.6341809083016012</v>
      </c>
      <c r="AC29" s="8">
        <f t="shared" si="4"/>
        <v>0.44912882458779979</v>
      </c>
      <c r="AD29" s="8">
        <f t="shared" si="5"/>
        <v>0.84823324767526376</v>
      </c>
      <c r="AE29" s="8">
        <f t="shared" si="9"/>
        <v>25.845641323810998</v>
      </c>
      <c r="AF29" s="8">
        <f t="shared" si="9"/>
        <v>8.4561710444516915</v>
      </c>
      <c r="AG29" s="8">
        <f t="shared" si="9"/>
        <v>3.904292330653977</v>
      </c>
      <c r="AH29" s="8">
        <f t="shared" si="9"/>
        <v>3.2091108199667571</v>
      </c>
      <c r="AI29" s="8">
        <f t="shared" si="9"/>
        <v>10.276070056681915</v>
      </c>
      <c r="AJ29" s="8">
        <f t="shared" si="9"/>
        <v>1.1223327569501684</v>
      </c>
      <c r="AK29" s="8">
        <f t="shared" si="9"/>
        <v>1.324478602882541</v>
      </c>
      <c r="AL29" s="8">
        <f t="shared" si="9"/>
        <v>31.965351826611354</v>
      </c>
      <c r="AM29" s="8">
        <f t="shared" si="9"/>
        <v>14.999114082415323</v>
      </c>
      <c r="AO29" s="4"/>
    </row>
    <row r="30" spans="1:41" x14ac:dyDescent="0.25">
      <c r="A30" s="6">
        <v>2033</v>
      </c>
      <c r="C30" s="4">
        <f>SUM(nl:tr!C30)</f>
        <v>4222253.6254571304</v>
      </c>
      <c r="D30" s="4">
        <f>SUM(nl:tr!D30)</f>
        <v>2833769.3220642824</v>
      </c>
      <c r="E30" s="11">
        <f>SUM(nl:tr!E30)</f>
        <v>45.821544079503418</v>
      </c>
      <c r="F30" s="4">
        <f>SUM(nl:bc!F30)</f>
        <v>718.70820558951482</v>
      </c>
      <c r="G30" s="4">
        <f>SUM(nl:bc!G30)</f>
        <v>22568.504301570239</v>
      </c>
      <c r="H30" s="4">
        <f>SUM(nl:bc!H30, tr!F30)</f>
        <v>1137452.8419999999</v>
      </c>
      <c r="I30" s="4">
        <f>SUM(nl:bc!I30, tr!G30)</f>
        <v>927258.06599999999</v>
      </c>
      <c r="J30" s="4">
        <f>SUM(nl:bc!J30, tr!H30)</f>
        <v>210194.77999999997</v>
      </c>
      <c r="K30" s="4">
        <f>SUM(nl:bc!K30, tr!I30)</f>
        <v>69001.184599999979</v>
      </c>
      <c r="L30" s="4">
        <f>SUM(nl:bc!L30, tr!J30)</f>
        <v>18786.978620000002</v>
      </c>
      <c r="M30" s="4">
        <f>SUM(nl:bc!M30)</f>
        <v>35794.147000000004</v>
      </c>
      <c r="N30" s="4">
        <f>tr!K30</f>
        <v>6943.51</v>
      </c>
      <c r="O30" s="4">
        <f>SUM(nl:bc!N30, tr!L30)</f>
        <v>1092210.5729999999</v>
      </c>
      <c r="P30" s="4">
        <f>SUM(nl:bc!O30, tr!M30)</f>
        <v>359849.13700000005</v>
      </c>
      <c r="Q30" s="4">
        <f>SUM(nl:bc!P30, tr!N30)</f>
        <v>163721.7911</v>
      </c>
      <c r="R30" s="4">
        <f>SUM(nl:bc!Q30, tr!O30)</f>
        <v>135219.59110000002</v>
      </c>
      <c r="S30" s="4">
        <f>SUM(nl:bc!R30, tr!P30)</f>
        <v>433420.16099999996</v>
      </c>
      <c r="T30" s="4">
        <f>SUM(nl:bc!S30, tr!Q30)</f>
        <v>45242.171799999996</v>
      </c>
      <c r="U30" s="4">
        <f>SUM(nl:bc!T30, tr!R30)</f>
        <v>54197.862900000007</v>
      </c>
      <c r="V30" s="4">
        <f>SUM(nl:bc!U30, tr!S30)</f>
        <v>1307027.5039999997</v>
      </c>
      <c r="W30" s="4">
        <f>SUM(nl:bc!V30, tr!T30)</f>
        <v>618050.49800000002</v>
      </c>
      <c r="X30" s="8">
        <f t="shared" si="8"/>
        <v>4.1752596326766342</v>
      </c>
      <c r="Y30" s="8">
        <f t="shared" si="0"/>
        <v>26.939472208442982</v>
      </c>
      <c r="Z30" s="8">
        <f t="shared" si="1"/>
        <v>21.961211908477161</v>
      </c>
      <c r="AA30" s="8">
        <f t="shared" si="2"/>
        <v>4.9782603947019606</v>
      </c>
      <c r="AB30" s="8">
        <f t="shared" si="3"/>
        <v>1.6342264278955871</v>
      </c>
      <c r="AC30" s="8">
        <f t="shared" si="4"/>
        <v>0.44495144741490972</v>
      </c>
      <c r="AD30" s="8">
        <f t="shared" si="5"/>
        <v>0.84774980792691446</v>
      </c>
      <c r="AE30" s="8">
        <f t="shared" si="9"/>
        <v>25.86795275430072</v>
      </c>
      <c r="AF30" s="8">
        <f t="shared" si="9"/>
        <v>8.5226793300708046</v>
      </c>
      <c r="AG30" s="8">
        <f t="shared" si="9"/>
        <v>3.8775925281436483</v>
      </c>
      <c r="AH30" s="8">
        <f t="shared" si="9"/>
        <v>3.2025454436162679</v>
      </c>
      <c r="AI30" s="8">
        <f t="shared" si="9"/>
        <v>10.265137991398488</v>
      </c>
      <c r="AJ30" s="8">
        <f t="shared" si="9"/>
        <v>1.0715171520541182</v>
      </c>
      <c r="AK30" s="8">
        <f t="shared" si="9"/>
        <v>1.2836240479071688</v>
      </c>
      <c r="AL30" s="8">
        <f t="shared" si="9"/>
        <v>30.955684332167326</v>
      </c>
      <c r="AM30" s="8">
        <f t="shared" si="9"/>
        <v>14.637929239342784</v>
      </c>
      <c r="AO30" s="4"/>
    </row>
    <row r="31" spans="1:41" x14ac:dyDescent="0.25">
      <c r="A31" s="6">
        <v>2034</v>
      </c>
      <c r="C31" s="4">
        <f>SUM(nl:tr!C31)</f>
        <v>4390662.0393178826</v>
      </c>
      <c r="D31" s="4">
        <f>SUM(nl:tr!D31)</f>
        <v>2888908.5366521794</v>
      </c>
      <c r="E31" s="11">
        <f>SUM(nl:tr!E31)</f>
        <v>46.29105505619696</v>
      </c>
      <c r="F31" s="4">
        <f>SUM(nl:bc!F31)</f>
        <v>726.26839387795133</v>
      </c>
      <c r="G31" s="4">
        <f>SUM(nl:bc!G31)</f>
        <v>22776.861764324844</v>
      </c>
      <c r="H31" s="4">
        <f>SUM(nl:bc!H31, tr!F31)</f>
        <v>1181635.3859999999</v>
      </c>
      <c r="I31" s="4">
        <f>SUM(nl:bc!I31, tr!G31)</f>
        <v>963379.72200000007</v>
      </c>
      <c r="J31" s="4">
        <f>SUM(nl:bc!J31, tr!H31)</f>
        <v>218255.58399999997</v>
      </c>
      <c r="K31" s="4">
        <f>SUM(nl:bc!K31, tr!I31)</f>
        <v>71770.684399999998</v>
      </c>
      <c r="L31" s="4">
        <f>SUM(nl:bc!L31, tr!J31)</f>
        <v>19350.601920000001</v>
      </c>
      <c r="M31" s="4">
        <f>SUM(nl:bc!M31)</f>
        <v>37209.074200000003</v>
      </c>
      <c r="N31" s="4">
        <f>tr!K31</f>
        <v>7196.5150000000003</v>
      </c>
      <c r="O31" s="4">
        <f>SUM(nl:bc!N31, tr!L31)</f>
        <v>1136560.9169999999</v>
      </c>
      <c r="P31" s="4">
        <f>SUM(nl:bc!O31, tr!M31)</f>
        <v>377053.35699999996</v>
      </c>
      <c r="Q31" s="4">
        <f>SUM(nl:bc!P31, tr!N31)</f>
        <v>168892.95359999998</v>
      </c>
      <c r="R31" s="4">
        <f>SUM(nl:bc!Q31, tr!O31)</f>
        <v>140363.5681</v>
      </c>
      <c r="S31" s="4">
        <f>SUM(nl:bc!R31, tr!P31)</f>
        <v>450251.11000000004</v>
      </c>
      <c r="T31" s="4">
        <f>SUM(nl:bc!S31, tr!Q31)</f>
        <v>45074.470699999998</v>
      </c>
      <c r="U31" s="4">
        <f>SUM(nl:bc!T31, tr!R31)</f>
        <v>54627.528800000007</v>
      </c>
      <c r="V31" s="4">
        <f>SUM(nl:bc!U31, tr!S31)</f>
        <v>1316580.486</v>
      </c>
      <c r="W31" s="4">
        <f>SUM(nl:bc!V31, tr!T31)</f>
        <v>627603.4850000001</v>
      </c>
      <c r="X31" s="8">
        <f t="shared" si="8"/>
        <v>4.1795240446600443</v>
      </c>
      <c r="Y31" s="8">
        <f t="shared" si="0"/>
        <v>26.912465031892424</v>
      </c>
      <c r="Z31" s="8">
        <f t="shared" si="1"/>
        <v>21.941559458984624</v>
      </c>
      <c r="AA31" s="8">
        <f t="shared" si="2"/>
        <v>4.9709037508591161</v>
      </c>
      <c r="AB31" s="8">
        <f t="shared" si="3"/>
        <v>1.6346210151749696</v>
      </c>
      <c r="AC31" s="8">
        <f t="shared" si="4"/>
        <v>0.44072173505310919</v>
      </c>
      <c r="AD31" s="8">
        <f t="shared" si="5"/>
        <v>0.84745930947991321</v>
      </c>
      <c r="AE31" s="8">
        <f t="shared" si="9"/>
        <v>25.885866569146639</v>
      </c>
      <c r="AF31" s="8">
        <f t="shared" si="9"/>
        <v>8.5876196715559008</v>
      </c>
      <c r="AG31" s="8">
        <f t="shared" si="9"/>
        <v>3.8466398025532977</v>
      </c>
      <c r="AH31" s="8">
        <f t="shared" si="9"/>
        <v>3.1968656854720336</v>
      </c>
      <c r="AI31" s="8">
        <f t="shared" si="9"/>
        <v>10.254743042576546</v>
      </c>
      <c r="AJ31" s="8">
        <f t="shared" si="9"/>
        <v>1.0265985014643169</v>
      </c>
      <c r="AK31" s="8">
        <f t="shared" si="9"/>
        <v>1.2441752134602175</v>
      </c>
      <c r="AL31" s="8">
        <f t="shared" si="9"/>
        <v>29.985921808833623</v>
      </c>
      <c r="AM31" s="8">
        <f t="shared" si="9"/>
        <v>14.29405131572145</v>
      </c>
      <c r="AO31" s="4"/>
    </row>
    <row r="32" spans="1:41" x14ac:dyDescent="0.25">
      <c r="A32" s="6">
        <v>2035</v>
      </c>
      <c r="C32" s="4">
        <f>SUM(nl:tr!C32)</f>
        <v>4565505.1883950019</v>
      </c>
      <c r="D32" s="4">
        <f>SUM(nl:tr!D32)</f>
        <v>2944792.7162903692</v>
      </c>
      <c r="E32" s="11">
        <f>SUM(nl:tr!E32)</f>
        <v>46.751957872513358</v>
      </c>
      <c r="F32" s="4">
        <f>SUM(nl:bc!F32)</f>
        <v>733.98558776271318</v>
      </c>
      <c r="G32" s="4">
        <f>SUM(nl:bc!G32)</f>
        <v>22978.264865198704</v>
      </c>
      <c r="H32" s="4">
        <f>SUM(nl:bc!H32, tr!F32)</f>
        <v>1227534.8559999999</v>
      </c>
      <c r="I32" s="4">
        <f>SUM(nl:bc!I32, tr!G32)</f>
        <v>1000876.2899999999</v>
      </c>
      <c r="J32" s="4">
        <f>SUM(nl:bc!J32, tr!H32)</f>
        <v>226658.59899999999</v>
      </c>
      <c r="K32" s="4">
        <f>SUM(nl:bc!K32, tr!I32)</f>
        <v>74670.2408</v>
      </c>
      <c r="L32" s="4">
        <f>SUM(nl:bc!L32, tr!J32)</f>
        <v>19930.429829999997</v>
      </c>
      <c r="M32" s="4">
        <f>SUM(nl:bc!M32)</f>
        <v>38689.938999999998</v>
      </c>
      <c r="N32" s="4">
        <f>tr!K32</f>
        <v>7462.7150000000001</v>
      </c>
      <c r="O32" s="4">
        <f>SUM(nl:bc!N32, tr!L32)</f>
        <v>1182559.169</v>
      </c>
      <c r="P32" s="4">
        <f>SUM(nl:bc!O32, tr!M32)</f>
        <v>394971.35299999994</v>
      </c>
      <c r="Q32" s="4">
        <f>SUM(nl:bc!P32, tr!N32)</f>
        <v>174195.89509999999</v>
      </c>
      <c r="R32" s="4">
        <f>SUM(nl:bc!Q32, tr!O32)</f>
        <v>145675.32530000003</v>
      </c>
      <c r="S32" s="4">
        <f>SUM(nl:bc!R32, tr!P32)</f>
        <v>467716.59800000006</v>
      </c>
      <c r="T32" s="4">
        <f>SUM(nl:bc!S32, tr!Q32)</f>
        <v>44975.755400000002</v>
      </c>
      <c r="U32" s="4">
        <f>SUM(nl:bc!T32, tr!R32)</f>
        <v>55071.059000000008</v>
      </c>
      <c r="V32" s="4">
        <f>SUM(nl:bc!U32, tr!S32)</f>
        <v>1326675.7969999998</v>
      </c>
      <c r="W32" s="4">
        <f>SUM(nl:bc!V32, tr!T32)</f>
        <v>637698.79940000002</v>
      </c>
      <c r="X32" s="8">
        <f t="shared" si="8"/>
        <v>4.1828858611838795</v>
      </c>
      <c r="Y32" s="8">
        <f t="shared" si="0"/>
        <v>26.887163749594563</v>
      </c>
      <c r="Z32" s="8">
        <f t="shared" si="1"/>
        <v>21.922574801669576</v>
      </c>
      <c r="AA32" s="8">
        <f t="shared" si="2"/>
        <v>4.9645896707365598</v>
      </c>
      <c r="AB32" s="8">
        <f t="shared" si="3"/>
        <v>1.6355307401643813</v>
      </c>
      <c r="AC32" s="8">
        <f t="shared" si="4"/>
        <v>0.43654379981126507</v>
      </c>
      <c r="AD32" s="8">
        <f t="shared" si="5"/>
        <v>0.84744047818290624</v>
      </c>
      <c r="AE32" s="8">
        <f t="shared" si="9"/>
        <v>25.902044137545431</v>
      </c>
      <c r="AF32" s="8">
        <f t="shared" si="9"/>
        <v>8.6512080635451358</v>
      </c>
      <c r="AG32" s="8">
        <f t="shared" si="9"/>
        <v>3.8154790743155051</v>
      </c>
      <c r="AH32" s="8">
        <f t="shared" si="9"/>
        <v>3.1907821651433061</v>
      </c>
      <c r="AI32" s="8">
        <f t="shared" si="9"/>
        <v>10.244574887109597</v>
      </c>
      <c r="AJ32" s="8">
        <f t="shared" si="9"/>
        <v>0.98512111024040205</v>
      </c>
      <c r="AK32" s="8">
        <f t="shared" si="9"/>
        <v>1.2062423921888077</v>
      </c>
      <c r="AL32" s="8">
        <f t="shared" si="9"/>
        <v>29.058685561726218</v>
      </c>
      <c r="AM32" s="8">
        <f t="shared" si="9"/>
        <v>13.967759822526505</v>
      </c>
      <c r="AO32" s="4"/>
    </row>
    <row r="33" spans="1:41" x14ac:dyDescent="0.25">
      <c r="A33" s="6">
        <v>2036</v>
      </c>
      <c r="C33" s="4">
        <f>SUM(nl:tr!C33)</f>
        <v>4746154.5930521507</v>
      </c>
      <c r="D33" s="4">
        <f>SUM(nl:tr!D33)</f>
        <v>3001191.0550160152</v>
      </c>
      <c r="E33" s="11">
        <f>SUM(nl:tr!E33)</f>
        <v>47.202732097098377</v>
      </c>
      <c r="F33" s="4">
        <f>SUM(nl:bc!F33)</f>
        <v>741.78020613646595</v>
      </c>
      <c r="G33" s="4">
        <f>SUM(nl:bc!G33)</f>
        <v>23175.615769306038</v>
      </c>
      <c r="H33" s="4">
        <f>SUM(nl:bc!H33, tr!F33)</f>
        <v>1274962.9720000001</v>
      </c>
      <c r="I33" s="4">
        <f>SUM(nl:bc!I33, tr!G33)</f>
        <v>1039589.059</v>
      </c>
      <c r="J33" s="4">
        <f>SUM(nl:bc!J33, tr!H33)</f>
        <v>235373.89200000002</v>
      </c>
      <c r="K33" s="4">
        <f>SUM(nl:bc!K33, tr!I33)</f>
        <v>77686.707500000019</v>
      </c>
      <c r="L33" s="4">
        <f>SUM(nl:bc!L33, tr!J33)</f>
        <v>20528.786860000004</v>
      </c>
      <c r="M33" s="4">
        <f>SUM(nl:bc!M33)</f>
        <v>40228.882000000005</v>
      </c>
      <c r="N33" s="4">
        <f>tr!K33</f>
        <v>7741.8729999999996</v>
      </c>
      <c r="O33" s="4">
        <f>SUM(nl:bc!N33, tr!L33)</f>
        <v>1230102.8939999999</v>
      </c>
      <c r="P33" s="4">
        <f>SUM(nl:bc!O33, tr!M33)</f>
        <v>413551.54000000004</v>
      </c>
      <c r="Q33" s="4">
        <f>SUM(nl:bc!P33, tr!N33)</f>
        <v>179669.49260000006</v>
      </c>
      <c r="R33" s="4">
        <f>SUM(nl:bc!Q33, tr!O33)</f>
        <v>151139.52369999999</v>
      </c>
      <c r="S33" s="4">
        <f>SUM(nl:bc!R33, tr!P33)</f>
        <v>485742.31499999994</v>
      </c>
      <c r="T33" s="4">
        <f>SUM(nl:bc!S33, tr!Q33)</f>
        <v>44860.151980000002</v>
      </c>
      <c r="U33" s="4">
        <f>SUM(nl:bc!T33, tr!R33)</f>
        <v>55528.416899999997</v>
      </c>
      <c r="V33" s="4">
        <f>SUM(nl:bc!U33, tr!S33)</f>
        <v>1337344.054</v>
      </c>
      <c r="W33" s="4">
        <f>SUM(nl:bc!V33, tr!T33)</f>
        <v>648367.05930000008</v>
      </c>
      <c r="X33" s="8">
        <f t="shared" si="8"/>
        <v>4.1855302573217896</v>
      </c>
      <c r="Y33" s="8">
        <f t="shared" si="0"/>
        <v>26.863072978415111</v>
      </c>
      <c r="Z33" s="8">
        <f t="shared" si="1"/>
        <v>21.903817893370864</v>
      </c>
      <c r="AA33" s="8">
        <f t="shared" si="2"/>
        <v>4.9592546425807864</v>
      </c>
      <c r="AB33" s="8">
        <f t="shared" si="3"/>
        <v>1.6368347464645343</v>
      </c>
      <c r="AC33" s="8">
        <f t="shared" si="4"/>
        <v>0.43253514940393839</v>
      </c>
      <c r="AD33" s="8">
        <f t="shared" si="5"/>
        <v>0.84761002220388426</v>
      </c>
      <c r="AE33" s="8">
        <f t="shared" si="9"/>
        <v>25.917885097985124</v>
      </c>
      <c r="AF33" s="8">
        <f t="shared" si="9"/>
        <v>8.7134022268342051</v>
      </c>
      <c r="AG33" s="8">
        <f t="shared" si="9"/>
        <v>3.7855802856277894</v>
      </c>
      <c r="AH33" s="8">
        <f t="shared" si="9"/>
        <v>3.1844627210679497</v>
      </c>
      <c r="AI33" s="8">
        <f t="shared" si="9"/>
        <v>10.234439386173248</v>
      </c>
      <c r="AJ33" s="8">
        <f t="shared" si="9"/>
        <v>0.94518943916555809</v>
      </c>
      <c r="AK33" s="8">
        <f t="shared" si="9"/>
        <v>1.1699664604538482</v>
      </c>
      <c r="AL33" s="8">
        <f t="shared" si="9"/>
        <v>28.177422959583428</v>
      </c>
      <c r="AM33" s="8">
        <f t="shared" si="9"/>
        <v>13.660892130423612</v>
      </c>
      <c r="AO33" s="4"/>
    </row>
    <row r="34" spans="1:41" x14ac:dyDescent="0.25">
      <c r="A34" s="6">
        <v>2037</v>
      </c>
      <c r="C34" s="4">
        <f>SUM(nl:tr!C34)</f>
        <v>4934242.5569895208</v>
      </c>
      <c r="D34" s="4">
        <f>SUM(nl:tr!D34)</f>
        <v>3058692.3574734651</v>
      </c>
      <c r="E34" s="11">
        <f>SUM(nl:tr!E34)</f>
        <v>47.644740708823917</v>
      </c>
      <c r="F34" s="4">
        <f>SUM(nl:bc!F34)</f>
        <v>749.71693883748901</v>
      </c>
      <c r="G34" s="4">
        <f>SUM(nl:bc!G34)</f>
        <v>23371.583591461451</v>
      </c>
      <c r="H34" s="4">
        <f>SUM(nl:bc!H34, tr!F34)</f>
        <v>1324312.361</v>
      </c>
      <c r="I34" s="4">
        <f>SUM(nl:bc!I34, tr!G34)</f>
        <v>1079889.338</v>
      </c>
      <c r="J34" s="4">
        <f>SUM(nl:bc!J34, tr!H34)</f>
        <v>244423.07500000001</v>
      </c>
      <c r="K34" s="4">
        <f>SUM(nl:bc!K34, tr!I34)</f>
        <v>80812.830199999997</v>
      </c>
      <c r="L34" s="4">
        <f>SUM(nl:bc!L34, tr!J34)</f>
        <v>21144.072520000002</v>
      </c>
      <c r="M34" s="4">
        <f>SUM(nl:bc!M34)</f>
        <v>41824.183999999994</v>
      </c>
      <c r="N34" s="4">
        <f>tr!K34</f>
        <v>8032.7709999999997</v>
      </c>
      <c r="O34" s="4">
        <f>SUM(nl:bc!N34, tr!L34)</f>
        <v>1279606.7949999999</v>
      </c>
      <c r="P34" s="4">
        <f>SUM(nl:bc!O34, tr!M34)</f>
        <v>432834.82</v>
      </c>
      <c r="Q34" s="4">
        <f>SUM(nl:bc!P34, tr!N34)</f>
        <v>185453.27140000003</v>
      </c>
      <c r="R34" s="4">
        <f>SUM(nl:bc!Q34, tr!O34)</f>
        <v>156803.79199999999</v>
      </c>
      <c r="S34" s="4">
        <f>SUM(nl:bc!R34, tr!P34)</f>
        <v>504515.01</v>
      </c>
      <c r="T34" s="4">
        <f>SUM(nl:bc!S34, tr!Q34)</f>
        <v>44705.659229999997</v>
      </c>
      <c r="U34" s="4">
        <f>SUM(nl:bc!T34, tr!R34)</f>
        <v>56002.645699999994</v>
      </c>
      <c r="V34" s="4">
        <f>SUM(nl:bc!U34, tr!S34)</f>
        <v>1348641.0539999998</v>
      </c>
      <c r="W34" s="4">
        <f>SUM(nl:bc!V34, tr!T34)</f>
        <v>659664.05400000012</v>
      </c>
      <c r="X34" s="8">
        <f t="shared" si="8"/>
        <v>4.1876019512328124</v>
      </c>
      <c r="Y34" s="8">
        <f t="shared" si="0"/>
        <v>26.839222954778887</v>
      </c>
      <c r="Z34" s="8">
        <f t="shared" si="1"/>
        <v>21.885615178570831</v>
      </c>
      <c r="AA34" s="8">
        <f t="shared" si="2"/>
        <v>4.9536088300678793</v>
      </c>
      <c r="AB34" s="8">
        <f t="shared" si="3"/>
        <v>1.6377960602185213</v>
      </c>
      <c r="AC34" s="8">
        <f t="shared" si="4"/>
        <v>0.42851708799861721</v>
      </c>
      <c r="AD34" s="8">
        <f t="shared" si="5"/>
        <v>0.84763129329251619</v>
      </c>
      <c r="AE34" s="8">
        <f t="shared" si="9"/>
        <v>25.933196032031177</v>
      </c>
      <c r="AF34" s="8">
        <f t="shared" si="9"/>
        <v>8.7720620743881934</v>
      </c>
      <c r="AG34" s="8">
        <f t="shared" si="9"/>
        <v>3.7584952352473886</v>
      </c>
      <c r="AH34" s="8">
        <f t="shared" si="9"/>
        <v>3.1778695552346155</v>
      </c>
      <c r="AI34" s="8">
        <f t="shared" si="9"/>
        <v>10.224771161388032</v>
      </c>
      <c r="AJ34" s="8">
        <f t="shared" si="9"/>
        <v>0.90602881219677622</v>
      </c>
      <c r="AK34" s="8">
        <f t="shared" si="9"/>
        <v>1.1349795850767481</v>
      </c>
      <c r="AL34" s="8">
        <f t="shared" si="9"/>
        <v>27.332281265532931</v>
      </c>
      <c r="AM34" s="8">
        <f t="shared" si="9"/>
        <v>13.369104708189989</v>
      </c>
      <c r="AO34" s="4"/>
    </row>
    <row r="35" spans="1:41" x14ac:dyDescent="0.25">
      <c r="A35" s="6">
        <v>2038</v>
      </c>
      <c r="C35" s="4">
        <f>SUM(nl:tr!C35)</f>
        <v>5131442.3930571461</v>
      </c>
      <c r="D35" s="4">
        <f>SUM(nl:tr!D35)</f>
        <v>3118485.7041861136</v>
      </c>
      <c r="E35" s="11">
        <f>SUM(nl:tr!E35)</f>
        <v>48.080930602146665</v>
      </c>
      <c r="F35" s="4">
        <f>SUM(nl:bc!F35)</f>
        <v>757.7325943627327</v>
      </c>
      <c r="G35" s="4">
        <f>SUM(nl:bc!G35)</f>
        <v>23579.201565067255</v>
      </c>
      <c r="H35" s="4">
        <f>SUM(nl:bc!H35, tr!F35)</f>
        <v>1376013.5390000001</v>
      </c>
      <c r="I35" s="4">
        <f>SUM(nl:bc!I35, tr!G35)</f>
        <v>1122156.973</v>
      </c>
      <c r="J35" s="4">
        <f>SUM(nl:bc!J35, tr!H35)</f>
        <v>253856.399</v>
      </c>
      <c r="K35" s="4">
        <f>SUM(nl:bc!K35, tr!I35)</f>
        <v>84068.770199999999</v>
      </c>
      <c r="L35" s="4">
        <f>SUM(nl:bc!L35, tr!J35)</f>
        <v>21776.23947</v>
      </c>
      <c r="M35" s="4">
        <f>SUM(nl:bc!M35)</f>
        <v>43486.215000000004</v>
      </c>
      <c r="N35" s="4">
        <f>tr!K35</f>
        <v>8333.2029999999995</v>
      </c>
      <c r="O35" s="4">
        <f>SUM(nl:bc!N35, tr!L35)</f>
        <v>1331625.9400000002</v>
      </c>
      <c r="P35" s="4">
        <f>SUM(nl:bc!O35, tr!M35)</f>
        <v>453091.31900000008</v>
      </c>
      <c r="Q35" s="4">
        <f>SUM(nl:bc!P35, tr!N35)</f>
        <v>191457.17499999999</v>
      </c>
      <c r="R35" s="4">
        <f>SUM(nl:bc!Q35, tr!O35)</f>
        <v>162881.81839999999</v>
      </c>
      <c r="S35" s="4">
        <f>SUM(nl:bc!R35, tr!P35)</f>
        <v>524195.63099999994</v>
      </c>
      <c r="T35" s="4">
        <f>SUM(nl:bc!S35, tr!Q35)</f>
        <v>44387.500849999997</v>
      </c>
      <c r="U35" s="4">
        <f>SUM(nl:bc!T35, tr!R35)</f>
        <v>56497.532499999994</v>
      </c>
      <c r="V35" s="4">
        <f>SUM(nl:bc!U35, tr!S35)</f>
        <v>1360751.064</v>
      </c>
      <c r="W35" s="4">
        <f>SUM(nl:bc!V35, tr!T35)</f>
        <v>671774.0639999999</v>
      </c>
      <c r="X35" s="8">
        <f t="shared" si="8"/>
        <v>4.1892193873552364</v>
      </c>
      <c r="Y35" s="8">
        <f t="shared" si="0"/>
        <v>26.815336383036271</v>
      </c>
      <c r="Z35" s="8">
        <f t="shared" si="1"/>
        <v>21.868256272705722</v>
      </c>
      <c r="AA35" s="8">
        <f t="shared" si="2"/>
        <v>4.9470768558849718</v>
      </c>
      <c r="AB35" s="8">
        <f t="shared" si="3"/>
        <v>1.6383068104544103</v>
      </c>
      <c r="AC35" s="8">
        <f t="shared" si="4"/>
        <v>0.42436877980864224</v>
      </c>
      <c r="AD35" s="8">
        <f t="shared" si="5"/>
        <v>0.84744622796188751</v>
      </c>
      <c r="AE35" s="8">
        <f t="shared" si="9"/>
        <v>25.950324255840684</v>
      </c>
      <c r="AF35" s="8">
        <f t="shared" si="9"/>
        <v>8.8297068210886227</v>
      </c>
      <c r="AG35" s="8">
        <f t="shared" si="9"/>
        <v>3.7310596190077474</v>
      </c>
      <c r="AH35" s="8">
        <f t="shared" si="9"/>
        <v>3.1741916974529323</v>
      </c>
      <c r="AI35" s="8">
        <f t="shared" si="9"/>
        <v>10.21536618454955</v>
      </c>
      <c r="AJ35" s="8">
        <f t="shared" si="9"/>
        <v>0.86501021447802662</v>
      </c>
      <c r="AK35" s="8">
        <f t="shared" si="9"/>
        <v>1.1010068548453606</v>
      </c>
      <c r="AL35" s="8">
        <f t="shared" si="9"/>
        <v>26.517905878493337</v>
      </c>
      <c r="AM35" s="8">
        <f t="shared" si="9"/>
        <v>13.091330127936578</v>
      </c>
      <c r="AO35" s="4"/>
    </row>
    <row r="36" spans="1:41" x14ac:dyDescent="0.25">
      <c r="A36" s="6">
        <v>2039</v>
      </c>
      <c r="C36" s="4">
        <f>SUM(nl:tr!C36)</f>
        <v>5336077.8813300217</v>
      </c>
      <c r="D36" s="4">
        <f>SUM(nl:tr!D36)</f>
        <v>3179030.1837353823</v>
      </c>
      <c r="E36" s="11">
        <f>SUM(nl:tr!E36)</f>
        <v>48.508188563108192</v>
      </c>
      <c r="F36" s="4">
        <f>SUM(nl:bc!F36)</f>
        <v>765.90297490934302</v>
      </c>
      <c r="G36" s="4">
        <f>SUM(nl:bc!G36)</f>
        <v>23780.180574090438</v>
      </c>
      <c r="H36" s="4">
        <f>SUM(nl:bc!H36, tr!F36)</f>
        <v>1429699.882</v>
      </c>
      <c r="I36" s="4">
        <f>SUM(nl:bc!I36, tr!G36)</f>
        <v>1166043.4079999998</v>
      </c>
      <c r="J36" s="4">
        <f>SUM(nl:bc!J36, tr!H36)</f>
        <v>263656.375</v>
      </c>
      <c r="K36" s="4">
        <f>SUM(nl:bc!K36, tr!I36)</f>
        <v>87458.927099999986</v>
      </c>
      <c r="L36" s="4">
        <f>SUM(nl:bc!L36, tr!J36)</f>
        <v>22425.758750000001</v>
      </c>
      <c r="M36" s="4">
        <f>SUM(nl:bc!M36)</f>
        <v>45217.275999999998</v>
      </c>
      <c r="N36" s="4">
        <f>tr!K36</f>
        <v>8644.3729999999996</v>
      </c>
      <c r="O36" s="4">
        <f>SUM(nl:bc!N36, tr!L36)</f>
        <v>1385605.4000000001</v>
      </c>
      <c r="P36" s="4">
        <f>SUM(nl:bc!O36, tr!M36)</f>
        <v>474149.00900000008</v>
      </c>
      <c r="Q36" s="4">
        <f>SUM(nl:bc!P36, tr!N36)</f>
        <v>197673.30599999998</v>
      </c>
      <c r="R36" s="4">
        <f>SUM(nl:bc!Q36, tr!O36)</f>
        <v>169160.2702</v>
      </c>
      <c r="S36" s="4">
        <f>SUM(nl:bc!R36, tr!P36)</f>
        <v>544622.86300000001</v>
      </c>
      <c r="T36" s="4">
        <f>SUM(nl:bc!S36, tr!Q36)</f>
        <v>44094.365769999997</v>
      </c>
      <c r="U36" s="4">
        <f>SUM(nl:bc!T36, tr!R36)</f>
        <v>57021.918800000007</v>
      </c>
      <c r="V36" s="4">
        <f>SUM(nl:bc!U36, tr!S36)</f>
        <v>1373678.6529999999</v>
      </c>
      <c r="W36" s="4">
        <f>SUM(nl:bc!V36, tr!T36)</f>
        <v>684701.65299999993</v>
      </c>
      <c r="X36" s="8">
        <f t="shared" si="8"/>
        <v>4.1904739454974997</v>
      </c>
      <c r="Y36" s="8">
        <f t="shared" si="0"/>
        <v>26.793084992298613</v>
      </c>
      <c r="Z36" s="8">
        <f t="shared" si="1"/>
        <v>21.852068765333737</v>
      </c>
      <c r="AA36" s="8">
        <f t="shared" si="2"/>
        <v>4.9410143716696178</v>
      </c>
      <c r="AB36" s="8">
        <f t="shared" si="3"/>
        <v>1.6390114433299985</v>
      </c>
      <c r="AC36" s="8">
        <f t="shared" si="4"/>
        <v>0.42026670616003758</v>
      </c>
      <c r="AD36" s="8">
        <f t="shared" si="5"/>
        <v>0.84738785687905949</v>
      </c>
      <c r="AE36" s="8">
        <f t="shared" si="9"/>
        <v>25.966738694875211</v>
      </c>
      <c r="AF36" s="8">
        <f t="shared" si="9"/>
        <v>8.8857213021377053</v>
      </c>
      <c r="AG36" s="8">
        <f t="shared" si="9"/>
        <v>3.7044681580009051</v>
      </c>
      <c r="AH36" s="8">
        <f t="shared" si="9"/>
        <v>3.1701237118719989</v>
      </c>
      <c r="AI36" s="8">
        <f t="shared" si="9"/>
        <v>10.206426426149768</v>
      </c>
      <c r="AJ36" s="8">
        <f t="shared" si="9"/>
        <v>0.82634411923181006</v>
      </c>
      <c r="AK36" s="8">
        <f t="shared" si="9"/>
        <v>1.0686110673067473</v>
      </c>
      <c r="AL36" s="8">
        <f t="shared" si="9"/>
        <v>25.74322720825074</v>
      </c>
      <c r="AM36" s="8">
        <f t="shared" si="9"/>
        <v>12.831552841379024</v>
      </c>
      <c r="AO36" s="4"/>
    </row>
    <row r="37" spans="1:41" x14ac:dyDescent="0.25">
      <c r="A37" s="6">
        <v>2040</v>
      </c>
      <c r="C37" s="4">
        <f>SUM(nl:tr!C37)</f>
        <v>5545804.6490100585</v>
      </c>
      <c r="D37" s="4">
        <f>SUM(nl:tr!D37)</f>
        <v>3239116.9849000326</v>
      </c>
      <c r="E37" s="11">
        <f>SUM(nl:tr!E37)</f>
        <v>48.928067600247729</v>
      </c>
      <c r="F37" s="4">
        <f>SUM(nl:bc!F37)</f>
        <v>774.13351441222812</v>
      </c>
      <c r="G37" s="4">
        <f>SUM(nl:bc!G37)</f>
        <v>23973.803147777948</v>
      </c>
      <c r="H37" s="4">
        <f>SUM(nl:bc!H37, tr!F37)</f>
        <v>1484805.2860000001</v>
      </c>
      <c r="I37" s="4">
        <f>SUM(nl:bc!I37, tr!G37)</f>
        <v>1211020.531</v>
      </c>
      <c r="J37" s="4">
        <f>SUM(nl:bc!J37, tr!H37)</f>
        <v>273784.93200000003</v>
      </c>
      <c r="K37" s="4">
        <f>SUM(nl:bc!K37, tr!I37)</f>
        <v>90978.500999999989</v>
      </c>
      <c r="L37" s="4">
        <f>SUM(nl:bc!L37, tr!J37)</f>
        <v>23094.604809999993</v>
      </c>
      <c r="M37" s="4">
        <f>SUM(nl:bc!M37)</f>
        <v>47013.923999999999</v>
      </c>
      <c r="N37" s="4">
        <f>tr!K37</f>
        <v>8970.7129999999997</v>
      </c>
      <c r="O37" s="4">
        <f>SUM(nl:bc!N37, tr!L37)</f>
        <v>1441048.5729999999</v>
      </c>
      <c r="P37" s="4">
        <f>SUM(nl:bc!O37, tr!M37)</f>
        <v>495831.48099999997</v>
      </c>
      <c r="Q37" s="4">
        <f>SUM(nl:bc!P37, tr!N37)</f>
        <v>204049.383</v>
      </c>
      <c r="R37" s="4">
        <f>SUM(nl:bc!Q37, tr!O37)</f>
        <v>175607.55590000001</v>
      </c>
      <c r="S37" s="4">
        <f>SUM(nl:bc!R37, tr!P37)</f>
        <v>565559.97599999991</v>
      </c>
      <c r="T37" s="4">
        <f>SUM(nl:bc!S37, tr!Q37)</f>
        <v>43756.914239999998</v>
      </c>
      <c r="U37" s="4">
        <f>SUM(nl:bc!T37, tr!R37)</f>
        <v>57576.884099999996</v>
      </c>
      <c r="V37" s="4">
        <f>SUM(nl:bc!U37, tr!S37)</f>
        <v>1387498.6310000001</v>
      </c>
      <c r="W37" s="4">
        <f>SUM(nl:bc!V37, tr!T37)</f>
        <v>698521.63099999994</v>
      </c>
      <c r="X37" s="8">
        <f t="shared" si="8"/>
        <v>4.1914376389453869</v>
      </c>
      <c r="Y37" s="8">
        <f t="shared" ref="Y37:Y68" si="10">100*H37/$C37</f>
        <v>26.773486986510456</v>
      </c>
      <c r="Z37" s="8">
        <f t="shared" ref="Z37:Z68" si="11">100*I37/$C37</f>
        <v>21.836696523671645</v>
      </c>
      <c r="AA37" s="8">
        <f t="shared" ref="AA37:AA68" si="12">100*J37/$C37</f>
        <v>4.9367936544405939</v>
      </c>
      <c r="AB37" s="8">
        <f t="shared" ref="AB37:AB68" si="13">100*K37/$C37</f>
        <v>1.6404923497664115</v>
      </c>
      <c r="AC37" s="8">
        <f t="shared" ref="AC37:AC68" si="14">100*L37/$C37</f>
        <v>0.41643379584461998</v>
      </c>
      <c r="AD37" s="8">
        <f t="shared" ref="AD37:AD68" si="15">100*M37/$C37</f>
        <v>0.84773855149030752</v>
      </c>
      <c r="AE37" s="8">
        <f t="shared" si="9"/>
        <v>25.984481318815135</v>
      </c>
      <c r="AF37" s="8">
        <f t="shared" si="9"/>
        <v>8.940658973418893</v>
      </c>
      <c r="AG37" s="8">
        <f t="shared" si="9"/>
        <v>3.6793467479317612</v>
      </c>
      <c r="AH37" s="8">
        <f t="shared" si="9"/>
        <v>3.1664937193802243</v>
      </c>
      <c r="AI37" s="8">
        <f t="shared" si="9"/>
        <v>10.19797868467931</v>
      </c>
      <c r="AJ37" s="8">
        <f t="shared" si="9"/>
        <v>0.78900929638426276</v>
      </c>
      <c r="AK37" s="8">
        <f t="shared" si="9"/>
        <v>1.0382061349794862</v>
      </c>
      <c r="AL37" s="8">
        <f t="shared" si="9"/>
        <v>25.018887588254163</v>
      </c>
      <c r="AM37" s="8">
        <f t="shared" si="9"/>
        <v>12.595496509684812</v>
      </c>
      <c r="AO37" s="4"/>
    </row>
    <row r="38" spans="1:41" x14ac:dyDescent="0.25">
      <c r="A38" s="6">
        <v>2041</v>
      </c>
      <c r="C38" s="4">
        <f>SUM(nl:tr!C38)</f>
        <v>5762239.2930005975</v>
      </c>
      <c r="D38" s="4">
        <f>SUM(nl:tr!D38)</f>
        <v>3299304.1515668817</v>
      </c>
      <c r="E38" s="11">
        <f>SUM(nl:tr!E38)</f>
        <v>49.337556890202777</v>
      </c>
      <c r="F38" s="4">
        <f>SUM(nl:bc!F38)</f>
        <v>782.49808195961657</v>
      </c>
      <c r="G38" s="4">
        <f>SUM(nl:bc!G38)</f>
        <v>24160.519651030248</v>
      </c>
      <c r="H38" s="4">
        <f>SUM(nl:bc!H38, tr!F38)</f>
        <v>1541636.6639999999</v>
      </c>
      <c r="I38" s="4">
        <f>SUM(nl:bc!I38, tr!G38)</f>
        <v>1257397.7480000001</v>
      </c>
      <c r="J38" s="4">
        <f>SUM(nl:bc!J38, tr!H38)</f>
        <v>284238.90100000001</v>
      </c>
      <c r="K38" s="4">
        <f>SUM(nl:bc!K38, tr!I38)</f>
        <v>94608.0484</v>
      </c>
      <c r="L38" s="4">
        <f>SUM(nl:bc!L38, tr!J38)</f>
        <v>23784.724770000001</v>
      </c>
      <c r="M38" s="4">
        <f>SUM(nl:bc!M38)</f>
        <v>48865.583999999995</v>
      </c>
      <c r="N38" s="4">
        <f>tr!K38</f>
        <v>9311.2829999999994</v>
      </c>
      <c r="O38" s="4">
        <f>SUM(nl:bc!N38, tr!L38)</f>
        <v>1498253.8590000002</v>
      </c>
      <c r="P38" s="4">
        <f>SUM(nl:bc!O38, tr!M38)</f>
        <v>518292.64700000006</v>
      </c>
      <c r="Q38" s="4">
        <f>SUM(nl:bc!P38, tr!N38)</f>
        <v>210609.24299999999</v>
      </c>
      <c r="R38" s="4">
        <f>SUM(nl:bc!Q38, tr!O38)</f>
        <v>182203.40429999999</v>
      </c>
      <c r="S38" s="4">
        <f>SUM(nl:bc!R38, tr!P38)</f>
        <v>587148.652</v>
      </c>
      <c r="T38" s="4">
        <f>SUM(nl:bc!S38, tr!Q38)</f>
        <v>43382.763980000003</v>
      </c>
      <c r="U38" s="4">
        <f>SUM(nl:bc!T38, tr!R38)</f>
        <v>58166.280799999993</v>
      </c>
      <c r="V38" s="4">
        <f>SUM(nl:bc!U38, tr!S38)</f>
        <v>1402282.1259999999</v>
      </c>
      <c r="W38" s="4">
        <f>SUM(nl:bc!V38, tr!T38)</f>
        <v>713305.12600000005</v>
      </c>
      <c r="X38" s="8">
        <f t="shared" si="8"/>
        <v>4.1921685182549195</v>
      </c>
      <c r="Y38" s="8">
        <f t="shared" si="10"/>
        <v>26.754124318867294</v>
      </c>
      <c r="Z38" s="8">
        <f t="shared" si="11"/>
        <v>21.821338616175893</v>
      </c>
      <c r="AA38" s="8">
        <f t="shared" si="12"/>
        <v>4.9327854423759447</v>
      </c>
      <c r="AB38" s="8">
        <f t="shared" si="13"/>
        <v>1.6418625397060578</v>
      </c>
      <c r="AC38" s="8">
        <f t="shared" si="14"/>
        <v>0.41276877895181041</v>
      </c>
      <c r="AD38" s="8">
        <f t="shared" si="15"/>
        <v>0.84803114753247244</v>
      </c>
      <c r="AE38" s="8">
        <f t="shared" ref="AE38:AM54" si="16">100*O38/$C38</f>
        <v>26.001243315596625</v>
      </c>
      <c r="AF38" s="8">
        <f t="shared" si="16"/>
        <v>8.9946394213369629</v>
      </c>
      <c r="AG38" s="8">
        <f t="shared" si="16"/>
        <v>3.6549895325559874</v>
      </c>
      <c r="AH38" s="8">
        <f t="shared" si="16"/>
        <v>3.1620242588905114</v>
      </c>
      <c r="AI38" s="8">
        <f t="shared" si="16"/>
        <v>10.189591617849167</v>
      </c>
      <c r="AJ38" s="8">
        <f t="shared" si="16"/>
        <v>0.7528802913946514</v>
      </c>
      <c r="AK38" s="8">
        <f t="shared" si="16"/>
        <v>1.0094388282460722</v>
      </c>
      <c r="AL38" s="8">
        <f t="shared" si="16"/>
        <v>24.335714896522166</v>
      </c>
      <c r="AM38" s="8">
        <f t="shared" si="16"/>
        <v>12.378957029196151</v>
      </c>
      <c r="AO38" s="4"/>
    </row>
    <row r="39" spans="1:41" x14ac:dyDescent="0.25">
      <c r="A39" s="6">
        <v>2042</v>
      </c>
      <c r="C39" s="4">
        <f>SUM(nl:tr!C39)</f>
        <v>5983675.9982872577</v>
      </c>
      <c r="D39" s="4">
        <f>SUM(nl:tr!D39)</f>
        <v>3358844.156650505</v>
      </c>
      <c r="E39" s="11">
        <f>SUM(nl:tr!E39)</f>
        <v>49.737002512112724</v>
      </c>
      <c r="F39" s="4">
        <f>SUM(nl:bc!F39)</f>
        <v>790.91565116141851</v>
      </c>
      <c r="G39" s="4">
        <f>SUM(nl:bc!G39)</f>
        <v>24338.215418606378</v>
      </c>
      <c r="H39" s="4">
        <f>SUM(nl:bc!H39, tr!F39)</f>
        <v>1599787.8929999999</v>
      </c>
      <c r="I39" s="4">
        <f>SUM(nl:bc!I39, tr!G39)</f>
        <v>1304809.7160000002</v>
      </c>
      <c r="J39" s="4">
        <f>SUM(nl:bc!J39, tr!H39)</f>
        <v>294978.22600000002</v>
      </c>
      <c r="K39" s="4">
        <f>SUM(nl:bc!K39, tr!I39)</f>
        <v>98340.253499999992</v>
      </c>
      <c r="L39" s="4">
        <f>SUM(nl:bc!L39, tr!J39)</f>
        <v>24497.348629999997</v>
      </c>
      <c r="M39" s="4">
        <f>SUM(nl:bc!M39)</f>
        <v>50768.267</v>
      </c>
      <c r="N39" s="4">
        <f>tr!K39</f>
        <v>9664.116</v>
      </c>
      <c r="O39" s="4">
        <f>SUM(nl:bc!N39, tr!L39)</f>
        <v>1556570.237</v>
      </c>
      <c r="P39" s="4">
        <f>SUM(nl:bc!O39, tr!M39)</f>
        <v>541067.96900000004</v>
      </c>
      <c r="Q39" s="4">
        <f>SUM(nl:bc!P39, tr!N39)</f>
        <v>217337.20499999996</v>
      </c>
      <c r="R39" s="4">
        <f>SUM(nl:bc!Q39, tr!O39)</f>
        <v>188946.39430000001</v>
      </c>
      <c r="S39" s="4">
        <f>SUM(nl:bc!R39, tr!P39)</f>
        <v>609218.80900000001</v>
      </c>
      <c r="T39" s="4">
        <f>SUM(nl:bc!S39, tr!Q39)</f>
        <v>43217.597931999997</v>
      </c>
      <c r="U39" s="4">
        <f>SUM(nl:bc!T39, tr!R39)</f>
        <v>58793.655500000001</v>
      </c>
      <c r="V39" s="4">
        <f>SUM(nl:bc!U39, tr!S39)</f>
        <v>1417858.264</v>
      </c>
      <c r="W39" s="4">
        <f>SUM(nl:bc!V39, tr!T39)</f>
        <v>728881.26400000008</v>
      </c>
      <c r="X39" s="8">
        <f t="shared" si="8"/>
        <v>4.1927123229979761</v>
      </c>
      <c r="Y39" s="8">
        <f t="shared" si="10"/>
        <v>26.735870950531353</v>
      </c>
      <c r="Z39" s="8">
        <f t="shared" si="11"/>
        <v>21.806155887676464</v>
      </c>
      <c r="AA39" s="8">
        <f t="shared" si="12"/>
        <v>4.9297158817495026</v>
      </c>
      <c r="AB39" s="8">
        <f t="shared" si="13"/>
        <v>1.6434755746826615</v>
      </c>
      <c r="AC39" s="8">
        <f t="shared" si="14"/>
        <v>0.40940299302656119</v>
      </c>
      <c r="AD39" s="8">
        <f t="shared" si="15"/>
        <v>0.84844612265991171</v>
      </c>
      <c r="AE39" s="8">
        <f t="shared" si="16"/>
        <v>26.013611656873568</v>
      </c>
      <c r="AF39" s="8">
        <f t="shared" si="16"/>
        <v>9.0424008444787631</v>
      </c>
      <c r="AG39" s="8">
        <f t="shared" si="16"/>
        <v>3.6321686712684587</v>
      </c>
      <c r="AH39" s="8">
        <f t="shared" si="16"/>
        <v>3.157697615213177</v>
      </c>
      <c r="AI39" s="8">
        <f t="shared" si="16"/>
        <v>10.181346870625687</v>
      </c>
      <c r="AJ39" s="8">
        <f t="shared" si="16"/>
        <v>0.7222583232175408</v>
      </c>
      <c r="AK39" s="8">
        <f t="shared" si="16"/>
        <v>0.98256749725133596</v>
      </c>
      <c r="AL39" s="8">
        <f t="shared" si="16"/>
        <v>23.695438463009058</v>
      </c>
      <c r="AM39" s="8">
        <f t="shared" si="16"/>
        <v>12.181161951426381</v>
      </c>
      <c r="AO39" s="4"/>
    </row>
    <row r="40" spans="1:41" x14ac:dyDescent="0.25">
      <c r="A40" s="6">
        <v>2043</v>
      </c>
      <c r="C40" s="4">
        <f>SUM(nl:tr!C40)</f>
        <v>6214539.3510137955</v>
      </c>
      <c r="D40" s="4">
        <f>SUM(nl:tr!D40)</f>
        <v>3419813.0969824996</v>
      </c>
      <c r="E40" s="11">
        <f>SUM(nl:tr!E40)</f>
        <v>50.125265636138877</v>
      </c>
      <c r="F40" s="4">
        <f>SUM(nl:bc!F40)</f>
        <v>799.48028430913382</v>
      </c>
      <c r="G40" s="4">
        <f>SUM(nl:bc!G40)</f>
        <v>24519.049845205172</v>
      </c>
      <c r="H40" s="4">
        <f>SUM(nl:bc!H40, tr!F40)</f>
        <v>1660324.2209999999</v>
      </c>
      <c r="I40" s="4">
        <f>SUM(nl:bc!I40, tr!G40)</f>
        <v>1354236.17</v>
      </c>
      <c r="J40" s="4">
        <f>SUM(nl:bc!J40, tr!H40)</f>
        <v>306088.25099999999</v>
      </c>
      <c r="K40" s="4">
        <f>SUM(nl:bc!K40, tr!I40)</f>
        <v>102189.51730000001</v>
      </c>
      <c r="L40" s="4">
        <f>SUM(nl:bc!L40, tr!J40)</f>
        <v>25230.714</v>
      </c>
      <c r="M40" s="4">
        <f>SUM(nl:bc!M40)</f>
        <v>52731.058999999994</v>
      </c>
      <c r="N40" s="4">
        <f>tr!K40</f>
        <v>10027.120000000001</v>
      </c>
      <c r="O40" s="4">
        <f>SUM(nl:bc!N40, tr!L40)</f>
        <v>1617183.5109999999</v>
      </c>
      <c r="P40" s="4">
        <f>SUM(nl:bc!O40, tr!M40)</f>
        <v>564528.20600000001</v>
      </c>
      <c r="Q40" s="4">
        <f>SUM(nl:bc!P40, tr!N40)</f>
        <v>224470.261</v>
      </c>
      <c r="R40" s="4">
        <f>SUM(nl:bc!Q40, tr!O40)</f>
        <v>195967.55840000001</v>
      </c>
      <c r="S40" s="4">
        <f>SUM(nl:bc!R40, tr!P40)</f>
        <v>632217.42200000002</v>
      </c>
      <c r="T40" s="4">
        <f>SUM(nl:bc!S40, tr!Q40)</f>
        <v>43140.828300000001</v>
      </c>
      <c r="U40" s="4">
        <f>SUM(nl:bc!T40, tr!R40)</f>
        <v>59452.321599999996</v>
      </c>
      <c r="V40" s="4">
        <f>SUM(nl:bc!U40, tr!S40)</f>
        <v>1434169.6779999998</v>
      </c>
      <c r="W40" s="4">
        <f>SUM(nl:bc!V40, tr!T40)</f>
        <v>745192.67599999998</v>
      </c>
      <c r="X40" s="8">
        <f t="shared" si="8"/>
        <v>4.1931075277070144</v>
      </c>
      <c r="Y40" s="8">
        <f t="shared" si="10"/>
        <v>26.716770579771879</v>
      </c>
      <c r="Z40" s="8">
        <f t="shared" si="11"/>
        <v>21.791416764930126</v>
      </c>
      <c r="AA40" s="8">
        <f t="shared" si="12"/>
        <v>4.9253570331012053</v>
      </c>
      <c r="AB40" s="8">
        <f t="shared" si="13"/>
        <v>1.6443618992183151</v>
      </c>
      <c r="AC40" s="8">
        <f t="shared" si="14"/>
        <v>0.4059949189296555</v>
      </c>
      <c r="AD40" s="8">
        <f t="shared" si="15"/>
        <v>0.84851114493945279</v>
      </c>
      <c r="AE40" s="8">
        <f t="shared" si="16"/>
        <v>26.022580591370527</v>
      </c>
      <c r="AF40" s="8">
        <f t="shared" si="16"/>
        <v>9.0839911715726274</v>
      </c>
      <c r="AG40" s="8">
        <f t="shared" si="16"/>
        <v>3.6120176946563474</v>
      </c>
      <c r="AH40" s="8">
        <f t="shared" si="16"/>
        <v>3.1533722345491504</v>
      </c>
      <c r="AI40" s="8">
        <f t="shared" si="16"/>
        <v>10.1731984671859</v>
      </c>
      <c r="AJ40" s="8">
        <f t="shared" si="16"/>
        <v>0.6941918920018153</v>
      </c>
      <c r="AK40" s="8">
        <f t="shared" si="16"/>
        <v>0.95666497936490447</v>
      </c>
      <c r="AL40" s="8">
        <f t="shared" si="16"/>
        <v>23.0776506027923</v>
      </c>
      <c r="AM40" s="8">
        <f t="shared" si="16"/>
        <v>11.991116861757977</v>
      </c>
      <c r="AO40" s="4"/>
    </row>
    <row r="41" spans="1:41" x14ac:dyDescent="0.25">
      <c r="A41" s="6">
        <v>2044</v>
      </c>
      <c r="C41" s="4">
        <f>SUM(nl:tr!C41)</f>
        <v>6450808.7498192107</v>
      </c>
      <c r="D41" s="4">
        <f>SUM(nl:tr!D41)</f>
        <v>3480185.5218520612</v>
      </c>
      <c r="E41" s="11">
        <f>SUM(nl:tr!E41)</f>
        <v>50.50517305263218</v>
      </c>
      <c r="F41" s="4">
        <f>SUM(nl:bc!F41)</f>
        <v>808.1086861239429</v>
      </c>
      <c r="G41" s="4">
        <f>SUM(nl:bc!G41)</f>
        <v>24692.545745606934</v>
      </c>
      <c r="H41" s="4">
        <f>SUM(nl:bc!H41, tr!F41)</f>
        <v>1722314.4249999998</v>
      </c>
      <c r="I41" s="4">
        <f>SUM(nl:bc!I41, tr!G41)</f>
        <v>1404808.3940000001</v>
      </c>
      <c r="J41" s="4">
        <f>SUM(nl:bc!J41, tr!H41)</f>
        <v>317506.03999999998</v>
      </c>
      <c r="K41" s="4">
        <f>SUM(nl:bc!K41, tr!I41)</f>
        <v>106158.3695</v>
      </c>
      <c r="L41" s="4">
        <f>SUM(nl:bc!L41, tr!J41)</f>
        <v>25987.114899999993</v>
      </c>
      <c r="M41" s="4">
        <f>SUM(nl:bc!M41)</f>
        <v>54753.864999999998</v>
      </c>
      <c r="N41" s="4">
        <f>tr!K41</f>
        <v>10399.43</v>
      </c>
      <c r="O41" s="4">
        <f>SUM(nl:bc!N41, tr!L41)</f>
        <v>1679327.9510000001</v>
      </c>
      <c r="P41" s="4">
        <f>SUM(nl:bc!O41, tr!M41)</f>
        <v>588594.05900000001</v>
      </c>
      <c r="Q41" s="4">
        <f>SUM(nl:bc!P41, tr!N41)</f>
        <v>231853.82</v>
      </c>
      <c r="R41" s="4">
        <f>SUM(nl:bc!Q41, tr!O41)</f>
        <v>203132.95159999997</v>
      </c>
      <c r="S41" s="4">
        <f>SUM(nl:bc!R41, tr!P41)</f>
        <v>655747.17599999998</v>
      </c>
      <c r="T41" s="4">
        <f>SUM(nl:bc!S41, tr!Q41)</f>
        <v>42986.51341</v>
      </c>
      <c r="U41" s="4">
        <f>SUM(nl:bc!T41, tr!R41)</f>
        <v>60140.223300000005</v>
      </c>
      <c r="V41" s="4">
        <f>SUM(nl:bc!U41, tr!S41)</f>
        <v>1451323.3100000003</v>
      </c>
      <c r="W41" s="4">
        <f>SUM(nl:bc!V41, tr!T41)</f>
        <v>762346.32</v>
      </c>
      <c r="X41" s="8">
        <f t="shared" si="8"/>
        <v>4.1933827093505185</v>
      </c>
      <c r="Y41" s="8">
        <f t="shared" si="10"/>
        <v>26.699201476842248</v>
      </c>
      <c r="Z41" s="8">
        <f t="shared" si="11"/>
        <v>21.777244505030023</v>
      </c>
      <c r="AA41" s="8">
        <f t="shared" si="12"/>
        <v>4.9219571113296192</v>
      </c>
      <c r="AB41" s="8">
        <f t="shared" si="13"/>
        <v>1.645659848510858</v>
      </c>
      <c r="AC41" s="8">
        <f t="shared" si="14"/>
        <v>0.40285049375751997</v>
      </c>
      <c r="AD41" s="8">
        <f t="shared" si="15"/>
        <v>0.84879070398009426</v>
      </c>
      <c r="AE41" s="8">
        <f t="shared" si="16"/>
        <v>26.032828070543321</v>
      </c>
      <c r="AF41" s="8">
        <f t="shared" si="16"/>
        <v>9.1243452073586244</v>
      </c>
      <c r="AG41" s="8">
        <f t="shared" si="16"/>
        <v>3.5941822024486139</v>
      </c>
      <c r="AH41" s="8">
        <f t="shared" si="16"/>
        <v>3.1489532472295498</v>
      </c>
      <c r="AI41" s="8">
        <f t="shared" si="16"/>
        <v>10.16534827541396</v>
      </c>
      <c r="AJ41" s="8">
        <f t="shared" si="16"/>
        <v>0.66637401723008349</v>
      </c>
      <c r="AK41" s="8">
        <f t="shared" si="16"/>
        <v>0.9322896652560887</v>
      </c>
      <c r="AL41" s="8">
        <f t="shared" si="16"/>
        <v>22.498315580053042</v>
      </c>
      <c r="AM41" s="8">
        <f t="shared" si="16"/>
        <v>11.817840980347858</v>
      </c>
      <c r="AO41" s="4"/>
    </row>
    <row r="42" spans="1:41" x14ac:dyDescent="0.25">
      <c r="A42" s="6">
        <v>2045</v>
      </c>
      <c r="C42" s="4">
        <f>SUM(nl:tr!C42)</f>
        <v>6693958.8174380641</v>
      </c>
      <c r="D42" s="4">
        <f>SUM(nl:tr!D42)</f>
        <v>3540333.5796053302</v>
      </c>
      <c r="E42" s="11">
        <f>SUM(nl:tr!E42)</f>
        <v>50.876924533777895</v>
      </c>
      <c r="F42" s="4">
        <f>SUM(nl:bc!F42)</f>
        <v>816.87077639778738</v>
      </c>
      <c r="G42" s="4">
        <f>SUM(nl:bc!G42)</f>
        <v>24858.221698188885</v>
      </c>
      <c r="H42" s="4">
        <f>SUM(nl:bc!H42, tr!F42)</f>
        <v>1786082.314</v>
      </c>
      <c r="I42" s="4">
        <f>SUM(nl:bc!I42, tr!G42)</f>
        <v>1456816.7819999999</v>
      </c>
      <c r="J42" s="4">
        <f>SUM(nl:bc!J42, tr!H42)</f>
        <v>329265.36600000004</v>
      </c>
      <c r="K42" s="4">
        <f>SUM(nl:bc!K42, tr!I42)</f>
        <v>110251.48539999999</v>
      </c>
      <c r="L42" s="4">
        <f>SUM(nl:bc!L42, tr!J42)</f>
        <v>26767.386869999998</v>
      </c>
      <c r="M42" s="4">
        <f>SUM(nl:bc!M42)</f>
        <v>56838.917999999998</v>
      </c>
      <c r="N42" s="4">
        <f>tr!K42</f>
        <v>10781.92</v>
      </c>
      <c r="O42" s="4">
        <f>SUM(nl:bc!N42, tr!L42)</f>
        <v>1743296.04</v>
      </c>
      <c r="P42" s="4">
        <f>SUM(nl:bc!O42, tr!M42)</f>
        <v>613367.24</v>
      </c>
      <c r="Q42" s="4">
        <f>SUM(nl:bc!P42, tr!N42)</f>
        <v>239563.95699999997</v>
      </c>
      <c r="R42" s="4">
        <f>SUM(nl:bc!Q42, tr!O42)</f>
        <v>210423.21820000003</v>
      </c>
      <c r="S42" s="4">
        <f>SUM(nl:bc!R42, tr!P42)</f>
        <v>679941.52099999995</v>
      </c>
      <c r="T42" s="4">
        <f>SUM(nl:bc!S42, tr!Q42)</f>
        <v>42786.282959999997</v>
      </c>
      <c r="U42" s="4">
        <f>SUM(nl:bc!T42, tr!R42)</f>
        <v>60862.101350000004</v>
      </c>
      <c r="V42" s="4">
        <f>SUM(nl:bc!U42, tr!S42)</f>
        <v>1469399.0957999998</v>
      </c>
      <c r="W42" s="4">
        <f>SUM(nl:bc!V42, tr!T42)</f>
        <v>780422.16800000006</v>
      </c>
      <c r="X42" s="8">
        <f t="shared" si="8"/>
        <v>4.1935591422423988</v>
      </c>
      <c r="Y42" s="8">
        <f t="shared" si="10"/>
        <v>26.682003321370534</v>
      </c>
      <c r="Z42" s="8">
        <f t="shared" si="11"/>
        <v>21.763157224764015</v>
      </c>
      <c r="AA42" s="8">
        <f t="shared" si="12"/>
        <v>4.9188436167585756</v>
      </c>
      <c r="AB42" s="8">
        <f t="shared" si="13"/>
        <v>1.6470296338362571</v>
      </c>
      <c r="AC42" s="8">
        <f t="shared" si="14"/>
        <v>0.39987379068227535</v>
      </c>
      <c r="AD42" s="8">
        <f t="shared" si="15"/>
        <v>0.84910767380181751</v>
      </c>
      <c r="AE42" s="8">
        <f t="shared" si="16"/>
        <v>26.042825890392923</v>
      </c>
      <c r="AF42" s="8">
        <f t="shared" si="16"/>
        <v>9.1629969159976117</v>
      </c>
      <c r="AG42" s="8">
        <f t="shared" si="16"/>
        <v>3.5788083484458415</v>
      </c>
      <c r="AH42" s="8">
        <f t="shared" si="16"/>
        <v>3.1434794258345016</v>
      </c>
      <c r="AI42" s="8">
        <f t="shared" si="16"/>
        <v>10.157539649463059</v>
      </c>
      <c r="AJ42" s="8">
        <f t="shared" si="16"/>
        <v>0.63917756482964616</v>
      </c>
      <c r="AK42" s="8">
        <f t="shared" si="16"/>
        <v>0.90920937833455884</v>
      </c>
      <c r="AL42" s="8">
        <f t="shared" si="16"/>
        <v>21.9511224355332</v>
      </c>
      <c r="AM42" s="8">
        <f t="shared" si="16"/>
        <v>11.658604262203783</v>
      </c>
      <c r="AO42" s="4"/>
    </row>
    <row r="43" spans="1:41" x14ac:dyDescent="0.25">
      <c r="A43" s="6">
        <v>2046</v>
      </c>
      <c r="C43" s="4">
        <f>SUM(nl:tr!C43)</f>
        <v>6941336.6269966708</v>
      </c>
      <c r="D43" s="4">
        <f>SUM(nl:tr!D43)</f>
        <v>3599147.7566275247</v>
      </c>
      <c r="E43" s="11">
        <f>SUM(nl:tr!E43)</f>
        <v>51.241086674571299</v>
      </c>
      <c r="F43" s="4">
        <f>SUM(nl:bc!F43)</f>
        <v>825.68624735686399</v>
      </c>
      <c r="G43" s="4">
        <f>SUM(nl:bc!G43)</f>
        <v>25011.546118829359</v>
      </c>
      <c r="H43" s="4">
        <f>SUM(nl:bc!H43, tr!F43)</f>
        <v>1850968.1089999999</v>
      </c>
      <c r="I43" s="4">
        <f>SUM(nl:bc!I43, tr!G43)</f>
        <v>1509682.6069999998</v>
      </c>
      <c r="J43" s="4">
        <f>SUM(nl:bc!J43, tr!H43)</f>
        <v>341285.44099999999</v>
      </c>
      <c r="K43" s="4">
        <f>SUM(nl:bc!K43, tr!I43)</f>
        <v>114447.8318</v>
      </c>
      <c r="L43" s="4">
        <f>SUM(nl:bc!L43, tr!J43)</f>
        <v>27574.017689999997</v>
      </c>
      <c r="M43" s="4">
        <f>SUM(nl:bc!M43)</f>
        <v>58974.554000000004</v>
      </c>
      <c r="N43" s="4">
        <f>tr!K43</f>
        <v>11172.77</v>
      </c>
      <c r="O43" s="4">
        <f>SUM(nl:bc!N43, tr!L43)</f>
        <v>1808425.61</v>
      </c>
      <c r="P43" s="4">
        <f>SUM(nl:bc!O43, tr!M43)</f>
        <v>638704.08099999989</v>
      </c>
      <c r="Q43" s="4">
        <f>SUM(nl:bc!P43, tr!N43)</f>
        <v>247474.05200000003</v>
      </c>
      <c r="R43" s="4">
        <f>SUM(nl:bc!Q43, tr!O43)</f>
        <v>217718.78979999997</v>
      </c>
      <c r="S43" s="4">
        <f>SUM(nl:bc!R43, tr!P43)</f>
        <v>704528.701</v>
      </c>
      <c r="T43" s="4">
        <f>SUM(nl:bc!S43, tr!Q43)</f>
        <v>42542.459050000005</v>
      </c>
      <c r="U43" s="4">
        <f>SUM(nl:bc!T43, tr!R43)</f>
        <v>61621.552830000001</v>
      </c>
      <c r="V43" s="4">
        <f>SUM(nl:bc!U43, tr!S43)</f>
        <v>1488478.2678</v>
      </c>
      <c r="W43" s="4">
        <f>SUM(nl:bc!V43, tr!T43)</f>
        <v>799501.29399999999</v>
      </c>
      <c r="X43" s="8">
        <f t="shared" si="8"/>
        <v>4.193656645504519</v>
      </c>
      <c r="Y43" s="8">
        <f t="shared" si="10"/>
        <v>26.665874434054988</v>
      </c>
      <c r="Z43" s="8">
        <f t="shared" si="11"/>
        <v>21.749162850400456</v>
      </c>
      <c r="AA43" s="8">
        <f t="shared" si="12"/>
        <v>4.9167107048612486</v>
      </c>
      <c r="AB43" s="8">
        <f t="shared" si="13"/>
        <v>1.6487866523413155</v>
      </c>
      <c r="AC43" s="8">
        <f t="shared" si="14"/>
        <v>0.39724363147520381</v>
      </c>
      <c r="AD43" s="8">
        <f t="shared" si="15"/>
        <v>0.84961380162190325</v>
      </c>
      <c r="AE43" s="8">
        <f t="shared" si="16"/>
        <v>26.052988166091247</v>
      </c>
      <c r="AF43" s="8">
        <f t="shared" si="16"/>
        <v>9.2014566548453054</v>
      </c>
      <c r="AG43" s="8">
        <f t="shared" si="16"/>
        <v>3.5652218772607687</v>
      </c>
      <c r="AH43" s="8">
        <f t="shared" si="16"/>
        <v>3.1365542618007423</v>
      </c>
      <c r="AI43" s="8">
        <f t="shared" si="16"/>
        <v>10.149755570993399</v>
      </c>
      <c r="AJ43" s="8">
        <f t="shared" si="16"/>
        <v>0.61288569242617152</v>
      </c>
      <c r="AK43" s="8">
        <f t="shared" si="16"/>
        <v>0.8877476506518599</v>
      </c>
      <c r="AL43" s="8">
        <f t="shared" si="16"/>
        <v>21.443683656126392</v>
      </c>
      <c r="AM43" s="8">
        <f t="shared" si="16"/>
        <v>11.517973222772842</v>
      </c>
      <c r="AO43" s="4"/>
    </row>
    <row r="44" spans="1:41" x14ac:dyDescent="0.25">
      <c r="A44" s="6">
        <v>2047</v>
      </c>
      <c r="C44" s="4">
        <f>SUM(nl:tr!C44)</f>
        <v>7194974.0354140205</v>
      </c>
      <c r="D44" s="4">
        <f>SUM(nl:tr!D44)</f>
        <v>3657291.6406431473</v>
      </c>
      <c r="E44" s="11">
        <f>SUM(nl:tr!E44)</f>
        <v>51.594501034900183</v>
      </c>
      <c r="F44" s="4">
        <f>SUM(nl:bc!F44)</f>
        <v>834.64977590559226</v>
      </c>
      <c r="G44" s="4">
        <f>SUM(nl:bc!G44)</f>
        <v>25154.677264324906</v>
      </c>
      <c r="H44" s="4">
        <f>SUM(nl:bc!H44, tr!F44)</f>
        <v>1917461.5889999999</v>
      </c>
      <c r="I44" s="4">
        <f>SUM(nl:bc!I44, tr!G44)</f>
        <v>1563867.848</v>
      </c>
      <c r="J44" s="4">
        <f>SUM(nl:bc!J44, tr!H44)</f>
        <v>353593.674</v>
      </c>
      <c r="K44" s="4">
        <f>SUM(nl:bc!K44, tr!I44)</f>
        <v>118741.03679999997</v>
      </c>
      <c r="L44" s="4">
        <f>SUM(nl:bc!L44, tr!J44)</f>
        <v>28405.817590000002</v>
      </c>
      <c r="M44" s="4">
        <f>SUM(nl:bc!M44)</f>
        <v>61159.275000000009</v>
      </c>
      <c r="N44" s="4">
        <f>tr!K44</f>
        <v>11573.65</v>
      </c>
      <c r="O44" s="4">
        <f>SUM(nl:bc!N44, tr!L44)</f>
        <v>1875063.46</v>
      </c>
      <c r="P44" s="4">
        <f>SUM(nl:bc!O44, tr!M44)</f>
        <v>664425.07700000005</v>
      </c>
      <c r="Q44" s="4">
        <f>SUM(nl:bc!P44, tr!N44)</f>
        <v>255775.57900000003</v>
      </c>
      <c r="R44" s="4">
        <f>SUM(nl:bc!Q44, tr!O44)</f>
        <v>225134.86660000001</v>
      </c>
      <c r="S44" s="4">
        <f>SUM(nl:bc!R44, tr!P44)</f>
        <v>729727.93799999997</v>
      </c>
      <c r="T44" s="4">
        <f>SUM(nl:bc!S44, tr!Q44)</f>
        <v>42398.113099999995</v>
      </c>
      <c r="U44" s="4">
        <f>SUM(nl:bc!T44, tr!R44)</f>
        <v>62422.169655000005</v>
      </c>
      <c r="V44" s="4">
        <f>SUM(nl:bc!U44, tr!S44)</f>
        <v>1508502.362</v>
      </c>
      <c r="W44" s="4">
        <f>SUM(nl:bc!V44, tr!T44)</f>
        <v>819525.35299999989</v>
      </c>
      <c r="X44" s="8">
        <f t="shared" si="8"/>
        <v>4.1936903618526591</v>
      </c>
      <c r="Y44" s="8">
        <f t="shared" si="10"/>
        <v>26.650014017592817</v>
      </c>
      <c r="Z44" s="8">
        <f t="shared" si="11"/>
        <v>21.735559298790584</v>
      </c>
      <c r="AA44" s="8">
        <f t="shared" si="12"/>
        <v>4.9144537875966519</v>
      </c>
      <c r="AB44" s="8">
        <f t="shared" si="13"/>
        <v>1.6503330827262293</v>
      </c>
      <c r="AC44" s="8">
        <f t="shared" si="14"/>
        <v>0.39480083528008791</v>
      </c>
      <c r="AD44" s="8">
        <f t="shared" si="15"/>
        <v>0.85002773740351267</v>
      </c>
      <c r="AE44" s="8">
        <f t="shared" si="16"/>
        <v>26.060739771552257</v>
      </c>
      <c r="AF44" s="8">
        <f t="shared" si="16"/>
        <v>9.2345722684983524</v>
      </c>
      <c r="AG44" s="8">
        <f t="shared" si="16"/>
        <v>3.5549201114703108</v>
      </c>
      <c r="AH44" s="8">
        <f t="shared" si="16"/>
        <v>3.1290573877247505</v>
      </c>
      <c r="AI44" s="8">
        <f t="shared" si="16"/>
        <v>10.142190012197997</v>
      </c>
      <c r="AJ44" s="8">
        <f t="shared" si="16"/>
        <v>0.58927402505296578</v>
      </c>
      <c r="AK44" s="8">
        <f t="shared" si="16"/>
        <v>0.86758019344830128</v>
      </c>
      <c r="AL44" s="8">
        <f t="shared" si="16"/>
        <v>20.966057063932073</v>
      </c>
      <c r="AM44" s="8">
        <f t="shared" si="16"/>
        <v>11.390247538993959</v>
      </c>
      <c r="AO44" s="4"/>
    </row>
    <row r="45" spans="1:41" x14ac:dyDescent="0.25">
      <c r="A45" s="6">
        <v>2048</v>
      </c>
      <c r="C45" s="4">
        <f>SUM(nl:tr!C45)</f>
        <v>7456027.4042852418</v>
      </c>
      <c r="D45" s="4">
        <f>SUM(nl:tr!D45)</f>
        <v>3715650.7955962885</v>
      </c>
      <c r="E45" s="11">
        <f>SUM(nl:tr!E45)</f>
        <v>51.938801617460967</v>
      </c>
      <c r="F45" s="4">
        <f>SUM(nl:bc!F45)</f>
        <v>843.67266092556292</v>
      </c>
      <c r="G45" s="4">
        <f>SUM(nl:bc!G45)</f>
        <v>25293.360362106374</v>
      </c>
      <c r="H45" s="4">
        <f>SUM(nl:bc!H45, tr!F45)</f>
        <v>1985854.297</v>
      </c>
      <c r="I45" s="4">
        <f>SUM(nl:bc!I45, tr!G45)</f>
        <v>1619638.0519999997</v>
      </c>
      <c r="J45" s="4">
        <f>SUM(nl:bc!J45, tr!H45)</f>
        <v>366216.19399999996</v>
      </c>
      <c r="K45" s="4">
        <f>SUM(nl:bc!K45, tr!I45)</f>
        <v>123139.88400000001</v>
      </c>
      <c r="L45" s="4">
        <f>SUM(nl:bc!L45, tr!J45)</f>
        <v>29262.4732</v>
      </c>
      <c r="M45" s="4">
        <f>SUM(nl:bc!M45)</f>
        <v>63398.341000000008</v>
      </c>
      <c r="N45" s="4">
        <f>tr!K45</f>
        <v>11981.85</v>
      </c>
      <c r="O45" s="4">
        <f>SUM(nl:bc!N45, tr!L45)</f>
        <v>1943015.4890000001</v>
      </c>
      <c r="P45" s="4">
        <f>SUM(nl:bc!O45, tr!M45)</f>
        <v>690454.33899999992</v>
      </c>
      <c r="Q45" s="4">
        <f>SUM(nl:bc!P45, tr!N45)</f>
        <v>264159.071</v>
      </c>
      <c r="R45" s="4">
        <f>SUM(nl:bc!Q45, tr!O45)</f>
        <v>232738.30450000003</v>
      </c>
      <c r="S45" s="4">
        <f>SUM(nl:bc!R45, tr!P45)</f>
        <v>755663.84600000002</v>
      </c>
      <c r="T45" s="4">
        <f>SUM(nl:bc!S45, tr!Q45)</f>
        <v>42838.630600000004</v>
      </c>
      <c r="U45" s="4">
        <f>SUM(nl:bc!T45, tr!R45)</f>
        <v>63261.639589999984</v>
      </c>
      <c r="V45" s="4">
        <f>SUM(nl:bc!U45, tr!S45)</f>
        <v>1528925.3949999998</v>
      </c>
      <c r="W45" s="4">
        <f>SUM(nl:bc!V45, tr!T45)</f>
        <v>839948.41800000006</v>
      </c>
      <c r="X45" s="8">
        <f t="shared" si="8"/>
        <v>4.1936718949598824</v>
      </c>
      <c r="Y45" s="8">
        <f t="shared" si="10"/>
        <v>26.634214030096771</v>
      </c>
      <c r="Z45" s="8">
        <f t="shared" si="11"/>
        <v>21.722533517904406</v>
      </c>
      <c r="AA45" s="8">
        <f t="shared" si="12"/>
        <v>4.9116798281819971</v>
      </c>
      <c r="AB45" s="8">
        <f t="shared" si="13"/>
        <v>1.6515481679859059</v>
      </c>
      <c r="AC45" s="8">
        <f t="shared" si="14"/>
        <v>0.3924673504174867</v>
      </c>
      <c r="AD45" s="8">
        <f t="shared" si="15"/>
        <v>0.85029651263838901</v>
      </c>
      <c r="AE45" s="8">
        <f t="shared" si="16"/>
        <v>26.059661313520394</v>
      </c>
      <c r="AF45" s="8">
        <f t="shared" si="16"/>
        <v>9.2603514118412633</v>
      </c>
      <c r="AG45" s="8">
        <f t="shared" si="16"/>
        <v>3.5428929733839025</v>
      </c>
      <c r="AH45" s="8">
        <f t="shared" si="16"/>
        <v>3.121478662568181</v>
      </c>
      <c r="AI45" s="8">
        <f t="shared" si="16"/>
        <v>10.13493922468275</v>
      </c>
      <c r="AJ45" s="8">
        <f t="shared" si="16"/>
        <v>0.57455033729327676</v>
      </c>
      <c r="AK45" s="8">
        <f t="shared" si="16"/>
        <v>0.84846307771939378</v>
      </c>
      <c r="AL45" s="8">
        <f t="shared" si="16"/>
        <v>20.505898276624794</v>
      </c>
      <c r="AM45" s="8">
        <f t="shared" si="16"/>
        <v>11.26536119646304</v>
      </c>
      <c r="AO45" s="4"/>
    </row>
    <row r="46" spans="1:41" x14ac:dyDescent="0.25">
      <c r="A46" s="6">
        <v>2049</v>
      </c>
      <c r="C46" s="4">
        <f>SUM(nl:tr!C46)</f>
        <v>7737513.1610506009</v>
      </c>
      <c r="D46" s="4">
        <f>SUM(nl:tr!D46)</f>
        <v>3780137.7249071049</v>
      </c>
      <c r="E46" s="11">
        <f>SUM(nl:tr!E46)</f>
        <v>52.341326438152514</v>
      </c>
      <c r="F46" s="4">
        <f>SUM(nl:bc!F46)</f>
        <v>852.89124539730926</v>
      </c>
      <c r="G46" s="4">
        <f>SUM(nl:bc!G46)</f>
        <v>25470.013051063193</v>
      </c>
      <c r="H46" s="4">
        <f>SUM(nl:bc!H46, tr!F46)</f>
        <v>2059355.7110000001</v>
      </c>
      <c r="I46" s="4">
        <f>SUM(nl:bc!I46, tr!G46)</f>
        <v>1679891.561</v>
      </c>
      <c r="J46" s="4">
        <f>SUM(nl:bc!J46, tr!H46)</f>
        <v>379464.14299999998</v>
      </c>
      <c r="K46" s="4">
        <f>SUM(nl:bc!K46, tr!I46)</f>
        <v>127716.88769999999</v>
      </c>
      <c r="L46" s="4">
        <f>SUM(nl:bc!L46, tr!J46)</f>
        <v>30136.494899999998</v>
      </c>
      <c r="M46" s="4">
        <f>SUM(nl:bc!M46)</f>
        <v>65733.990999999995</v>
      </c>
      <c r="N46" s="4">
        <f>tr!K46</f>
        <v>12396.45</v>
      </c>
      <c r="O46" s="4">
        <f>SUM(nl:bc!N46, tr!L46)</f>
        <v>2016704.8910000001</v>
      </c>
      <c r="P46" s="4">
        <f>SUM(nl:bc!O46, tr!M46)</f>
        <v>717979.06099999999</v>
      </c>
      <c r="Q46" s="4">
        <f>SUM(nl:bc!P46, tr!N46)</f>
        <v>273972.72399999999</v>
      </c>
      <c r="R46" s="4">
        <f>SUM(nl:bc!Q46, tr!O46)</f>
        <v>241080.92590000003</v>
      </c>
      <c r="S46" s="4">
        <f>SUM(nl:bc!R46, tr!P46)</f>
        <v>783672.20200000005</v>
      </c>
      <c r="T46" s="4">
        <f>SUM(nl:bc!S46, tr!Q46)</f>
        <v>42650.858699999997</v>
      </c>
      <c r="U46" s="4">
        <f>SUM(nl:bc!T46, tr!R46)</f>
        <v>64117.19328</v>
      </c>
      <c r="V46" s="4">
        <f>SUM(nl:bc!U46, tr!S46)</f>
        <v>1550391.7020000003</v>
      </c>
      <c r="W46" s="4">
        <f>SUM(nl:bc!V46, tr!T46)</f>
        <v>861414.74899999995</v>
      </c>
      <c r="X46" s="8">
        <f t="shared" si="8"/>
        <v>4.1936116366227276</v>
      </c>
      <c r="Y46" s="8">
        <f t="shared" si="10"/>
        <v>26.615214321915033</v>
      </c>
      <c r="Z46" s="8">
        <f t="shared" si="11"/>
        <v>21.711001015885884</v>
      </c>
      <c r="AA46" s="8">
        <f t="shared" si="12"/>
        <v>4.9042132155608025</v>
      </c>
      <c r="AB46" s="8">
        <f t="shared" si="13"/>
        <v>1.6506193274462693</v>
      </c>
      <c r="AC46" s="8">
        <f t="shared" si="14"/>
        <v>0.38948553976880163</v>
      </c>
      <c r="AD46" s="8">
        <f t="shared" si="15"/>
        <v>0.84954932717781151</v>
      </c>
      <c r="AE46" s="8">
        <f t="shared" si="16"/>
        <v>26.06399303010906</v>
      </c>
      <c r="AF46" s="8">
        <f t="shared" si="16"/>
        <v>9.2791966366427818</v>
      </c>
      <c r="AG46" s="8">
        <f t="shared" si="16"/>
        <v>3.5408369368485819</v>
      </c>
      <c r="AH46" s="8">
        <f t="shared" si="16"/>
        <v>3.1157417232394864</v>
      </c>
      <c r="AI46" s="8">
        <f t="shared" si="16"/>
        <v>10.128218016414888</v>
      </c>
      <c r="AJ46" s="8">
        <f t="shared" si="16"/>
        <v>0.55122179196666932</v>
      </c>
      <c r="AK46" s="8">
        <f t="shared" si="16"/>
        <v>0.82865375406087394</v>
      </c>
      <c r="AL46" s="8">
        <f t="shared" si="16"/>
        <v>20.037338479815752</v>
      </c>
      <c r="AM46" s="8">
        <f t="shared" si="16"/>
        <v>11.132966510948549</v>
      </c>
      <c r="AO46" s="4"/>
    </row>
    <row r="47" spans="1:41" x14ac:dyDescent="0.25">
      <c r="A47" s="6">
        <v>2050</v>
      </c>
      <c r="C47" s="4">
        <f>SUM(nl:tr!C47)</f>
        <v>8026379.8255571555</v>
      </c>
      <c r="D47" s="4">
        <f>SUM(nl:tr!D47)</f>
        <v>3844379.2618458141</v>
      </c>
      <c r="E47" s="11">
        <f>SUM(nl:tr!E47)</f>
        <v>52.743580537928388</v>
      </c>
      <c r="F47" s="4">
        <f>SUM(nl:bc!F47)</f>
        <v>862.16506984544833</v>
      </c>
      <c r="G47" s="4">
        <f>SUM(nl:bc!G47)</f>
        <v>25640.483955301286</v>
      </c>
      <c r="H47" s="4">
        <f>SUM(nl:bc!H47, tr!F47)</f>
        <v>2134869.0690000001</v>
      </c>
      <c r="I47" s="4">
        <f>SUM(nl:bc!I47, tr!G47)</f>
        <v>1741692.432</v>
      </c>
      <c r="J47" s="4">
        <f>SUM(nl:bc!J47, tr!H47)</f>
        <v>393176.49599999998</v>
      </c>
      <c r="K47" s="4">
        <f>SUM(nl:bc!K47, tr!I47)</f>
        <v>132506.08909999998</v>
      </c>
      <c r="L47" s="4">
        <f>SUM(nl:bc!L47, tr!J47)</f>
        <v>31037.796399999999</v>
      </c>
      <c r="M47" s="4">
        <f>SUM(nl:bc!M47)</f>
        <v>68175.376999999993</v>
      </c>
      <c r="N47" s="4">
        <f>tr!K47</f>
        <v>12816.34</v>
      </c>
      <c r="O47" s="4">
        <f>SUM(nl:bc!N47, tr!L47)</f>
        <v>2092089.6800000002</v>
      </c>
      <c r="P47" s="4">
        <f>SUM(nl:bc!O47, tr!M47)</f>
        <v>746105.71799999999</v>
      </c>
      <c r="Q47" s="4">
        <f>SUM(nl:bc!P47, tr!N47)</f>
        <v>283989.353</v>
      </c>
      <c r="R47" s="4">
        <f>SUM(nl:bc!Q47, tr!O47)</f>
        <v>249599.79010000001</v>
      </c>
      <c r="S47" s="4">
        <f>SUM(nl:bc!R47, tr!P47)</f>
        <v>812394.91599999985</v>
      </c>
      <c r="T47" s="4">
        <f>SUM(nl:bc!S47, tr!Q47)</f>
        <v>42779.305689999994</v>
      </c>
      <c r="U47" s="4">
        <f>SUM(nl:bc!T47, tr!R47)</f>
        <v>65015.954400000002</v>
      </c>
      <c r="V47" s="4">
        <f>SUM(nl:bc!U47, tr!S47)</f>
        <v>1572628.4210000001</v>
      </c>
      <c r="W47" s="4">
        <f>SUM(nl:bc!V47, tr!T47)</f>
        <v>883651.38299999991</v>
      </c>
      <c r="X47" s="8">
        <f t="shared" si="8"/>
        <v>4.1935179552450927</v>
      </c>
      <c r="Y47" s="8">
        <f t="shared" si="10"/>
        <v>26.598156521353101</v>
      </c>
      <c r="Z47" s="8">
        <f t="shared" si="11"/>
        <v>21.699601437427606</v>
      </c>
      <c r="AA47" s="8">
        <f t="shared" si="12"/>
        <v>4.8985533272181954</v>
      </c>
      <c r="AB47" s="8">
        <f t="shared" si="13"/>
        <v>1.6508823651489979</v>
      </c>
      <c r="AC47" s="8">
        <f t="shared" si="14"/>
        <v>0.38669732898972914</v>
      </c>
      <c r="AD47" s="8">
        <f t="shared" si="15"/>
        <v>0.8493913630017822</v>
      </c>
      <c r="AE47" s="8">
        <f t="shared" si="16"/>
        <v>26.065171664795677</v>
      </c>
      <c r="AF47" s="8">
        <f t="shared" si="16"/>
        <v>9.2956692084804082</v>
      </c>
      <c r="AG47" s="8">
        <f t="shared" si="16"/>
        <v>3.5381997758907047</v>
      </c>
      <c r="AH47" s="8">
        <f t="shared" si="16"/>
        <v>3.109743066297936</v>
      </c>
      <c r="AI47" s="8">
        <f t="shared" si="16"/>
        <v>10.121560823887462</v>
      </c>
      <c r="AJ47" s="8">
        <f t="shared" si="16"/>
        <v>0.5329838186050514</v>
      </c>
      <c r="AK47" s="8">
        <f t="shared" si="16"/>
        <v>0.8100283790829309</v>
      </c>
      <c r="AL47" s="8">
        <f t="shared" si="16"/>
        <v>19.593246957894063</v>
      </c>
      <c r="AM47" s="8">
        <f t="shared" si="16"/>
        <v>11.009339231446861</v>
      </c>
      <c r="AO47" s="4"/>
    </row>
    <row r="48" spans="1:41" x14ac:dyDescent="0.25">
      <c r="A48" s="6">
        <v>2051</v>
      </c>
      <c r="C48" s="4">
        <f>SUM(nl:tr!C48)</f>
        <v>8324616.4560109554</v>
      </c>
      <c r="D48" s="4">
        <f>SUM(nl:tr!D48)</f>
        <v>3908836.1696427101</v>
      </c>
      <c r="E48" s="11">
        <f>SUM(nl:tr!E48)</f>
        <v>53.148066305684566</v>
      </c>
      <c r="F48" s="4">
        <f>SUM(nl:bc!F48)</f>
        <v>871.57942123775865</v>
      </c>
      <c r="G48" s="4">
        <f>SUM(nl:bc!G48)</f>
        <v>25806.378386745913</v>
      </c>
      <c r="H48" s="4">
        <f>SUM(nl:bc!H48, tr!F48)</f>
        <v>2212866.6599999997</v>
      </c>
      <c r="I48" s="4">
        <f>SUM(nl:bc!I48, tr!G48)</f>
        <v>1805463.0240000002</v>
      </c>
      <c r="J48" s="4">
        <f>SUM(nl:bc!J48, tr!H48)</f>
        <v>407403.54700000002</v>
      </c>
      <c r="K48" s="4">
        <f>SUM(nl:bc!K48, tr!I48)</f>
        <v>137511.0238</v>
      </c>
      <c r="L48" s="4">
        <f>SUM(nl:bc!L48, tr!J48)</f>
        <v>31966.3851</v>
      </c>
      <c r="M48" s="4">
        <f>SUM(nl:bc!M48)</f>
        <v>70724.927000000011</v>
      </c>
      <c r="N48" s="4">
        <f>tr!K48</f>
        <v>13248.43</v>
      </c>
      <c r="O48" s="4">
        <f>SUM(nl:bc!N48, tr!L48)</f>
        <v>2169823.5599999996</v>
      </c>
      <c r="P48" s="4">
        <f>SUM(nl:bc!O48, tr!M48)</f>
        <v>775078.299</v>
      </c>
      <c r="Q48" s="4">
        <f>SUM(nl:bc!P48, tr!N48)</f>
        <v>294359.28499999997</v>
      </c>
      <c r="R48" s="4">
        <f>SUM(nl:bc!Q48, tr!O48)</f>
        <v>258353.16010000004</v>
      </c>
      <c r="S48" s="4">
        <f>SUM(nl:bc!R48, tr!P48)</f>
        <v>842032.98600000003</v>
      </c>
      <c r="T48" s="4">
        <f>SUM(nl:bc!S48, tr!Q48)</f>
        <v>43042.948629999999</v>
      </c>
      <c r="U48" s="4">
        <f>SUM(nl:bc!T48, tr!R48)</f>
        <v>65946.502999999997</v>
      </c>
      <c r="V48" s="4">
        <f>SUM(nl:bc!U48, tr!S48)</f>
        <v>1595531.949</v>
      </c>
      <c r="W48" s="4">
        <f>SUM(nl:bc!V48, tr!T48)</f>
        <v>906554.95600000012</v>
      </c>
      <c r="X48" s="8">
        <f t="shared" si="8"/>
        <v>4.1933938188695619</v>
      </c>
      <c r="Y48" s="8">
        <f t="shared" si="10"/>
        <v>26.582205578998838</v>
      </c>
      <c r="Z48" s="8">
        <f t="shared" si="11"/>
        <v>21.688242738154379</v>
      </c>
      <c r="AA48" s="8">
        <f t="shared" si="12"/>
        <v>4.8939617717261461</v>
      </c>
      <c r="AB48" s="8">
        <f t="shared" si="13"/>
        <v>1.6518601730979139</v>
      </c>
      <c r="AC48" s="8">
        <f t="shared" si="14"/>
        <v>0.38399829312157718</v>
      </c>
      <c r="AD48" s="8">
        <f t="shared" si="15"/>
        <v>0.84958781433025266</v>
      </c>
      <c r="AE48" s="8">
        <f t="shared" si="16"/>
        <v>26.065147523201929</v>
      </c>
      <c r="AF48" s="8">
        <f t="shared" si="16"/>
        <v>9.310678793379596</v>
      </c>
      <c r="AG48" s="8">
        <f t="shared" si="16"/>
        <v>3.5360101760298153</v>
      </c>
      <c r="AH48" s="8">
        <f t="shared" si="16"/>
        <v>3.1034842441714057</v>
      </c>
      <c r="AI48" s="8">
        <f t="shared" si="16"/>
        <v>10.1149763529585</v>
      </c>
      <c r="AJ48" s="8">
        <f t="shared" si="16"/>
        <v>0.51705623745487972</v>
      </c>
      <c r="AK48" s="8">
        <f t="shared" si="16"/>
        <v>0.79218668329616571</v>
      </c>
      <c r="AL48" s="8">
        <f t="shared" si="16"/>
        <v>19.166431960332712</v>
      </c>
      <c r="AM48" s="8">
        <f t="shared" si="16"/>
        <v>10.890050740360584</v>
      </c>
      <c r="AO48" s="4"/>
    </row>
    <row r="49" spans="1:41" x14ac:dyDescent="0.25">
      <c r="A49" s="6">
        <v>2052</v>
      </c>
      <c r="C49" s="4">
        <f>SUM(nl:tr!C49)</f>
        <v>8630905.2057966553</v>
      </c>
      <c r="D49" s="4">
        <f>SUM(nl:tr!D49)</f>
        <v>3973178.1275481591</v>
      </c>
      <c r="E49" s="11">
        <f>SUM(nl:tr!E49)</f>
        <v>53.55407503054461</v>
      </c>
      <c r="F49" s="4">
        <f>SUM(nl:bc!F49)</f>
        <v>881.0585968736234</v>
      </c>
      <c r="G49" s="4">
        <f>SUM(nl:bc!G49)</f>
        <v>25967.326696372809</v>
      </c>
      <c r="H49" s="4">
        <f>SUM(nl:bc!H49, tr!F49)</f>
        <v>2292965.4899999998</v>
      </c>
      <c r="I49" s="4">
        <f>SUM(nl:bc!I49, tr!G49)</f>
        <v>1870943.2499999998</v>
      </c>
      <c r="J49" s="4">
        <f>SUM(nl:bc!J49, tr!H49)</f>
        <v>422022.185</v>
      </c>
      <c r="K49" s="4">
        <f>SUM(nl:bc!K49, tr!I49)</f>
        <v>142664.18909999999</v>
      </c>
      <c r="L49" s="4">
        <f>SUM(nl:bc!L49, tr!J49)</f>
        <v>32923.271399999998</v>
      </c>
      <c r="M49" s="4">
        <f>SUM(nl:bc!M49)</f>
        <v>73349.673999999999</v>
      </c>
      <c r="N49" s="4">
        <f>tr!K49</f>
        <v>13692.18</v>
      </c>
      <c r="O49" s="4">
        <f>SUM(nl:bc!N49, tr!L49)</f>
        <v>2249185.2200000002</v>
      </c>
      <c r="P49" s="4">
        <f>SUM(nl:bc!O49, tr!M49)</f>
        <v>804357.67999999993</v>
      </c>
      <c r="Q49" s="4">
        <f>SUM(nl:bc!P49, tr!N49)</f>
        <v>305048.08500000002</v>
      </c>
      <c r="R49" s="4">
        <f>SUM(nl:bc!Q49, tr!O49)</f>
        <v>267314.79579999996</v>
      </c>
      <c r="S49" s="4">
        <f>SUM(nl:bc!R49, tr!P49)</f>
        <v>872464.63099999994</v>
      </c>
      <c r="T49" s="4">
        <f>SUM(nl:bc!S49, tr!Q49)</f>
        <v>43780.157899999984</v>
      </c>
      <c r="U49" s="4">
        <f>SUM(nl:bc!T49, tr!R49)</f>
        <v>66904.569000000003</v>
      </c>
      <c r="V49" s="4">
        <f>SUM(nl:bc!U49, tr!S49)</f>
        <v>1618656.3960000002</v>
      </c>
      <c r="W49" s="4">
        <f>SUM(nl:bc!V49, tr!T49)</f>
        <v>929679.42700000003</v>
      </c>
      <c r="X49" s="8">
        <f t="shared" si="8"/>
        <v>4.1932453337542039</v>
      </c>
      <c r="Y49" s="8">
        <f t="shared" si="10"/>
        <v>26.56691778354844</v>
      </c>
      <c r="Z49" s="8">
        <f t="shared" si="11"/>
        <v>21.677254069983807</v>
      </c>
      <c r="AA49" s="8">
        <f t="shared" si="12"/>
        <v>4.8896630763197715</v>
      </c>
      <c r="AB49" s="8">
        <f t="shared" si="13"/>
        <v>1.6529458463312099</v>
      </c>
      <c r="AC49" s="8">
        <f t="shared" si="14"/>
        <v>0.38145791912867028</v>
      </c>
      <c r="AD49" s="8">
        <f t="shared" si="15"/>
        <v>0.84984914387354382</v>
      </c>
      <c r="AE49" s="8">
        <f t="shared" si="16"/>
        <v>26.059667744808635</v>
      </c>
      <c r="AF49" s="8">
        <f t="shared" si="16"/>
        <v>9.3195054379670434</v>
      </c>
      <c r="AG49" s="8">
        <f t="shared" si="16"/>
        <v>3.5343695444033476</v>
      </c>
      <c r="AH49" s="8">
        <f t="shared" si="16"/>
        <v>3.0971814592572171</v>
      </c>
      <c r="AI49" s="8">
        <f t="shared" si="16"/>
        <v>10.108610976448201</v>
      </c>
      <c r="AJ49" s="8">
        <f t="shared" si="16"/>
        <v>0.50724873991891972</v>
      </c>
      <c r="AK49" s="8">
        <f t="shared" si="16"/>
        <v>0.77517441571558232</v>
      </c>
      <c r="AL49" s="8">
        <f t="shared" si="16"/>
        <v>18.754190405345717</v>
      </c>
      <c r="AM49" s="8">
        <f t="shared" si="16"/>
        <v>10.771517063767684</v>
      </c>
      <c r="AO49" s="4"/>
    </row>
    <row r="50" spans="1:41" x14ac:dyDescent="0.25">
      <c r="A50" s="6">
        <v>2053</v>
      </c>
      <c r="C50" s="4">
        <f>SUM(nl:tr!C50)</f>
        <v>8950995.2045882866</v>
      </c>
      <c r="D50" s="4">
        <f>SUM(nl:tr!D50)</f>
        <v>4039524.6776749319</v>
      </c>
      <c r="E50" s="11">
        <f>SUM(nl:tr!E50)</f>
        <v>53.961487179031685</v>
      </c>
      <c r="F50" s="4">
        <f>SUM(nl:bc!F50)</f>
        <v>890.69477238277307</v>
      </c>
      <c r="G50" s="4">
        <f>SUM(nl:bc!G50)</f>
        <v>26133.737196820795</v>
      </c>
      <c r="H50" s="4">
        <f>SUM(nl:bc!H50, tr!F50)</f>
        <v>2376561.8000000003</v>
      </c>
      <c r="I50" s="4">
        <f>SUM(nl:bc!I50, tr!G50)</f>
        <v>1939399.0959999999</v>
      </c>
      <c r="J50" s="4">
        <f>SUM(nl:bc!J50, tr!H50)</f>
        <v>437162.73900000006</v>
      </c>
      <c r="K50" s="4">
        <f>SUM(nl:bc!K50, tr!I50)</f>
        <v>147987.28</v>
      </c>
      <c r="L50" s="4">
        <f>SUM(nl:bc!L50, tr!J50)</f>
        <v>33905.74549999999</v>
      </c>
      <c r="M50" s="4">
        <f>SUM(nl:bc!M50)</f>
        <v>76063.214999999997</v>
      </c>
      <c r="N50" s="4">
        <f>tr!K50</f>
        <v>14149.73</v>
      </c>
      <c r="O50" s="4">
        <f>SUM(nl:bc!N50, tr!L50)</f>
        <v>2331548.29</v>
      </c>
      <c r="P50" s="4">
        <f>SUM(nl:bc!O50, tr!M50)</f>
        <v>834278.81299999997</v>
      </c>
      <c r="Q50" s="4">
        <f>SUM(nl:bc!P50, tr!N50)</f>
        <v>316250.37300000002</v>
      </c>
      <c r="R50" s="4">
        <f>SUM(nl:bc!Q50, tr!O50)</f>
        <v>276740.52919999999</v>
      </c>
      <c r="S50" s="4">
        <f>SUM(nl:bc!R50, tr!P50)</f>
        <v>904278.61599999992</v>
      </c>
      <c r="T50" s="4">
        <f>SUM(nl:bc!S50, tr!Q50)</f>
        <v>45013.472000000002</v>
      </c>
      <c r="U50" s="4">
        <f>SUM(nl:bc!T50, tr!R50)</f>
        <v>67871.455100000021</v>
      </c>
      <c r="V50" s="4">
        <f>SUM(nl:bc!U50, tr!S50)</f>
        <v>1641514.352</v>
      </c>
      <c r="W50" s="4">
        <f>SUM(nl:bc!V50, tr!T50)</f>
        <v>952537.40499999991</v>
      </c>
      <c r="X50" s="8">
        <f t="shared" si="8"/>
        <v>4.193073667006967</v>
      </c>
      <c r="Y50" s="8">
        <f t="shared" si="10"/>
        <v>26.550810783383874</v>
      </c>
      <c r="Z50" s="8">
        <f t="shared" si="11"/>
        <v>21.666854373979138</v>
      </c>
      <c r="AA50" s="8">
        <f t="shared" si="12"/>
        <v>4.8839568004227072</v>
      </c>
      <c r="AB50" s="8">
        <f t="shared" si="13"/>
        <v>1.6533053210009723</v>
      </c>
      <c r="AC50" s="8">
        <f t="shared" si="14"/>
        <v>0.3787930249657589</v>
      </c>
      <c r="AD50" s="8">
        <f t="shared" si="15"/>
        <v>0.84977383253439731</v>
      </c>
      <c r="AE50" s="8">
        <f t="shared" si="16"/>
        <v>26.047922456765999</v>
      </c>
      <c r="AF50" s="8">
        <f t="shared" si="16"/>
        <v>9.3205145788967467</v>
      </c>
      <c r="AG50" s="8">
        <f t="shared" si="16"/>
        <v>3.5331308504990577</v>
      </c>
      <c r="AH50" s="8">
        <f t="shared" si="16"/>
        <v>3.0917291639050659</v>
      </c>
      <c r="AI50" s="8">
        <f t="shared" si="16"/>
        <v>10.102548323749142</v>
      </c>
      <c r="AJ50" s="8">
        <f t="shared" si="16"/>
        <v>0.50288790208407286</v>
      </c>
      <c r="AK50" s="8">
        <f t="shared" si="16"/>
        <v>0.75825596538370454</v>
      </c>
      <c r="AL50" s="8">
        <f t="shared" si="16"/>
        <v>18.338903266963637</v>
      </c>
      <c r="AM50" s="8">
        <f t="shared" si="16"/>
        <v>10.641692719394246</v>
      </c>
      <c r="AO50" s="4"/>
    </row>
    <row r="51" spans="1:41" x14ac:dyDescent="0.25">
      <c r="A51" s="6">
        <v>2054</v>
      </c>
      <c r="C51" s="4">
        <f>SUM(nl:tr!C51)</f>
        <v>9280078.4671602696</v>
      </c>
      <c r="D51" s="4">
        <f>SUM(nl:tr!D51)</f>
        <v>4105896.2920343745</v>
      </c>
      <c r="E51" s="11">
        <f>SUM(nl:tr!E51)</f>
        <v>54.370598570309419</v>
      </c>
      <c r="F51" s="4">
        <f>SUM(nl:bc!F51)</f>
        <v>900.38807365433775</v>
      </c>
      <c r="G51" s="4">
        <f>SUM(nl:bc!G51)</f>
        <v>26296.4077731613</v>
      </c>
      <c r="H51" s="4">
        <f>SUM(nl:bc!H51, tr!F51)</f>
        <v>2462515.8199999998</v>
      </c>
      <c r="I51" s="4">
        <f>SUM(nl:bc!I51, tr!G51)</f>
        <v>2009752.1459999997</v>
      </c>
      <c r="J51" s="4">
        <f>SUM(nl:bc!J51, tr!H51)</f>
        <v>452763.72700000001</v>
      </c>
      <c r="K51" s="4">
        <f>SUM(nl:bc!K51, tr!I51)</f>
        <v>153494.08230000001</v>
      </c>
      <c r="L51" s="4">
        <f>SUM(nl:bc!L51, tr!J51)</f>
        <v>34917.694899999995</v>
      </c>
      <c r="M51" s="4">
        <f>SUM(nl:bc!M51)</f>
        <v>78869.876000000004</v>
      </c>
      <c r="N51" s="4">
        <f>tr!K51</f>
        <v>14614.11</v>
      </c>
      <c r="O51" s="4">
        <f>SUM(nl:bc!N51, tr!L51)</f>
        <v>2416105.1300000004</v>
      </c>
      <c r="P51" s="4">
        <f>SUM(nl:bc!O51, tr!M51)</f>
        <v>864998.98</v>
      </c>
      <c r="Q51" s="4">
        <f>SUM(nl:bc!P51, tr!N51)</f>
        <v>327724.18700000003</v>
      </c>
      <c r="R51" s="4">
        <f>SUM(nl:bc!Q51, tr!O51)</f>
        <v>286409.995</v>
      </c>
      <c r="S51" s="4">
        <f>SUM(nl:bc!R51, tr!P51)</f>
        <v>936972.06700000004</v>
      </c>
      <c r="T51" s="4">
        <f>SUM(nl:bc!S51, tr!Q51)</f>
        <v>46410.602499999994</v>
      </c>
      <c r="U51" s="4">
        <f>SUM(nl:bc!T51, tr!R51)</f>
        <v>68826.748500000002</v>
      </c>
      <c r="V51" s="4">
        <f>SUM(nl:bc!U51, tr!S51)</f>
        <v>1663930.4810000001</v>
      </c>
      <c r="W51" s="4">
        <f>SUM(nl:bc!V51, tr!T51)</f>
        <v>974953.48800000013</v>
      </c>
      <c r="X51" s="8">
        <f t="shared" si="8"/>
        <v>4.1928813120727444</v>
      </c>
      <c r="Y51" s="8">
        <f t="shared" si="10"/>
        <v>26.535506447646842</v>
      </c>
      <c r="Z51" s="8">
        <f t="shared" si="11"/>
        <v>21.656628800197954</v>
      </c>
      <c r="AA51" s="8">
        <f t="shared" si="12"/>
        <v>4.8788782185647515</v>
      </c>
      <c r="AB51" s="8">
        <f t="shared" si="13"/>
        <v>1.6540170737044386</v>
      </c>
      <c r="AC51" s="8">
        <f t="shared" si="14"/>
        <v>0.37626508249433915</v>
      </c>
      <c r="AD51" s="8">
        <f t="shared" si="15"/>
        <v>0.84988371896961357</v>
      </c>
      <c r="AE51" s="8">
        <f t="shared" si="16"/>
        <v>26.035395482376082</v>
      </c>
      <c r="AF51" s="8">
        <f t="shared" si="16"/>
        <v>9.3210308841784197</v>
      </c>
      <c r="AG51" s="8">
        <f t="shared" si="16"/>
        <v>3.5314807752943986</v>
      </c>
      <c r="AH51" s="8">
        <f t="shared" si="16"/>
        <v>3.0862885051406495</v>
      </c>
      <c r="AI51" s="8">
        <f t="shared" si="16"/>
        <v>10.096596384563934</v>
      </c>
      <c r="AJ51" s="8">
        <f t="shared" si="16"/>
        <v>0.50011002239081026</v>
      </c>
      <c r="AK51" s="8">
        <f t="shared" si="16"/>
        <v>0.74166127736483667</v>
      </c>
      <c r="AL51" s="8">
        <f t="shared" si="16"/>
        <v>17.930133747125176</v>
      </c>
      <c r="AM51" s="8">
        <f t="shared" si="16"/>
        <v>10.50587547777857</v>
      </c>
      <c r="AO51" s="4"/>
    </row>
    <row r="52" spans="1:41" x14ac:dyDescent="0.25">
      <c r="A52" s="6">
        <v>2055</v>
      </c>
      <c r="C52" s="4">
        <f>SUM(nl:tr!C52)</f>
        <v>9622325.0283665154</v>
      </c>
      <c r="D52" s="4">
        <f>SUM(nl:tr!D52)</f>
        <v>4173620.0334570562</v>
      </c>
      <c r="E52" s="11">
        <f>SUM(nl:tr!E52)</f>
        <v>54.781310991357742</v>
      </c>
      <c r="F52" s="4">
        <f>SUM(nl:bc!F52)</f>
        <v>910.24604881270716</v>
      </c>
      <c r="G52" s="4">
        <f>SUM(nl:bc!G52)</f>
        <v>26460.976347588607</v>
      </c>
      <c r="H52" s="4">
        <f>SUM(nl:bc!H52, tr!F52)</f>
        <v>2551865.2100000004</v>
      </c>
      <c r="I52" s="4">
        <f>SUM(nl:bc!I52, tr!G52)</f>
        <v>2082931.7410000004</v>
      </c>
      <c r="J52" s="4">
        <f>SUM(nl:bc!J52, tr!H52)</f>
        <v>468933.53700000001</v>
      </c>
      <c r="K52" s="4">
        <f>SUM(nl:bc!K52, tr!I52)</f>
        <v>159201.85340000002</v>
      </c>
      <c r="L52" s="4">
        <f>SUM(nl:bc!L52, tr!J52)</f>
        <v>35958.281299999995</v>
      </c>
      <c r="M52" s="4">
        <f>SUM(nl:bc!M52)</f>
        <v>81779.62</v>
      </c>
      <c r="N52" s="4">
        <f>tr!K52</f>
        <v>15089.19</v>
      </c>
      <c r="O52" s="4">
        <f>SUM(nl:bc!N52, tr!L52)</f>
        <v>2504078.9700000002</v>
      </c>
      <c r="P52" s="4">
        <f>SUM(nl:bc!O52, tr!M52)</f>
        <v>897138.35599999991</v>
      </c>
      <c r="Q52" s="4">
        <f>SUM(nl:bc!P52, tr!N52)</f>
        <v>339627.88500000001</v>
      </c>
      <c r="R52" s="4">
        <f>SUM(nl:bc!Q52, tr!O52)</f>
        <v>296340.76299999998</v>
      </c>
      <c r="S52" s="4">
        <f>SUM(nl:bc!R52, tr!P52)</f>
        <v>970972.16800000018</v>
      </c>
      <c r="T52" s="4">
        <f>SUM(nl:bc!S52, tr!Q52)</f>
        <v>47786.174199999994</v>
      </c>
      <c r="U52" s="4">
        <f>SUM(nl:bc!T52, tr!R52)</f>
        <v>69763.051699999996</v>
      </c>
      <c r="V52" s="4">
        <f>SUM(nl:bc!U52, tr!S52)</f>
        <v>1685907.2550000001</v>
      </c>
      <c r="W52" s="4">
        <f>SUM(nl:bc!V52, tr!T52)</f>
        <v>996930.29799999995</v>
      </c>
      <c r="X52" s="8">
        <f t="shared" si="8"/>
        <v>4.1926662499789851</v>
      </c>
      <c r="Y52" s="8">
        <f t="shared" si="10"/>
        <v>26.520255785136417</v>
      </c>
      <c r="Z52" s="8">
        <f t="shared" si="11"/>
        <v>21.646865335140301</v>
      </c>
      <c r="AA52" s="8">
        <f t="shared" si="12"/>
        <v>4.8733911566860275</v>
      </c>
      <c r="AB52" s="8">
        <f t="shared" si="13"/>
        <v>1.6545050487348389</v>
      </c>
      <c r="AC52" s="8">
        <f t="shared" si="14"/>
        <v>0.37369639036298763</v>
      </c>
      <c r="AD52" s="8">
        <f t="shared" si="15"/>
        <v>0.84989459157651104</v>
      </c>
      <c r="AE52" s="8">
        <f t="shared" si="16"/>
        <v>26.023637349788135</v>
      </c>
      <c r="AF52" s="8">
        <f t="shared" si="16"/>
        <v>9.3235091659785478</v>
      </c>
      <c r="AG52" s="8">
        <f t="shared" si="16"/>
        <v>3.5295823410535445</v>
      </c>
      <c r="AH52" s="8">
        <f t="shared" si="16"/>
        <v>3.0797209835085639</v>
      </c>
      <c r="AI52" s="8">
        <f t="shared" si="16"/>
        <v>10.090826958532206</v>
      </c>
      <c r="AJ52" s="8">
        <f t="shared" si="16"/>
        <v>0.49661775152187065</v>
      </c>
      <c r="AK52" s="8">
        <f t="shared" si="16"/>
        <v>0.72501242157523504</v>
      </c>
      <c r="AL52" s="8">
        <f t="shared" si="16"/>
        <v>17.520788894887282</v>
      </c>
      <c r="AM52" s="8">
        <f t="shared" si="16"/>
        <v>10.360596789872091</v>
      </c>
      <c r="AO52" s="4"/>
    </row>
    <row r="53" spans="1:41" x14ac:dyDescent="0.25">
      <c r="A53" s="6">
        <v>2056</v>
      </c>
      <c r="C53" s="4">
        <f>SUM(nl:tr!C53)</f>
        <v>9972989.8763737995</v>
      </c>
      <c r="D53" s="4">
        <f>SUM(nl:tr!D53)</f>
        <v>4240865.7670659516</v>
      </c>
      <c r="E53" s="11">
        <f>SUM(nl:tr!E53)</f>
        <v>55.19715927516021</v>
      </c>
      <c r="F53" s="4">
        <f>SUM(nl:bc!F53)</f>
        <v>920.15320126018366</v>
      </c>
      <c r="G53" s="4">
        <f>SUM(nl:bc!G53)</f>
        <v>26619.33653469574</v>
      </c>
      <c r="H53" s="4">
        <f>SUM(nl:bc!H53, tr!F53)</f>
        <v>2643418.25</v>
      </c>
      <c r="I53" s="4">
        <f>SUM(nl:bc!I53, tr!G53)</f>
        <v>2157844.96</v>
      </c>
      <c r="J53" s="4">
        <f>SUM(nl:bc!J53, tr!H53)</f>
        <v>485573.87299999991</v>
      </c>
      <c r="K53" s="4">
        <f>SUM(nl:bc!K53, tr!I53)</f>
        <v>165095.07829999999</v>
      </c>
      <c r="L53" s="4">
        <f>SUM(nl:bc!L53, tr!J53)</f>
        <v>37031.9663</v>
      </c>
      <c r="M53" s="4">
        <f>SUM(nl:bc!M53)</f>
        <v>84782.026000000013</v>
      </c>
      <c r="N53" s="4">
        <f>tr!K53</f>
        <v>15572.49</v>
      </c>
      <c r="O53" s="4">
        <f>SUM(nl:bc!N53, tr!L53)</f>
        <v>2594280.1900000004</v>
      </c>
      <c r="P53" s="4">
        <f>SUM(nl:bc!O53, tr!M53)</f>
        <v>930434.94800000021</v>
      </c>
      <c r="Q53" s="4">
        <f>SUM(nl:bc!P53, tr!N53)</f>
        <v>351752.04400000005</v>
      </c>
      <c r="R53" s="4">
        <f>SUM(nl:bc!Q53, tr!O53)</f>
        <v>306315.36099999998</v>
      </c>
      <c r="S53" s="4">
        <f>SUM(nl:bc!R53, tr!P53)</f>
        <v>1005777.9389999999</v>
      </c>
      <c r="T53" s="4">
        <f>SUM(nl:bc!S53, tr!Q53)</f>
        <v>49138.584000000003</v>
      </c>
      <c r="U53" s="4">
        <f>SUM(nl:bc!T53, tr!R53)</f>
        <v>70680.484800000006</v>
      </c>
      <c r="V53" s="4">
        <f>SUM(nl:bc!U53, tr!S53)</f>
        <v>1707449.39</v>
      </c>
      <c r="W53" s="4">
        <f>SUM(nl:bc!V53, tr!T53)</f>
        <v>1018472.2050000001</v>
      </c>
      <c r="X53" s="8">
        <f t="shared" si="8"/>
        <v>4.1924301939136033</v>
      </c>
      <c r="Y53" s="8">
        <f t="shared" si="10"/>
        <v>26.50577492575529</v>
      </c>
      <c r="Z53" s="8">
        <f t="shared" si="11"/>
        <v>21.636891110377793</v>
      </c>
      <c r="AA53" s="8">
        <f t="shared" si="12"/>
        <v>4.868889661167044</v>
      </c>
      <c r="AB53" s="8">
        <f t="shared" si="13"/>
        <v>1.6554220985535475</v>
      </c>
      <c r="AC53" s="8">
        <f t="shared" si="14"/>
        <v>0.37132260996002237</v>
      </c>
      <c r="AD53" s="8">
        <f t="shared" si="15"/>
        <v>0.8501164350006033</v>
      </c>
      <c r="AE53" s="8">
        <f t="shared" si="16"/>
        <v>26.013063506119654</v>
      </c>
      <c r="AF53" s="8">
        <f t="shared" si="16"/>
        <v>9.3295487063936378</v>
      </c>
      <c r="AG53" s="8">
        <f t="shared" si="16"/>
        <v>3.5270470376522418</v>
      </c>
      <c r="AH53" s="8">
        <f t="shared" si="16"/>
        <v>3.0714496334310617</v>
      </c>
      <c r="AI53" s="8">
        <f t="shared" si="16"/>
        <v>10.085019151405204</v>
      </c>
      <c r="AJ53" s="8">
        <f t="shared" si="16"/>
        <v>0.49271667382727652</v>
      </c>
      <c r="AK53" s="8">
        <f t="shared" si="16"/>
        <v>0.70871910706982066</v>
      </c>
      <c r="AL53" s="8">
        <f t="shared" si="16"/>
        <v>17.120737222896214</v>
      </c>
      <c r="AM53" s="8">
        <f t="shared" si="16"/>
        <v>10.212305613713495</v>
      </c>
      <c r="AO53" s="4"/>
    </row>
    <row r="54" spans="1:41" x14ac:dyDescent="0.25">
      <c r="A54" s="6">
        <v>2057</v>
      </c>
      <c r="C54" s="4">
        <f>SUM(nl:tr!C54)</f>
        <v>10337907.096431756</v>
      </c>
      <c r="D54" s="4">
        <f>SUM(nl:tr!D54)</f>
        <v>4309587.252129429</v>
      </c>
      <c r="E54" s="11">
        <f>SUM(nl:tr!E54)</f>
        <v>55.618072178444393</v>
      </c>
      <c r="F54" s="4">
        <f>SUM(nl:bc!F54)</f>
        <v>930.21401520113318</v>
      </c>
      <c r="G54" s="4">
        <f>SUM(nl:bc!G54)</f>
        <v>26779.836436954232</v>
      </c>
      <c r="H54" s="4">
        <f>SUM(nl:bc!H54, tr!F54)</f>
        <v>2738577.78</v>
      </c>
      <c r="I54" s="4">
        <f>SUM(nl:bc!I54, tr!G54)</f>
        <v>2235770.781</v>
      </c>
      <c r="J54" s="4">
        <f>SUM(nl:bc!J54, tr!H54)</f>
        <v>502807.17200000002</v>
      </c>
      <c r="K54" s="4">
        <f>SUM(nl:bc!K54, tr!I54)</f>
        <v>171188.383</v>
      </c>
      <c r="L54" s="4">
        <f>SUM(nl:bc!L54, tr!J54)</f>
        <v>38136.768500000006</v>
      </c>
      <c r="M54" s="4">
        <f>SUM(nl:bc!M54)</f>
        <v>87886.758999999991</v>
      </c>
      <c r="N54" s="4">
        <f>tr!K54</f>
        <v>16068.69</v>
      </c>
      <c r="O54" s="4">
        <f>SUM(nl:bc!N54, tr!L54)</f>
        <v>2687973.7199999997</v>
      </c>
      <c r="P54" s="4">
        <f>SUM(nl:bc!O54, tr!M54)</f>
        <v>965040.36600000015</v>
      </c>
      <c r="Q54" s="4">
        <f>SUM(nl:bc!P54, tr!N54)</f>
        <v>364296.40400000004</v>
      </c>
      <c r="R54" s="4">
        <f>SUM(nl:bc!Q54, tr!O54)</f>
        <v>316657.31199999998</v>
      </c>
      <c r="S54" s="4">
        <f>SUM(nl:bc!R54, tr!P54)</f>
        <v>1041979.818</v>
      </c>
      <c r="T54" s="4">
        <f>SUM(nl:bc!S54, tr!Q54)</f>
        <v>50603.8655</v>
      </c>
      <c r="U54" s="4">
        <f>SUM(nl:bc!T54, tr!R54)</f>
        <v>71579.205700000006</v>
      </c>
      <c r="V54" s="4">
        <f>SUM(nl:bc!U54, tr!S54)</f>
        <v>1728424.24</v>
      </c>
      <c r="W54" s="4">
        <f>SUM(nl:bc!V54, tr!T54)</f>
        <v>1039447.28</v>
      </c>
      <c r="X54" s="8">
        <f t="shared" si="8"/>
        <v>4.192171441169334</v>
      </c>
      <c r="Y54" s="8">
        <f t="shared" si="10"/>
        <v>26.490640266493113</v>
      </c>
      <c r="Z54" s="8">
        <f t="shared" si="11"/>
        <v>21.626918873856983</v>
      </c>
      <c r="AA54" s="8">
        <f t="shared" si="12"/>
        <v>4.8637230660889719</v>
      </c>
      <c r="AB54" s="8">
        <f t="shared" si="13"/>
        <v>1.6559288200518612</v>
      </c>
      <c r="AC54" s="8">
        <f t="shared" si="14"/>
        <v>0.36890221728886824</v>
      </c>
      <c r="AD54" s="8">
        <f t="shared" si="15"/>
        <v>0.85014073138977109</v>
      </c>
      <c r="AE54" s="8">
        <f t="shared" si="16"/>
        <v>26.001140220420282</v>
      </c>
      <c r="AF54" s="8">
        <f t="shared" si="16"/>
        <v>9.3349684515262723</v>
      </c>
      <c r="AG54" s="8">
        <f t="shared" si="16"/>
        <v>3.5238893192002183</v>
      </c>
      <c r="AH54" s="8">
        <f t="shared" si="16"/>
        <v>3.0630698171905393</v>
      </c>
      <c r="AI54" s="8">
        <f t="shared" si="16"/>
        <v>10.07921437366806</v>
      </c>
      <c r="AJ54" s="8">
        <f t="shared" si="16"/>
        <v>0.48949816464752799</v>
      </c>
      <c r="AK54" s="8">
        <f t="shared" si="16"/>
        <v>0.69239552099192647</v>
      </c>
      <c r="AL54" s="8">
        <f t="shared" si="16"/>
        <v>16.719285865865295</v>
      </c>
      <c r="AM54" s="8">
        <f t="shared" si="16"/>
        <v>10.054716784587635</v>
      </c>
      <c r="AO54" s="4"/>
    </row>
    <row r="55" spans="1:41" x14ac:dyDescent="0.25">
      <c r="A55" s="6">
        <v>2058</v>
      </c>
      <c r="C55" s="4">
        <f>SUM(nl:tr!C55)</f>
        <v>10717361.16549143</v>
      </c>
      <c r="D55" s="4">
        <f>SUM(nl:tr!D55)</f>
        <v>4380129.9192114854</v>
      </c>
      <c r="E55" s="11">
        <f>SUM(nl:tr!E55)</f>
        <v>56.043028532804584</v>
      </c>
      <c r="F55" s="4">
        <f>SUM(nl:bc!F55)</f>
        <v>940.33898423467224</v>
      </c>
      <c r="G55" s="4">
        <f>SUM(nl:bc!G55)</f>
        <v>26946.580414924574</v>
      </c>
      <c r="H55" s="4">
        <f>SUM(nl:bc!H55, tr!F55)</f>
        <v>2837441.1699999995</v>
      </c>
      <c r="I55" s="4">
        <f>SUM(nl:bc!I55, tr!G55)</f>
        <v>2316769.554</v>
      </c>
      <c r="J55" s="4">
        <f>SUM(nl:bc!J55, tr!H55)</f>
        <v>520671.43300000008</v>
      </c>
      <c r="K55" s="4">
        <f>SUM(nl:bc!K55, tr!I55)</f>
        <v>177501.4932</v>
      </c>
      <c r="L55" s="4">
        <f>SUM(nl:bc!L55, tr!J55)</f>
        <v>39274.141000000003</v>
      </c>
      <c r="M55" s="4">
        <f>SUM(nl:bc!M55)</f>
        <v>91103.162000000011</v>
      </c>
      <c r="N55" s="4">
        <f>tr!K55</f>
        <v>16575.88</v>
      </c>
      <c r="O55" s="4">
        <f>SUM(nl:bc!N55, tr!L55)</f>
        <v>2784981.7800000003</v>
      </c>
      <c r="P55" s="4">
        <f>SUM(nl:bc!O55, tr!M55)</f>
        <v>1000666.5069999999</v>
      </c>
      <c r="Q55" s="4">
        <f>SUM(nl:bc!P55, tr!N55)</f>
        <v>377268.78200000001</v>
      </c>
      <c r="R55" s="4">
        <f>SUM(nl:bc!Q55, tr!O55)</f>
        <v>327437.70699999999</v>
      </c>
      <c r="S55" s="4">
        <f>SUM(nl:bc!R55, tr!P55)</f>
        <v>1079608.5930000001</v>
      </c>
      <c r="T55" s="4">
        <f>SUM(nl:bc!S55, tr!Q55)</f>
        <v>52459.522399999987</v>
      </c>
      <c r="U55" s="4">
        <f>SUM(nl:bc!T55, tr!R55)</f>
        <v>72453.715200000006</v>
      </c>
      <c r="V55" s="4">
        <f>SUM(nl:bc!U55, tr!S55)</f>
        <v>1748419.2250000001</v>
      </c>
      <c r="W55" s="4">
        <f>SUM(nl:bc!V55, tr!T55)</f>
        <v>1059442.19</v>
      </c>
      <c r="X55" s="8">
        <f t="shared" si="8"/>
        <v>4.1918941844972046</v>
      </c>
      <c r="Y55" s="8">
        <f t="shared" si="10"/>
        <v>26.475184760369999</v>
      </c>
      <c r="Z55" s="8">
        <f t="shared" si="11"/>
        <v>21.616977521105753</v>
      </c>
      <c r="AA55" s="8">
        <f t="shared" si="12"/>
        <v>4.8582055317543773</v>
      </c>
      <c r="AB55" s="8">
        <f t="shared" si="13"/>
        <v>1.6562052025598684</v>
      </c>
      <c r="AC55" s="8">
        <f t="shared" si="14"/>
        <v>0.3664534617575253</v>
      </c>
      <c r="AD55" s="8">
        <f t="shared" si="15"/>
        <v>0.85005217789376042</v>
      </c>
      <c r="AE55" s="8">
        <f t="shared" ref="AE55:AM71" si="17">100*O55/$C55</f>
        <v>25.985704288545346</v>
      </c>
      <c r="AF55" s="8">
        <f t="shared" si="17"/>
        <v>9.3368739892989847</v>
      </c>
      <c r="AG55" s="8">
        <f t="shared" si="17"/>
        <v>3.5201648631078943</v>
      </c>
      <c r="AH55" s="8">
        <f t="shared" si="17"/>
        <v>3.0552082918909993</v>
      </c>
      <c r="AI55" s="8">
        <f t="shared" si="17"/>
        <v>10.073455362092355</v>
      </c>
      <c r="AJ55" s="8">
        <f t="shared" si="17"/>
        <v>0.48948170720338435</v>
      </c>
      <c r="AK55" s="8">
        <f t="shared" si="17"/>
        <v>0.67604062307139523</v>
      </c>
      <c r="AL55" s="8">
        <f t="shared" si="17"/>
        <v>16.313896657972975</v>
      </c>
      <c r="AM55" s="8">
        <f t="shared" si="17"/>
        <v>9.8852896122533611</v>
      </c>
      <c r="AO55" s="4"/>
    </row>
    <row r="56" spans="1:41" x14ac:dyDescent="0.25">
      <c r="A56" s="6">
        <v>2059</v>
      </c>
      <c r="C56" s="4">
        <f>SUM(nl:tr!C56)</f>
        <v>11113068.683494354</v>
      </c>
      <c r="D56" s="4">
        <f>SUM(nl:tr!D56)</f>
        <v>4452526.0792690748</v>
      </c>
      <c r="E56" s="11">
        <f>SUM(nl:tr!E56)</f>
        <v>56.473916383289549</v>
      </c>
      <c r="F56" s="4">
        <f>SUM(nl:bc!F56)</f>
        <v>950.62466248332953</v>
      </c>
      <c r="G56" s="4">
        <f>SUM(nl:bc!G56)</f>
        <v>27117.623934480787</v>
      </c>
      <c r="H56" s="4">
        <f>SUM(nl:bc!H56, tr!F56)</f>
        <v>2940461.3899999997</v>
      </c>
      <c r="I56" s="4">
        <f>SUM(nl:bc!I56, tr!G56)</f>
        <v>2401214.3190000001</v>
      </c>
      <c r="J56" s="4">
        <f>SUM(nl:bc!J56, tr!H56)</f>
        <v>539246.96499999997</v>
      </c>
      <c r="K56" s="4">
        <f>SUM(nl:bc!K56, tr!I56)</f>
        <v>184066.9093</v>
      </c>
      <c r="L56" s="4">
        <f>SUM(nl:bc!L56, tr!J56)</f>
        <v>40443.34810000001</v>
      </c>
      <c r="M56" s="4">
        <f>SUM(nl:bc!M56)</f>
        <v>94448.615000000005</v>
      </c>
      <c r="N56" s="4">
        <f>tr!K56</f>
        <v>17098.91</v>
      </c>
      <c r="O56" s="4">
        <f>SUM(nl:bc!N56, tr!L56)</f>
        <v>2886185.2600000002</v>
      </c>
      <c r="P56" s="4">
        <f>SUM(nl:bc!O56, tr!M56)</f>
        <v>1037972.362</v>
      </c>
      <c r="Q56" s="4">
        <f>SUM(nl:bc!P56, tr!N56)</f>
        <v>390702.58100000001</v>
      </c>
      <c r="R56" s="4">
        <f>SUM(nl:bc!Q56, tr!O56)</f>
        <v>338677.72</v>
      </c>
      <c r="S56" s="4">
        <f>SUM(nl:bc!R56, tr!P56)</f>
        <v>1118832.824</v>
      </c>
      <c r="T56" s="4">
        <f>SUM(nl:bc!S56, tr!Q56)</f>
        <v>54275.876599999996</v>
      </c>
      <c r="U56" s="4">
        <f>SUM(nl:bc!T56, tr!R56)</f>
        <v>73286.644800000009</v>
      </c>
      <c r="V56" s="4">
        <f>SUM(nl:bc!U56, tr!S56)</f>
        <v>1767429.2499999998</v>
      </c>
      <c r="W56" s="4">
        <f>SUM(nl:bc!V56, tr!T56)</f>
        <v>1078452.25</v>
      </c>
      <c r="X56" s="8">
        <f t="shared" si="8"/>
        <v>4.1915945416351734</v>
      </c>
      <c r="Y56" s="8">
        <f t="shared" si="10"/>
        <v>26.45949083683168</v>
      </c>
      <c r="Z56" s="8">
        <f t="shared" si="11"/>
        <v>21.607122095505403</v>
      </c>
      <c r="AA56" s="8">
        <f t="shared" si="12"/>
        <v>4.8523677874943276</v>
      </c>
      <c r="AB56" s="8">
        <f t="shared" si="13"/>
        <v>1.6563103724301167</v>
      </c>
      <c r="AC56" s="8">
        <f t="shared" si="14"/>
        <v>0.36392601586336232</v>
      </c>
      <c r="AD56" s="8">
        <f t="shared" si="15"/>
        <v>0.84988780048016332</v>
      </c>
      <c r="AE56" s="8">
        <f t="shared" si="17"/>
        <v>25.971091713728867</v>
      </c>
      <c r="AF56" s="8">
        <f t="shared" si="17"/>
        <v>9.3401057040315507</v>
      </c>
      <c r="AG56" s="8">
        <f t="shared" si="17"/>
        <v>3.5157038269752587</v>
      </c>
      <c r="AH56" s="8">
        <f t="shared" si="17"/>
        <v>3.0475625558134083</v>
      </c>
      <c r="AI56" s="8">
        <f t="shared" si="17"/>
        <v>10.067721669548778</v>
      </c>
      <c r="AJ56" s="8">
        <f t="shared" si="17"/>
        <v>0.48839684290454399</v>
      </c>
      <c r="AK56" s="8">
        <f t="shared" si="17"/>
        <v>0.65946361790104602</v>
      </c>
      <c r="AL56" s="8">
        <f t="shared" si="17"/>
        <v>15.904061248402684</v>
      </c>
      <c r="AM56" s="8">
        <f t="shared" si="17"/>
        <v>9.7043605210662243</v>
      </c>
      <c r="AO56" s="4"/>
    </row>
    <row r="57" spans="1:41" x14ac:dyDescent="0.25">
      <c r="A57" s="6">
        <v>2060</v>
      </c>
      <c r="C57" s="4">
        <f>SUM(nl:tr!C57)</f>
        <v>11521904.773702106</v>
      </c>
      <c r="D57" s="4">
        <f>SUM(nl:tr!D57)</f>
        <v>4525765.1310693957</v>
      </c>
      <c r="E57" s="11">
        <f>SUM(nl:tr!E57)</f>
        <v>56.910170043176805</v>
      </c>
      <c r="F57" s="4">
        <f>SUM(nl:bc!F57)</f>
        <v>960.97777871842356</v>
      </c>
      <c r="G57" s="4">
        <f>SUM(nl:bc!G57)</f>
        <v>27288.300213771257</v>
      </c>
      <c r="H57" s="4">
        <f>SUM(nl:bc!H57, tr!F57)</f>
        <v>3046948.5399999996</v>
      </c>
      <c r="I57" s="4">
        <f>SUM(nl:bc!I57, tr!G57)</f>
        <v>2488449.1800000002</v>
      </c>
      <c r="J57" s="4">
        <f>SUM(nl:bc!J57, tr!H57)</f>
        <v>558498.451</v>
      </c>
      <c r="K57" s="4">
        <f>SUM(nl:bc!K57, tr!I57)</f>
        <v>190893.66680000001</v>
      </c>
      <c r="L57" s="4">
        <f>SUM(nl:bc!L57, tr!J57)</f>
        <v>41646.862099999998</v>
      </c>
      <c r="M57" s="4">
        <f>SUM(nl:bc!M57)</f>
        <v>97926.475000000006</v>
      </c>
      <c r="N57" s="4">
        <f>tr!K57</f>
        <v>17636.900000000001</v>
      </c>
      <c r="O57" s="4">
        <f>SUM(nl:bc!N57, tr!L57)</f>
        <v>2991152.84</v>
      </c>
      <c r="P57" s="4">
        <f>SUM(nl:bc!O57, tr!M57)</f>
        <v>1077028.6430000002</v>
      </c>
      <c r="Q57" s="4">
        <f>SUM(nl:bc!P57, tr!N57)</f>
        <v>404485.33799999999</v>
      </c>
      <c r="R57" s="4">
        <f>SUM(nl:bc!Q57, tr!O57)</f>
        <v>350288.12599999999</v>
      </c>
      <c r="S57" s="4">
        <f>SUM(nl:bc!R57, tr!P57)</f>
        <v>1159350.9110000001</v>
      </c>
      <c r="T57" s="4">
        <f>SUM(nl:bc!S57, tr!Q57)</f>
        <v>55795.08860000001</v>
      </c>
      <c r="U57" s="4">
        <f>SUM(nl:bc!T57, tr!R57)</f>
        <v>74077.810000000012</v>
      </c>
      <c r="V57" s="4">
        <f>SUM(nl:bc!U57, tr!S57)</f>
        <v>1785712.2</v>
      </c>
      <c r="W57" s="4">
        <f>SUM(nl:bc!V57, tr!T57)</f>
        <v>1096735.1599999999</v>
      </c>
      <c r="X57" s="8">
        <f t="shared" si="8"/>
        <v>4.1912744173493799</v>
      </c>
      <c r="Y57" s="8">
        <f t="shared" si="10"/>
        <v>26.44483355698646</v>
      </c>
      <c r="Z57" s="8">
        <f t="shared" si="11"/>
        <v>21.59755030851931</v>
      </c>
      <c r="AA57" s="8">
        <f t="shared" si="12"/>
        <v>4.847275359146618</v>
      </c>
      <c r="AB57" s="8">
        <f t="shared" si="13"/>
        <v>1.6567891381614319</v>
      </c>
      <c r="AC57" s="8">
        <f t="shared" si="14"/>
        <v>0.36145813490019357</v>
      </c>
      <c r="AD57" s="8">
        <f t="shared" si="15"/>
        <v>0.84991567734104112</v>
      </c>
      <c r="AE57" s="8">
        <f t="shared" si="17"/>
        <v>25.960575952919562</v>
      </c>
      <c r="AF57" s="8">
        <f t="shared" si="17"/>
        <v>9.3476613819812009</v>
      </c>
      <c r="AG57" s="8">
        <f t="shared" si="17"/>
        <v>3.5105769917766358</v>
      </c>
      <c r="AH57" s="8">
        <f t="shared" si="17"/>
        <v>3.0401928576905681</v>
      </c>
      <c r="AI57" s="8">
        <f t="shared" si="17"/>
        <v>10.062146266354612</v>
      </c>
      <c r="AJ57" s="8">
        <f t="shared" si="17"/>
        <v>0.48425229765262573</v>
      </c>
      <c r="AK57" s="8">
        <f t="shared" si="17"/>
        <v>0.64293023987732589</v>
      </c>
      <c r="AL57" s="8">
        <f t="shared" si="17"/>
        <v>15.498411374443537</v>
      </c>
      <c r="AM57" s="8">
        <f t="shared" si="17"/>
        <v>9.5186966177954933</v>
      </c>
      <c r="AO57" s="4"/>
    </row>
    <row r="58" spans="1:41" x14ac:dyDescent="0.25">
      <c r="A58" s="6">
        <v>2061</v>
      </c>
      <c r="C58" s="4">
        <f>SUM(nl:tr!C58)</f>
        <v>11945386.379069736</v>
      </c>
      <c r="D58" s="4">
        <f>SUM(nl:tr!D58)</f>
        <v>4599819.9542157948</v>
      </c>
      <c r="E58" s="11">
        <f>SUM(nl:tr!E58)</f>
        <v>57.352297645781306</v>
      </c>
      <c r="F58" s="4">
        <f>SUM(nl:bc!F58)</f>
        <v>971.50298299974997</v>
      </c>
      <c r="G58" s="4">
        <f>SUM(nl:bc!G58)</f>
        <v>27456.010927411353</v>
      </c>
      <c r="H58" s="4">
        <f>SUM(nl:bc!H58, tr!F58)</f>
        <v>3157224.43</v>
      </c>
      <c r="I58" s="4">
        <f>SUM(nl:bc!I58, tr!G58)</f>
        <v>2578780.4610000001</v>
      </c>
      <c r="J58" s="4">
        <f>SUM(nl:bc!J58, tr!H58)</f>
        <v>578443.91300000006</v>
      </c>
      <c r="K58" s="4">
        <f>SUM(nl:bc!K58, tr!I58)</f>
        <v>197970.3982</v>
      </c>
      <c r="L58" s="4">
        <f>SUM(nl:bc!L58, tr!J58)</f>
        <v>42886.626499999998</v>
      </c>
      <c r="M58" s="4">
        <f>SUM(nl:bc!M58)</f>
        <v>101530.595</v>
      </c>
      <c r="N58" s="4">
        <f>tr!K58</f>
        <v>18193.79</v>
      </c>
      <c r="O58" s="4">
        <f>SUM(nl:bc!N58, tr!L58)</f>
        <v>3100547.99</v>
      </c>
      <c r="P58" s="4">
        <f>SUM(nl:bc!O58, tr!M58)</f>
        <v>1118343.8329999999</v>
      </c>
      <c r="Q58" s="4">
        <f>SUM(nl:bc!P58, tr!N58)</f>
        <v>418652.59899999999</v>
      </c>
      <c r="R58" s="4">
        <f>SUM(nl:bc!Q58, tr!O58)</f>
        <v>362249.27100000001</v>
      </c>
      <c r="S58" s="4">
        <f>SUM(nl:bc!R58, tr!P58)</f>
        <v>1201302.652</v>
      </c>
      <c r="T58" s="4">
        <f>SUM(nl:bc!S58, tr!Q58)</f>
        <v>56675.806700000001</v>
      </c>
      <c r="U58" s="4">
        <f>SUM(nl:bc!T58, tr!R58)</f>
        <v>74837.914000000004</v>
      </c>
      <c r="V58" s="4">
        <f>SUM(nl:bc!U58, tr!S58)</f>
        <v>1803874.34</v>
      </c>
      <c r="W58" s="4">
        <f>SUM(nl:bc!V58, tr!T58)</f>
        <v>1114897.3399999999</v>
      </c>
      <c r="X58" s="8">
        <f t="shared" si="8"/>
        <v>4.1909280790039967</v>
      </c>
      <c r="Y58" s="8">
        <f t="shared" si="10"/>
        <v>26.430492324065565</v>
      </c>
      <c r="Z58" s="8">
        <f t="shared" si="11"/>
        <v>21.588087477173982</v>
      </c>
      <c r="AA58" s="8">
        <f t="shared" si="12"/>
        <v>4.8424043780913442</v>
      </c>
      <c r="AB58" s="8">
        <f t="shared" si="13"/>
        <v>1.6572958958186268</v>
      </c>
      <c r="AC58" s="8">
        <f t="shared" si="14"/>
        <v>0.35902251412431796</v>
      </c>
      <c r="AD58" s="8">
        <f t="shared" si="15"/>
        <v>0.84995655877568055</v>
      </c>
      <c r="AE58" s="8">
        <f t="shared" si="17"/>
        <v>25.956029312142345</v>
      </c>
      <c r="AF58" s="8">
        <f t="shared" si="17"/>
        <v>9.3621403068177056</v>
      </c>
      <c r="AG58" s="8">
        <f t="shared" si="17"/>
        <v>3.504722122120282</v>
      </c>
      <c r="AH58" s="8">
        <f t="shared" si="17"/>
        <v>3.0325454489669732</v>
      </c>
      <c r="AI58" s="8">
        <f t="shared" si="17"/>
        <v>10.056624489810376</v>
      </c>
      <c r="AJ58" s="8">
        <f t="shared" si="17"/>
        <v>0.47445771029479006</v>
      </c>
      <c r="AK58" s="8">
        <f t="shared" si="17"/>
        <v>0.62650057206293663</v>
      </c>
      <c r="AL58" s="8">
        <f t="shared" si="17"/>
        <v>15.101012916255952</v>
      </c>
      <c r="AM58" s="8">
        <f t="shared" si="17"/>
        <v>9.3332882220828086</v>
      </c>
      <c r="AO58" s="4"/>
    </row>
    <row r="59" spans="1:41" x14ac:dyDescent="0.25">
      <c r="A59" s="6">
        <v>2062</v>
      </c>
      <c r="C59" s="4">
        <f>SUM(nl:tr!C59)</f>
        <v>12384081.447074566</v>
      </c>
      <c r="D59" s="4">
        <f>SUM(nl:tr!D59)</f>
        <v>4675179.8312600274</v>
      </c>
      <c r="E59" s="11">
        <f>SUM(nl:tr!E59)</f>
        <v>57.800117587997903</v>
      </c>
      <c r="F59" s="4">
        <f>SUM(nl:bc!F59)</f>
        <v>982.08927748838437</v>
      </c>
      <c r="G59" s="4">
        <f>SUM(nl:bc!G59)</f>
        <v>27625.81768639027</v>
      </c>
      <c r="H59" s="4">
        <f>SUM(nl:bc!H59, tr!F59)</f>
        <v>3271394.74</v>
      </c>
      <c r="I59" s="4">
        <f>SUM(nl:bc!I59, tr!G59)</f>
        <v>2672292.66</v>
      </c>
      <c r="J59" s="4">
        <f>SUM(nl:bc!J59, tr!H59)</f>
        <v>599102.5419999999</v>
      </c>
      <c r="K59" s="4">
        <f>SUM(nl:bc!K59, tr!I59)</f>
        <v>205303.76459999999</v>
      </c>
      <c r="L59" s="4">
        <f>SUM(nl:bc!L59, tr!J59)</f>
        <v>44163.831099999996</v>
      </c>
      <c r="M59" s="4">
        <f>SUM(nl:bc!M59)</f>
        <v>105264.198</v>
      </c>
      <c r="N59" s="4">
        <f>tr!K59</f>
        <v>18769.57</v>
      </c>
      <c r="O59" s="4">
        <f>SUM(nl:bc!N59, tr!L59)</f>
        <v>3214109.2099999995</v>
      </c>
      <c r="P59" s="4">
        <f>SUM(nl:bc!O59, tr!M59)</f>
        <v>1161536.2689999999</v>
      </c>
      <c r="Q59" s="4">
        <f>SUM(nl:bc!P59, tr!N59)</f>
        <v>433204.55299999996</v>
      </c>
      <c r="R59" s="4">
        <f>SUM(nl:bc!Q59, tr!O59)</f>
        <v>374640.84600000002</v>
      </c>
      <c r="S59" s="4">
        <f>SUM(nl:bc!R59, tr!P59)</f>
        <v>1244727.8230000001</v>
      </c>
      <c r="T59" s="4">
        <f>SUM(nl:bc!S59, tr!Q59)</f>
        <v>57285.547299999998</v>
      </c>
      <c r="U59" s="4">
        <f>SUM(nl:bc!T59, tr!R59)</f>
        <v>75592.379400000005</v>
      </c>
      <c r="V59" s="4">
        <f>SUM(nl:bc!U59, tr!S59)</f>
        <v>1822181.47</v>
      </c>
      <c r="W59" s="4">
        <f>SUM(nl:bc!V59, tr!T59)</f>
        <v>1133204.47</v>
      </c>
      <c r="X59" s="8">
        <f t="shared" si="8"/>
        <v>4.1905568322458651</v>
      </c>
      <c r="Y59" s="8">
        <f t="shared" si="10"/>
        <v>26.416127461538832</v>
      </c>
      <c r="Z59" s="8">
        <f t="shared" si="11"/>
        <v>21.578448683662874</v>
      </c>
      <c r="AA59" s="8">
        <f t="shared" si="12"/>
        <v>4.837682508471576</v>
      </c>
      <c r="AB59" s="8">
        <f t="shared" si="13"/>
        <v>1.6578037335865388</v>
      </c>
      <c r="AC59" s="8">
        <f t="shared" si="14"/>
        <v>0.35661773776877581</v>
      </c>
      <c r="AD59" s="8">
        <f t="shared" si="15"/>
        <v>0.84999600858460178</v>
      </c>
      <c r="AE59" s="8">
        <f t="shared" si="17"/>
        <v>25.953553549659944</v>
      </c>
      <c r="AF59" s="8">
        <f t="shared" si="17"/>
        <v>9.3792686519708273</v>
      </c>
      <c r="AG59" s="8">
        <f t="shared" si="17"/>
        <v>3.4980757745446986</v>
      </c>
      <c r="AH59" s="8">
        <f t="shared" si="17"/>
        <v>3.0251807338403744</v>
      </c>
      <c r="AI59" s="8">
        <f t="shared" si="17"/>
        <v>10.051030658345972</v>
      </c>
      <c r="AJ59" s="8">
        <f t="shared" si="17"/>
        <v>0.46257405157434822</v>
      </c>
      <c r="AK59" s="8">
        <f t="shared" si="17"/>
        <v>0.61039956595131117</v>
      </c>
      <c r="AL59" s="8">
        <f t="shared" si="17"/>
        <v>14.713900887905139</v>
      </c>
      <c r="AM59" s="8">
        <f t="shared" si="17"/>
        <v>9.1504927098787103</v>
      </c>
      <c r="AO59" s="4"/>
    </row>
    <row r="60" spans="1:41" x14ac:dyDescent="0.25">
      <c r="A60" s="6">
        <v>2063</v>
      </c>
      <c r="C60" s="4">
        <f>SUM(nl:tr!C60)</f>
        <v>12844647.804343531</v>
      </c>
      <c r="D60" s="4">
        <f>SUM(nl:tr!D60)</f>
        <v>4753685.2973504923</v>
      </c>
      <c r="E60" s="11">
        <f>SUM(nl:tr!E60)</f>
        <v>58.254545387868319</v>
      </c>
      <c r="F60" s="4">
        <f>SUM(nl:bc!F60)</f>
        <v>992.85007463496049</v>
      </c>
      <c r="G60" s="4">
        <f>SUM(nl:bc!G60)</f>
        <v>27805.210764724641</v>
      </c>
      <c r="H60" s="4">
        <f>SUM(nl:bc!H60, tr!F60)</f>
        <v>3391084.3299999991</v>
      </c>
      <c r="I60" s="4">
        <f>SUM(nl:bc!I60, tr!G60)</f>
        <v>2770454.2939999998</v>
      </c>
      <c r="J60" s="4">
        <f>SUM(nl:bc!J60, tr!H60)</f>
        <v>620629.87900000007</v>
      </c>
      <c r="K60" s="4">
        <f>SUM(nl:bc!K60, tr!I60)</f>
        <v>212925.46900000004</v>
      </c>
      <c r="L60" s="4">
        <f>SUM(nl:bc!L60, tr!J60)</f>
        <v>45476.510999999999</v>
      </c>
      <c r="M60" s="4">
        <f>SUM(nl:bc!M60)</f>
        <v>109145.609</v>
      </c>
      <c r="N60" s="4">
        <f>tr!K60</f>
        <v>19367.09</v>
      </c>
      <c r="O60" s="4">
        <f>SUM(nl:bc!N60, tr!L60)</f>
        <v>3333360.7800000003</v>
      </c>
      <c r="P60" s="4">
        <f>SUM(nl:bc!O60, tr!M60)</f>
        <v>1206988.1189999999</v>
      </c>
      <c r="Q60" s="4">
        <f>SUM(nl:bc!P60, tr!N60)</f>
        <v>448359.12499999994</v>
      </c>
      <c r="R60" s="4">
        <f>SUM(nl:bc!Q60, tr!O60)</f>
        <v>387712.277</v>
      </c>
      <c r="S60" s="4">
        <f>SUM(nl:bc!R60, tr!P60)</f>
        <v>1290301.1919999998</v>
      </c>
      <c r="T60" s="4">
        <f>SUM(nl:bc!S60, tr!Q60)</f>
        <v>57723.044399999999</v>
      </c>
      <c r="U60" s="4">
        <f>SUM(nl:bc!T60, tr!R60)</f>
        <v>76352.308600000004</v>
      </c>
      <c r="V60" s="4">
        <f>SUM(nl:bc!U60, tr!S60)</f>
        <v>1840810.63</v>
      </c>
      <c r="W60" s="4">
        <f>SUM(nl:bc!V60, tr!T60)</f>
        <v>1151833.5799999998</v>
      </c>
      <c r="X60" s="8">
        <f t="shared" si="8"/>
        <v>4.190159424681231</v>
      </c>
      <c r="Y60" s="8">
        <f t="shared" si="10"/>
        <v>26.400757589112519</v>
      </c>
      <c r="Z60" s="8">
        <f t="shared" si="11"/>
        <v>21.568939345017668</v>
      </c>
      <c r="AA60" s="8">
        <f t="shared" si="12"/>
        <v>4.8318170217958691</v>
      </c>
      <c r="AB60" s="8">
        <f t="shared" si="13"/>
        <v>1.6576979940858902</v>
      </c>
      <c r="AC60" s="8">
        <f t="shared" si="14"/>
        <v>0.35405027598048827</v>
      </c>
      <c r="AD60" s="8">
        <f t="shared" si="15"/>
        <v>0.8497360975759215</v>
      </c>
      <c r="AE60" s="8">
        <f t="shared" si="17"/>
        <v>25.951359903171458</v>
      </c>
      <c r="AF60" s="8">
        <f t="shared" si="17"/>
        <v>9.3968175491105814</v>
      </c>
      <c r="AG60" s="8">
        <f t="shared" si="17"/>
        <v>3.4906299637766893</v>
      </c>
      <c r="AH60" s="8">
        <f t="shared" si="17"/>
        <v>3.0184733976815754</v>
      </c>
      <c r="AI60" s="8">
        <f t="shared" si="17"/>
        <v>10.045438470984569</v>
      </c>
      <c r="AJ60" s="8">
        <f t="shared" si="17"/>
        <v>0.44939374967120888</v>
      </c>
      <c r="AK60" s="8">
        <f t="shared" si="17"/>
        <v>0.59442897744678369</v>
      </c>
      <c r="AL60" s="8">
        <f t="shared" si="17"/>
        <v>14.331343747529719</v>
      </c>
      <c r="AM60" s="8">
        <f t="shared" si="17"/>
        <v>8.9674204972011538</v>
      </c>
      <c r="AO60" s="4"/>
    </row>
    <row r="61" spans="1:41" x14ac:dyDescent="0.25">
      <c r="A61" s="6">
        <v>2064</v>
      </c>
      <c r="C61" s="4">
        <f>SUM(nl:tr!C61)</f>
        <v>13319216.68237485</v>
      </c>
      <c r="D61" s="4">
        <f>SUM(nl:tr!D61)</f>
        <v>4832610.3253218057</v>
      </c>
      <c r="E61" s="11">
        <f>SUM(nl:tr!E61)</f>
        <v>58.713500478897203</v>
      </c>
      <c r="F61" s="4">
        <f>SUM(nl:bc!F61)</f>
        <v>1003.6859986898944</v>
      </c>
      <c r="G61" s="4">
        <f>SUM(nl:bc!G61)</f>
        <v>27981.697755549812</v>
      </c>
      <c r="H61" s="4">
        <f>SUM(nl:bc!H61, tr!F61)</f>
        <v>3514509.7199999997</v>
      </c>
      <c r="I61" s="4">
        <f>SUM(nl:bc!I61, tr!G61)</f>
        <v>2871581.5619999999</v>
      </c>
      <c r="J61" s="4">
        <f>SUM(nl:bc!J61, tr!H61)</f>
        <v>642928.6370000001</v>
      </c>
      <c r="K61" s="4">
        <f>SUM(nl:bc!K61, tr!I61)</f>
        <v>220851.99049999999</v>
      </c>
      <c r="L61" s="4">
        <f>SUM(nl:bc!L61, tr!J61)</f>
        <v>46828.130799999999</v>
      </c>
      <c r="M61" s="4">
        <f>SUM(nl:bc!M61)</f>
        <v>113180.89200000001</v>
      </c>
      <c r="N61" s="4">
        <f>tr!K61</f>
        <v>19985.09</v>
      </c>
      <c r="O61" s="4">
        <f>SUM(nl:bc!N61, tr!L61)</f>
        <v>3456438.32</v>
      </c>
      <c r="P61" s="4">
        <f>SUM(nl:bc!O61, tr!M61)</f>
        <v>1254228.2890000001</v>
      </c>
      <c r="Q61" s="4">
        <f>SUM(nl:bc!P61, tr!N61)</f>
        <v>463842.77899999998</v>
      </c>
      <c r="R61" s="4">
        <f>SUM(nl:bc!Q61, tr!O61)</f>
        <v>401116.30500000005</v>
      </c>
      <c r="S61" s="4">
        <f>SUM(nl:bc!R61, tr!P61)</f>
        <v>1337250.3990000002</v>
      </c>
      <c r="T61" s="4">
        <f>SUM(nl:bc!S61, tr!Q61)</f>
        <v>58072.297200000001</v>
      </c>
      <c r="U61" s="4">
        <f>SUM(nl:bc!T61, tr!R61)</f>
        <v>77125.160099999994</v>
      </c>
      <c r="V61" s="4">
        <f>SUM(nl:bc!U61, tr!S61)</f>
        <v>1859863.48</v>
      </c>
      <c r="W61" s="4">
        <f>SUM(nl:bc!V61, tr!T61)</f>
        <v>1170886.49</v>
      </c>
      <c r="X61" s="8">
        <f t="shared" si="8"/>
        <v>4.1897389575591486</v>
      </c>
      <c r="Y61" s="8">
        <f t="shared" si="10"/>
        <v>26.386759850905541</v>
      </c>
      <c r="Z61" s="8">
        <f t="shared" si="11"/>
        <v>21.559688009280059</v>
      </c>
      <c r="AA61" s="8">
        <f t="shared" si="12"/>
        <v>4.8270754379330683</v>
      </c>
      <c r="AB61" s="8">
        <f t="shared" si="13"/>
        <v>1.6581454883322877</v>
      </c>
      <c r="AC61" s="8">
        <f t="shared" si="14"/>
        <v>0.35158321931924924</v>
      </c>
      <c r="AD61" s="8">
        <f t="shared" si="15"/>
        <v>0.84975636855409709</v>
      </c>
      <c r="AE61" s="8">
        <f t="shared" si="17"/>
        <v>25.950762739477472</v>
      </c>
      <c r="AF61" s="8">
        <f t="shared" si="17"/>
        <v>9.4166820685461516</v>
      </c>
      <c r="AG61" s="8">
        <f t="shared" si="17"/>
        <v>3.4825079436825832</v>
      </c>
      <c r="AH61" s="8">
        <f t="shared" si="17"/>
        <v>3.0115607739214285</v>
      </c>
      <c r="AI61" s="8">
        <f t="shared" si="17"/>
        <v>10.040007838971242</v>
      </c>
      <c r="AJ61" s="8">
        <f t="shared" si="17"/>
        <v>0.43600384755994193</v>
      </c>
      <c r="AK61" s="8">
        <f t="shared" si="17"/>
        <v>0.57905177113049555</v>
      </c>
      <c r="AL61" s="8">
        <f t="shared" si="17"/>
        <v>13.963760214676391</v>
      </c>
      <c r="AM61" s="8">
        <f t="shared" si="17"/>
        <v>8.7909560894029095</v>
      </c>
      <c r="AO61" s="4"/>
    </row>
    <row r="62" spans="1:41" x14ac:dyDescent="0.25">
      <c r="A62" s="6">
        <v>2065</v>
      </c>
      <c r="C62" s="4">
        <f>SUM(nl:tr!C62)</f>
        <v>13814472.080258321</v>
      </c>
      <c r="D62" s="4">
        <f>SUM(nl:tr!D62)</f>
        <v>4913736.2551677497</v>
      </c>
      <c r="E62" s="11">
        <f>SUM(nl:tr!E62)</f>
        <v>59.179106447360752</v>
      </c>
      <c r="F62" s="4">
        <f>SUM(nl:bc!F62)</f>
        <v>1014.7037243584349</v>
      </c>
      <c r="G62" s="4">
        <f>SUM(nl:bc!G62)</f>
        <v>28162.248171239102</v>
      </c>
      <c r="H62" s="4">
        <f>SUM(nl:bc!H62, tr!F62)</f>
        <v>3643253.52</v>
      </c>
      <c r="I62" s="4">
        <f>SUM(nl:bc!I62, tr!G62)</f>
        <v>2977124.7589999996</v>
      </c>
      <c r="J62" s="4">
        <f>SUM(nl:bc!J62, tr!H62)</f>
        <v>666129.09600000002</v>
      </c>
      <c r="K62" s="4">
        <f>SUM(nl:bc!K62, tr!I62)</f>
        <v>229097.07909999997</v>
      </c>
      <c r="L62" s="4">
        <f>SUM(nl:bc!L62, tr!J62)</f>
        <v>48217.805200000003</v>
      </c>
      <c r="M62" s="4">
        <f>SUM(nl:bc!M62)</f>
        <v>117378.70299999999</v>
      </c>
      <c r="N62" s="4">
        <f>tr!K62</f>
        <v>20628</v>
      </c>
      <c r="O62" s="4">
        <f>SUM(nl:bc!N62, tr!L62)</f>
        <v>3585472.09</v>
      </c>
      <c r="P62" s="4">
        <f>SUM(nl:bc!O62, tr!M62)</f>
        <v>1304239.1270000001</v>
      </c>
      <c r="Q62" s="4">
        <f>SUM(nl:bc!P62, tr!N62)</f>
        <v>479869.42700000008</v>
      </c>
      <c r="R62" s="4">
        <f>SUM(nl:bc!Q62, tr!O62)</f>
        <v>415126.05</v>
      </c>
      <c r="S62" s="4">
        <f>SUM(nl:bc!R62, tr!P62)</f>
        <v>1386237.976</v>
      </c>
      <c r="T62" s="4">
        <f>SUM(nl:bc!S62, tr!Q62)</f>
        <v>57780.924799999986</v>
      </c>
      <c r="U62" s="4">
        <f>SUM(nl:bc!T62, tr!R62)</f>
        <v>77915.117399999988</v>
      </c>
      <c r="V62" s="4">
        <f>SUM(nl:bc!U62, tr!S62)</f>
        <v>1879997.04</v>
      </c>
      <c r="W62" s="4">
        <f>SUM(nl:bc!V62, tr!T62)</f>
        <v>1191020</v>
      </c>
      <c r="X62" s="8">
        <f t="shared" si="8"/>
        <v>4.1892922914965771</v>
      </c>
      <c r="Y62" s="8">
        <f t="shared" si="10"/>
        <v>26.372730704681938</v>
      </c>
      <c r="Z62" s="8">
        <f t="shared" si="11"/>
        <v>21.550767497329726</v>
      </c>
      <c r="AA62" s="8">
        <f t="shared" si="12"/>
        <v>4.8219656323453499</v>
      </c>
      <c r="AB62" s="8">
        <f t="shared" si="13"/>
        <v>1.6583846112179192</v>
      </c>
      <c r="AC62" s="8">
        <f t="shared" si="14"/>
        <v>0.34903834847881038</v>
      </c>
      <c r="AD62" s="8">
        <f t="shared" si="15"/>
        <v>0.84967925171560443</v>
      </c>
      <c r="AE62" s="8">
        <f t="shared" si="17"/>
        <v>25.954463327801335</v>
      </c>
      <c r="AF62" s="8">
        <f t="shared" si="17"/>
        <v>9.4411072636198181</v>
      </c>
      <c r="AG62" s="8">
        <f t="shared" si="17"/>
        <v>3.4736718436440381</v>
      </c>
      <c r="AH62" s="8">
        <f t="shared" si="17"/>
        <v>3.0050084258611598</v>
      </c>
      <c r="AI62" s="8">
        <f t="shared" si="17"/>
        <v>10.034679341681208</v>
      </c>
      <c r="AJ62" s="8">
        <f t="shared" si="17"/>
        <v>0.41826371984617688</v>
      </c>
      <c r="AK62" s="8">
        <f t="shared" si="17"/>
        <v>0.56401082102402733</v>
      </c>
      <c r="AL62" s="8">
        <f t="shared" si="17"/>
        <v>13.608895288055376</v>
      </c>
      <c r="AM62" s="8">
        <f t="shared" si="17"/>
        <v>8.6215382902835387</v>
      </c>
      <c r="AO62" s="4"/>
    </row>
    <row r="63" spans="1:41" x14ac:dyDescent="0.25">
      <c r="A63" s="6">
        <v>2066</v>
      </c>
      <c r="C63" s="4">
        <f>SUM(nl:tr!C63)</f>
        <v>14325531.002130879</v>
      </c>
      <c r="D63" s="4">
        <f>SUM(nl:tr!D63)</f>
        <v>4995558.6861499427</v>
      </c>
      <c r="E63" s="11">
        <f>SUM(nl:tr!E63)</f>
        <v>59.652598235880468</v>
      </c>
      <c r="F63" s="4">
        <f>SUM(nl:bc!F63)</f>
        <v>1025.7922490971589</v>
      </c>
      <c r="G63" s="4">
        <f>SUM(nl:bc!G63)</f>
        <v>28340.842247920948</v>
      </c>
      <c r="H63" s="4">
        <f>SUM(nl:bc!H63, tr!F63)</f>
        <v>3776106.27</v>
      </c>
      <c r="I63" s="4">
        <f>SUM(nl:bc!I63, tr!G63)</f>
        <v>3085974.6579999998</v>
      </c>
      <c r="J63" s="4">
        <f>SUM(nl:bc!J63, tr!H63)</f>
        <v>690131.86600000015</v>
      </c>
      <c r="K63" s="4">
        <f>SUM(nl:bc!K63, tr!I63)</f>
        <v>237644.80869999999</v>
      </c>
      <c r="L63" s="4">
        <f>SUM(nl:bc!L63, tr!J63)</f>
        <v>49650.098899999997</v>
      </c>
      <c r="M63" s="4">
        <f>SUM(nl:bc!M63)</f>
        <v>121728.61159999999</v>
      </c>
      <c r="N63" s="4">
        <f>tr!K63</f>
        <v>21292.57</v>
      </c>
      <c r="O63" s="4">
        <f>SUM(nl:bc!N63, tr!L63)</f>
        <v>3719378.4099999997</v>
      </c>
      <c r="P63" s="4">
        <f>SUM(nl:bc!O63, tr!M63)</f>
        <v>1356918.0379999997</v>
      </c>
      <c r="Q63" s="4">
        <f>SUM(nl:bc!P63, tr!N63)</f>
        <v>496243.27399999998</v>
      </c>
      <c r="R63" s="4">
        <f>SUM(nl:bc!Q63, tr!O63)</f>
        <v>429457.30699999997</v>
      </c>
      <c r="S63" s="4">
        <f>SUM(nl:bc!R63, tr!P63)</f>
        <v>1436760.2950000002</v>
      </c>
      <c r="T63" s="4">
        <f>SUM(nl:bc!S63, tr!Q63)</f>
        <v>56727.254399999998</v>
      </c>
      <c r="U63" s="4">
        <f>SUM(nl:bc!T63, tr!R63)</f>
        <v>78749.704299999998</v>
      </c>
      <c r="V63" s="4">
        <f>SUM(nl:bc!U63, tr!S63)</f>
        <v>1902019.5999999999</v>
      </c>
      <c r="W63" s="4">
        <f>SUM(nl:bc!V63, tr!T63)</f>
        <v>1213042.5699999998</v>
      </c>
      <c r="X63" s="8">
        <f t="shared" si="8"/>
        <v>4.1888206536750712</v>
      </c>
      <c r="Y63" s="8">
        <f t="shared" si="10"/>
        <v>26.359276102493624</v>
      </c>
      <c r="Z63" s="8">
        <f t="shared" si="11"/>
        <v>21.541781994265833</v>
      </c>
      <c r="AA63" s="8">
        <f t="shared" si="12"/>
        <v>4.8174958812859714</v>
      </c>
      <c r="AB63" s="8">
        <f t="shared" si="13"/>
        <v>1.6588900520661403</v>
      </c>
      <c r="AC63" s="8">
        <f t="shared" si="14"/>
        <v>0.34658470176508427</v>
      </c>
      <c r="AD63" s="8">
        <f t="shared" si="15"/>
        <v>0.84973193371954747</v>
      </c>
      <c r="AE63" s="8">
        <f t="shared" si="17"/>
        <v>25.963284777693428</v>
      </c>
      <c r="AF63" s="8">
        <f t="shared" si="17"/>
        <v>9.4720261175530762</v>
      </c>
      <c r="AG63" s="8">
        <f t="shared" si="17"/>
        <v>3.4640480267445954</v>
      </c>
      <c r="AH63" s="8">
        <f t="shared" si="17"/>
        <v>2.9978456431117246</v>
      </c>
      <c r="AI63" s="8">
        <f t="shared" si="17"/>
        <v>10.02936850847823</v>
      </c>
      <c r="AJ63" s="8">
        <f t="shared" si="17"/>
        <v>0.3959870973827217</v>
      </c>
      <c r="AK63" s="8">
        <f t="shared" si="17"/>
        <v>0.54971577869110899</v>
      </c>
      <c r="AL63" s="8">
        <f t="shared" si="17"/>
        <v>13.277131575207093</v>
      </c>
      <c r="AM63" s="8">
        <f t="shared" si="17"/>
        <v>8.4676970774735221</v>
      </c>
      <c r="AO63" s="4"/>
    </row>
    <row r="64" spans="1:41" x14ac:dyDescent="0.25">
      <c r="A64" s="6">
        <v>2067</v>
      </c>
      <c r="C64" s="4">
        <f>SUM(nl:tr!C64)</f>
        <v>14860127.925423812</v>
      </c>
      <c r="D64" s="4">
        <f>SUM(nl:tr!D64)</f>
        <v>5080077.8968000216</v>
      </c>
      <c r="E64" s="11">
        <f>SUM(nl:tr!E64)</f>
        <v>60.134023414261662</v>
      </c>
      <c r="F64" s="4">
        <f>SUM(nl:bc!F64)</f>
        <v>1037.0613447947649</v>
      </c>
      <c r="G64" s="4">
        <f>SUM(nl:bc!G64)</f>
        <v>28525.490953144195</v>
      </c>
      <c r="H64" s="4">
        <f>SUM(nl:bc!H64, tr!F64)</f>
        <v>3914917.79</v>
      </c>
      <c r="I64" s="4">
        <f>SUM(nl:bc!I64, tr!G64)</f>
        <v>3199796.7989999996</v>
      </c>
      <c r="J64" s="4">
        <f>SUM(nl:bc!J64, tr!H64)</f>
        <v>715120.83799999999</v>
      </c>
      <c r="K64" s="4">
        <f>SUM(nl:bc!K64, tr!I64)</f>
        <v>246531.04609999998</v>
      </c>
      <c r="L64" s="4">
        <f>SUM(nl:bc!L64, tr!J64)</f>
        <v>51123.527899999994</v>
      </c>
      <c r="M64" s="4">
        <f>SUM(nl:bc!M64)</f>
        <v>126250.60100000001</v>
      </c>
      <c r="N64" s="4">
        <f>tr!K64</f>
        <v>21983.51</v>
      </c>
      <c r="O64" s="4">
        <f>SUM(nl:bc!N64, tr!L64)</f>
        <v>3859723.2199999997</v>
      </c>
      <c r="P64" s="4">
        <f>SUM(nl:bc!O64, tr!M64)</f>
        <v>1412416.68</v>
      </c>
      <c r="Q64" s="4">
        <f>SUM(nl:bc!P64, tr!N64)</f>
        <v>513229.63300000003</v>
      </c>
      <c r="R64" s="4">
        <f>SUM(nl:bc!Q64, tr!O64)</f>
        <v>444493.96100000007</v>
      </c>
      <c r="S64" s="4">
        <f>SUM(nl:bc!R64, tr!P64)</f>
        <v>1489582.8509999998</v>
      </c>
      <c r="T64" s="4">
        <f>SUM(nl:bc!S64, tr!Q64)</f>
        <v>55195.005499999977</v>
      </c>
      <c r="U64" s="4">
        <f>SUM(nl:bc!T64, tr!R64)</f>
        <v>79663.255900000004</v>
      </c>
      <c r="V64" s="4">
        <f>SUM(nl:bc!U64, tr!S64)</f>
        <v>1926488.16</v>
      </c>
      <c r="W64" s="4">
        <f>SUM(nl:bc!V64, tr!T64)</f>
        <v>1237511.21</v>
      </c>
      <c r="X64" s="8">
        <f t="shared" si="8"/>
        <v>4.1883509454897316</v>
      </c>
      <c r="Y64" s="8">
        <f t="shared" si="10"/>
        <v>26.345114992597523</v>
      </c>
      <c r="Z64" s="8">
        <f t="shared" si="11"/>
        <v>21.532767517603595</v>
      </c>
      <c r="AA64" s="8">
        <f t="shared" si="12"/>
        <v>4.8123464453930982</v>
      </c>
      <c r="AB64" s="8">
        <f t="shared" si="13"/>
        <v>1.6590102544017562</v>
      </c>
      <c r="AC64" s="8">
        <f t="shared" si="14"/>
        <v>0.34403154640771333</v>
      </c>
      <c r="AD64" s="8">
        <f t="shared" si="15"/>
        <v>0.84959296200943935</v>
      </c>
      <c r="AE64" s="8">
        <f t="shared" si="17"/>
        <v>25.973687705584947</v>
      </c>
      <c r="AF64" s="8">
        <f t="shared" si="17"/>
        <v>9.5047410566603023</v>
      </c>
      <c r="AG64" s="8">
        <f t="shared" si="17"/>
        <v>3.4537363041264846</v>
      </c>
      <c r="AH64" s="8">
        <f t="shared" si="17"/>
        <v>2.9911852928232654</v>
      </c>
      <c r="AI64" s="8">
        <f t="shared" si="17"/>
        <v>10.02402441268026</v>
      </c>
      <c r="AJ64" s="8">
        <f t="shared" si="17"/>
        <v>0.37143021767375406</v>
      </c>
      <c r="AK64" s="8">
        <f t="shared" si="17"/>
        <v>0.53608728201933031</v>
      </c>
      <c r="AL64" s="8">
        <f t="shared" si="17"/>
        <v>12.964142500442549</v>
      </c>
      <c r="AM64" s="8">
        <f t="shared" si="17"/>
        <v>8.3277291838300656</v>
      </c>
      <c r="AO64" s="4"/>
    </row>
    <row r="65" spans="1:41" x14ac:dyDescent="0.25">
      <c r="A65" s="6">
        <v>2068</v>
      </c>
      <c r="C65" s="4">
        <f>SUM(nl:tr!C65)</f>
        <v>15414770.955141492</v>
      </c>
      <c r="D65" s="4">
        <f>SUM(nl:tr!D65)</f>
        <v>5166337.8282862175</v>
      </c>
      <c r="E65" s="11">
        <f>SUM(nl:tr!E65)</f>
        <v>60.618827913176887</v>
      </c>
      <c r="F65" s="4">
        <f>SUM(nl:bc!F65)</f>
        <v>1048.4122391496082</v>
      </c>
      <c r="G65" s="4">
        <f>SUM(nl:bc!G65)</f>
        <v>28713.945317310674</v>
      </c>
      <c r="H65" s="4">
        <f>SUM(nl:bc!H65, tr!F65)</f>
        <v>4058929.1199999996</v>
      </c>
      <c r="I65" s="4">
        <f>SUM(nl:bc!I65, tr!G65)</f>
        <v>3317869.4610000001</v>
      </c>
      <c r="J65" s="4">
        <f>SUM(nl:bc!J65, tr!H65)</f>
        <v>741059.25399999996</v>
      </c>
      <c r="K65" s="4">
        <f>SUM(nl:bc!K65, tr!I65)</f>
        <v>255770.48380000002</v>
      </c>
      <c r="L65" s="4">
        <f>SUM(nl:bc!L65, tr!J65)</f>
        <v>52640.694600000003</v>
      </c>
      <c r="M65" s="4">
        <f>SUM(nl:bc!M65)</f>
        <v>130950.803</v>
      </c>
      <c r="N65" s="4">
        <f>tr!K65</f>
        <v>22698.58</v>
      </c>
      <c r="O65" s="4">
        <f>SUM(nl:bc!N65, tr!L65)</f>
        <v>4005387.2600000002</v>
      </c>
      <c r="P65" s="4">
        <f>SUM(nl:bc!O65, tr!M65)</f>
        <v>1470107.091</v>
      </c>
      <c r="Q65" s="4">
        <f>SUM(nl:bc!P65, tr!N65)</f>
        <v>530748.82699999993</v>
      </c>
      <c r="R65" s="4">
        <f>SUM(nl:bc!Q65, tr!O65)</f>
        <v>460163.71699999995</v>
      </c>
      <c r="S65" s="4">
        <f>SUM(nl:bc!R65, tr!P65)</f>
        <v>1544368.0919999999</v>
      </c>
      <c r="T65" s="4">
        <f>SUM(nl:bc!S65, tr!Q65)</f>
        <v>53541.156679999985</v>
      </c>
      <c r="U65" s="4">
        <f>SUM(nl:bc!T65, tr!R65)</f>
        <v>80679.334200000012</v>
      </c>
      <c r="V65" s="4">
        <f>SUM(nl:bc!U65, tr!S65)</f>
        <v>1953625.92</v>
      </c>
      <c r="W65" s="4">
        <f>SUM(nl:bc!V65, tr!T65)</f>
        <v>1264648.852</v>
      </c>
      <c r="X65" s="8">
        <f t="shared" si="8"/>
        <v>4.187896706305219</v>
      </c>
      <c r="Y65" s="8">
        <f t="shared" si="10"/>
        <v>26.331426732267929</v>
      </c>
      <c r="Z65" s="8">
        <f t="shared" si="11"/>
        <v>21.523962118252218</v>
      </c>
      <c r="AA65" s="8">
        <f t="shared" si="12"/>
        <v>4.8074619866656185</v>
      </c>
      <c r="AB65" s="8">
        <f t="shared" si="13"/>
        <v>1.6592558173216938</v>
      </c>
      <c r="AC65" s="8">
        <f t="shared" si="14"/>
        <v>0.34149514613736154</v>
      </c>
      <c r="AD65" s="8">
        <f t="shared" si="15"/>
        <v>0.84951507473630195</v>
      </c>
      <c r="AE65" s="8">
        <f t="shared" si="17"/>
        <v>25.984085470073303</v>
      </c>
      <c r="AF65" s="8">
        <f t="shared" si="17"/>
        <v>9.5370024976573244</v>
      </c>
      <c r="AG65" s="8">
        <f t="shared" si="17"/>
        <v>3.4431184773651942</v>
      </c>
      <c r="AH65" s="8">
        <f t="shared" si="17"/>
        <v>2.985212808799572</v>
      </c>
      <c r="AI65" s="8">
        <f t="shared" si="17"/>
        <v>10.018754715812928</v>
      </c>
      <c r="AJ65" s="8">
        <f t="shared" si="17"/>
        <v>0.34733669955791135</v>
      </c>
      <c r="AK65" s="8">
        <f t="shared" si="17"/>
        <v>0.52338976968769013</v>
      </c>
      <c r="AL65" s="8">
        <f t="shared" si="17"/>
        <v>12.673726555426899</v>
      </c>
      <c r="AM65" s="8">
        <f t="shared" si="17"/>
        <v>8.2041365108846129</v>
      </c>
      <c r="AO65" s="4"/>
    </row>
    <row r="66" spans="1:41" x14ac:dyDescent="0.25">
      <c r="A66" s="6">
        <v>2069</v>
      </c>
      <c r="C66" s="4">
        <f>SUM(nl:tr!C66)</f>
        <v>15990983.064025994</v>
      </c>
      <c r="D66" s="4">
        <f>SUM(nl:tr!D66)</f>
        <v>5254079.1243929863</v>
      </c>
      <c r="E66" s="11">
        <f>SUM(nl:tr!E66)</f>
        <v>61.107422044879463</v>
      </c>
      <c r="F66" s="4">
        <f>SUM(nl:bc!F66)</f>
        <v>1059.9462004850673</v>
      </c>
      <c r="G66" s="4">
        <f>SUM(nl:bc!G66)</f>
        <v>28902.121447859456</v>
      </c>
      <c r="H66" s="4">
        <f>SUM(nl:bc!H66, tr!F66)</f>
        <v>4208517.42</v>
      </c>
      <c r="I66" s="4">
        <f>SUM(nl:bc!I66, tr!G66)</f>
        <v>3440511.07</v>
      </c>
      <c r="J66" s="4">
        <f>SUM(nl:bc!J66, tr!H66)</f>
        <v>768006.24399999995</v>
      </c>
      <c r="K66" s="4">
        <f>SUM(nl:bc!K66, tr!I66)</f>
        <v>265378.80489999999</v>
      </c>
      <c r="L66" s="4">
        <f>SUM(nl:bc!L66, tr!J66)</f>
        <v>54201.5213</v>
      </c>
      <c r="M66" s="4">
        <f>SUM(nl:bc!M66)</f>
        <v>135838.30100000001</v>
      </c>
      <c r="N66" s="4">
        <f>tr!K66</f>
        <v>23444.47</v>
      </c>
      <c r="O66" s="4">
        <f>SUM(nl:bc!N66, tr!L66)</f>
        <v>4156979.1999999997</v>
      </c>
      <c r="P66" s="4">
        <f>SUM(nl:bc!O66, tr!M66)</f>
        <v>1530440.7010000001</v>
      </c>
      <c r="Q66" s="4">
        <f>SUM(nl:bc!P66, tr!N66)</f>
        <v>548855.53399999999</v>
      </c>
      <c r="R66" s="4">
        <f>SUM(nl:bc!Q66, tr!O66)</f>
        <v>476414.94899999996</v>
      </c>
      <c r="S66" s="4">
        <f>SUM(nl:bc!R66, tr!P66)</f>
        <v>1601267.7829999998</v>
      </c>
      <c r="T66" s="4">
        <f>SUM(nl:bc!S66, tr!Q66)</f>
        <v>51538.553690000001</v>
      </c>
      <c r="U66" s="4">
        <f>SUM(nl:bc!T66, tr!R66)</f>
        <v>81807.378999999986</v>
      </c>
      <c r="V66" s="4">
        <f>SUM(nl:bc!U66, tr!S66)</f>
        <v>1983895.5</v>
      </c>
      <c r="W66" s="4">
        <f>SUM(nl:bc!V66, tr!T66)</f>
        <v>1294918.55</v>
      </c>
      <c r="X66" s="8">
        <f t="shared" si="8"/>
        <v>4.1874638415935834</v>
      </c>
      <c r="Y66" s="8">
        <f t="shared" si="10"/>
        <v>26.318065644554789</v>
      </c>
      <c r="Z66" s="8">
        <f t="shared" si="11"/>
        <v>21.515319328552867</v>
      </c>
      <c r="AA66" s="8">
        <f t="shared" si="12"/>
        <v>4.8027456531283548</v>
      </c>
      <c r="AB66" s="8">
        <f t="shared" si="13"/>
        <v>1.659552785700884</v>
      </c>
      <c r="AC66" s="8">
        <f t="shared" si="14"/>
        <v>0.33895052657478003</v>
      </c>
      <c r="AD66" s="8">
        <f t="shared" si="15"/>
        <v>0.8494681062203594</v>
      </c>
      <c r="AE66" s="8">
        <f t="shared" si="17"/>
        <v>25.995770137182621</v>
      </c>
      <c r="AF66" s="8">
        <f t="shared" si="17"/>
        <v>9.5706480012660737</v>
      </c>
      <c r="AG66" s="8">
        <f t="shared" si="17"/>
        <v>3.4322813788398605</v>
      </c>
      <c r="AH66" s="8">
        <f t="shared" si="17"/>
        <v>2.9792724255443908</v>
      </c>
      <c r="AI66" s="8">
        <f t="shared" si="17"/>
        <v>10.013566874461151</v>
      </c>
      <c r="AJ66" s="8">
        <f t="shared" si="17"/>
        <v>0.322297594110667</v>
      </c>
      <c r="AK66" s="8">
        <f t="shared" si="17"/>
        <v>0.51158442650119118</v>
      </c>
      <c r="AL66" s="8">
        <f t="shared" si="17"/>
        <v>12.406338572536274</v>
      </c>
      <c r="AM66" s="8">
        <f t="shared" si="17"/>
        <v>8.0978045240577146</v>
      </c>
      <c r="AO66" s="4"/>
    </row>
    <row r="67" spans="1:41" x14ac:dyDescent="0.25">
      <c r="A67" s="6">
        <v>2070</v>
      </c>
      <c r="C67" s="4">
        <f>SUM(nl:tr!C67)</f>
        <v>16585776.881570276</v>
      </c>
      <c r="D67" s="4">
        <f>SUM(nl:tr!D67)</f>
        <v>5342646.9184086714</v>
      </c>
      <c r="E67" s="11">
        <f>SUM(nl:tr!E67)</f>
        <v>61.60016035312794</v>
      </c>
      <c r="F67" s="4">
        <f>SUM(nl:bc!F67)</f>
        <v>1071.5687876479797</v>
      </c>
      <c r="G67" s="4">
        <f>SUM(nl:bc!G67)</f>
        <v>29089.309578390574</v>
      </c>
      <c r="H67" s="4">
        <f>SUM(nl:bc!H67, tr!F67)</f>
        <v>4363002.669999999</v>
      </c>
      <c r="I67" s="4">
        <f>SUM(nl:bc!I67, tr!G67)</f>
        <v>3567104.3850000002</v>
      </c>
      <c r="J67" s="4">
        <f>SUM(nl:bc!J67, tr!H67)</f>
        <v>795898.397</v>
      </c>
      <c r="K67" s="4">
        <f>SUM(nl:bc!K67, tr!I67)</f>
        <v>275347.88310000004</v>
      </c>
      <c r="L67" s="4">
        <f>SUM(nl:bc!L67, tr!J67)</f>
        <v>55809.594600000004</v>
      </c>
      <c r="M67" s="4">
        <f>SUM(nl:bc!M67)</f>
        <v>140907.49</v>
      </c>
      <c r="N67" s="4">
        <f>tr!K67</f>
        <v>24218.27</v>
      </c>
      <c r="O67" s="4">
        <f>SUM(nl:bc!N67, tr!L67)</f>
        <v>4313840</v>
      </c>
      <c r="P67" s="4">
        <f>SUM(nl:bc!O67, tr!M67)</f>
        <v>1593403.9439999997</v>
      </c>
      <c r="Q67" s="4">
        <f>SUM(nl:bc!P67, tr!N67)</f>
        <v>567461.62200000009</v>
      </c>
      <c r="R67" s="4">
        <f>SUM(nl:bc!Q67, tr!O67)</f>
        <v>492979.38</v>
      </c>
      <c r="S67" s="4">
        <f>SUM(nl:bc!R67, tr!P67)</f>
        <v>1659994.8410000002</v>
      </c>
      <c r="T67" s="4">
        <f>SUM(nl:bc!S67, tr!Q67)</f>
        <v>49163.061830000006</v>
      </c>
      <c r="U67" s="4">
        <f>SUM(nl:bc!T67, tr!R67)</f>
        <v>83066.777000000002</v>
      </c>
      <c r="V67" s="4">
        <f>SUM(nl:bc!U67, tr!S67)</f>
        <v>2017798.96</v>
      </c>
      <c r="W67" s="4">
        <f>SUM(nl:bc!V67, tr!T67)</f>
        <v>1328822.1300000001</v>
      </c>
      <c r="X67" s="8">
        <f t="shared" si="8"/>
        <v>4.1870540560226077</v>
      </c>
      <c r="Y67" s="8">
        <f t="shared" si="10"/>
        <v>26.305687705518725</v>
      </c>
      <c r="Z67" s="8">
        <f t="shared" si="11"/>
        <v>21.507008146019871</v>
      </c>
      <c r="AA67" s="8">
        <f t="shared" si="12"/>
        <v>4.7986802347762412</v>
      </c>
      <c r="AB67" s="8">
        <f t="shared" si="13"/>
        <v>1.6601446231075259</v>
      </c>
      <c r="AC67" s="8">
        <f t="shared" si="14"/>
        <v>0.33649068716228969</v>
      </c>
      <c r="AD67" s="8">
        <f t="shared" si="15"/>
        <v>0.84956822346123007</v>
      </c>
      <c r="AE67" s="8">
        <f t="shared" si="17"/>
        <v>26.009273070551416</v>
      </c>
      <c r="AF67" s="8">
        <f t="shared" si="17"/>
        <v>9.6070503985288305</v>
      </c>
      <c r="AG67" s="8">
        <f t="shared" si="17"/>
        <v>3.4213749892569103</v>
      </c>
      <c r="AH67" s="8">
        <f t="shared" si="17"/>
        <v>2.9723020122608008</v>
      </c>
      <c r="AI67" s="8">
        <f t="shared" si="17"/>
        <v>10.008544386271994</v>
      </c>
      <c r="AJ67" s="8">
        <f t="shared" si="17"/>
        <v>0.29641699741318017</v>
      </c>
      <c r="AK67" s="8">
        <f t="shared" si="17"/>
        <v>0.50083139061337456</v>
      </c>
      <c r="AL67" s="8">
        <f t="shared" si="17"/>
        <v>12.165839287529128</v>
      </c>
      <c r="AM67" s="8">
        <f t="shared" si="17"/>
        <v>8.0118172304401121</v>
      </c>
      <c r="AO67" s="4"/>
    </row>
    <row r="68" spans="1:41" x14ac:dyDescent="0.25">
      <c r="A68" s="6">
        <v>2071</v>
      </c>
      <c r="C68" s="4">
        <f>SUM(nl:tr!C68)</f>
        <v>17204418.132074725</v>
      </c>
      <c r="D68" s="4">
        <f>SUM(nl:tr!D68)</f>
        <v>5432974.2956328075</v>
      </c>
      <c r="E68" s="11">
        <f>SUM(nl:tr!E68)</f>
        <v>62.097053839348568</v>
      </c>
      <c r="F68" s="4">
        <f>SUM(nl:bc!F68)</f>
        <v>1083.3790100840051</v>
      </c>
      <c r="G68" s="4">
        <f>SUM(nl:bc!G68)</f>
        <v>29276.993054888535</v>
      </c>
      <c r="H68" s="4">
        <f>SUM(nl:bc!H68, tr!F68)</f>
        <v>4523561.3099999996</v>
      </c>
      <c r="I68" s="4">
        <f>SUM(nl:bc!I68, tr!G68)</f>
        <v>3698735.32</v>
      </c>
      <c r="J68" s="4">
        <f>SUM(nl:bc!J68, tr!H68)</f>
        <v>824825.92999999993</v>
      </c>
      <c r="K68" s="4">
        <f>SUM(nl:bc!K68, tr!I68)</f>
        <v>285676.76319999999</v>
      </c>
      <c r="L68" s="4">
        <f>SUM(nl:bc!L68, tr!J68)</f>
        <v>57464.279999999992</v>
      </c>
      <c r="M68" s="4">
        <f>SUM(nl:bc!M68)</f>
        <v>146159.71000000002</v>
      </c>
      <c r="N68" s="4">
        <f>tr!K68</f>
        <v>25020.91</v>
      </c>
      <c r="O68" s="4">
        <f>SUM(nl:bc!N68, tr!L68)</f>
        <v>4477628.17</v>
      </c>
      <c r="P68" s="4">
        <f>SUM(nl:bc!O68, tr!M68)</f>
        <v>1659650.6780000001</v>
      </c>
      <c r="Q68" s="4">
        <f>SUM(nl:bc!P68, tr!N68)</f>
        <v>586749.26599999995</v>
      </c>
      <c r="R68" s="4">
        <f>SUM(nl:bc!Q68, tr!O68)</f>
        <v>510172.27600000001</v>
      </c>
      <c r="S68" s="4">
        <f>SUM(nl:bc!R68, tr!P68)</f>
        <v>1721056.152</v>
      </c>
      <c r="T68" s="4">
        <f>SUM(nl:bc!S68, tr!Q68)</f>
        <v>45932.720349999996</v>
      </c>
      <c r="U68" s="4">
        <f>SUM(nl:bc!T68, tr!R68)</f>
        <v>84478.599000000002</v>
      </c>
      <c r="V68" s="4">
        <f>SUM(nl:bc!U68, tr!S68)</f>
        <v>2056345.21</v>
      </c>
      <c r="W68" s="4">
        <f>SUM(nl:bc!V68, tr!T68)</f>
        <v>1367367.6800000002</v>
      </c>
      <c r="X68" s="8">
        <f t="shared" si="8"/>
        <v>4.18667075732857</v>
      </c>
      <c r="Y68" s="8">
        <f t="shared" si="10"/>
        <v>26.293021218582133</v>
      </c>
      <c r="Z68" s="8">
        <f t="shared" si="11"/>
        <v>21.49875277155892</v>
      </c>
      <c r="AA68" s="8">
        <f t="shared" si="12"/>
        <v>4.7942680982755919</v>
      </c>
      <c r="AB68" s="8">
        <f t="shared" si="13"/>
        <v>1.6604848882822956</v>
      </c>
      <c r="AC68" s="8">
        <f t="shared" si="14"/>
        <v>0.33400885492818599</v>
      </c>
      <c r="AD68" s="8">
        <f t="shared" si="15"/>
        <v>0.84954753411572803</v>
      </c>
      <c r="AE68" s="8">
        <f t="shared" si="17"/>
        <v>26.026036658875551</v>
      </c>
      <c r="AF68" s="8">
        <f t="shared" si="17"/>
        <v>9.6466539307473731</v>
      </c>
      <c r="AG68" s="8">
        <f t="shared" si="17"/>
        <v>3.4104569041257213</v>
      </c>
      <c r="AH68" s="8">
        <f t="shared" si="17"/>
        <v>2.9653561781834989</v>
      </c>
      <c r="AI68" s="8">
        <f t="shared" si="17"/>
        <v>10.003570819935968</v>
      </c>
      <c r="AJ68" s="8">
        <f t="shared" si="17"/>
        <v>0.26698212050755854</v>
      </c>
      <c r="AK68" s="8">
        <f t="shared" si="17"/>
        <v>0.49102851576540074</v>
      </c>
      <c r="AL68" s="8">
        <f t="shared" si="17"/>
        <v>11.952425209698273</v>
      </c>
      <c r="AM68" s="8">
        <f t="shared" si="17"/>
        <v>7.9477705639505167</v>
      </c>
      <c r="AO68" s="4"/>
    </row>
    <row r="69" spans="1:41" x14ac:dyDescent="0.25">
      <c r="A69" s="6">
        <v>2072</v>
      </c>
      <c r="C69" s="4">
        <f>SUM(nl:tr!C69)</f>
        <v>17845096.857639156</v>
      </c>
      <c r="D69" s="4">
        <f>SUM(nl:tr!D69)</f>
        <v>5524796.2546273423</v>
      </c>
      <c r="E69" s="11">
        <f>SUM(nl:tr!E69)</f>
        <v>62.596635571665075</v>
      </c>
      <c r="F69" s="4">
        <f>SUM(nl:bc!F69)</f>
        <v>1095.2672175253376</v>
      </c>
      <c r="G69" s="4">
        <f>SUM(nl:bc!G69)</f>
        <v>29466.811019064658</v>
      </c>
      <c r="H69" s="4">
        <f>SUM(nl:bc!H69, tr!F69)</f>
        <v>4689787.6399999997</v>
      </c>
      <c r="I69" s="4">
        <f>SUM(nl:bc!I69, tr!G69)</f>
        <v>3834991.4800000004</v>
      </c>
      <c r="J69" s="4">
        <f>SUM(nl:bc!J69, tr!H69)</f>
        <v>854796.52200000011</v>
      </c>
      <c r="K69" s="4">
        <f>SUM(nl:bc!K69, tr!I69)</f>
        <v>296392.45730000001</v>
      </c>
      <c r="L69" s="4">
        <f>SUM(nl:bc!L69, tr!J69)</f>
        <v>59169.857200000006</v>
      </c>
      <c r="M69" s="4">
        <f>SUM(nl:bc!M69)</f>
        <v>151606.00099999999</v>
      </c>
      <c r="N69" s="4">
        <f>tr!K69</f>
        <v>25849.32</v>
      </c>
      <c r="O69" s="4">
        <f>SUM(nl:bc!N69, tr!L69)</f>
        <v>4647231.55</v>
      </c>
      <c r="P69" s="4">
        <f>SUM(nl:bc!O69, tr!M69)</f>
        <v>1728422.0989999997</v>
      </c>
      <c r="Q69" s="4">
        <f>SUM(nl:bc!P69, tr!N69)</f>
        <v>606677.47199999995</v>
      </c>
      <c r="R69" s="4">
        <f>SUM(nl:bc!Q69, tr!O69)</f>
        <v>527880.16899999999</v>
      </c>
      <c r="S69" s="4">
        <f>SUM(nl:bc!R69, tr!P69)</f>
        <v>1784251.6239999998</v>
      </c>
      <c r="T69" s="4">
        <f>SUM(nl:bc!S69, tr!Q69)</f>
        <v>42556.874099999986</v>
      </c>
      <c r="U69" s="4">
        <f>SUM(nl:bc!T69, tr!R69)</f>
        <v>86085.165000000008</v>
      </c>
      <c r="V69" s="4">
        <f>SUM(nl:bc!U69, tr!S69)</f>
        <v>2099873.08</v>
      </c>
      <c r="W69" s="4">
        <f>SUM(nl:bc!V69, tr!T69)</f>
        <v>1410896.08</v>
      </c>
      <c r="X69" s="8">
        <f t="shared" si="8"/>
        <v>4.1863187455767701</v>
      </c>
      <c r="Y69" s="8">
        <f t="shared" ref="Y69:Y91" si="18">100*H69/$C69</f>
        <v>26.280539004148849</v>
      </c>
      <c r="Z69" s="8">
        <f t="shared" ref="Z69:Z91" si="19">100*I69/$C69</f>
        <v>21.490449228681612</v>
      </c>
      <c r="AA69" s="8">
        <f t="shared" ref="AA69:AA91" si="20">100*J69/$C69</f>
        <v>4.7900918040356704</v>
      </c>
      <c r="AB69" s="8">
        <f t="shared" ref="AB69:AB91" si="21">100*K69/$C69</f>
        <v>1.6609181763735839</v>
      </c>
      <c r="AC69" s="8">
        <f t="shared" ref="AC69:AC91" si="22">100*L69/$C69</f>
        <v>0.33157487276215308</v>
      </c>
      <c r="AD69" s="8">
        <f t="shared" ref="AD69:AD91" si="23">100*M69/$C69</f>
        <v>0.84956670288455327</v>
      </c>
      <c r="AE69" s="8">
        <f t="shared" si="17"/>
        <v>26.042064030661766</v>
      </c>
      <c r="AF69" s="8">
        <f t="shared" si="17"/>
        <v>9.6856974932029818</v>
      </c>
      <c r="AG69" s="8">
        <f t="shared" si="17"/>
        <v>3.3996871904917261</v>
      </c>
      <c r="AH69" s="8">
        <f t="shared" si="17"/>
        <v>2.9581244260606199</v>
      </c>
      <c r="AI69" s="8">
        <f t="shared" si="17"/>
        <v>9.9985538786033246</v>
      </c>
      <c r="AJ69" s="8">
        <f t="shared" si="17"/>
        <v>0.23847936741112263</v>
      </c>
      <c r="AK69" s="8">
        <f t="shared" si="17"/>
        <v>0.48240234102819413</v>
      </c>
      <c r="AL69" s="8">
        <f t="shared" si="17"/>
        <v>11.767227136685914</v>
      </c>
      <c r="AM69" s="8">
        <f t="shared" si="17"/>
        <v>7.9063514827380805</v>
      </c>
      <c r="AO69" s="4"/>
    </row>
    <row r="70" spans="1:41" x14ac:dyDescent="0.25">
      <c r="A70" s="6">
        <v>2073</v>
      </c>
      <c r="C70" s="4">
        <f>SUM(nl:tr!C70)</f>
        <v>18512570.180311061</v>
      </c>
      <c r="D70" s="4">
        <f>SUM(nl:tr!D70)</f>
        <v>5618785.4965724042</v>
      </c>
      <c r="E70" s="11">
        <f>SUM(nl:tr!E70)</f>
        <v>63.098629159305709</v>
      </c>
      <c r="F70" s="4">
        <f>SUM(nl:bc!F70)</f>
        <v>1107.3493092716567</v>
      </c>
      <c r="G70" s="4">
        <f>SUM(nl:bc!G70)</f>
        <v>29659.823332263415</v>
      </c>
      <c r="H70" s="4">
        <f>SUM(nl:bc!H70, tr!F70)</f>
        <v>4862844.3999999994</v>
      </c>
      <c r="I70" s="4">
        <f>SUM(nl:bc!I70, tr!G70)</f>
        <v>3976914.4199999995</v>
      </c>
      <c r="J70" s="4">
        <f>SUM(nl:bc!J70, tr!H70)</f>
        <v>885929.91700000002</v>
      </c>
      <c r="K70" s="4">
        <f>SUM(nl:bc!K70, tr!I70)</f>
        <v>307518.6018</v>
      </c>
      <c r="L70" s="4">
        <f>SUM(nl:bc!L70, tr!J70)</f>
        <v>60924.951199999996</v>
      </c>
      <c r="M70" s="4">
        <f>SUM(nl:bc!M70)</f>
        <v>157260.399</v>
      </c>
      <c r="N70" s="4">
        <f>tr!K70</f>
        <v>26708.23</v>
      </c>
      <c r="O70" s="4">
        <f>SUM(nl:bc!N70, tr!L70)</f>
        <v>4823486.04</v>
      </c>
      <c r="P70" s="4">
        <f>SUM(nl:bc!O70, tr!M70)</f>
        <v>1799783.1539999999</v>
      </c>
      <c r="Q70" s="4">
        <f>SUM(nl:bc!P70, tr!N70)</f>
        <v>627441.40100000007</v>
      </c>
      <c r="R70" s="4">
        <f>SUM(nl:bc!Q70, tr!O70)</f>
        <v>546190.16599999997</v>
      </c>
      <c r="S70" s="4">
        <f>SUM(nl:bc!R70, tr!P70)</f>
        <v>1850070.8969999996</v>
      </c>
      <c r="T70" s="4">
        <f>SUM(nl:bc!S70, tr!Q70)</f>
        <v>39358.158199999991</v>
      </c>
      <c r="U70" s="4">
        <f>SUM(nl:bc!T70, tr!R70)</f>
        <v>87900.880999999994</v>
      </c>
      <c r="V70" s="4">
        <f>SUM(nl:bc!U70, tr!S70)</f>
        <v>2148416.0299999998</v>
      </c>
      <c r="W70" s="4">
        <f>SUM(nl:bc!V70, tr!T70)</f>
        <v>1459439.03</v>
      </c>
      <c r="X70" s="8">
        <f t="shared" si="8"/>
        <v>4.1860092325199005</v>
      </c>
      <c r="Y70" s="8">
        <f t="shared" si="18"/>
        <v>26.267797246067161</v>
      </c>
      <c r="Z70" s="8">
        <f t="shared" si="19"/>
        <v>21.482238183381064</v>
      </c>
      <c r="AA70" s="8">
        <f t="shared" si="20"/>
        <v>4.7855587223767868</v>
      </c>
      <c r="AB70" s="8">
        <f t="shared" si="21"/>
        <v>1.6611340230167482</v>
      </c>
      <c r="AC70" s="8">
        <f t="shared" si="22"/>
        <v>0.32910044692117563</v>
      </c>
      <c r="AD70" s="8">
        <f t="shared" si="23"/>
        <v>0.84947901597830755</v>
      </c>
      <c r="AE70" s="8">
        <f t="shared" si="17"/>
        <v>26.05519381166204</v>
      </c>
      <c r="AF70" s="8">
        <f t="shared" si="17"/>
        <v>9.7219518223036854</v>
      </c>
      <c r="AG70" s="8">
        <f t="shared" si="17"/>
        <v>3.3892722344264863</v>
      </c>
      <c r="AH70" s="8">
        <f t="shared" si="17"/>
        <v>2.9503745869976359</v>
      </c>
      <c r="AI70" s="8">
        <f t="shared" si="17"/>
        <v>9.9935928884020218</v>
      </c>
      <c r="AJ70" s="8">
        <f t="shared" si="17"/>
        <v>0.21260234433498129</v>
      </c>
      <c r="AK70" s="8">
        <f t="shared" si="17"/>
        <v>0.47481727358142023</v>
      </c>
      <c r="AL70" s="8">
        <f t="shared" si="17"/>
        <v>11.605174263079554</v>
      </c>
      <c r="AM70" s="8">
        <f t="shared" si="17"/>
        <v>7.8835030240813246</v>
      </c>
      <c r="AO70" s="4"/>
    </row>
    <row r="71" spans="1:41" x14ac:dyDescent="0.25">
      <c r="A71" s="6">
        <v>2074</v>
      </c>
      <c r="C71" s="4">
        <f>SUM(nl:tr!C71)</f>
        <v>19199838.794803165</v>
      </c>
      <c r="D71" s="4">
        <f>SUM(nl:tr!D71)</f>
        <v>5713128.1128344089</v>
      </c>
      <c r="E71" s="11">
        <f>SUM(nl:tr!E71)</f>
        <v>63.601317252181367</v>
      </c>
      <c r="F71" s="4">
        <f>SUM(nl:bc!F71)</f>
        <v>1119.5072274199001</v>
      </c>
      <c r="G71" s="4">
        <f>SUM(nl:bc!G71)</f>
        <v>29849.444094707127</v>
      </c>
      <c r="H71" s="4">
        <f>SUM(nl:bc!H71, tr!F71)</f>
        <v>5041099.4800000004</v>
      </c>
      <c r="I71" s="4">
        <f>SUM(nl:bc!I71, tr!G71)</f>
        <v>4122980.24</v>
      </c>
      <c r="J71" s="4">
        <f>SUM(nl:bc!J71, tr!H71)</f>
        <v>918119.51500000001</v>
      </c>
      <c r="K71" s="4">
        <f>SUM(nl:bc!K71, tr!I71)</f>
        <v>319059.03519999998</v>
      </c>
      <c r="L71" s="4">
        <f>SUM(nl:bc!L71, tr!J71)</f>
        <v>62734.763900000013</v>
      </c>
      <c r="M71" s="4">
        <f>SUM(nl:bc!M71)</f>
        <v>163122.00399999999</v>
      </c>
      <c r="N71" s="4">
        <f>tr!K71</f>
        <v>27594.82</v>
      </c>
      <c r="O71" s="4">
        <f>SUM(nl:bc!N71, tr!L71)</f>
        <v>5005025.18</v>
      </c>
      <c r="P71" s="4">
        <f>SUM(nl:bc!O71, tr!M71)</f>
        <v>1873420.9179999998</v>
      </c>
      <c r="Q71" s="4">
        <f>SUM(nl:bc!P71, tr!N71)</f>
        <v>648931.68799999997</v>
      </c>
      <c r="R71" s="4">
        <f>SUM(nl:bc!Q71, tr!O71)</f>
        <v>564864.30100000009</v>
      </c>
      <c r="S71" s="4">
        <f>SUM(nl:bc!R71, tr!P71)</f>
        <v>1917807.8560000004</v>
      </c>
      <c r="T71" s="4">
        <f>SUM(nl:bc!S71, tr!Q71)</f>
        <v>36074.297099999996</v>
      </c>
      <c r="U71" s="4">
        <f>SUM(nl:bc!T71, tr!R71)</f>
        <v>89926.98000000001</v>
      </c>
      <c r="V71" s="4">
        <f>SUM(nl:bc!U71, tr!S71)</f>
        <v>2202268.31</v>
      </c>
      <c r="W71" s="4">
        <f>SUM(nl:bc!V71, tr!T71)</f>
        <v>1513291.32</v>
      </c>
      <c r="X71" s="8">
        <f t="shared" ref="X71:X91" si="24">100*U71/V70</f>
        <v>4.1857339893335288</v>
      </c>
      <c r="Y71" s="8">
        <f t="shared" si="18"/>
        <v>26.255946905994225</v>
      </c>
      <c r="Z71" s="8">
        <f t="shared" si="19"/>
        <v>21.474035714903867</v>
      </c>
      <c r="AA71" s="8">
        <f t="shared" si="20"/>
        <v>4.7819126233940468</v>
      </c>
      <c r="AB71" s="8">
        <f t="shared" si="21"/>
        <v>1.6617797608090332</v>
      </c>
      <c r="AC71" s="8">
        <f t="shared" si="22"/>
        <v>0.32674630537512889</v>
      </c>
      <c r="AD71" s="8">
        <f t="shared" si="23"/>
        <v>0.84960090417088474</v>
      </c>
      <c r="AE71" s="8">
        <f t="shared" si="17"/>
        <v>26.068058349295693</v>
      </c>
      <c r="AF71" s="8">
        <f t="shared" si="17"/>
        <v>9.7574825394215292</v>
      </c>
      <c r="AG71" s="8">
        <f t="shared" si="17"/>
        <v>3.3798809194983805</v>
      </c>
      <c r="AH71" s="8">
        <f t="shared" si="17"/>
        <v>2.9420262692668668</v>
      </c>
      <c r="AI71" s="8">
        <f t="shared" si="17"/>
        <v>9.9886664492156818</v>
      </c>
      <c r="AJ71" s="8">
        <f t="shared" si="17"/>
        <v>0.18788854159423596</v>
      </c>
      <c r="AK71" s="8">
        <f t="shared" si="17"/>
        <v>0.46837362001362542</v>
      </c>
      <c r="AL71" s="8">
        <f t="shared" si="17"/>
        <v>11.470243753276145</v>
      </c>
      <c r="AM71" s="8">
        <f t="shared" si="17"/>
        <v>7.8817918013436845</v>
      </c>
      <c r="AO71" s="4"/>
    </row>
    <row r="72" spans="1:41" x14ac:dyDescent="0.25">
      <c r="A72" s="6">
        <v>2075</v>
      </c>
      <c r="C72" s="4">
        <f>SUM(nl:tr!C72)</f>
        <v>19914989.318181749</v>
      </c>
      <c r="D72" s="4">
        <f>SUM(nl:tr!D72)</f>
        <v>5809457.9574836018</v>
      </c>
      <c r="E72" s="11">
        <f>SUM(nl:tr!E72)</f>
        <v>64.106759884626243</v>
      </c>
      <c r="F72" s="4">
        <f>SUM(nl:bc!F72)</f>
        <v>1131.8663570356587</v>
      </c>
      <c r="G72" s="4">
        <f>SUM(nl:bc!G72)</f>
        <v>30040.286061748029</v>
      </c>
      <c r="H72" s="4">
        <f>SUM(nl:bc!H72, tr!F72)</f>
        <v>5226454.4200000009</v>
      </c>
      <c r="I72" s="4">
        <f>SUM(nl:bc!I72, tr!G72)</f>
        <v>4274948.59</v>
      </c>
      <c r="J72" s="4">
        <f>SUM(nl:bc!J72, tr!H72)</f>
        <v>951505.69</v>
      </c>
      <c r="K72" s="4">
        <f>SUM(nl:bc!K72, tr!I72)</f>
        <v>331019.41930000001</v>
      </c>
      <c r="L72" s="4">
        <f>SUM(nl:bc!L72, tr!J72)</f>
        <v>64597.08830000001</v>
      </c>
      <c r="M72" s="4">
        <f>SUM(nl:bc!M72)</f>
        <v>169196.79500000001</v>
      </c>
      <c r="N72" s="4">
        <f>tr!K72</f>
        <v>28513.119999999999</v>
      </c>
      <c r="O72" s="4">
        <f>SUM(nl:bc!N72, tr!L72)</f>
        <v>5194376.46</v>
      </c>
      <c r="P72" s="4">
        <f>SUM(nl:bc!O72, tr!M72)</f>
        <v>1950438.8810000001</v>
      </c>
      <c r="Q72" s="4">
        <f>SUM(nl:bc!P72, tr!N72)</f>
        <v>671401.7159999999</v>
      </c>
      <c r="R72" s="4">
        <f>SUM(nl:bc!Q72, tr!O72)</f>
        <v>584264.35699999996</v>
      </c>
      <c r="S72" s="4">
        <f>SUM(nl:bc!R72, tr!P72)</f>
        <v>1988271.1640000001</v>
      </c>
      <c r="T72" s="4">
        <f>SUM(nl:bc!S72, tr!Q72)</f>
        <v>32077.968499999999</v>
      </c>
      <c r="U72" s="4">
        <f>SUM(nl:bc!T72, tr!R72)</f>
        <v>92176.036999999997</v>
      </c>
      <c r="V72" s="4">
        <f>SUM(nl:bc!U72, tr!S72)</f>
        <v>2262366.4700000002</v>
      </c>
      <c r="W72" s="4">
        <f>SUM(nl:bc!V72, tr!T72)</f>
        <v>1573389.44</v>
      </c>
      <c r="X72" s="8">
        <f t="shared" si="24"/>
        <v>4.1855043993254384</v>
      </c>
      <c r="Y72" s="8">
        <f t="shared" si="18"/>
        <v>26.243822361623938</v>
      </c>
      <c r="Z72" s="8">
        <f t="shared" si="19"/>
        <v>21.465984850401643</v>
      </c>
      <c r="AA72" s="8">
        <f t="shared" si="20"/>
        <v>4.7778368082342162</v>
      </c>
      <c r="AB72" s="8">
        <f t="shared" si="21"/>
        <v>1.6621621734830148</v>
      </c>
      <c r="AC72" s="8">
        <f t="shared" si="22"/>
        <v>0.32436416243028027</v>
      </c>
      <c r="AD72" s="8">
        <f t="shared" si="23"/>
        <v>0.84959520839676639</v>
      </c>
      <c r="AE72" s="8">
        <f t="shared" ref="AE72:AM88" si="25">100*O72/$C72</f>
        <v>26.082747909172614</v>
      </c>
      <c r="AF72" s="8">
        <f t="shared" si="25"/>
        <v>9.7938233851790795</v>
      </c>
      <c r="AG72" s="8">
        <f t="shared" si="25"/>
        <v>3.3713385695217601</v>
      </c>
      <c r="AH72" s="8">
        <f t="shared" si="25"/>
        <v>2.9337919677746713</v>
      </c>
      <c r="AI72" s="8">
        <f t="shared" si="25"/>
        <v>9.9837922693976644</v>
      </c>
      <c r="AJ72" s="8">
        <f t="shared" si="25"/>
        <v>0.16107449513273822</v>
      </c>
      <c r="AK72" s="8">
        <f t="shared" si="25"/>
        <v>0.46284753422311009</v>
      </c>
      <c r="AL72" s="8">
        <f t="shared" si="25"/>
        <v>11.360118922758005</v>
      </c>
      <c r="AM72" s="8">
        <f t="shared" si="25"/>
        <v>7.9005286664329049</v>
      </c>
      <c r="AO72" s="4"/>
    </row>
    <row r="73" spans="1:41" x14ac:dyDescent="0.25">
      <c r="A73" s="6">
        <v>2076</v>
      </c>
      <c r="C73" s="4">
        <f>SUM(nl:tr!C73)</f>
        <v>20654181.46444165</v>
      </c>
      <c r="D73" s="4">
        <f>SUM(nl:tr!D73)</f>
        <v>5906967.3733524904</v>
      </c>
      <c r="E73" s="11">
        <f>SUM(nl:tr!E73)</f>
        <v>64.612301845237496</v>
      </c>
      <c r="F73" s="4">
        <f>SUM(nl:bc!F73)</f>
        <v>1144.305698137468</v>
      </c>
      <c r="G73" s="4">
        <f>SUM(nl:bc!G73)</f>
        <v>30231.688645433722</v>
      </c>
      <c r="H73" s="4">
        <f>SUM(nl:bc!H73, tr!F73)</f>
        <v>5418002.8000000007</v>
      </c>
      <c r="I73" s="4">
        <f>SUM(nl:bc!I73, tr!G73)</f>
        <v>4431962.91</v>
      </c>
      <c r="J73" s="4">
        <f>SUM(nl:bc!J73, tr!H73)</f>
        <v>986040.55399999989</v>
      </c>
      <c r="K73" s="4">
        <f>SUM(nl:bc!K73, tr!I73)</f>
        <v>343409.2512</v>
      </c>
      <c r="L73" s="4">
        <f>SUM(nl:bc!L73, tr!J73)</f>
        <v>66516.165200000003</v>
      </c>
      <c r="M73" s="4">
        <f>SUM(nl:bc!M73)</f>
        <v>175487.745</v>
      </c>
      <c r="N73" s="4">
        <f>tr!K73</f>
        <v>29456.58</v>
      </c>
      <c r="O73" s="4">
        <f>SUM(nl:bc!N73, tr!L73)</f>
        <v>5390890.4400000013</v>
      </c>
      <c r="P73" s="4">
        <f>SUM(nl:bc!O73, tr!M73)</f>
        <v>2030729.41</v>
      </c>
      <c r="Q73" s="4">
        <f>SUM(nl:bc!P73, tr!N73)</f>
        <v>694761.81799999997</v>
      </c>
      <c r="R73" s="4">
        <f>SUM(nl:bc!Q73, tr!O73)</f>
        <v>604326.50599999994</v>
      </c>
      <c r="S73" s="4">
        <f>SUM(nl:bc!R73, tr!P73)</f>
        <v>2061073.173</v>
      </c>
      <c r="T73" s="4">
        <f>SUM(nl:bc!S73, tr!Q73)</f>
        <v>27112.142199999998</v>
      </c>
      <c r="U73" s="4">
        <f>SUM(nl:bc!T73, tr!R73)</f>
        <v>94687.269</v>
      </c>
      <c r="V73" s="4">
        <f>SUM(nl:bc!U73, tr!S73)</f>
        <v>2329942.0300000003</v>
      </c>
      <c r="W73" s="4">
        <f>SUM(nl:bc!V73, tr!T73)</f>
        <v>1640965.0399999998</v>
      </c>
      <c r="X73" s="8">
        <f t="shared" si="24"/>
        <v>4.1853196754635418</v>
      </c>
      <c r="Y73" s="8">
        <f t="shared" si="18"/>
        <v>26.23198992091584</v>
      </c>
      <c r="Z73" s="8">
        <f t="shared" si="19"/>
        <v>21.457945054032237</v>
      </c>
      <c r="AA73" s="8">
        <f t="shared" si="20"/>
        <v>4.7740480817289841</v>
      </c>
      <c r="AB73" s="8">
        <f t="shared" si="21"/>
        <v>1.6626621190058546</v>
      </c>
      <c r="AC73" s="8">
        <f t="shared" si="22"/>
        <v>0.32204696813821743</v>
      </c>
      <c r="AD73" s="8">
        <f t="shared" si="23"/>
        <v>0.8496475413567981</v>
      </c>
      <c r="AE73" s="8">
        <f t="shared" si="25"/>
        <v>26.10072178014407</v>
      </c>
      <c r="AF73" s="8">
        <f t="shared" si="25"/>
        <v>9.8320498127515474</v>
      </c>
      <c r="AG73" s="8">
        <f t="shared" si="25"/>
        <v>3.3637828698082548</v>
      </c>
      <c r="AH73" s="8">
        <f t="shared" si="25"/>
        <v>2.9259281324724085</v>
      </c>
      <c r="AI73" s="8">
        <f t="shared" si="25"/>
        <v>9.9789632261552192</v>
      </c>
      <c r="AJ73" s="8">
        <f t="shared" si="25"/>
        <v>0.13126708626374958</v>
      </c>
      <c r="AK73" s="8">
        <f t="shared" si="25"/>
        <v>0.45844115954444437</v>
      </c>
      <c r="AL73" s="8">
        <f t="shared" si="25"/>
        <v>11.280727992107753</v>
      </c>
      <c r="AM73" s="8">
        <f t="shared" si="25"/>
        <v>7.9449531458077578</v>
      </c>
      <c r="AO73" s="4"/>
    </row>
    <row r="74" spans="1:41" x14ac:dyDescent="0.25">
      <c r="A74" s="6">
        <v>2077</v>
      </c>
      <c r="C74" s="4">
        <f>SUM(nl:tr!C74)</f>
        <v>21425572.167564061</v>
      </c>
      <c r="D74" s="4">
        <f>SUM(nl:tr!D74)</f>
        <v>6007157.822374627</v>
      </c>
      <c r="E74" s="11">
        <f>SUM(nl:tr!E74)</f>
        <v>65.119726047757382</v>
      </c>
      <c r="F74" s="4">
        <f>SUM(nl:bc!F74)</f>
        <v>1156.9459900946656</v>
      </c>
      <c r="G74" s="4">
        <f>SUM(nl:bc!G74)</f>
        <v>30427.619972577377</v>
      </c>
      <c r="H74" s="4">
        <f>SUM(nl:bc!H74, tr!F74)</f>
        <v>5617717.6299999999</v>
      </c>
      <c r="I74" s="4">
        <f>SUM(nl:bc!I74, tr!G74)</f>
        <v>4595792.66</v>
      </c>
      <c r="J74" s="4">
        <f>SUM(nl:bc!J74, tr!H74)</f>
        <v>1021923.8709999999</v>
      </c>
      <c r="K74" s="4">
        <f>SUM(nl:bc!K74, tr!I74)</f>
        <v>356272.77940000006</v>
      </c>
      <c r="L74" s="4">
        <f>SUM(nl:bc!L74, tr!J74)</f>
        <v>68489.940199999997</v>
      </c>
      <c r="M74" s="4">
        <f>SUM(nl:bc!M74)</f>
        <v>182019.40400000001</v>
      </c>
      <c r="N74" s="4">
        <f>tr!K74</f>
        <v>30430.83</v>
      </c>
      <c r="O74" s="4">
        <f>SUM(nl:bc!N74, tr!L74)</f>
        <v>5595861.0699999994</v>
      </c>
      <c r="P74" s="4">
        <f>SUM(nl:bc!O74, tr!M74)</f>
        <v>2114196.7799999998</v>
      </c>
      <c r="Q74" s="4">
        <f>SUM(nl:bc!P74, tr!N74)</f>
        <v>719285.02899999998</v>
      </c>
      <c r="R74" s="4">
        <f>SUM(nl:bc!Q74, tr!O74)</f>
        <v>625351.26300000004</v>
      </c>
      <c r="S74" s="4">
        <f>SUM(nl:bc!R74, tr!P74)</f>
        <v>2137027.5859999997</v>
      </c>
      <c r="T74" s="4">
        <f>SUM(nl:bc!S74, tr!Q74)</f>
        <v>21856.275400000006</v>
      </c>
      <c r="U74" s="4">
        <f>SUM(nl:bc!T74, tr!R74)</f>
        <v>97512.536999999997</v>
      </c>
      <c r="V74" s="4">
        <f>SUM(nl:bc!U74, tr!S74)</f>
        <v>2405598.1799999997</v>
      </c>
      <c r="W74" s="4">
        <f>SUM(nl:bc!V74, tr!T74)</f>
        <v>1716621.16</v>
      </c>
      <c r="X74" s="8">
        <f t="shared" si="24"/>
        <v>4.1851915517400222</v>
      </c>
      <c r="Y74" s="8">
        <f t="shared" si="18"/>
        <v>26.219685458410307</v>
      </c>
      <c r="Z74" s="8">
        <f t="shared" si="19"/>
        <v>21.450034678455495</v>
      </c>
      <c r="AA74" s="8">
        <f t="shared" si="20"/>
        <v>4.7696456505702063</v>
      </c>
      <c r="AB74" s="8">
        <f t="shared" si="21"/>
        <v>1.6628390439876211</v>
      </c>
      <c r="AC74" s="8">
        <f t="shared" si="22"/>
        <v>0.31966446293409223</v>
      </c>
      <c r="AD74" s="8">
        <f t="shared" si="23"/>
        <v>0.84954279202661021</v>
      </c>
      <c r="AE74" s="8">
        <f t="shared" si="25"/>
        <v>26.117673900310169</v>
      </c>
      <c r="AF74" s="8">
        <f t="shared" si="25"/>
        <v>9.8676327682891891</v>
      </c>
      <c r="AG74" s="8">
        <f t="shared" si="25"/>
        <v>3.3571333515607003</v>
      </c>
      <c r="AH74" s="8">
        <f t="shared" si="25"/>
        <v>2.9187144133621432</v>
      </c>
      <c r="AI74" s="8">
        <f t="shared" si="25"/>
        <v>9.9741914441623276</v>
      </c>
      <c r="AJ74" s="8">
        <f t="shared" si="25"/>
        <v>0.1020102297808783</v>
      </c>
      <c r="AK74" s="8">
        <f t="shared" si="25"/>
        <v>0.45512220741354648</v>
      </c>
      <c r="AL74" s="8">
        <f t="shared" si="25"/>
        <v>11.227696330284278</v>
      </c>
      <c r="AM74" s="8">
        <f t="shared" si="25"/>
        <v>8.0120201531829984</v>
      </c>
      <c r="AO74" s="4"/>
    </row>
    <row r="75" spans="1:41" x14ac:dyDescent="0.25">
      <c r="A75" s="6">
        <v>2078</v>
      </c>
      <c r="C75" s="4">
        <f>SUM(nl:tr!C75)</f>
        <v>22221350.981465988</v>
      </c>
      <c r="D75" s="4">
        <f>SUM(nl:tr!D75)</f>
        <v>6108136.4498602813</v>
      </c>
      <c r="E75" s="11">
        <f>SUM(nl:tr!E75)</f>
        <v>65.626559486324453</v>
      </c>
      <c r="F75" s="4">
        <f>SUM(nl:bc!F75)</f>
        <v>1169.6698769641785</v>
      </c>
      <c r="G75" s="4">
        <f>SUM(nl:bc!G75)</f>
        <v>30621.837683614933</v>
      </c>
      <c r="H75" s="4">
        <f>SUM(nl:bc!H75, tr!F75)</f>
        <v>5823799.9299999997</v>
      </c>
      <c r="I75" s="4">
        <f>SUM(nl:bc!I75, tr!G75)</f>
        <v>4764749.49</v>
      </c>
      <c r="J75" s="4">
        <f>SUM(nl:bc!J75, tr!H75)</f>
        <v>1059050.3969999999</v>
      </c>
      <c r="K75" s="4">
        <f>SUM(nl:bc!K75, tr!I75)</f>
        <v>369620.38199999998</v>
      </c>
      <c r="L75" s="4">
        <f>SUM(nl:bc!L75, tr!J75)</f>
        <v>70523.879100000006</v>
      </c>
      <c r="M75" s="4">
        <f>SUM(nl:bc!M75)</f>
        <v>188794.073</v>
      </c>
      <c r="N75" s="4">
        <f>tr!K75</f>
        <v>31434.43</v>
      </c>
      <c r="O75" s="4">
        <f>SUM(nl:bc!N75, tr!L75)</f>
        <v>5806874.6000000006</v>
      </c>
      <c r="P75" s="4">
        <f>SUM(nl:bc!O75, tr!M75)</f>
        <v>2199747.9099999997</v>
      </c>
      <c r="Q75" s="4">
        <f>SUM(nl:bc!P75, tr!N75)</f>
        <v>744744.35000000009</v>
      </c>
      <c r="R75" s="4">
        <f>SUM(nl:bc!Q75, tr!O75)</f>
        <v>647024.40300000005</v>
      </c>
      <c r="S75" s="4">
        <f>SUM(nl:bc!R75, tr!P75)</f>
        <v>2215357.1700000004</v>
      </c>
      <c r="T75" s="4">
        <f>SUM(nl:bc!S75, tr!Q75)</f>
        <v>16925.921099999992</v>
      </c>
      <c r="U75" s="4">
        <f>SUM(nl:bc!T75, tr!R75)</f>
        <v>100677.209</v>
      </c>
      <c r="V75" s="4">
        <f>SUM(nl:bc!U75, tr!S75)</f>
        <v>2489348.8600000003</v>
      </c>
      <c r="W75" s="4">
        <f>SUM(nl:bc!V75, tr!T75)</f>
        <v>1800371.85</v>
      </c>
      <c r="X75" s="8">
        <f t="shared" si="24"/>
        <v>4.1851215983211301</v>
      </c>
      <c r="Y75" s="8">
        <f t="shared" si="18"/>
        <v>26.208127196485115</v>
      </c>
      <c r="Z75" s="8">
        <f t="shared" si="19"/>
        <v>21.442213364858429</v>
      </c>
      <c r="AA75" s="8">
        <f t="shared" si="20"/>
        <v>4.7659136381190992</v>
      </c>
      <c r="AB75" s="8">
        <f t="shared" si="21"/>
        <v>1.663356932295821</v>
      </c>
      <c r="AC75" s="8">
        <f t="shared" si="22"/>
        <v>0.31736989870157478</v>
      </c>
      <c r="AD75" s="8">
        <f t="shared" si="23"/>
        <v>0.84960663803684211</v>
      </c>
      <c r="AE75" s="8">
        <f t="shared" si="25"/>
        <v>26.131960225295487</v>
      </c>
      <c r="AF75" s="8">
        <f t="shared" si="25"/>
        <v>9.8992537034977239</v>
      </c>
      <c r="AG75" s="8">
        <f t="shared" si="25"/>
        <v>3.3514809726067694</v>
      </c>
      <c r="AH75" s="8">
        <f t="shared" si="25"/>
        <v>2.9117239700667135</v>
      </c>
      <c r="AI75" s="8">
        <f t="shared" si="25"/>
        <v>9.969498127488956</v>
      </c>
      <c r="AJ75" s="8">
        <f t="shared" si="25"/>
        <v>7.6169631243920677E-2</v>
      </c>
      <c r="AK75" s="8">
        <f t="shared" si="25"/>
        <v>0.45306520329916555</v>
      </c>
      <c r="AL75" s="8">
        <f t="shared" si="25"/>
        <v>11.202509073711472</v>
      </c>
      <c r="AM75" s="8">
        <f t="shared" si="25"/>
        <v>8.1019909703132988</v>
      </c>
      <c r="AO75" s="4"/>
    </row>
    <row r="76" spans="1:41" x14ac:dyDescent="0.25">
      <c r="A76" s="6">
        <v>2079</v>
      </c>
      <c r="C76" s="4">
        <f>SUM(nl:tr!C76)</f>
        <v>23050357.26113933</v>
      </c>
      <c r="D76" s="4">
        <f>SUM(nl:tr!D76)</f>
        <v>6211495.5826151967</v>
      </c>
      <c r="E76" s="11">
        <f>SUM(nl:tr!E76)</f>
        <v>66.132915306338845</v>
      </c>
      <c r="F76" s="4">
        <f>SUM(nl:bc!F76)</f>
        <v>1182.5991831346394</v>
      </c>
      <c r="G76" s="4">
        <f>SUM(nl:bc!G76)</f>
        <v>30818.383600094661</v>
      </c>
      <c r="H76" s="4">
        <f>SUM(nl:bc!H76, tr!F76)</f>
        <v>6038326.3100000005</v>
      </c>
      <c r="I76" s="4">
        <f>SUM(nl:bc!I76, tr!G76)</f>
        <v>4940722.97</v>
      </c>
      <c r="J76" s="4">
        <f>SUM(nl:bc!J76, tr!H76)</f>
        <v>1097603.351</v>
      </c>
      <c r="K76" s="4">
        <f>SUM(nl:bc!K76, tr!I76)</f>
        <v>383475.74800000002</v>
      </c>
      <c r="L76" s="4">
        <f>SUM(nl:bc!L76, tr!J76)</f>
        <v>72616.578899999993</v>
      </c>
      <c r="M76" s="4">
        <f>SUM(nl:bc!M76)</f>
        <v>195826.35199999998</v>
      </c>
      <c r="N76" s="4">
        <f>tr!K76</f>
        <v>32476.49</v>
      </c>
      <c r="O76" s="4">
        <f>SUM(nl:bc!N76, tr!L76)</f>
        <v>6026648.6699999999</v>
      </c>
      <c r="P76" s="4">
        <f>SUM(nl:bc!O76, tr!M76)</f>
        <v>2288646.17</v>
      </c>
      <c r="Q76" s="4">
        <f>SUM(nl:bc!P76, tr!N76)</f>
        <v>771443.37400000007</v>
      </c>
      <c r="R76" s="4">
        <f>SUM(nl:bc!Q76, tr!O76)</f>
        <v>669630.81500000006</v>
      </c>
      <c r="S76" s="4">
        <f>SUM(nl:bc!R76, tr!P76)</f>
        <v>2296928.1599999997</v>
      </c>
      <c r="T76" s="4">
        <f>SUM(nl:bc!S76, tr!Q76)</f>
        <v>11677.744270000001</v>
      </c>
      <c r="U76" s="4">
        <f>SUM(nl:bc!T76, tr!R76)</f>
        <v>104181.87729999999</v>
      </c>
      <c r="V76" s="4">
        <f>SUM(nl:bc!U76, tr!S76)</f>
        <v>2581853.0110000004</v>
      </c>
      <c r="W76" s="4">
        <f>SUM(nl:bc!V76, tr!T76)</f>
        <v>1892875.98</v>
      </c>
      <c r="X76" s="8">
        <f t="shared" si="24"/>
        <v>4.1851055500513485</v>
      </c>
      <c r="Y76" s="8">
        <f t="shared" si="18"/>
        <v>26.196237401404765</v>
      </c>
      <c r="Z76" s="8">
        <f t="shared" si="19"/>
        <v>21.43447458981289</v>
      </c>
      <c r="AA76" s="8">
        <f t="shared" si="20"/>
        <v>4.7617628593134782</v>
      </c>
      <c r="AB76" s="8">
        <f t="shared" si="21"/>
        <v>1.6636434032478231</v>
      </c>
      <c r="AC76" s="8">
        <f t="shared" si="22"/>
        <v>0.31503450500710684</v>
      </c>
      <c r="AD76" s="8">
        <f t="shared" si="23"/>
        <v>0.84955885837892964</v>
      </c>
      <c r="AE76" s="8">
        <f t="shared" si="25"/>
        <v>26.14557597404508</v>
      </c>
      <c r="AF76" s="8">
        <f t="shared" si="25"/>
        <v>9.9288967371383698</v>
      </c>
      <c r="AG76" s="8">
        <f t="shared" si="25"/>
        <v>3.3467740445853256</v>
      </c>
      <c r="AH76" s="8">
        <f t="shared" si="25"/>
        <v>2.905077814689375</v>
      </c>
      <c r="AI76" s="8">
        <f t="shared" si="25"/>
        <v>9.964826722544549</v>
      </c>
      <c r="AJ76" s="8">
        <f t="shared" si="25"/>
        <v>5.0661879717098998E-2</v>
      </c>
      <c r="AK76" s="8">
        <f t="shared" si="25"/>
        <v>0.45197510875738373</v>
      </c>
      <c r="AL76" s="8">
        <f t="shared" si="25"/>
        <v>11.200924054017829</v>
      </c>
      <c r="AM76" s="8">
        <f t="shared" si="25"/>
        <v>8.2119160174198491</v>
      </c>
      <c r="AO76" s="4"/>
    </row>
    <row r="77" spans="1:41" x14ac:dyDescent="0.25">
      <c r="A77" s="6">
        <v>2080</v>
      </c>
      <c r="C77" s="4">
        <f>SUM(nl:tr!C77)</f>
        <v>23908355.285689086</v>
      </c>
      <c r="D77" s="4">
        <f>SUM(nl:tr!D77)</f>
        <v>6316413.5600103009</v>
      </c>
      <c r="E77" s="11">
        <f>SUM(nl:tr!E77)</f>
        <v>66.639947704167867</v>
      </c>
      <c r="F77" s="4">
        <f>SUM(nl:bc!F77)</f>
        <v>1195.6124168784399</v>
      </c>
      <c r="G77" s="4">
        <f>SUM(nl:bc!G77)</f>
        <v>31016.809830264778</v>
      </c>
      <c r="H77" s="4">
        <f>SUM(nl:bc!H77, tr!F77)</f>
        <v>6260312.6500000004</v>
      </c>
      <c r="I77" s="4">
        <f>SUM(nl:bc!I77, tr!G77)</f>
        <v>5122782.3499999996</v>
      </c>
      <c r="J77" s="4">
        <f>SUM(nl:bc!J77, tr!H77)</f>
        <v>1137530.3899999999</v>
      </c>
      <c r="K77" s="4">
        <f>SUM(nl:bc!K77, tr!I77)</f>
        <v>397850.03099999996</v>
      </c>
      <c r="L77" s="4">
        <f>SUM(nl:bc!L77, tr!J77)</f>
        <v>74772.868900000001</v>
      </c>
      <c r="M77" s="4">
        <f>SUM(nl:bc!M77)</f>
        <v>203119.15099999998</v>
      </c>
      <c r="N77" s="4">
        <f>tr!K77</f>
        <v>33552.47</v>
      </c>
      <c r="O77" s="4">
        <f>SUM(nl:bc!N77, tr!L77)</f>
        <v>6254217.2799999993</v>
      </c>
      <c r="P77" s="4">
        <f>SUM(nl:bc!O77, tr!M77)</f>
        <v>2380599.0799999996</v>
      </c>
      <c r="Q77" s="4">
        <f>SUM(nl:bc!P77, tr!N77)</f>
        <v>799229.30099999998</v>
      </c>
      <c r="R77" s="4">
        <f>SUM(nl:bc!Q77, tr!O77)</f>
        <v>693072.19899999991</v>
      </c>
      <c r="S77" s="4">
        <f>SUM(nl:bc!R77, tr!P77)</f>
        <v>2381316.6199999996</v>
      </c>
      <c r="T77" s="4">
        <f>SUM(nl:bc!S77, tr!Q77)</f>
        <v>6095.1422999999932</v>
      </c>
      <c r="U77" s="4">
        <f>SUM(nl:bc!T77, tr!R77)</f>
        <v>108054.43619999998</v>
      </c>
      <c r="V77" s="4">
        <f>SUM(nl:bc!U77, tr!S77)</f>
        <v>2683812.946</v>
      </c>
      <c r="W77" s="4">
        <f>SUM(nl:bc!V77, tr!T77)</f>
        <v>1994835.9500000002</v>
      </c>
      <c r="X77" s="8">
        <f t="shared" si="24"/>
        <v>4.185150577497379</v>
      </c>
      <c r="Y77" s="8">
        <f t="shared" si="18"/>
        <v>26.184622803172324</v>
      </c>
      <c r="Z77" s="8">
        <f t="shared" si="19"/>
        <v>21.426745122306102</v>
      </c>
      <c r="AA77" s="8">
        <f t="shared" si="20"/>
        <v>4.7578780573036559</v>
      </c>
      <c r="AB77" s="8">
        <f t="shared" si="21"/>
        <v>1.6640627355832482</v>
      </c>
      <c r="AC77" s="8">
        <f t="shared" si="22"/>
        <v>0.31274785741851963</v>
      </c>
      <c r="AD77" s="8">
        <f t="shared" si="23"/>
        <v>0.84957391912935887</v>
      </c>
      <c r="AE77" s="8">
        <f t="shared" si="25"/>
        <v>26.159128075797039</v>
      </c>
      <c r="AF77" s="8">
        <f t="shared" si="25"/>
        <v>9.957184639233482</v>
      </c>
      <c r="AG77" s="8">
        <f t="shared" si="25"/>
        <v>3.3428870010075418</v>
      </c>
      <c r="AH77" s="8">
        <f t="shared" si="25"/>
        <v>2.8988702515009668</v>
      </c>
      <c r="AI77" s="8">
        <f t="shared" si="25"/>
        <v>9.9601858494439952</v>
      </c>
      <c r="AJ77" s="8">
        <f t="shared" si="25"/>
        <v>2.5493774988563873E-2</v>
      </c>
      <c r="AK77" s="8">
        <f t="shared" si="25"/>
        <v>0.45195261200036846</v>
      </c>
      <c r="AL77" s="8">
        <f t="shared" si="25"/>
        <v>11.225418536449723</v>
      </c>
      <c r="AM77" s="8">
        <f t="shared" si="25"/>
        <v>8.3436770374332561</v>
      </c>
      <c r="AO77" s="4"/>
    </row>
    <row r="78" spans="1:41" x14ac:dyDescent="0.25">
      <c r="A78" s="6">
        <v>2081</v>
      </c>
      <c r="C78" s="4">
        <f>SUM(nl:tr!C78)</f>
        <v>24802391.427825145</v>
      </c>
      <c r="D78" s="4">
        <f>SUM(nl:tr!D78)</f>
        <v>6423844.0269075017</v>
      </c>
      <c r="E78" s="11">
        <f>SUM(nl:tr!E78)</f>
        <v>67.150681083702878</v>
      </c>
      <c r="F78" s="4">
        <f>SUM(nl:bc!F78)</f>
        <v>1208.8348214393759</v>
      </c>
      <c r="G78" s="4">
        <f>SUM(nl:bc!G78)</f>
        <v>31218.714120903584</v>
      </c>
      <c r="H78" s="4">
        <f>SUM(nl:bc!H78, tr!F78)</f>
        <v>6491446.4000000004</v>
      </c>
      <c r="I78" s="4">
        <f>SUM(nl:bc!I78, tr!G78)</f>
        <v>5312447.4399999995</v>
      </c>
      <c r="J78" s="4">
        <f>SUM(nl:bc!J78, tr!H78)</f>
        <v>1178999.6800000002</v>
      </c>
      <c r="K78" s="4">
        <f>SUM(nl:bc!K78, tr!I78)</f>
        <v>412779.141</v>
      </c>
      <c r="L78" s="4">
        <f>SUM(nl:bc!L78, tr!J78)</f>
        <v>76990.812200000015</v>
      </c>
      <c r="M78" s="4">
        <f>SUM(nl:bc!M78)</f>
        <v>210693.46600000004</v>
      </c>
      <c r="N78" s="4">
        <f>tr!K78</f>
        <v>34664.199999999997</v>
      </c>
      <c r="O78" s="4">
        <f>SUM(nl:bc!N78, tr!L78)</f>
        <v>6491833.8899999997</v>
      </c>
      <c r="P78" s="4">
        <f>SUM(nl:bc!O78, tr!M78)</f>
        <v>2476825.5400000005</v>
      </c>
      <c r="Q78" s="4">
        <f>SUM(nl:bc!P78, tr!N78)</f>
        <v>828297.45399999991</v>
      </c>
      <c r="R78" s="4">
        <f>SUM(nl:bc!Q78, tr!O78)</f>
        <v>717490.67900000012</v>
      </c>
      <c r="S78" s="4">
        <f>SUM(nl:bc!R78, tr!P78)</f>
        <v>2469220.8899999997</v>
      </c>
      <c r="T78" s="4">
        <f>SUM(nl:bc!S78, tr!Q78)</f>
        <v>-387.50243599999521</v>
      </c>
      <c r="U78" s="4">
        <f>SUM(nl:bc!T78, tr!R78)</f>
        <v>112324.27729999999</v>
      </c>
      <c r="V78" s="4">
        <f>SUM(nl:bc!U78, tr!S78)</f>
        <v>2796524.03</v>
      </c>
      <c r="W78" s="4">
        <f>SUM(nl:bc!V78, tr!T78)</f>
        <v>2107547.0299999998</v>
      </c>
      <c r="X78" s="8">
        <f t="shared" si="24"/>
        <v>4.1852498501212603</v>
      </c>
      <c r="Y78" s="8">
        <f t="shared" si="18"/>
        <v>26.172663305028799</v>
      </c>
      <c r="Z78" s="8">
        <f t="shared" si="19"/>
        <v>21.419093620303506</v>
      </c>
      <c r="AA78" s="8">
        <f t="shared" si="20"/>
        <v>4.7535725876711696</v>
      </c>
      <c r="AB78" s="8">
        <f t="shared" si="21"/>
        <v>1.6642715368846008</v>
      </c>
      <c r="AC78" s="8">
        <f t="shared" si="22"/>
        <v>0.3104168903391552</v>
      </c>
      <c r="AD78" s="8">
        <f t="shared" si="23"/>
        <v>0.84948851248121438</v>
      </c>
      <c r="AE78" s="8">
        <f t="shared" si="25"/>
        <v>26.174225614055036</v>
      </c>
      <c r="AF78" s="8">
        <f t="shared" si="25"/>
        <v>9.9862367998164707</v>
      </c>
      <c r="AG78" s="8">
        <f t="shared" si="25"/>
        <v>3.3395870572010851</v>
      </c>
      <c r="AH78" s="8">
        <f t="shared" si="25"/>
        <v>2.8928286253682227</v>
      </c>
      <c r="AI78" s="8">
        <f t="shared" si="25"/>
        <v>9.9555758451172824</v>
      </c>
      <c r="AJ78" s="8">
        <f t="shared" si="25"/>
        <v>-1.5623591665651503E-3</v>
      </c>
      <c r="AK78" s="8">
        <f t="shared" si="25"/>
        <v>0.45287680273437808</v>
      </c>
      <c r="AL78" s="8">
        <f t="shared" si="25"/>
        <v>11.275219319628404</v>
      </c>
      <c r="AM78" s="8">
        <f t="shared" si="25"/>
        <v>8.4973541206014449</v>
      </c>
      <c r="AO78" s="4"/>
    </row>
    <row r="79" spans="1:41" x14ac:dyDescent="0.25">
      <c r="A79" s="6">
        <v>2082</v>
      </c>
      <c r="C79" s="4">
        <f>SUM(nl:tr!C79)</f>
        <v>25728980.32646152</v>
      </c>
      <c r="D79" s="4">
        <f>SUM(nl:tr!D79)</f>
        <v>6533211.5522209341</v>
      </c>
      <c r="E79" s="11">
        <f>SUM(nl:tr!E79)</f>
        <v>67.65946352085524</v>
      </c>
      <c r="F79" s="4">
        <f>SUM(nl:bc!F79)</f>
        <v>1222.1477340607319</v>
      </c>
      <c r="G79" s="4">
        <f>SUM(nl:bc!G79)</f>
        <v>31424.09606561777</v>
      </c>
      <c r="H79" s="4">
        <f>SUM(nl:bc!H79, tr!F79)</f>
        <v>6730977.79</v>
      </c>
      <c r="I79" s="4">
        <f>SUM(nl:bc!I79, tr!G79)</f>
        <v>5508983.7199999988</v>
      </c>
      <c r="J79" s="4">
        <f>SUM(nl:bc!J79, tr!H79)</f>
        <v>1221994.3600000001</v>
      </c>
      <c r="K79" s="4">
        <f>SUM(nl:bc!K79, tr!I79)</f>
        <v>428289.40500000003</v>
      </c>
      <c r="L79" s="4">
        <f>SUM(nl:bc!L79, tr!J79)</f>
        <v>79273.818499999994</v>
      </c>
      <c r="M79" s="4">
        <f>SUM(nl:bc!M79)</f>
        <v>218561.38700000002</v>
      </c>
      <c r="N79" s="4">
        <f>tr!K79</f>
        <v>35808.559999999998</v>
      </c>
      <c r="O79" s="4">
        <f>SUM(nl:bc!N79, tr!L79)</f>
        <v>6737656.04</v>
      </c>
      <c r="P79" s="4">
        <f>SUM(nl:bc!O79, tr!M79)</f>
        <v>2575893.6800000002</v>
      </c>
      <c r="Q79" s="4">
        <f>SUM(nl:bc!P79, tr!N79)</f>
        <v>858596.15099999995</v>
      </c>
      <c r="R79" s="4">
        <f>SUM(nl:bc!Q79, tr!O79)</f>
        <v>742861.05799999984</v>
      </c>
      <c r="S79" s="4">
        <f>SUM(nl:bc!R79, tr!P79)</f>
        <v>2560304.65</v>
      </c>
      <c r="T79" s="4">
        <f>SUM(nl:bc!S79, tr!Q79)</f>
        <v>-6678.1182999999937</v>
      </c>
      <c r="U79" s="4">
        <f>SUM(nl:bc!T79, tr!R79)</f>
        <v>117046.06140000001</v>
      </c>
      <c r="V79" s="4">
        <f>SUM(nl:bc!U79, tr!S79)</f>
        <v>2920248.8000000003</v>
      </c>
      <c r="W79" s="4">
        <f>SUM(nl:bc!V79, tr!T79)</f>
        <v>2231271.77</v>
      </c>
      <c r="X79" s="8">
        <f t="shared" si="24"/>
        <v>4.1854123241701595</v>
      </c>
      <c r="Y79" s="8">
        <f t="shared" si="18"/>
        <v>26.161074805896533</v>
      </c>
      <c r="Z79" s="8">
        <f t="shared" si="19"/>
        <v>21.411589771920212</v>
      </c>
      <c r="AA79" s="8">
        <f t="shared" si="20"/>
        <v>4.7494861611099832</v>
      </c>
      <c r="AB79" s="8">
        <f t="shared" si="21"/>
        <v>1.6646186501200617</v>
      </c>
      <c r="AC79" s="8">
        <f t="shared" si="22"/>
        <v>0.30811099971369305</v>
      </c>
      <c r="AD79" s="8">
        <f t="shared" si="23"/>
        <v>0.84947551059851334</v>
      </c>
      <c r="AE79" s="8">
        <f t="shared" si="25"/>
        <v>26.187030945297561</v>
      </c>
      <c r="AF79" s="8">
        <f t="shared" si="25"/>
        <v>10.011643086184677</v>
      </c>
      <c r="AG79" s="8">
        <f t="shared" si="25"/>
        <v>3.337078034596491</v>
      </c>
      <c r="AH79" s="8">
        <f t="shared" si="25"/>
        <v>2.887254172432121</v>
      </c>
      <c r="AI79" s="8">
        <f t="shared" si="25"/>
        <v>9.9510537048636944</v>
      </c>
      <c r="AJ79" s="8">
        <f t="shared" si="25"/>
        <v>-2.59556275268777E-2</v>
      </c>
      <c r="AK79" s="8">
        <f t="shared" si="25"/>
        <v>0.4549191608639907</v>
      </c>
      <c r="AL79" s="8">
        <f t="shared" si="25"/>
        <v>11.350037051396894</v>
      </c>
      <c r="AM79" s="8">
        <f t="shared" si="25"/>
        <v>8.6722121968634749</v>
      </c>
      <c r="AO79" s="4"/>
    </row>
    <row r="80" spans="1:41" x14ac:dyDescent="0.25">
      <c r="A80" s="6">
        <v>2083</v>
      </c>
      <c r="C80" s="4">
        <f>SUM(nl:tr!C80)</f>
        <v>26693071.898193121</v>
      </c>
      <c r="D80" s="4">
        <f>SUM(nl:tr!D80)</f>
        <v>6644819.8420273</v>
      </c>
      <c r="E80" s="11">
        <f>SUM(nl:tr!E80)</f>
        <v>68.169284681577125</v>
      </c>
      <c r="F80" s="4">
        <f>SUM(nl:bc!F80)</f>
        <v>1235.6781494409461</v>
      </c>
      <c r="G80" s="4">
        <f>SUM(nl:bc!G80)</f>
        <v>31631.413349141076</v>
      </c>
      <c r="H80" s="4">
        <f>SUM(nl:bc!H80, tr!F80)</f>
        <v>6980092.4800000004</v>
      </c>
      <c r="I80" s="4">
        <f>SUM(nl:bc!I80, tr!G80)</f>
        <v>5713455.8800000008</v>
      </c>
      <c r="J80" s="4">
        <f>SUM(nl:bc!J80, tr!H80)</f>
        <v>1266635.4400000002</v>
      </c>
      <c r="K80" s="4">
        <f>SUM(nl:bc!K80, tr!I80)</f>
        <v>444399.05800000002</v>
      </c>
      <c r="L80" s="4">
        <f>SUM(nl:bc!L80, tr!J80)</f>
        <v>81621.889800000004</v>
      </c>
      <c r="M80" s="4">
        <f>SUM(nl:bc!M80)</f>
        <v>226733.50400000002</v>
      </c>
      <c r="N80" s="4">
        <f>tr!K80</f>
        <v>36994.379999999997</v>
      </c>
      <c r="O80" s="4">
        <f>SUM(nl:bc!N80, tr!L80)</f>
        <v>6992953.9400000004</v>
      </c>
      <c r="P80" s="4">
        <f>SUM(nl:bc!O80, tr!M80)</f>
        <v>2678265.6300000004</v>
      </c>
      <c r="Q80" s="4">
        <f>SUM(nl:bc!P80, tr!N80)</f>
        <v>890245.33</v>
      </c>
      <c r="R80" s="4">
        <f>SUM(nl:bc!Q80, tr!O80)</f>
        <v>769381.91199999989</v>
      </c>
      <c r="S80" s="4">
        <f>SUM(nl:bc!R80, tr!P80)</f>
        <v>2655061.06</v>
      </c>
      <c r="T80" s="4">
        <f>SUM(nl:bc!S80, tr!Q80)</f>
        <v>-12861.943399999993</v>
      </c>
      <c r="U80" s="4">
        <f>SUM(nl:bc!T80, tr!R80)</f>
        <v>122230.6732</v>
      </c>
      <c r="V80" s="4">
        <f>SUM(nl:bc!U80, tr!S80)</f>
        <v>3055340.61</v>
      </c>
      <c r="W80" s="4">
        <f>SUM(nl:bc!V80, tr!T80)</f>
        <v>2366363.62</v>
      </c>
      <c r="X80" s="8">
        <f t="shared" si="24"/>
        <v>4.1856253206918534</v>
      </c>
      <c r="Y80" s="8">
        <f t="shared" si="18"/>
        <v>26.149453710767883</v>
      </c>
      <c r="Z80" s="8">
        <f t="shared" si="19"/>
        <v>21.404265128386179</v>
      </c>
      <c r="AA80" s="8">
        <f t="shared" si="20"/>
        <v>4.7451842366847998</v>
      </c>
      <c r="AB80" s="8">
        <f t="shared" si="21"/>
        <v>1.6648479414243882</v>
      </c>
      <c r="AC80" s="8">
        <f t="shared" si="22"/>
        <v>0.3057793052493335</v>
      </c>
      <c r="AD80" s="8">
        <f t="shared" si="23"/>
        <v>0.84940955789860895</v>
      </c>
      <c r="AE80" s="8">
        <f t="shared" si="25"/>
        <v>26.197636475378317</v>
      </c>
      <c r="AF80" s="8">
        <f t="shared" si="25"/>
        <v>10.033560918783929</v>
      </c>
      <c r="AG80" s="8">
        <f t="shared" si="25"/>
        <v>3.3351175668180084</v>
      </c>
      <c r="AH80" s="8">
        <f t="shared" si="25"/>
        <v>2.8823280997196883</v>
      </c>
      <c r="AI80" s="8">
        <f t="shared" si="25"/>
        <v>9.9466298600863681</v>
      </c>
      <c r="AJ80" s="8">
        <f t="shared" si="25"/>
        <v>-4.8184575567230353E-2</v>
      </c>
      <c r="AK80" s="8">
        <f t="shared" si="25"/>
        <v>0.45791160217971733</v>
      </c>
      <c r="AL80" s="8">
        <f t="shared" si="25"/>
        <v>11.446193310582657</v>
      </c>
      <c r="AM80" s="8">
        <f t="shared" si="25"/>
        <v>8.8650854012804032</v>
      </c>
      <c r="AO80" s="4"/>
    </row>
    <row r="81" spans="1:45" x14ac:dyDescent="0.25">
      <c r="A81" s="6">
        <v>2084</v>
      </c>
      <c r="C81" s="4">
        <f>SUM(nl:tr!C81)</f>
        <v>27693822.989978604</v>
      </c>
      <c r="D81" s="4">
        <f>SUM(nl:tr!D81)</f>
        <v>6758805.4732981855</v>
      </c>
      <c r="E81" s="11">
        <f>SUM(nl:tr!E81)</f>
        <v>68.680501333809161</v>
      </c>
      <c r="F81" s="4">
        <f>SUM(nl:bc!F81)</f>
        <v>1249.2965437381781</v>
      </c>
      <c r="G81" s="4">
        <f>SUM(nl:bc!G81)</f>
        <v>31843.355029198305</v>
      </c>
      <c r="H81" s="4">
        <f>SUM(nl:bc!H81, tr!F81)</f>
        <v>7238590.7300000004</v>
      </c>
      <c r="I81" s="4">
        <f>SUM(nl:bc!I81, tr!G81)</f>
        <v>5925627.3600000003</v>
      </c>
      <c r="J81" s="4">
        <f>SUM(nl:bc!J81, tr!H81)</f>
        <v>1312962.69</v>
      </c>
      <c r="K81" s="4">
        <f>SUM(nl:bc!K81, tr!I81)</f>
        <v>461144.50200000009</v>
      </c>
      <c r="L81" s="4">
        <f>SUM(nl:bc!L81, tr!J81)</f>
        <v>84038.837900000013</v>
      </c>
      <c r="M81" s="4">
        <f>SUM(nl:bc!M81)</f>
        <v>235226.43800000002</v>
      </c>
      <c r="N81" s="4">
        <f>tr!K81</f>
        <v>38219.410000000003</v>
      </c>
      <c r="O81" s="4">
        <f>SUM(nl:bc!N81, tr!L81)</f>
        <v>7258013.3300000001</v>
      </c>
      <c r="P81" s="4">
        <f>SUM(nl:bc!O81, tr!M81)</f>
        <v>2784451.6500000004</v>
      </c>
      <c r="Q81" s="4">
        <f>SUM(nl:bc!P81, tr!N81)</f>
        <v>923192.63399999996</v>
      </c>
      <c r="R81" s="4">
        <f>SUM(nl:bc!Q81, tr!O81)</f>
        <v>796984.16200000001</v>
      </c>
      <c r="S81" s="4">
        <f>SUM(nl:bc!R81, tr!P81)</f>
        <v>2753383.9099999997</v>
      </c>
      <c r="T81" s="4">
        <f>SUM(nl:bc!S81, tr!Q81)</f>
        <v>-19422.128000000012</v>
      </c>
      <c r="U81" s="4">
        <f>SUM(nl:bc!T81, tr!R81)</f>
        <v>127893.31299999999</v>
      </c>
      <c r="V81" s="4">
        <f>SUM(nl:bc!U81, tr!S81)</f>
        <v>3202656.71</v>
      </c>
      <c r="W81" s="4">
        <f>SUM(nl:bc!V81, tr!T81)</f>
        <v>2513679.7000000002</v>
      </c>
      <c r="X81" s="8">
        <f t="shared" si="24"/>
        <v>4.1858937946692629</v>
      </c>
      <c r="Y81" s="8">
        <f t="shared" si="18"/>
        <v>26.137925170603513</v>
      </c>
      <c r="Z81" s="8">
        <f t="shared" si="19"/>
        <v>21.396927979731331</v>
      </c>
      <c r="AA81" s="8">
        <f t="shared" si="20"/>
        <v>4.7409947354509843</v>
      </c>
      <c r="AB81" s="8">
        <f t="shared" si="21"/>
        <v>1.6651529193599297</v>
      </c>
      <c r="AC81" s="8">
        <f t="shared" si="22"/>
        <v>0.30345697641820935</v>
      </c>
      <c r="AD81" s="8">
        <f t="shared" si="23"/>
        <v>0.84938232646724132</v>
      </c>
      <c r="AE81" s="8">
        <f t="shared" si="25"/>
        <v>26.208058499638756</v>
      </c>
      <c r="AF81" s="8">
        <f t="shared" si="25"/>
        <v>10.054414123350154</v>
      </c>
      <c r="AG81" s="8">
        <f t="shared" si="25"/>
        <v>3.333568768508667</v>
      </c>
      <c r="AH81" s="8">
        <f t="shared" si="25"/>
        <v>2.8778408899645234</v>
      </c>
      <c r="AI81" s="8">
        <f t="shared" si="25"/>
        <v>9.9422312007856402</v>
      </c>
      <c r="AJ81" s="8">
        <f t="shared" si="25"/>
        <v>-7.0131624684061061E-2</v>
      </c>
      <c r="AK81" s="8">
        <f t="shared" si="25"/>
        <v>0.46181169369891606</v>
      </c>
      <c r="AL81" s="8">
        <f t="shared" si="25"/>
        <v>11.564516430826203</v>
      </c>
      <c r="AM81" s="8">
        <f t="shared" si="25"/>
        <v>9.0766800268406804</v>
      </c>
      <c r="AO81" s="4"/>
    </row>
    <row r="82" spans="1:45" x14ac:dyDescent="0.25">
      <c r="A82" s="6">
        <v>2085</v>
      </c>
      <c r="C82" s="4">
        <f>SUM(nl:tr!C82)</f>
        <v>28736985.126336418</v>
      </c>
      <c r="D82" s="4">
        <f>SUM(nl:tr!D82)</f>
        <v>6875567.2865041383</v>
      </c>
      <c r="E82" s="11">
        <f>SUM(nl:tr!E82)</f>
        <v>69.194164485466786</v>
      </c>
      <c r="F82" s="4">
        <f>SUM(nl:bc!F82)</f>
        <v>1263.1319914028104</v>
      </c>
      <c r="G82" s="4">
        <f>SUM(nl:bc!G82)</f>
        <v>32059.294262681116</v>
      </c>
      <c r="H82" s="4">
        <f>SUM(nl:bc!H82, tr!F82)</f>
        <v>7507845.6299999999</v>
      </c>
      <c r="I82" s="4">
        <f>SUM(nl:bc!I82, tr!G82)</f>
        <v>6146735.7199999997</v>
      </c>
      <c r="J82" s="4">
        <f>SUM(nl:bc!J82, tr!H82)</f>
        <v>1361111.08</v>
      </c>
      <c r="K82" s="4">
        <f>SUM(nl:bc!K82, tr!I82)</f>
        <v>478549.61600000004</v>
      </c>
      <c r="L82" s="4">
        <f>SUM(nl:bc!L82, tr!J82)</f>
        <v>86525.149799999985</v>
      </c>
      <c r="M82" s="4">
        <f>SUM(nl:bc!M82)</f>
        <v>244053.54700000002</v>
      </c>
      <c r="N82" s="4">
        <f>tr!K82</f>
        <v>39486.44</v>
      </c>
      <c r="O82" s="4">
        <f>SUM(nl:bc!N82, tr!L82)</f>
        <v>7534101.1600000001</v>
      </c>
      <c r="P82" s="4">
        <f>SUM(nl:bc!O82, tr!M82)</f>
        <v>2894798.05</v>
      </c>
      <c r="Q82" s="4">
        <f>SUM(nl:bc!P82, tr!N82)</f>
        <v>957599.13899999997</v>
      </c>
      <c r="R82" s="4">
        <f>SUM(nl:bc!Q82, tr!O82)</f>
        <v>825864.04200000002</v>
      </c>
      <c r="S82" s="4">
        <f>SUM(nl:bc!R82, tr!P82)</f>
        <v>2855838.92</v>
      </c>
      <c r="T82" s="4">
        <f>SUM(nl:bc!S82, tr!Q82)</f>
        <v>-26254.726599999998</v>
      </c>
      <c r="U82" s="4">
        <f>SUM(nl:bc!T82, tr!R82)</f>
        <v>134070.02299999999</v>
      </c>
      <c r="V82" s="4">
        <f>SUM(nl:bc!U82, tr!S82)</f>
        <v>3362980.9800000004</v>
      </c>
      <c r="W82" s="4">
        <f>SUM(nl:bc!V82, tr!T82)</f>
        <v>2674003.9800000004</v>
      </c>
      <c r="X82" s="8">
        <f t="shared" si="24"/>
        <v>4.1862127333653563</v>
      </c>
      <c r="Y82" s="8">
        <f t="shared" si="18"/>
        <v>26.126072714285286</v>
      </c>
      <c r="Z82" s="8">
        <f t="shared" si="19"/>
        <v>21.3896332304071</v>
      </c>
      <c r="AA82" s="8">
        <f t="shared" si="20"/>
        <v>4.7364435552864954</v>
      </c>
      <c r="AB82" s="8">
        <f t="shared" si="21"/>
        <v>1.6652742585770643</v>
      </c>
      <c r="AC82" s="8">
        <f t="shared" si="22"/>
        <v>0.30109334510773988</v>
      </c>
      <c r="AD82" s="8">
        <f t="shared" si="23"/>
        <v>0.84926635806458939</v>
      </c>
      <c r="AE82" s="8">
        <f t="shared" si="25"/>
        <v>26.217437657004826</v>
      </c>
      <c r="AF82" s="8">
        <f t="shared" si="25"/>
        <v>10.073422933107278</v>
      </c>
      <c r="AG82" s="8">
        <f t="shared" si="25"/>
        <v>3.3322881116098522</v>
      </c>
      <c r="AH82" s="8">
        <f t="shared" si="25"/>
        <v>2.8738715573998235</v>
      </c>
      <c r="AI82" s="8">
        <f t="shared" si="25"/>
        <v>9.9378515437331867</v>
      </c>
      <c r="AJ82" s="8">
        <f t="shared" si="25"/>
        <v>-9.1362147019168269E-2</v>
      </c>
      <c r="AK82" s="8">
        <f t="shared" si="25"/>
        <v>0.4665417141380277</v>
      </c>
      <c r="AL82" s="8">
        <f t="shared" si="25"/>
        <v>11.70262282287208</v>
      </c>
      <c r="AM82" s="8">
        <f t="shared" si="25"/>
        <v>9.3050957441926343</v>
      </c>
      <c r="AO82" s="4"/>
    </row>
    <row r="83" spans="1:45" x14ac:dyDescent="0.25">
      <c r="A83" s="6">
        <v>2086</v>
      </c>
      <c r="C83" s="4">
        <f>SUM(nl:tr!C83)</f>
        <v>29816689.219724495</v>
      </c>
      <c r="D83" s="4">
        <f>SUM(nl:tr!D83)</f>
        <v>6994053.1414730251</v>
      </c>
      <c r="E83" s="11">
        <f>SUM(nl:tr!E83)</f>
        <v>69.708177322971267</v>
      </c>
      <c r="F83" s="4">
        <f>SUM(nl:bc!F83)</f>
        <v>1277.0579310709275</v>
      </c>
      <c r="G83" s="4">
        <f>SUM(nl:bc!G83)</f>
        <v>32277.065528363095</v>
      </c>
      <c r="H83" s="4">
        <f>SUM(nl:bc!H83, tr!F83)</f>
        <v>7786548.7400000002</v>
      </c>
      <c r="I83" s="4">
        <f>SUM(nl:bc!I83, tr!G83)</f>
        <v>6375511.3200000003</v>
      </c>
      <c r="J83" s="4">
        <f>SUM(nl:bc!J83, tr!H83)</f>
        <v>1411038.2300000002</v>
      </c>
      <c r="K83" s="4">
        <f>SUM(nl:bc!K83, tr!I83)</f>
        <v>496647.44099999999</v>
      </c>
      <c r="L83" s="4">
        <f>SUM(nl:bc!L83, tr!J83)</f>
        <v>89086.052299999996</v>
      </c>
      <c r="M83" s="4">
        <f>SUM(nl:bc!M83)</f>
        <v>253228.51699999999</v>
      </c>
      <c r="N83" s="4">
        <f>tr!K83</f>
        <v>40793.550000000003</v>
      </c>
      <c r="O83" s="4">
        <f>SUM(nl:bc!N83, tr!L83)</f>
        <v>7820010.7800000003</v>
      </c>
      <c r="P83" s="4">
        <f>SUM(nl:bc!O83, tr!M83)</f>
        <v>3009060.6500000004</v>
      </c>
      <c r="Q83" s="4">
        <f>SUM(nl:bc!P83, tr!N83)</f>
        <v>993279.78200000001</v>
      </c>
      <c r="R83" s="4">
        <f>SUM(nl:bc!Q83, tr!O83)</f>
        <v>855825.73899999994</v>
      </c>
      <c r="S83" s="4">
        <f>SUM(nl:bc!R83, tr!P83)</f>
        <v>2961844.43</v>
      </c>
      <c r="T83" s="4">
        <f>SUM(nl:bc!S83, tr!Q83)</f>
        <v>-33461.481500000009</v>
      </c>
      <c r="U83" s="4">
        <f>SUM(nl:bc!T83, tr!R83)</f>
        <v>140793.76600000003</v>
      </c>
      <c r="V83" s="4">
        <f>SUM(nl:bc!U83, tr!S83)</f>
        <v>3537236.45</v>
      </c>
      <c r="W83" s="4">
        <f>SUM(nl:bc!V83, tr!T83)</f>
        <v>2848259.45</v>
      </c>
      <c r="X83" s="8">
        <f t="shared" si="24"/>
        <v>4.1865763391858382</v>
      </c>
      <c r="Y83" s="8">
        <f t="shared" si="18"/>
        <v>26.114732868627819</v>
      </c>
      <c r="Z83" s="8">
        <f t="shared" si="19"/>
        <v>21.382358292759204</v>
      </c>
      <c r="AA83" s="8">
        <f t="shared" si="20"/>
        <v>4.7323772924680139</v>
      </c>
      <c r="AB83" s="8">
        <f t="shared" si="21"/>
        <v>1.66566930801779</v>
      </c>
      <c r="AC83" s="8">
        <f t="shared" si="22"/>
        <v>0.29877915567187563</v>
      </c>
      <c r="AD83" s="8">
        <f t="shared" si="23"/>
        <v>0.84928449008511286</v>
      </c>
      <c r="AE83" s="8">
        <f t="shared" si="25"/>
        <v>26.226958742377288</v>
      </c>
      <c r="AF83" s="8">
        <f t="shared" si="25"/>
        <v>10.09186710109126</v>
      </c>
      <c r="AG83" s="8">
        <f t="shared" si="25"/>
        <v>3.3312879732566696</v>
      </c>
      <c r="AH83" s="8">
        <f t="shared" si="25"/>
        <v>2.8702909725934611</v>
      </c>
      <c r="AI83" s="8">
        <f t="shared" si="25"/>
        <v>9.933512095100971</v>
      </c>
      <c r="AJ83" s="8">
        <f t="shared" si="25"/>
        <v>-0.11222400063741615</v>
      </c>
      <c r="AK83" s="8">
        <f t="shared" si="25"/>
        <v>0.47219785188914065</v>
      </c>
      <c r="AL83" s="8">
        <f t="shared" si="25"/>
        <v>11.86327705243689</v>
      </c>
      <c r="AM83" s="8">
        <f t="shared" si="25"/>
        <v>9.5525677884981413</v>
      </c>
      <c r="AO83" s="4"/>
    </row>
    <row r="84" spans="1:45" x14ac:dyDescent="0.25">
      <c r="A84" s="6">
        <v>2087</v>
      </c>
      <c r="C84" s="4">
        <f>SUM(nl:tr!C84)</f>
        <v>30943188.911043122</v>
      </c>
      <c r="D84" s="4">
        <f>SUM(nl:tr!D84)</f>
        <v>7115655.3285856098</v>
      </c>
      <c r="E84" s="11">
        <f>SUM(nl:tr!E84)</f>
        <v>70.222741081328337</v>
      </c>
      <c r="F84" s="4">
        <f>SUM(nl:bc!F84)</f>
        <v>1291.20950713754</v>
      </c>
      <c r="G84" s="4">
        <f>SUM(nl:bc!G84)</f>
        <v>32499.546962474607</v>
      </c>
      <c r="H84" s="4">
        <f>SUM(nl:bc!H84, tr!F84)</f>
        <v>8077113.5199999996</v>
      </c>
      <c r="I84" s="4">
        <f>SUM(nl:bc!I84, tr!G84)</f>
        <v>6614170.5599999996</v>
      </c>
      <c r="J84" s="4">
        <f>SUM(nl:bc!J84, tr!H84)</f>
        <v>1462942.9400000002</v>
      </c>
      <c r="K84" s="4">
        <f>SUM(nl:bc!K84, tr!I84)</f>
        <v>515454.41600000003</v>
      </c>
      <c r="L84" s="4">
        <f>SUM(nl:bc!L84, tr!J84)</f>
        <v>91718.725100000011</v>
      </c>
      <c r="M84" s="4">
        <f>SUM(nl:bc!M84)</f>
        <v>262764.125</v>
      </c>
      <c r="N84" s="4">
        <f>tr!K84</f>
        <v>42148.08</v>
      </c>
      <c r="O84" s="4">
        <f>SUM(nl:bc!N84, tr!L84)</f>
        <v>8117695.71</v>
      </c>
      <c r="P84" s="4">
        <f>SUM(nl:bc!O84, tr!M84)</f>
        <v>3127447.3</v>
      </c>
      <c r="Q84" s="4">
        <f>SUM(nl:bc!P84, tr!N84)</f>
        <v>1030555.671</v>
      </c>
      <c r="R84" s="4">
        <f>SUM(nl:bc!Q84, tr!O84)</f>
        <v>887270.80299999996</v>
      </c>
      <c r="S84" s="4">
        <f>SUM(nl:bc!R84, tr!P84)</f>
        <v>3072421.6099999994</v>
      </c>
      <c r="T84" s="4">
        <f>SUM(nl:bc!S84, tr!Q84)</f>
        <v>-40581.660399999993</v>
      </c>
      <c r="U84" s="4">
        <f>SUM(nl:bc!T84, tr!R84)</f>
        <v>148103.42300000001</v>
      </c>
      <c r="V84" s="4">
        <f>SUM(nl:bc!U84, tr!S84)</f>
        <v>3725921.07</v>
      </c>
      <c r="W84" s="4">
        <f>SUM(nl:bc!V84, tr!T84)</f>
        <v>3036944.03</v>
      </c>
      <c r="X84" s="8">
        <f t="shared" si="24"/>
        <v>4.186981138905769</v>
      </c>
      <c r="Y84" s="8">
        <f t="shared" si="18"/>
        <v>26.10304174925361</v>
      </c>
      <c r="Z84" s="8">
        <f t="shared" si="19"/>
        <v>21.375206605287893</v>
      </c>
      <c r="AA84" s="8">
        <f t="shared" si="20"/>
        <v>4.7278350793311406</v>
      </c>
      <c r="AB84" s="8">
        <f t="shared" si="21"/>
        <v>1.6658089684351916</v>
      </c>
      <c r="AC84" s="8">
        <f t="shared" si="22"/>
        <v>0.29641006091413896</v>
      </c>
      <c r="AD84" s="8">
        <f t="shared" si="23"/>
        <v>0.8491824348014233</v>
      </c>
      <c r="AE84" s="8">
        <f t="shared" si="25"/>
        <v>26.234192388305932</v>
      </c>
      <c r="AF84" s="8">
        <f t="shared" si="25"/>
        <v>10.107062038728222</v>
      </c>
      <c r="AG84" s="8">
        <f t="shared" si="25"/>
        <v>3.3304766162359281</v>
      </c>
      <c r="AH84" s="8">
        <f t="shared" si="25"/>
        <v>2.8674187574873624</v>
      </c>
      <c r="AI84" s="8">
        <f t="shared" si="25"/>
        <v>9.9292339223107735</v>
      </c>
      <c r="AJ84" s="8">
        <f t="shared" si="25"/>
        <v>-0.131148927528659</v>
      </c>
      <c r="AK84" s="8">
        <f t="shared" si="25"/>
        <v>0.47863012253124404</v>
      </c>
      <c r="AL84" s="8">
        <f t="shared" si="25"/>
        <v>12.041167058480774</v>
      </c>
      <c r="AM84" s="8">
        <f t="shared" si="25"/>
        <v>9.8145799992713876</v>
      </c>
      <c r="AO84" s="4"/>
    </row>
    <row r="85" spans="1:45" x14ac:dyDescent="0.25">
      <c r="A85" s="6">
        <v>2088</v>
      </c>
      <c r="C85" s="4">
        <f>SUM(nl:tr!C85)</f>
        <v>32107975.960489172</v>
      </c>
      <c r="D85" s="4">
        <f>SUM(nl:tr!D85)</f>
        <v>7238771.5973325213</v>
      </c>
      <c r="E85" s="11">
        <f>SUM(nl:tr!E85)</f>
        <v>70.739079470307658</v>
      </c>
      <c r="F85" s="4">
        <f>SUM(nl:bc!F85)</f>
        <v>1305.456577008797</v>
      </c>
      <c r="G85" s="4">
        <f>SUM(nl:bc!G85)</f>
        <v>32723.097636067971</v>
      </c>
      <c r="H85" s="4">
        <f>SUM(nl:bc!H85, tr!F85)</f>
        <v>8377583.6600000001</v>
      </c>
      <c r="I85" s="4">
        <f>SUM(nl:bc!I85, tr!G85)</f>
        <v>6860858.9199999999</v>
      </c>
      <c r="J85" s="4">
        <f>SUM(nl:bc!J85, tr!H85)</f>
        <v>1516724.49</v>
      </c>
      <c r="K85" s="4">
        <f>SUM(nl:bc!K85, tr!I85)</f>
        <v>534990.14699999988</v>
      </c>
      <c r="L85" s="4">
        <f>SUM(nl:bc!L85, tr!J85)</f>
        <v>94430.623900000006</v>
      </c>
      <c r="M85" s="4">
        <f>SUM(nl:bc!M85)</f>
        <v>272665.81599999999</v>
      </c>
      <c r="N85" s="4">
        <f>tr!K85</f>
        <v>43549.15</v>
      </c>
      <c r="O85" s="4">
        <f>SUM(nl:bc!N85, tr!L85)</f>
        <v>8424925.7400000002</v>
      </c>
      <c r="P85" s="4">
        <f>SUM(nl:bc!O85, tr!M85)</f>
        <v>3249440.28</v>
      </c>
      <c r="Q85" s="4">
        <f>SUM(nl:bc!P85, tr!N85)</f>
        <v>1069104.1629999999</v>
      </c>
      <c r="R85" s="4">
        <f>SUM(nl:bc!Q85, tr!O85)</f>
        <v>919665.902</v>
      </c>
      <c r="S85" s="4">
        <f>SUM(nl:bc!R85, tr!P85)</f>
        <v>3186714.35</v>
      </c>
      <c r="T85" s="4">
        <f>SUM(nl:bc!S85, tr!Q85)</f>
        <v>-47341.120600000002</v>
      </c>
      <c r="U85" s="4">
        <f>SUM(nl:bc!T85, tr!R85)</f>
        <v>156020.10700000002</v>
      </c>
      <c r="V85" s="4">
        <f>SUM(nl:bc!U85, tr!S85)</f>
        <v>3929283.45</v>
      </c>
      <c r="W85" s="4">
        <f>SUM(nl:bc!V85, tr!T85)</f>
        <v>3240306.452</v>
      </c>
      <c r="X85" s="8">
        <f t="shared" si="24"/>
        <v>4.1874238361147036</v>
      </c>
      <c r="Y85" s="8">
        <f t="shared" si="18"/>
        <v>26.091908347972879</v>
      </c>
      <c r="Z85" s="8">
        <f t="shared" si="19"/>
        <v>21.368082897666007</v>
      </c>
      <c r="AA85" s="8">
        <f t="shared" si="20"/>
        <v>4.723824671684139</v>
      </c>
      <c r="AB85" s="8">
        <f t="shared" si="21"/>
        <v>1.6662219619771048</v>
      </c>
      <c r="AC85" s="8">
        <f t="shared" si="22"/>
        <v>0.29410332191665606</v>
      </c>
      <c r="AD85" s="8">
        <f t="shared" si="23"/>
        <v>0.84921521162072611</v>
      </c>
      <c r="AE85" s="8">
        <f t="shared" si="25"/>
        <v>26.239354826873505</v>
      </c>
      <c r="AF85" s="8">
        <f t="shared" si="25"/>
        <v>10.1203522887853</v>
      </c>
      <c r="AG85" s="8">
        <f t="shared" si="25"/>
        <v>3.329715221898752</v>
      </c>
      <c r="AH85" s="8">
        <f t="shared" si="25"/>
        <v>2.8642911129985431</v>
      </c>
      <c r="AI85" s="8">
        <f t="shared" si="25"/>
        <v>9.9249929485478834</v>
      </c>
      <c r="AJ85" s="8">
        <f t="shared" si="25"/>
        <v>-0.14744349085802277</v>
      </c>
      <c r="AK85" s="8">
        <f t="shared" si="25"/>
        <v>0.48592320858839649</v>
      </c>
      <c r="AL85" s="8">
        <f t="shared" si="25"/>
        <v>12.237717677486813</v>
      </c>
      <c r="AM85" s="8">
        <f t="shared" si="25"/>
        <v>10.091905064297404</v>
      </c>
      <c r="AO85" s="4"/>
    </row>
    <row r="86" spans="1:45" x14ac:dyDescent="0.25">
      <c r="A86" s="6">
        <v>2089</v>
      </c>
      <c r="C86" s="4">
        <f>SUM(nl:tr!C86)</f>
        <v>33324900.041177083</v>
      </c>
      <c r="D86" s="4">
        <f>SUM(nl:tr!D86)</f>
        <v>7365472.3075747434</v>
      </c>
      <c r="E86" s="11">
        <f>SUM(nl:tr!E86)</f>
        <v>71.259124457139549</v>
      </c>
      <c r="F86" s="4">
        <f>SUM(nl:bc!F86)</f>
        <v>1319.9335418983446</v>
      </c>
      <c r="G86" s="4">
        <f>SUM(nl:bc!G86)</f>
        <v>32952.79559019627</v>
      </c>
      <c r="H86" s="4">
        <f>SUM(nl:bc!H86, tr!F86)</f>
        <v>8691228.6300000008</v>
      </c>
      <c r="I86" s="4">
        <f>SUM(nl:bc!I86, tr!G86)</f>
        <v>7118544.9700000007</v>
      </c>
      <c r="J86" s="4">
        <f>SUM(nl:bc!J86, tr!H86)</f>
        <v>1572683.6399999997</v>
      </c>
      <c r="K86" s="4">
        <f>SUM(nl:bc!K86, tr!I86)</f>
        <v>555299.59499999997</v>
      </c>
      <c r="L86" s="4">
        <f>SUM(nl:bc!L86, tr!J86)</f>
        <v>97217.941299999991</v>
      </c>
      <c r="M86" s="4">
        <f>SUM(nl:bc!M86)</f>
        <v>282960.85700000002</v>
      </c>
      <c r="N86" s="4">
        <f>tr!K86</f>
        <v>45001.95</v>
      </c>
      <c r="O86" s="4">
        <f>SUM(nl:bc!N86, tr!L86)</f>
        <v>8746194.5699999984</v>
      </c>
      <c r="P86" s="4">
        <f>SUM(nl:bc!O86, tr!M86)</f>
        <v>3376953.74</v>
      </c>
      <c r="Q86" s="4">
        <f>SUM(nl:bc!P86, tr!N86)</f>
        <v>1109337.605</v>
      </c>
      <c r="R86" s="4">
        <f>SUM(nl:bc!Q86, tr!O86)</f>
        <v>953809.23300000012</v>
      </c>
      <c r="S86" s="4">
        <f>SUM(nl:bc!R86, tr!P86)</f>
        <v>3306093.07</v>
      </c>
      <c r="T86" s="4">
        <f>SUM(nl:bc!S86, tr!Q86)</f>
        <v>-54964.468499999988</v>
      </c>
      <c r="U86" s="4">
        <f>SUM(nl:bc!T86, tr!R86)</f>
        <v>164554.18200000003</v>
      </c>
      <c r="V86" s="4">
        <f>SUM(nl:bc!U86, tr!S86)</f>
        <v>4148802.7</v>
      </c>
      <c r="W86" s="4">
        <f>SUM(nl:bc!V86, tr!T86)</f>
        <v>3459825.7</v>
      </c>
      <c r="X86" s="8">
        <f t="shared" si="24"/>
        <v>4.1878928841338752</v>
      </c>
      <c r="Y86" s="8">
        <f t="shared" si="18"/>
        <v>26.080284169677633</v>
      </c>
      <c r="Z86" s="8">
        <f t="shared" si="19"/>
        <v>21.361039226536757</v>
      </c>
      <c r="AA86" s="8">
        <f t="shared" si="20"/>
        <v>4.7192448831256879</v>
      </c>
      <c r="AB86" s="8">
        <f t="shared" si="21"/>
        <v>1.6663203619931579</v>
      </c>
      <c r="AC86" s="8">
        <f t="shared" si="22"/>
        <v>0.29172763063017459</v>
      </c>
      <c r="AD86" s="8">
        <f t="shared" si="23"/>
        <v>0.84909739159117203</v>
      </c>
      <c r="AE86" s="8">
        <f t="shared" si="25"/>
        <v>26.245223719179897</v>
      </c>
      <c r="AF86" s="8">
        <f t="shared" si="25"/>
        <v>10.133424963997944</v>
      </c>
      <c r="AG86" s="8">
        <f t="shared" si="25"/>
        <v>3.328855011205659</v>
      </c>
      <c r="AH86" s="8">
        <f t="shared" si="25"/>
        <v>2.8621518198747768</v>
      </c>
      <c r="AI86" s="8">
        <f t="shared" si="25"/>
        <v>9.9207891574015488</v>
      </c>
      <c r="AJ86" s="8">
        <f t="shared" si="25"/>
        <v>-0.16493513388512646</v>
      </c>
      <c r="AK86" s="8">
        <f t="shared" si="25"/>
        <v>0.49378747362084435</v>
      </c>
      <c r="AL86" s="8">
        <f t="shared" si="25"/>
        <v>12.449557822750062</v>
      </c>
      <c r="AM86" s="8">
        <f t="shared" si="25"/>
        <v>10.382103759425993</v>
      </c>
      <c r="AO86" s="4"/>
    </row>
    <row r="87" spans="1:45" x14ac:dyDescent="0.25">
      <c r="A87" s="6">
        <v>2090</v>
      </c>
      <c r="C87" s="4">
        <f>SUM(nl:tr!C87)</f>
        <v>34585058.1058634</v>
      </c>
      <c r="D87" s="4">
        <f>SUM(nl:tr!D87)</f>
        <v>7494145.2806914886</v>
      </c>
      <c r="E87" s="11">
        <f>SUM(nl:tr!E87)</f>
        <v>71.781418322673659</v>
      </c>
      <c r="F87" s="4">
        <f>SUM(nl:bc!F87)</f>
        <v>1334.5042515071509</v>
      </c>
      <c r="G87" s="4">
        <f>SUM(nl:bc!G87)</f>
        <v>33185.087813541308</v>
      </c>
      <c r="H87" s="4">
        <f>SUM(nl:bc!H87, tr!F87)</f>
        <v>9015997.4100000001</v>
      </c>
      <c r="I87" s="4">
        <f>SUM(nl:bc!I87, tr!G87)</f>
        <v>7385282.8199999994</v>
      </c>
      <c r="J87" s="4">
        <f>SUM(nl:bc!J87, tr!H87)</f>
        <v>1630714.28</v>
      </c>
      <c r="K87" s="4">
        <f>SUM(nl:bc!K87, tr!I87)</f>
        <v>576409.56999999995</v>
      </c>
      <c r="L87" s="4">
        <f>SUM(nl:bc!L87, tr!J87)</f>
        <v>100089.3135</v>
      </c>
      <c r="M87" s="4">
        <f>SUM(nl:bc!M87)</f>
        <v>293657.77299999999</v>
      </c>
      <c r="N87" s="4">
        <f>tr!K87</f>
        <v>46499.81</v>
      </c>
      <c r="O87" s="4">
        <f>SUM(nl:bc!N87, tr!L87)</f>
        <v>9079154.0700000003</v>
      </c>
      <c r="P87" s="4">
        <f>SUM(nl:bc!O87, tr!M87)</f>
        <v>3509435.24</v>
      </c>
      <c r="Q87" s="4">
        <f>SUM(nl:bc!P87, tr!N87)</f>
        <v>1150958.294</v>
      </c>
      <c r="R87" s="4">
        <f>SUM(nl:bc!Q87, tr!O87)</f>
        <v>989101.51199999999</v>
      </c>
      <c r="S87" s="4">
        <f>SUM(nl:bc!R87, tr!P87)</f>
        <v>3429659.37</v>
      </c>
      <c r="T87" s="4">
        <f>SUM(nl:bc!S87, tr!Q87)</f>
        <v>-63157.408999999992</v>
      </c>
      <c r="U87" s="4">
        <f>SUM(nl:bc!T87, tr!R87)</f>
        <v>173768.03299999997</v>
      </c>
      <c r="V87" s="4">
        <f>SUM(nl:bc!U87, tr!S87)</f>
        <v>4385727.3</v>
      </c>
      <c r="W87" s="4">
        <f>SUM(nl:bc!V87, tr!T87)</f>
        <v>3696750.2800000003</v>
      </c>
      <c r="X87" s="8">
        <f t="shared" si="24"/>
        <v>4.1883898937879103</v>
      </c>
      <c r="Y87" s="8">
        <f t="shared" si="18"/>
        <v>26.069053816253287</v>
      </c>
      <c r="Z87" s="8">
        <f t="shared" si="19"/>
        <v>21.353969674979179</v>
      </c>
      <c r="AA87" s="8">
        <f t="shared" si="20"/>
        <v>4.7150832449332674</v>
      </c>
      <c r="AB87" s="8">
        <f t="shared" si="21"/>
        <v>1.6666433470651822</v>
      </c>
      <c r="AC87" s="8">
        <f t="shared" si="22"/>
        <v>0.28940044915821983</v>
      </c>
      <c r="AD87" s="8">
        <f t="shared" si="23"/>
        <v>0.84908856333601046</v>
      </c>
      <c r="AE87" s="8">
        <f t="shared" si="25"/>
        <v>26.251666376297802</v>
      </c>
      <c r="AF87" s="8">
        <f t="shared" si="25"/>
        <v>10.147258475778086</v>
      </c>
      <c r="AG87" s="8">
        <f t="shared" si="25"/>
        <v>3.3279062029532103</v>
      </c>
      <c r="AH87" s="8">
        <f t="shared" si="25"/>
        <v>2.8599099327010009</v>
      </c>
      <c r="AI87" s="8">
        <f t="shared" si="25"/>
        <v>9.9165927652975387</v>
      </c>
      <c r="AJ87" s="8">
        <f t="shared" si="25"/>
        <v>-0.18261472571963833</v>
      </c>
      <c r="AK87" s="8">
        <f t="shared" si="25"/>
        <v>0.50243672417176044</v>
      </c>
      <c r="AL87" s="8">
        <f t="shared" si="25"/>
        <v>12.680988670238674</v>
      </c>
      <c r="AM87" s="8">
        <f t="shared" si="25"/>
        <v>10.688865314854766</v>
      </c>
      <c r="AO87" s="4"/>
    </row>
    <row r="88" spans="1:45" x14ac:dyDescent="0.25">
      <c r="A88" s="6">
        <v>2091</v>
      </c>
      <c r="C88" s="4">
        <f>SUM(nl:tr!C88)</f>
        <v>35897164.859252945</v>
      </c>
      <c r="D88" s="4">
        <f>SUM(nl:tr!D88)</f>
        <v>7625587.99094042</v>
      </c>
      <c r="E88" s="11">
        <f>SUM(nl:tr!E88)</f>
        <v>72.30687159081856</v>
      </c>
      <c r="F88" s="4">
        <f>SUM(nl:bc!F88)</f>
        <v>1349.3092678701048</v>
      </c>
      <c r="G88" s="4">
        <f>SUM(nl:bc!G88)</f>
        <v>33419.777168407563</v>
      </c>
      <c r="H88" s="4">
        <f>SUM(nl:bc!H88, tr!F88)</f>
        <v>9353972.5500000007</v>
      </c>
      <c r="I88" s="4">
        <f>SUM(nl:bc!I88, tr!G88)</f>
        <v>7662946.9199999999</v>
      </c>
      <c r="J88" s="4">
        <f>SUM(nl:bc!J88, tr!H88)</f>
        <v>1691024.97</v>
      </c>
      <c r="K88" s="4">
        <f>SUM(nl:bc!K88, tr!I88)</f>
        <v>598355.85000000009</v>
      </c>
      <c r="L88" s="4">
        <f>SUM(nl:bc!L88, tr!J88)</f>
        <v>103043.0304</v>
      </c>
      <c r="M88" s="4">
        <f>SUM(nl:bc!M88)</f>
        <v>304777.80899999995</v>
      </c>
      <c r="N88" s="4">
        <f>tr!K88</f>
        <v>48050.79</v>
      </c>
      <c r="O88" s="4">
        <f>SUM(nl:bc!N88, tr!L88)</f>
        <v>9425769.129999999</v>
      </c>
      <c r="P88" s="4">
        <f>SUM(nl:bc!O88, tr!M88)</f>
        <v>3647406.96</v>
      </c>
      <c r="Q88" s="4">
        <f>SUM(nl:bc!P88, tr!N88)</f>
        <v>1194222.284</v>
      </c>
      <c r="R88" s="4">
        <f>SUM(nl:bc!Q88, tr!O88)</f>
        <v>1025861.327</v>
      </c>
      <c r="S88" s="4">
        <f>SUM(nl:bc!R88, tr!P88)</f>
        <v>3558277.84</v>
      </c>
      <c r="T88" s="4">
        <f>SUM(nl:bc!S88, tr!Q88)</f>
        <v>-71797.016999999993</v>
      </c>
      <c r="U88" s="4">
        <f>SUM(nl:bc!T88, tr!R88)</f>
        <v>183714.13800000001</v>
      </c>
      <c r="V88" s="4">
        <f>SUM(nl:bc!U88, tr!S88)</f>
        <v>4641238.16</v>
      </c>
      <c r="W88" s="4">
        <f>SUM(nl:bc!V88, tr!T88)</f>
        <v>3952261.2000000007</v>
      </c>
      <c r="X88" s="8">
        <f t="shared" si="24"/>
        <v>4.1889092830737562</v>
      </c>
      <c r="Y88" s="8">
        <f t="shared" si="18"/>
        <v>26.057691705390759</v>
      </c>
      <c r="Z88" s="8">
        <f t="shared" si="19"/>
        <v>21.346941882583742</v>
      </c>
      <c r="AA88" s="8">
        <f t="shared" si="20"/>
        <v>4.7107479842217037</v>
      </c>
      <c r="AB88" s="8">
        <f t="shared" si="21"/>
        <v>1.6668610246688225</v>
      </c>
      <c r="AC88" s="8">
        <f t="shared" si="22"/>
        <v>0.28705060916096103</v>
      </c>
      <c r="AD88" s="8">
        <f t="shared" si="23"/>
        <v>0.84903030697545367</v>
      </c>
      <c r="AE88" s="8">
        <f t="shared" si="25"/>
        <v>26.257697974079388</v>
      </c>
      <c r="AF88" s="8">
        <f t="shared" si="25"/>
        <v>10.160710391199141</v>
      </c>
      <c r="AG88" s="8">
        <f t="shared" si="25"/>
        <v>3.3267871952627877</v>
      </c>
      <c r="AH88" s="8">
        <f t="shared" si="25"/>
        <v>2.8577781310090606</v>
      </c>
      <c r="AI88" s="8">
        <f t="shared" si="25"/>
        <v>9.9124202536647097</v>
      </c>
      <c r="AJ88" s="8">
        <f t="shared" si="25"/>
        <v>-0.20000748605497018</v>
      </c>
      <c r="AK88" s="8">
        <f t="shared" si="25"/>
        <v>0.5117789628242615</v>
      </c>
      <c r="AL88" s="8">
        <f t="shared" si="25"/>
        <v>12.92926106615259</v>
      </c>
      <c r="AM88" s="8">
        <f t="shared" si="25"/>
        <v>11.009953614710762</v>
      </c>
      <c r="AO88" s="4"/>
    </row>
    <row r="89" spans="1:45" x14ac:dyDescent="0.25">
      <c r="A89" s="6">
        <v>2092</v>
      </c>
      <c r="C89" s="4">
        <f>SUM(nl:tr!C89)</f>
        <v>37257192.935647443</v>
      </c>
      <c r="D89" s="4">
        <f>SUM(nl:tr!D89)</f>
        <v>7759349.2098707212</v>
      </c>
      <c r="E89" s="11">
        <f>SUM(nl:tr!E89)</f>
        <v>72.835875351736931</v>
      </c>
      <c r="F89" s="4">
        <f>SUM(nl:bc!F89)</f>
        <v>1364.2163283148946</v>
      </c>
      <c r="G89" s="4">
        <f>SUM(nl:bc!G89)</f>
        <v>33658.132209803036</v>
      </c>
      <c r="H89" s="4">
        <f>SUM(nl:bc!H89, tr!F89)</f>
        <v>9704256.5199999996</v>
      </c>
      <c r="I89" s="4">
        <f>SUM(nl:bc!I89, tr!G89)</f>
        <v>7950680.3100000015</v>
      </c>
      <c r="J89" s="4">
        <f>SUM(nl:bc!J89, tr!H89)</f>
        <v>1753575.89</v>
      </c>
      <c r="K89" s="4">
        <f>SUM(nl:bc!K89, tr!I89)</f>
        <v>621156.76899999997</v>
      </c>
      <c r="L89" s="4">
        <f>SUM(nl:bc!L89, tr!J89)</f>
        <v>106084.09020000001</v>
      </c>
      <c r="M89" s="4">
        <f>SUM(nl:bc!M89)</f>
        <v>316328.13099999999</v>
      </c>
      <c r="N89" s="4">
        <f>tr!K89</f>
        <v>49652.54</v>
      </c>
      <c r="O89" s="4">
        <f>SUM(nl:bc!N89, tr!L89)</f>
        <v>9784691.3100000005</v>
      </c>
      <c r="P89" s="4">
        <f>SUM(nl:bc!O89, tr!M89)</f>
        <v>3790196.57</v>
      </c>
      <c r="Q89" s="4">
        <f>SUM(nl:bc!P89, tr!N89)</f>
        <v>1238973.1459999999</v>
      </c>
      <c r="R89" s="4">
        <f>SUM(nl:bc!Q89, tr!O89)</f>
        <v>1063973.4990000001</v>
      </c>
      <c r="S89" s="4">
        <f>SUM(nl:bc!R89, tr!P89)</f>
        <v>3691548.05</v>
      </c>
      <c r="T89" s="4">
        <f>SUM(nl:bc!S89, tr!Q89)</f>
        <v>-80435.184999999983</v>
      </c>
      <c r="U89" s="4">
        <f>SUM(nl:bc!T89, tr!R89)</f>
        <v>194442.12099999998</v>
      </c>
      <c r="V89" s="4">
        <f>SUM(nl:bc!U89, tr!S89)</f>
        <v>4916115.8899999997</v>
      </c>
      <c r="W89" s="4">
        <f>SUM(nl:bc!V89, tr!T89)</f>
        <v>4227138.8999999994</v>
      </c>
      <c r="X89" s="8">
        <f t="shared" si="24"/>
        <v>4.1894450208519354</v>
      </c>
      <c r="Y89" s="8">
        <f t="shared" si="18"/>
        <v>26.046665772060969</v>
      </c>
      <c r="Z89" s="8">
        <f t="shared" si="19"/>
        <v>21.339987485726123</v>
      </c>
      <c r="AA89" s="8">
        <f t="shared" si="20"/>
        <v>4.7066774274402992</v>
      </c>
      <c r="AB89" s="8">
        <f t="shared" si="21"/>
        <v>1.667213013264027</v>
      </c>
      <c r="AC89" s="8">
        <f t="shared" si="22"/>
        <v>0.28473452195723375</v>
      </c>
      <c r="AD89" s="8">
        <f t="shared" si="23"/>
        <v>0.84903908769074021</v>
      </c>
      <c r="AE89" s="8">
        <f t="shared" ref="AE89:AM91" si="26">100*O89/$C89</f>
        <v>26.262556405955291</v>
      </c>
      <c r="AF89" s="8">
        <f t="shared" si="26"/>
        <v>10.173059941865787</v>
      </c>
      <c r="AG89" s="8">
        <f t="shared" si="26"/>
        <v>3.3254602625056018</v>
      </c>
      <c r="AH89" s="8">
        <f t="shared" si="26"/>
        <v>2.8557532523659264</v>
      </c>
      <c r="AI89" s="8">
        <f t="shared" si="26"/>
        <v>9.9082828284359294</v>
      </c>
      <c r="AJ89" s="8">
        <f t="shared" si="26"/>
        <v>-0.2158916940922839</v>
      </c>
      <c r="AK89" s="8">
        <f t="shared" si="26"/>
        <v>0.52189149444471161</v>
      </c>
      <c r="AL89" s="8">
        <f t="shared" si="26"/>
        <v>13.19507859459882</v>
      </c>
      <c r="AM89" s="8">
        <f t="shared" si="26"/>
        <v>11.345833024246708</v>
      </c>
      <c r="AO89" s="4"/>
      <c r="AP89" s="5"/>
      <c r="AQ89" s="5"/>
      <c r="AR89" s="5"/>
      <c r="AS89" s="5"/>
    </row>
    <row r="90" spans="1:45" x14ac:dyDescent="0.25">
      <c r="A90" s="6">
        <v>2093</v>
      </c>
      <c r="C90" s="4">
        <f>SUM(nl:tr!C90)</f>
        <v>38671970.453286909</v>
      </c>
      <c r="D90" s="4">
        <f>SUM(nl:tr!D90)</f>
        <v>7895712.3535593133</v>
      </c>
      <c r="E90" s="11">
        <f>SUM(nl:tr!E90)</f>
        <v>73.368565416899543</v>
      </c>
      <c r="F90" s="4">
        <f>SUM(nl:bc!F90)</f>
        <v>1379.3653125080357</v>
      </c>
      <c r="G90" s="4">
        <f>SUM(nl:bc!G90)</f>
        <v>33897.329865217755</v>
      </c>
      <c r="H90" s="4">
        <f>SUM(nl:bc!H90, tr!F90)</f>
        <v>10068458.790000001</v>
      </c>
      <c r="I90" s="4">
        <f>SUM(nl:bc!I90, tr!G90)</f>
        <v>8249926.4699999997</v>
      </c>
      <c r="J90" s="4">
        <f>SUM(nl:bc!J90, tr!H90)</f>
        <v>1818532.8499999999</v>
      </c>
      <c r="K90" s="4">
        <f>SUM(nl:bc!K90, tr!I90)</f>
        <v>644834.61199999996</v>
      </c>
      <c r="L90" s="4">
        <f>SUM(nl:bc!L90, tr!J90)</f>
        <v>109213.01499999998</v>
      </c>
      <c r="M90" s="4">
        <f>SUM(nl:bc!M90)</f>
        <v>328321.71999999997</v>
      </c>
      <c r="N90" s="4">
        <f>tr!K90</f>
        <v>51315</v>
      </c>
      <c r="O90" s="4">
        <f>SUM(nl:bc!N90, tr!L90)</f>
        <v>10158276.91</v>
      </c>
      <c r="P90" s="4">
        <f>SUM(nl:bc!O90, tr!M90)</f>
        <v>3939090.5000000009</v>
      </c>
      <c r="Q90" s="4">
        <f>SUM(nl:bc!P90, tr!N90)</f>
        <v>1285415.5290000001</v>
      </c>
      <c r="R90" s="4">
        <f>SUM(nl:bc!Q90, tr!O90)</f>
        <v>1103630.5690000001</v>
      </c>
      <c r="S90" s="4">
        <f>SUM(nl:bc!R90, tr!P90)</f>
        <v>3830139.8099999996</v>
      </c>
      <c r="T90" s="4">
        <f>SUM(nl:bc!S90, tr!Q90)</f>
        <v>-89818.205999999991</v>
      </c>
      <c r="U90" s="4">
        <f>SUM(nl:bc!T90, tr!R90)</f>
        <v>205984.93599999999</v>
      </c>
      <c r="V90" s="4">
        <f>SUM(nl:bc!U90, tr!S90)</f>
        <v>5211918.9499999993</v>
      </c>
      <c r="W90" s="4">
        <f>SUM(nl:bc!V90, tr!T90)</f>
        <v>4522941.9499999993</v>
      </c>
      <c r="X90" s="8">
        <f t="shared" si="24"/>
        <v>4.1899934950475712</v>
      </c>
      <c r="Y90" s="8">
        <f t="shared" si="18"/>
        <v>26.03554634528388</v>
      </c>
      <c r="Z90" s="8">
        <f t="shared" si="19"/>
        <v>21.333090538961148</v>
      </c>
      <c r="AA90" s="8">
        <f t="shared" si="20"/>
        <v>4.7024571768243959</v>
      </c>
      <c r="AB90" s="8">
        <f t="shared" si="21"/>
        <v>1.6674470021612062</v>
      </c>
      <c r="AC90" s="8">
        <f t="shared" si="22"/>
        <v>0.2824087154594872</v>
      </c>
      <c r="AD90" s="8">
        <f t="shared" si="23"/>
        <v>0.84899144303130381</v>
      </c>
      <c r="AE90" s="8">
        <f t="shared" si="26"/>
        <v>26.267802728776136</v>
      </c>
      <c r="AF90" s="8">
        <f t="shared" si="26"/>
        <v>10.185905848159852</v>
      </c>
      <c r="AG90" s="8">
        <f t="shared" si="26"/>
        <v>3.3238945777347806</v>
      </c>
      <c r="AH90" s="8">
        <f t="shared" si="26"/>
        <v>2.8538255384041271</v>
      </c>
      <c r="AI90" s="8">
        <f t="shared" si="26"/>
        <v>9.9041754663795736</v>
      </c>
      <c r="AJ90" s="8">
        <f t="shared" si="26"/>
        <v>-0.23225660587555072</v>
      </c>
      <c r="AK90" s="8">
        <f t="shared" si="26"/>
        <v>0.53264660058844349</v>
      </c>
      <c r="AL90" s="8">
        <f t="shared" si="26"/>
        <v>13.477252099930208</v>
      </c>
      <c r="AM90" s="8">
        <f t="shared" si="26"/>
        <v>11.695659406503228</v>
      </c>
      <c r="AN90" s="5"/>
      <c r="AO90" s="4"/>
      <c r="AP90" s="5"/>
      <c r="AQ90" s="5"/>
      <c r="AR90" s="5"/>
      <c r="AS90" s="5"/>
    </row>
    <row r="91" spans="1:45" x14ac:dyDescent="0.25">
      <c r="A91" s="6">
        <v>2094</v>
      </c>
      <c r="C91" s="4">
        <f>SUM(nl:tr!C91)</f>
        <v>40139605.975565389</v>
      </c>
      <c r="D91" s="4">
        <f>SUM(nl:tr!D91)</f>
        <v>8034709.1975965546</v>
      </c>
      <c r="E91" s="11">
        <f>SUM(nl:tr!E91)</f>
        <v>73.904266572241738</v>
      </c>
      <c r="F91" s="4">
        <f>SUM(nl:bc!F91)</f>
        <v>1394.6172593691551</v>
      </c>
      <c r="G91" s="4">
        <f>SUM(nl:bc!G91)</f>
        <v>34141.282277890023</v>
      </c>
      <c r="H91" s="4">
        <f>SUM(nl:bc!H91, tr!F91)</f>
        <v>10446210.82</v>
      </c>
      <c r="I91" s="4">
        <f>SUM(nl:bc!I91, tr!G91)</f>
        <v>8560271.5500000007</v>
      </c>
      <c r="J91" s="4">
        <f>SUM(nl:bc!J91, tr!H91)</f>
        <v>1885939.25</v>
      </c>
      <c r="K91" s="4">
        <f>SUM(nl:bc!K91, tr!I91)</f>
        <v>669440.79999999993</v>
      </c>
      <c r="L91" s="4">
        <f>SUM(nl:bc!L91, tr!J91)</f>
        <v>112434.04100000001</v>
      </c>
      <c r="M91" s="4">
        <f>SUM(nl:bc!M91)</f>
        <v>340782.97200000001</v>
      </c>
      <c r="N91" s="4">
        <f>tr!K91</f>
        <v>53032.15</v>
      </c>
      <c r="O91" s="4">
        <f>SUM(nl:bc!N91, tr!L91)</f>
        <v>10546019.299999999</v>
      </c>
      <c r="P91" s="4">
        <f>SUM(nl:bc!O91, tr!M91)</f>
        <v>4093889.2100000004</v>
      </c>
      <c r="Q91" s="4">
        <f>SUM(nl:bc!P91, tr!N91)</f>
        <v>1333482.906</v>
      </c>
      <c r="R91" s="4">
        <f>SUM(nl:bc!Q91, tr!O91)</f>
        <v>1144779.8560000001</v>
      </c>
      <c r="S91" s="4">
        <f>SUM(nl:bc!R91, tr!P91)</f>
        <v>3973867.1499999994</v>
      </c>
      <c r="T91" s="4">
        <f>SUM(nl:bc!S91, tr!Q91)</f>
        <v>-99808.59599999999</v>
      </c>
      <c r="U91" s="4">
        <f>SUM(nl:bc!T91, tr!R91)</f>
        <v>218408.16649999993</v>
      </c>
      <c r="V91" s="4">
        <f>SUM(nl:bc!U91, tr!S91)</f>
        <v>5530135.2800000003</v>
      </c>
      <c r="W91" s="4">
        <f>SUM(nl:bc!V91, tr!T91)</f>
        <v>4841158.28</v>
      </c>
      <c r="X91" s="8">
        <f t="shared" si="24"/>
        <v>4.1905518599823965</v>
      </c>
      <c r="Y91" s="8">
        <f t="shared" si="18"/>
        <v>26.024696969768545</v>
      </c>
      <c r="Z91" s="8">
        <f t="shared" si="19"/>
        <v>21.326247086757618</v>
      </c>
      <c r="AA91" s="8">
        <f t="shared" si="20"/>
        <v>4.6984498331848297</v>
      </c>
      <c r="AB91" s="8">
        <f t="shared" si="21"/>
        <v>1.6677811944828651</v>
      </c>
      <c r="AC91" s="8">
        <f t="shared" si="22"/>
        <v>0.28010748553048376</v>
      </c>
      <c r="AD91" s="8">
        <f t="shared" si="23"/>
        <v>0.84899431301704475</v>
      </c>
      <c r="AE91" s="8">
        <f t="shared" si="26"/>
        <v>26.273350332386894</v>
      </c>
      <c r="AF91" s="8">
        <f t="shared" si="26"/>
        <v>10.199126549702848</v>
      </c>
      <c r="AG91" s="8">
        <f t="shared" si="26"/>
        <v>3.3221125957532949</v>
      </c>
      <c r="AH91" s="8">
        <f t="shared" si="26"/>
        <v>2.8519957487795824</v>
      </c>
      <c r="AI91" s="8">
        <f t="shared" si="26"/>
        <v>9.9001149946988871</v>
      </c>
      <c r="AJ91" s="8">
        <f t="shared" si="26"/>
        <v>-0.24865365160972819</v>
      </c>
      <c r="AK91" s="8">
        <f t="shared" si="26"/>
        <v>0.54412135144762974</v>
      </c>
      <c r="AL91" s="8">
        <f t="shared" si="26"/>
        <v>13.777253527018722</v>
      </c>
      <c r="AM91" s="8">
        <f t="shared" si="26"/>
        <v>12.060801700313178</v>
      </c>
      <c r="AN91" s="5"/>
      <c r="AO91" s="4"/>
      <c r="AP91" s="5"/>
      <c r="AQ91" s="5"/>
      <c r="AR91" s="5"/>
      <c r="AS91" s="5"/>
    </row>
    <row r="92" spans="1:45" x14ac:dyDescent="0.25">
      <c r="A92" s="6">
        <v>2095</v>
      </c>
      <c r="C92" s="4">
        <f>SUM(nl:tr!C92)</f>
        <v>41667022.519110888</v>
      </c>
      <c r="D92" s="4">
        <f>SUM(nl:tr!D92)</f>
        <v>8176542.9554311112</v>
      </c>
      <c r="E92" s="11">
        <f>SUM(nl:tr!E92)</f>
        <v>74.444829305485769</v>
      </c>
      <c r="F92" s="4">
        <f>SUM(nl:bc!F92)</f>
        <v>1410.1158904095971</v>
      </c>
      <c r="G92" s="4">
        <f>SUM(nl:bc!G92)</f>
        <v>34386.691407582548</v>
      </c>
      <c r="H92" s="4">
        <f>SUM(nl:bc!H92, tr!F92)</f>
        <v>10839138</v>
      </c>
      <c r="I92" s="4">
        <f>SUM(nl:bc!I92, tr!G92)</f>
        <v>8883190.2199999988</v>
      </c>
      <c r="J92" s="4">
        <f>SUM(nl:bc!J92, tr!H92)</f>
        <v>1955947.44</v>
      </c>
      <c r="K92" s="4">
        <f>SUM(nl:bc!K92, tr!I92)</f>
        <v>694995.86699999985</v>
      </c>
      <c r="L92" s="4">
        <f>SUM(nl:bc!L92, tr!J92)</f>
        <v>115747.77800000001</v>
      </c>
      <c r="M92" s="4">
        <f>SUM(nl:bc!M92)</f>
        <v>353724.17699999997</v>
      </c>
      <c r="N92" s="4">
        <f>tr!K92</f>
        <v>54808.29</v>
      </c>
      <c r="O92" s="4">
        <f>SUM(nl:bc!N92, tr!L92)</f>
        <v>10949819.689999999</v>
      </c>
      <c r="P92" s="4">
        <f>SUM(nl:bc!O92, tr!M92)</f>
        <v>4255471.5</v>
      </c>
      <c r="Q92" s="4">
        <f>SUM(nl:bc!P92, tr!N92)</f>
        <v>1383358.7409999999</v>
      </c>
      <c r="R92" s="4">
        <f>SUM(nl:bc!Q92, tr!O92)</f>
        <v>1187586.0769999998</v>
      </c>
      <c r="S92" s="4">
        <f>SUM(nl:bc!R92, tr!P92)</f>
        <v>4123404.3200000003</v>
      </c>
      <c r="T92" s="4">
        <f>SUM(nl:bc!S92, tr!Q92)</f>
        <v>-110682.76699999999</v>
      </c>
      <c r="U92" s="4">
        <f>SUM(nl:bc!T92, tr!R92)</f>
        <v>231774.361</v>
      </c>
      <c r="V92" s="4">
        <f>SUM(nl:bc!U92, tr!S92)</f>
        <v>5872594.0199999996</v>
      </c>
      <c r="W92" s="4">
        <f>SUM(nl:bc!V92, tr!T92)</f>
        <v>5183617.0199999996</v>
      </c>
      <c r="X92" s="8">
        <f t="shared" ref="X92" si="27">100*U92/V91</f>
        <v>4.1911155743011044</v>
      </c>
      <c r="Y92" s="8">
        <f t="shared" ref="Y92" si="28">100*H92/$C92</f>
        <v>26.013709030993393</v>
      </c>
      <c r="Z92" s="8">
        <f t="shared" ref="Z92" si="29">100*I92/$C92</f>
        <v>21.319474449909777</v>
      </c>
      <c r="AA92" s="8">
        <f t="shared" ref="AA92" si="30">100*J92/$C92</f>
        <v>4.6942337650905825</v>
      </c>
      <c r="AB92" s="8">
        <f t="shared" ref="AB92" si="31">100*K92/$C92</f>
        <v>1.6679758355213283</v>
      </c>
      <c r="AC92" s="8">
        <f t="shared" ref="AC92" si="32">100*L92/$C92</f>
        <v>0.2777922947263905</v>
      </c>
      <c r="AD92" s="8">
        <f t="shared" ref="AD92" si="33">100*M92/$C92</f>
        <v>0.84893077454181365</v>
      </c>
      <c r="AE92" s="8">
        <f t="shared" ref="AE92" si="34">100*O92/$C92</f>
        <v>26.279342818359012</v>
      </c>
      <c r="AF92" s="8">
        <f t="shared" ref="AF92" si="35">100*P92/$C92</f>
        <v>10.2130443759167</v>
      </c>
      <c r="AG92" s="8">
        <f t="shared" ref="AG92" si="36">100*Q92/$C92</f>
        <v>3.320032623798622</v>
      </c>
      <c r="AH92" s="8">
        <f t="shared" ref="AH92" si="37">100*R92/$C92</f>
        <v>2.8501822429363766</v>
      </c>
      <c r="AI92" s="8">
        <f t="shared" ref="AI92" si="38">100*S92/$C92</f>
        <v>9.8960858508878822</v>
      </c>
      <c r="AJ92" s="8">
        <f t="shared" ref="AJ92" si="39">100*T92/$C92</f>
        <v>-0.26563637214354474</v>
      </c>
      <c r="AK92" s="8">
        <f t="shared" ref="AK92" si="40">100*U92/$C92</f>
        <v>0.55625371573813553</v>
      </c>
      <c r="AL92" s="8">
        <f t="shared" ref="AL92" si="41">100*V92/$C92</f>
        <v>14.094105277876507</v>
      </c>
      <c r="AM92" s="8">
        <f t="shared" ref="AM92" si="42">100*W92/$C92</f>
        <v>12.440574599786906</v>
      </c>
      <c r="AN92" s="5"/>
    </row>
    <row r="93" spans="1:45" x14ac:dyDescent="0.25">
      <c r="A93" s="6">
        <v>2096</v>
      </c>
      <c r="C93" s="4">
        <f>SUM(nl:tr!C93)</f>
        <v>43248512.460792258</v>
      </c>
      <c r="D93" s="4">
        <f>SUM(nl:tr!D93)</f>
        <v>8320526.3185821213</v>
      </c>
      <c r="E93" s="11">
        <f>SUM(nl:tr!E93)</f>
        <v>74.990084617462429</v>
      </c>
      <c r="F93" s="4">
        <f>SUM(nl:bc!F93)</f>
        <v>1425.7210517312119</v>
      </c>
      <c r="G93" s="4">
        <f>SUM(nl:bc!G93)</f>
        <v>34634.053945921762</v>
      </c>
      <c r="H93" s="4">
        <f>SUM(nl:bc!H93, tr!F93)</f>
        <v>11245997.440000001</v>
      </c>
      <c r="I93" s="4">
        <f>SUM(nl:bc!I93, tr!G93)</f>
        <v>9217454.8600000013</v>
      </c>
      <c r="J93" s="4">
        <f>SUM(nl:bc!J93, tr!H93)</f>
        <v>2028541.4599999997</v>
      </c>
      <c r="K93" s="4">
        <f>SUM(nl:bc!K93, tr!I93)</f>
        <v>721549.17199999979</v>
      </c>
      <c r="L93" s="4">
        <f>SUM(nl:bc!L93, tr!J93)</f>
        <v>119160.24470000001</v>
      </c>
      <c r="M93" s="4">
        <f>SUM(nl:bc!M93)</f>
        <v>367167.12100000004</v>
      </c>
      <c r="N93" s="4">
        <f>tr!K93</f>
        <v>56643.28</v>
      </c>
      <c r="O93" s="4">
        <f>SUM(nl:bc!N93, tr!L93)</f>
        <v>11367719.279999999</v>
      </c>
      <c r="P93" s="4">
        <f>SUM(nl:bc!O93, tr!M93)</f>
        <v>4422809.84</v>
      </c>
      <c r="Q93" s="4">
        <f>SUM(nl:bc!P93, tr!N93)</f>
        <v>1434843.818</v>
      </c>
      <c r="R93" s="4">
        <f>SUM(nl:bc!Q93, tr!O93)</f>
        <v>1231881.3460000001</v>
      </c>
      <c r="S93" s="4">
        <f>SUM(nl:bc!R93, tr!P93)</f>
        <v>4278182.6500000004</v>
      </c>
      <c r="T93" s="4">
        <f>SUM(nl:bc!S93, tr!Q93)</f>
        <v>-121721.048</v>
      </c>
      <c r="U93" s="4">
        <f>SUM(nl:bc!T93, tr!R93)</f>
        <v>246160.59999999995</v>
      </c>
      <c r="V93" s="4">
        <f>SUM(nl:bc!U93, tr!S93)</f>
        <v>6240475.4000000004</v>
      </c>
      <c r="W93" s="4">
        <f>SUM(nl:bc!V93, tr!T93)</f>
        <v>5551498.3499999996</v>
      </c>
      <c r="X93" s="8">
        <f t="shared" ref="X93" si="43">100*U93/V92</f>
        <v>4.1916842737921796</v>
      </c>
      <c r="Y93" s="8">
        <f t="shared" ref="Y93" si="44">100*H93/$C93</f>
        <v>26.003200572956747</v>
      </c>
      <c r="Z93" s="8">
        <f t="shared" ref="Z93" si="45">100*I93/$C93</f>
        <v>21.312767389066284</v>
      </c>
      <c r="AA93" s="8">
        <f t="shared" ref="AA93" si="46">100*J93/$C93</f>
        <v>4.6904305942060125</v>
      </c>
      <c r="AB93" s="8">
        <f t="shared" ref="AB93" si="47">100*K93/$C93</f>
        <v>1.6683791671543236</v>
      </c>
      <c r="AC93" s="8">
        <f t="shared" ref="AC93" si="48">100*L93/$C93</f>
        <v>0.27552449302857973</v>
      </c>
      <c r="AD93" s="8">
        <f t="shared" ref="AD93" si="49">100*M93/$C93</f>
        <v>0.84897051969790216</v>
      </c>
      <c r="AE93" s="8">
        <f t="shared" ref="AE93" si="50">100*O93/$C93</f>
        <v>26.284648033399108</v>
      </c>
      <c r="AF93" s="8">
        <f t="shared" ref="AF93" si="51">100*P93/$C93</f>
        <v>10.226501649067307</v>
      </c>
      <c r="AG93" s="8">
        <f t="shared" ref="AG93" si="52">100*Q93/$C93</f>
        <v>3.3176720686076413</v>
      </c>
      <c r="AH93" s="8">
        <f t="shared" ref="AH93" si="53">100*R93/$C93</f>
        <v>2.8483785358323828</v>
      </c>
      <c r="AI93" s="8">
        <f t="shared" ref="AI93" si="54">100*S93/$C93</f>
        <v>9.8920920202248954</v>
      </c>
      <c r="AJ93" s="8">
        <f t="shared" ref="AJ93" si="55">100*T93/$C93</f>
        <v>-0.28144562916550819</v>
      </c>
      <c r="AK93" s="8">
        <f t="shared" ref="AK93" si="56">100*U93/$C93</f>
        <v>0.56917703290526223</v>
      </c>
      <c r="AL93" s="8">
        <f t="shared" ref="AL93" si="57">100*V93/$C93</f>
        <v>14.429341137819293</v>
      </c>
      <c r="AM93" s="8">
        <f t="shared" ref="AM93" si="58">100*W93/$C93</f>
        <v>12.836275825747334</v>
      </c>
      <c r="AN93" s="5"/>
    </row>
    <row r="94" spans="1:45" x14ac:dyDescent="0.25">
      <c r="A94" s="6">
        <v>2097</v>
      </c>
      <c r="C94" s="4">
        <f>SUM(nl:tr!C94)</f>
        <v>44894828.018489644</v>
      </c>
      <c r="D94" s="4">
        <f>SUM(nl:tr!D94)</f>
        <v>8467523.5932166986</v>
      </c>
      <c r="E94" s="11">
        <f>SUM(nl:tr!E94)</f>
        <v>75.53984753297236</v>
      </c>
      <c r="F94" s="4">
        <f>SUM(nl:bc!F94)</f>
        <v>1441.5807079375695</v>
      </c>
      <c r="G94" s="4">
        <f>SUM(nl:bc!G94)</f>
        <v>34883.265518917171</v>
      </c>
      <c r="H94" s="4">
        <f>SUM(nl:bc!H94, tr!F94)</f>
        <v>11669290.880000003</v>
      </c>
      <c r="I94" s="4">
        <f>SUM(nl:bc!I94, tr!G94)</f>
        <v>9565357.629999999</v>
      </c>
      <c r="J94" s="4">
        <f>SUM(nl:bc!J94, tr!H94)</f>
        <v>2103932.9</v>
      </c>
      <c r="K94" s="4">
        <f>SUM(nl:bc!K94, tr!I94)</f>
        <v>749114.68900000001</v>
      </c>
      <c r="L94" s="4">
        <f>SUM(nl:bc!L94, tr!J94)</f>
        <v>122670.53180000003</v>
      </c>
      <c r="M94" s="4">
        <f>SUM(nl:bc!M94)</f>
        <v>381122.14899999998</v>
      </c>
      <c r="N94" s="4">
        <f>tr!K94</f>
        <v>58546.33</v>
      </c>
      <c r="O94" s="4">
        <f>SUM(nl:bc!N94, tr!L94)</f>
        <v>11802137.5</v>
      </c>
      <c r="P94" s="4">
        <f>SUM(nl:bc!O94, tr!M94)</f>
        <v>4596623.79</v>
      </c>
      <c r="Q94" s="4">
        <f>SUM(nl:bc!P94, tr!N94)</f>
        <v>1488288.2959999999</v>
      </c>
      <c r="R94" s="4">
        <f>SUM(nl:bc!Q94, tr!O94)</f>
        <v>1277963.7159999998</v>
      </c>
      <c r="S94" s="4">
        <f>SUM(nl:bc!R94, tr!P94)</f>
        <v>4439261.8499999996</v>
      </c>
      <c r="T94" s="4">
        <f>SUM(nl:bc!S94, tr!Q94)</f>
        <v>-132846.00699999998</v>
      </c>
      <c r="U94" s="4">
        <f>SUM(nl:bc!T94, tr!R94)</f>
        <v>261616.46700000006</v>
      </c>
      <c r="V94" s="4">
        <f>SUM(nl:bc!U94, tr!S94)</f>
        <v>6634937.2999999998</v>
      </c>
      <c r="W94" s="4">
        <f>SUM(nl:bc!V94, tr!T94)</f>
        <v>5945960.2999999998</v>
      </c>
      <c r="X94" s="8">
        <f t="shared" ref="X94" si="59">100*U94/V93</f>
        <v>4.1922521960426291</v>
      </c>
      <c r="Y94" s="8">
        <f t="shared" ref="Y94" si="60">100*H94/$C94</f>
        <v>25.992506030302824</v>
      </c>
      <c r="Z94" s="8">
        <f t="shared" ref="Z94" si="61">100*I94/$C94</f>
        <v>21.306146057760969</v>
      </c>
      <c r="AA94" s="8">
        <f t="shared" ref="AA94" si="62">100*J94/$C94</f>
        <v>4.6863591929420219</v>
      </c>
      <c r="AB94" s="8">
        <f t="shared" ref="AB94" si="63">100*K94/$C94</f>
        <v>1.668599083822043</v>
      </c>
      <c r="AC94" s="8">
        <f t="shared" ref="AC94" si="64">100*L94/$C94</f>
        <v>0.27323978554830186</v>
      </c>
      <c r="AD94" s="8">
        <f t="shared" ref="AD94" si="65">100*M94/$C94</f>
        <v>0.84892217170992901</v>
      </c>
      <c r="AE94" s="8">
        <f t="shared" ref="AE94" si="66">100*O94/$C94</f>
        <v>26.288412320321989</v>
      </c>
      <c r="AF94" s="8">
        <f t="shared" ref="AF94" si="67">100*P94/$C94</f>
        <v>10.238648844153964</v>
      </c>
      <c r="AG94" s="8">
        <f t="shared" ref="AG94" si="68">100*Q94/$C94</f>
        <v>3.3150551225790599</v>
      </c>
      <c r="AH94" s="8">
        <f t="shared" ref="AH94" si="69">100*R94/$C94</f>
        <v>2.846572249867354</v>
      </c>
      <c r="AI94" s="8">
        <f t="shared" ref="AI94" si="70">100*S94/$C94</f>
        <v>9.8881364422906763</v>
      </c>
      <c r="AJ94" s="8">
        <f t="shared" ref="AJ94" si="71">100*T94/$C94</f>
        <v>-0.29590492460576578</v>
      </c>
      <c r="AK94" s="8">
        <f t="shared" ref="AK94" si="72">100*U94/$C94</f>
        <v>0.58273186143458444</v>
      </c>
      <c r="AL94" s="8">
        <f t="shared" ref="AL94" si="73">100*V94/$C94</f>
        <v>14.778845566058175</v>
      </c>
      <c r="AM94" s="8">
        <f t="shared" ref="AM94" si="74">100*W94/$C94</f>
        <v>13.244198858610606</v>
      </c>
      <c r="AN94" s="5"/>
    </row>
    <row r="95" spans="1:45" x14ac:dyDescent="0.25">
      <c r="A95" s="6">
        <v>2098</v>
      </c>
      <c r="C95" s="4">
        <f>SUM(nl:tr!C95)</f>
        <v>46599267.878570355</v>
      </c>
      <c r="D95" s="4">
        <f>SUM(nl:tr!D95)</f>
        <v>8616718.6695308182</v>
      </c>
      <c r="E95" s="11">
        <f>SUM(nl:tr!E95)</f>
        <v>76.094057917667328</v>
      </c>
      <c r="F95" s="4">
        <f>SUM(nl:bc!F95)</f>
        <v>1457.5504856346126</v>
      </c>
      <c r="G95" s="4">
        <f>SUM(nl:bc!G95)</f>
        <v>35134.277844766584</v>
      </c>
      <c r="H95" s="4">
        <f>SUM(nl:bc!H95, tr!F95)</f>
        <v>12107540.760000002</v>
      </c>
      <c r="I95" s="4">
        <f>SUM(nl:bc!I95, tr!G95)</f>
        <v>9925455.9500000011</v>
      </c>
      <c r="J95" s="4">
        <f>SUM(nl:bc!J95, tr!H95)</f>
        <v>2182083.4499999997</v>
      </c>
      <c r="K95" s="4">
        <f>SUM(nl:bc!K95, tr!I95)</f>
        <v>777739.8550000001</v>
      </c>
      <c r="L95" s="4">
        <f>SUM(nl:bc!L95, tr!J95)</f>
        <v>126285.50270000001</v>
      </c>
      <c r="M95" s="4">
        <f>SUM(nl:bc!M95)</f>
        <v>395609.80599999998</v>
      </c>
      <c r="N95" s="4">
        <f>tr!K95</f>
        <v>60512.72</v>
      </c>
      <c r="O95" s="4">
        <f>SUM(nl:bc!N95, tr!L95)</f>
        <v>12252137.99</v>
      </c>
      <c r="P95" s="4">
        <f>SUM(nl:bc!O95, tr!M95)</f>
        <v>4777062.5999999996</v>
      </c>
      <c r="Q95" s="4">
        <f>SUM(nl:bc!P95, tr!N95)</f>
        <v>1543465.6660000002</v>
      </c>
      <c r="R95" s="4">
        <f>SUM(nl:bc!Q95, tr!O95)</f>
        <v>1325635.0659999999</v>
      </c>
      <c r="S95" s="4">
        <f>SUM(nl:bc!R95, tr!P95)</f>
        <v>4605975.8599999994</v>
      </c>
      <c r="T95" s="4">
        <f>SUM(nl:bc!S95, tr!Q95)</f>
        <v>-144598.43400000001</v>
      </c>
      <c r="U95" s="4">
        <f>SUM(nl:bc!T95, tr!R95)</f>
        <v>278190.85000000003</v>
      </c>
      <c r="V95" s="4">
        <f>SUM(nl:bc!U95, tr!S95)</f>
        <v>7057726.3999999994</v>
      </c>
      <c r="W95" s="4">
        <f>SUM(nl:bc!V95, tr!T95)</f>
        <v>6368749.5999999996</v>
      </c>
      <c r="X95" s="8">
        <f t="shared" ref="X95" si="75">100*U95/V94</f>
        <v>4.192818069283037</v>
      </c>
      <c r="Y95" s="8">
        <f t="shared" ref="Y95" si="76">100*H95/$C95</f>
        <v>25.982255325448808</v>
      </c>
      <c r="Z95" s="8">
        <f t="shared" ref="Z95" si="77">100*I95/$C95</f>
        <v>21.299596328131216</v>
      </c>
      <c r="AA95" s="8">
        <f t="shared" ref="AA95" si="78">100*J95/$C95</f>
        <v>4.6826560788168008</v>
      </c>
      <c r="AB95" s="8">
        <f t="shared" ref="AB95" si="79">100*K95/$C95</f>
        <v>1.6689958671167451</v>
      </c>
      <c r="AC95" s="8">
        <f t="shared" ref="AC95" si="80">100*L95/$C95</f>
        <v>0.27100319049878258</v>
      </c>
      <c r="AD95" s="8">
        <f t="shared" ref="AD95" si="81">100*M95/$C95</f>
        <v>0.84896141937442204</v>
      </c>
      <c r="AE95" s="8">
        <f t="shared" ref="AE95" si="82">100*O95/$C95</f>
        <v>26.292554685466207</v>
      </c>
      <c r="AF95" s="8">
        <f t="shared" ref="AF95" si="83">100*P95/$C95</f>
        <v>10.251368352928203</v>
      </c>
      <c r="AG95" s="8">
        <f t="shared" ref="AG95" si="84">100*Q95/$C95</f>
        <v>3.3122101188842819</v>
      </c>
      <c r="AH95" s="8">
        <f t="shared" ref="AH95" si="85">100*R95/$C95</f>
        <v>2.8447551353261087</v>
      </c>
      <c r="AI95" s="8">
        <f t="shared" ref="AI95" si="86">100*S95/$C95</f>
        <v>9.8842236577672793</v>
      </c>
      <c r="AJ95" s="8">
        <f t="shared" ref="AJ95" si="87">100*T95/$C95</f>
        <v>-0.31030194374898451</v>
      </c>
      <c r="AK95" s="8">
        <f t="shared" ref="AK95" si="88">100*U95/$C95</f>
        <v>0.59698545205670905</v>
      </c>
      <c r="AL95" s="8">
        <f t="shared" ref="AL95" si="89">100*V95/$C95</f>
        <v>15.145573570793465</v>
      </c>
      <c r="AM95" s="8">
        <f t="shared" ref="AM95" si="90">100*W95/$C95</f>
        <v>13.667059355086568</v>
      </c>
      <c r="AN95" s="5"/>
    </row>
    <row r="97" spans="1:1" x14ac:dyDescent="0.25">
      <c r="A97" s="6" t="s">
        <v>316</v>
      </c>
    </row>
    <row r="98" spans="1:1" x14ac:dyDescent="0.25">
      <c r="A98" s="27" t="s">
        <v>315</v>
      </c>
    </row>
  </sheetData>
  <mergeCells count="1">
    <mergeCell ref="C1:AM1"/>
  </mergeCells>
  <hyperlinks>
    <hyperlink ref="A98" r:id="rId1" display="https://www.pbo-dpb.ca/" xr:uid="{DDD0F021-0F4A-4703-AB0F-69BC7BB561FE}"/>
  </hyperlinks>
  <pageMargins left="0.7" right="0.7" top="0.75" bottom="0.75" header="0.3" footer="0.3"/>
  <pageSetup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98"/>
  <sheetViews>
    <sheetView topLeftCell="A70" zoomScaleNormal="100" workbookViewId="0">
      <selection activeCell="A4" sqref="A4"/>
    </sheetView>
  </sheetViews>
  <sheetFormatPr defaultColWidth="9.140625" defaultRowHeight="15.75" x14ac:dyDescent="0.25"/>
  <cols>
    <col min="1" max="1" width="9.140625" style="6"/>
    <col min="2" max="2" width="9.140625" style="6" hidden="1" customWidth="1"/>
    <col min="3" max="38" width="15.7109375" style="6" customWidth="1"/>
    <col min="39" max="16384" width="9.140625" style="6"/>
  </cols>
  <sheetData>
    <row r="1" spans="1:38" x14ac:dyDescent="0.25">
      <c r="C1" s="31" t="s">
        <v>70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1:38" s="10" customFormat="1" ht="110.2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60</v>
      </c>
      <c r="J2" s="1" t="s">
        <v>61</v>
      </c>
      <c r="K2" s="1" t="s">
        <v>13</v>
      </c>
      <c r="L2" s="1" t="s">
        <v>14</v>
      </c>
      <c r="M2" s="1" t="s">
        <v>15</v>
      </c>
      <c r="N2" s="1" t="s">
        <v>7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23</v>
      </c>
      <c r="T2" s="1" t="s">
        <v>24</v>
      </c>
      <c r="U2" s="1" t="s">
        <v>67</v>
      </c>
      <c r="V2" s="1" t="s">
        <v>26</v>
      </c>
      <c r="W2" s="1" t="s">
        <v>27</v>
      </c>
      <c r="X2" s="1" t="s">
        <v>6</v>
      </c>
      <c r="Y2" s="1" t="s">
        <v>60</v>
      </c>
      <c r="Z2" s="1" t="s">
        <v>61</v>
      </c>
      <c r="AA2" s="1" t="s">
        <v>13</v>
      </c>
      <c r="AB2" s="1" t="s">
        <v>14</v>
      </c>
      <c r="AC2" s="1" t="s">
        <v>15</v>
      </c>
      <c r="AD2" s="1" t="s">
        <v>7</v>
      </c>
      <c r="AE2" s="1" t="s">
        <v>63</v>
      </c>
      <c r="AF2" s="1" t="s">
        <v>64</v>
      </c>
      <c r="AG2" s="1" t="s">
        <v>65</v>
      </c>
      <c r="AH2" s="1" t="s">
        <v>66</v>
      </c>
      <c r="AI2" s="1" t="s">
        <v>23</v>
      </c>
      <c r="AJ2" s="1" t="s">
        <v>24</v>
      </c>
      <c r="AK2" s="1" t="s">
        <v>67</v>
      </c>
      <c r="AL2" s="1" t="s">
        <v>26</v>
      </c>
    </row>
    <row r="3" spans="1:38" s="9" customFormat="1" x14ac:dyDescent="0.25">
      <c r="C3" s="2" t="s">
        <v>28</v>
      </c>
      <c r="D3" s="2" t="s">
        <v>28</v>
      </c>
      <c r="E3" s="2" t="s">
        <v>68</v>
      </c>
      <c r="F3" s="2" t="s">
        <v>69</v>
      </c>
      <c r="G3" s="2" t="s">
        <v>30</v>
      </c>
      <c r="H3" s="2" t="s">
        <v>28</v>
      </c>
      <c r="I3" s="2" t="s">
        <v>28</v>
      </c>
      <c r="J3" s="2" t="s">
        <v>28</v>
      </c>
      <c r="K3" s="2" t="s">
        <v>28</v>
      </c>
      <c r="L3" s="2" t="s">
        <v>28</v>
      </c>
      <c r="M3" s="2" t="s">
        <v>28</v>
      </c>
      <c r="N3" s="2" t="s">
        <v>28</v>
      </c>
      <c r="O3" s="2" t="s">
        <v>28</v>
      </c>
      <c r="P3" s="2" t="s">
        <v>28</v>
      </c>
      <c r="Q3" s="2" t="s">
        <v>28</v>
      </c>
      <c r="R3" s="2" t="s">
        <v>28</v>
      </c>
      <c r="S3" s="2" t="s">
        <v>28</v>
      </c>
      <c r="T3" s="2" t="s">
        <v>28</v>
      </c>
      <c r="U3" s="2" t="s">
        <v>28</v>
      </c>
      <c r="V3" s="2" t="s">
        <v>28</v>
      </c>
      <c r="W3" s="2" t="s">
        <v>31</v>
      </c>
      <c r="X3" s="2" t="s">
        <v>32</v>
      </c>
      <c r="Y3" s="2" t="s">
        <v>32</v>
      </c>
      <c r="Z3" s="2" t="s">
        <v>32</v>
      </c>
      <c r="AA3" s="2" t="s">
        <v>32</v>
      </c>
      <c r="AB3" s="2" t="s">
        <v>32</v>
      </c>
      <c r="AC3" s="2" t="s">
        <v>32</v>
      </c>
      <c r="AD3" s="2" t="s">
        <v>32</v>
      </c>
      <c r="AE3" s="2" t="s">
        <v>32</v>
      </c>
      <c r="AF3" s="2" t="s">
        <v>32</v>
      </c>
      <c r="AG3" s="2" t="s">
        <v>32</v>
      </c>
      <c r="AH3" s="2" t="s">
        <v>32</v>
      </c>
      <c r="AI3" s="2" t="s">
        <v>32</v>
      </c>
      <c r="AJ3" s="2" t="s">
        <v>32</v>
      </c>
      <c r="AK3" s="2" t="s">
        <v>32</v>
      </c>
      <c r="AL3" s="2" t="s">
        <v>32</v>
      </c>
    </row>
    <row r="4" spans="1:38" x14ac:dyDescent="0.25">
      <c r="B4" s="6" t="s">
        <v>33</v>
      </c>
      <c r="C4" s="6" t="s">
        <v>71</v>
      </c>
      <c r="D4" s="6" t="s">
        <v>72</v>
      </c>
      <c r="E4" s="6" t="s">
        <v>73</v>
      </c>
      <c r="F4" s="6" t="s">
        <v>74</v>
      </c>
      <c r="G4" s="6" t="s">
        <v>75</v>
      </c>
      <c r="H4" s="6" t="s">
        <v>76</v>
      </c>
      <c r="I4" s="6" t="s">
        <v>77</v>
      </c>
      <c r="J4" s="6" t="s">
        <v>78</v>
      </c>
      <c r="K4" s="6" t="s">
        <v>79</v>
      </c>
      <c r="L4" s="6" t="s">
        <v>80</v>
      </c>
      <c r="M4" s="6" t="s">
        <v>81</v>
      </c>
      <c r="N4" s="6" t="s">
        <v>82</v>
      </c>
      <c r="O4" s="6" t="s">
        <v>83</v>
      </c>
      <c r="P4" s="6" t="s">
        <v>84</v>
      </c>
      <c r="Q4" s="6" t="s">
        <v>85</v>
      </c>
      <c r="R4" s="6" t="s">
        <v>86</v>
      </c>
      <c r="S4" s="6" t="s">
        <v>87</v>
      </c>
      <c r="T4" s="6" t="s">
        <v>88</v>
      </c>
      <c r="U4" s="6" t="s">
        <v>89</v>
      </c>
      <c r="V4" s="6" t="s">
        <v>90</v>
      </c>
    </row>
    <row r="5" spans="1:38" x14ac:dyDescent="0.25">
      <c r="A5" s="6">
        <f>YEAR(B5)</f>
        <v>2008</v>
      </c>
      <c r="B5" s="6">
        <v>39448</v>
      </c>
      <c r="C5" s="4">
        <v>31595</v>
      </c>
      <c r="D5" s="4">
        <v>34137</v>
      </c>
      <c r="E5" s="11">
        <v>0.51156900000000005</v>
      </c>
      <c r="F5" s="4">
        <v>83.362728282423802</v>
      </c>
      <c r="G5" s="4">
        <v>221.1</v>
      </c>
      <c r="H5" s="4">
        <v>8134</v>
      </c>
      <c r="I5" s="4">
        <v>4483</v>
      </c>
      <c r="J5" s="4">
        <v>3651</v>
      </c>
      <c r="K5" s="4">
        <v>367</v>
      </c>
      <c r="L5" s="4">
        <v>162</v>
      </c>
      <c r="M5" s="4">
        <v>124</v>
      </c>
      <c r="N5" s="4">
        <v>6552</v>
      </c>
      <c r="O5" s="4">
        <v>2213</v>
      </c>
      <c r="P5" s="4">
        <v>1357</v>
      </c>
      <c r="Q5" s="4">
        <v>535</v>
      </c>
      <c r="R5" s="4">
        <v>2447</v>
      </c>
      <c r="S5" s="4">
        <v>1582</v>
      </c>
      <c r="T5" s="4">
        <v>808</v>
      </c>
      <c r="U5" s="4">
        <v>10415</v>
      </c>
      <c r="V5" s="4">
        <v>6601</v>
      </c>
      <c r="W5" s="8"/>
      <c r="X5" s="8">
        <f>100*H5/$C5</f>
        <v>25.744579838582055</v>
      </c>
      <c r="Y5" s="8">
        <f t="shared" ref="Y5:AL20" si="0">100*I5/$C5</f>
        <v>14.188953948409559</v>
      </c>
      <c r="Z5" s="8">
        <f t="shared" si="0"/>
        <v>11.555625890172495</v>
      </c>
      <c r="AA5" s="8">
        <f t="shared" si="0"/>
        <v>1.1615761987656275</v>
      </c>
      <c r="AB5" s="8">
        <f t="shared" si="0"/>
        <v>0.51273935749327426</v>
      </c>
      <c r="AC5" s="8">
        <f t="shared" si="0"/>
        <v>0.39246716252571612</v>
      </c>
      <c r="AD5" s="8">
        <f t="shared" si="0"/>
        <v>20.737458458616871</v>
      </c>
      <c r="AE5" s="8">
        <f t="shared" si="0"/>
        <v>7.0042728279791104</v>
      </c>
      <c r="AF5" s="8">
        <f t="shared" si="0"/>
        <v>4.2949833834467475</v>
      </c>
      <c r="AG5" s="8">
        <f t="shared" si="0"/>
        <v>1.6933059028327266</v>
      </c>
      <c r="AH5" s="8">
        <f t="shared" si="0"/>
        <v>7.7448963443582848</v>
      </c>
      <c r="AI5" s="8">
        <f t="shared" si="0"/>
        <v>5.0071213799651844</v>
      </c>
      <c r="AJ5" s="8">
        <f t="shared" si="0"/>
        <v>2.5573666719417631</v>
      </c>
      <c r="AK5" s="8">
        <f t="shared" si="0"/>
        <v>32.964076594397845</v>
      </c>
      <c r="AL5" s="8">
        <f t="shared" si="0"/>
        <v>20.892546288969772</v>
      </c>
    </row>
    <row r="6" spans="1:38" x14ac:dyDescent="0.25">
      <c r="A6" s="6">
        <f t="shared" ref="A6:A69" si="1">YEAR(B6)</f>
        <v>2009</v>
      </c>
      <c r="B6" s="6">
        <v>39814</v>
      </c>
      <c r="C6" s="4">
        <v>25022</v>
      </c>
      <c r="D6" s="4">
        <v>30714</v>
      </c>
      <c r="E6" s="11">
        <v>0.51674100000000001</v>
      </c>
      <c r="F6" s="4">
        <v>78.688441125782987</v>
      </c>
      <c r="G6" s="4">
        <v>215.65</v>
      </c>
      <c r="H6" s="4">
        <v>7904</v>
      </c>
      <c r="I6" s="4">
        <v>4905</v>
      </c>
      <c r="J6" s="4">
        <v>2999</v>
      </c>
      <c r="K6" s="4">
        <v>490</v>
      </c>
      <c r="L6" s="4">
        <v>158</v>
      </c>
      <c r="M6" s="4">
        <v>0</v>
      </c>
      <c r="N6" s="4">
        <v>7633</v>
      </c>
      <c r="O6" s="4">
        <v>2456</v>
      </c>
      <c r="P6" s="4">
        <v>1485</v>
      </c>
      <c r="Q6" s="4">
        <v>571</v>
      </c>
      <c r="R6" s="4">
        <v>3121</v>
      </c>
      <c r="S6" s="4">
        <v>271</v>
      </c>
      <c r="T6" s="4">
        <v>931</v>
      </c>
      <c r="U6" s="4">
        <v>10364</v>
      </c>
      <c r="V6" s="4">
        <v>6138</v>
      </c>
      <c r="W6" s="8">
        <f>100*T6/U5</f>
        <v>8.9390302448391736</v>
      </c>
      <c r="X6" s="8">
        <f t="shared" ref="X6:AL36" si="2">100*H6/$C6</f>
        <v>31.588202381903926</v>
      </c>
      <c r="Y6" s="8">
        <f t="shared" si="0"/>
        <v>19.602749580369274</v>
      </c>
      <c r="Z6" s="8">
        <f t="shared" si="0"/>
        <v>11.985452801534649</v>
      </c>
      <c r="AA6" s="8">
        <f t="shared" si="0"/>
        <v>1.9582767164894892</v>
      </c>
      <c r="AB6" s="8">
        <f t="shared" si="0"/>
        <v>0.63144432899048841</v>
      </c>
      <c r="AC6" s="8">
        <f t="shared" si="0"/>
        <v>0</v>
      </c>
      <c r="AD6" s="8">
        <f t="shared" si="0"/>
        <v>30.505155463192391</v>
      </c>
      <c r="AE6" s="8">
        <f t="shared" si="0"/>
        <v>9.8153624810167059</v>
      </c>
      <c r="AF6" s="8">
        <f t="shared" si="0"/>
        <v>5.934777395891615</v>
      </c>
      <c r="AG6" s="8">
        <f t="shared" si="0"/>
        <v>2.2819918471744867</v>
      </c>
      <c r="AH6" s="8">
        <f t="shared" si="0"/>
        <v>12.473023739109584</v>
      </c>
      <c r="AI6" s="8">
        <f t="shared" si="0"/>
        <v>1.0830469187115339</v>
      </c>
      <c r="AJ6" s="8">
        <f t="shared" si="0"/>
        <v>3.7207257613300295</v>
      </c>
      <c r="AK6" s="8">
        <f t="shared" si="0"/>
        <v>41.419550795300133</v>
      </c>
      <c r="AL6" s="8">
        <f t="shared" si="0"/>
        <v>24.530413236352011</v>
      </c>
    </row>
    <row r="7" spans="1:38" x14ac:dyDescent="0.25">
      <c r="A7" s="6">
        <f t="shared" si="1"/>
        <v>2010</v>
      </c>
      <c r="B7" s="6">
        <v>40179</v>
      </c>
      <c r="C7" s="4">
        <v>29107</v>
      </c>
      <c r="D7" s="4">
        <v>32386</v>
      </c>
      <c r="E7" s="11">
        <v>0.52200199999999997</v>
      </c>
      <c r="F7" s="4">
        <v>79.38949407956359</v>
      </c>
      <c r="G7" s="4">
        <v>224.71666666666667</v>
      </c>
      <c r="H7" s="4">
        <v>8949</v>
      </c>
      <c r="I7" s="4">
        <v>5866</v>
      </c>
      <c r="J7" s="4">
        <v>3083</v>
      </c>
      <c r="K7" s="4">
        <v>460</v>
      </c>
      <c r="L7" s="4">
        <v>164</v>
      </c>
      <c r="M7" s="4">
        <v>0</v>
      </c>
      <c r="N7" s="4">
        <v>8100</v>
      </c>
      <c r="O7" s="4">
        <v>2674</v>
      </c>
      <c r="P7" s="4">
        <v>1544</v>
      </c>
      <c r="Q7" s="4">
        <v>720</v>
      </c>
      <c r="R7" s="4">
        <v>3162</v>
      </c>
      <c r="S7" s="4">
        <v>849</v>
      </c>
      <c r="T7" s="4">
        <v>869</v>
      </c>
      <c r="U7" s="4">
        <v>10762</v>
      </c>
      <c r="V7" s="4">
        <v>5848</v>
      </c>
      <c r="W7" s="8">
        <f t="shared" ref="W7:W70" si="3">100*T7/U6</f>
        <v>8.3847935160169822</v>
      </c>
      <c r="X7" s="8">
        <f t="shared" si="2"/>
        <v>30.745181571443297</v>
      </c>
      <c r="Y7" s="8">
        <f t="shared" si="0"/>
        <v>20.153227745903049</v>
      </c>
      <c r="Z7" s="8">
        <f t="shared" si="0"/>
        <v>10.591953825540248</v>
      </c>
      <c r="AA7" s="8">
        <f t="shared" si="0"/>
        <v>1.5803758546054214</v>
      </c>
      <c r="AB7" s="8">
        <f t="shared" si="0"/>
        <v>0.563438348163672</v>
      </c>
      <c r="AC7" s="8">
        <f t="shared" si="0"/>
        <v>0</v>
      </c>
      <c r="AD7" s="8">
        <f t="shared" si="0"/>
        <v>27.828357439791116</v>
      </c>
      <c r="AE7" s="8">
        <f t="shared" si="0"/>
        <v>9.1867935548149937</v>
      </c>
      <c r="AF7" s="8">
        <f t="shared" si="0"/>
        <v>5.3045659119799362</v>
      </c>
      <c r="AG7" s="8">
        <f t="shared" si="0"/>
        <v>2.4736317724258767</v>
      </c>
      <c r="AH7" s="8">
        <f t="shared" si="0"/>
        <v>10.86336620057031</v>
      </c>
      <c r="AI7" s="8">
        <f t="shared" si="0"/>
        <v>2.9168241316521799</v>
      </c>
      <c r="AJ7" s="8">
        <f t="shared" si="0"/>
        <v>2.9855361253306762</v>
      </c>
      <c r="AK7" s="8">
        <f t="shared" si="0"/>
        <v>36.973923798399014</v>
      </c>
      <c r="AL7" s="8">
        <f t="shared" si="0"/>
        <v>20.091386951592401</v>
      </c>
    </row>
    <row r="8" spans="1:38" x14ac:dyDescent="0.25">
      <c r="A8" s="6">
        <f t="shared" si="1"/>
        <v>2011</v>
      </c>
      <c r="B8" s="6">
        <v>40544</v>
      </c>
      <c r="C8" s="4">
        <v>33562</v>
      </c>
      <c r="D8" s="4">
        <v>33271</v>
      </c>
      <c r="E8" s="11">
        <v>0.52495499999999995</v>
      </c>
      <c r="F8" s="4">
        <v>77.555953357306549</v>
      </c>
      <c r="G8" s="4">
        <v>232.9</v>
      </c>
      <c r="H8" s="4">
        <v>9541</v>
      </c>
      <c r="I8" s="4">
        <v>6872</v>
      </c>
      <c r="J8" s="4">
        <v>2669</v>
      </c>
      <c r="K8" s="4">
        <v>451</v>
      </c>
      <c r="L8" s="4">
        <v>165</v>
      </c>
      <c r="M8" s="4">
        <v>0</v>
      </c>
      <c r="N8" s="4">
        <v>8570</v>
      </c>
      <c r="O8" s="4">
        <v>2938</v>
      </c>
      <c r="P8" s="4">
        <v>1560</v>
      </c>
      <c r="Q8" s="4">
        <v>689</v>
      </c>
      <c r="R8" s="4">
        <v>3383</v>
      </c>
      <c r="S8" s="4">
        <v>971</v>
      </c>
      <c r="T8" s="4">
        <v>841</v>
      </c>
      <c r="U8" s="4">
        <v>11206</v>
      </c>
      <c r="V8" s="4">
        <v>5518</v>
      </c>
      <c r="W8" s="8">
        <f t="shared" si="3"/>
        <v>7.8145326147556213</v>
      </c>
      <c r="X8" s="8">
        <f>100*H8/$C8</f>
        <v>28.427984029557237</v>
      </c>
      <c r="Y8" s="8">
        <f t="shared" si="0"/>
        <v>20.475537810619151</v>
      </c>
      <c r="Z8" s="8">
        <f t="shared" si="0"/>
        <v>7.9524462189380847</v>
      </c>
      <c r="AA8" s="8">
        <f t="shared" si="0"/>
        <v>1.3437816578273047</v>
      </c>
      <c r="AB8" s="8">
        <f t="shared" si="0"/>
        <v>0.49162743579047735</v>
      </c>
      <c r="AC8" s="8">
        <f t="shared" si="0"/>
        <v>0</v>
      </c>
      <c r="AD8" s="8">
        <f t="shared" si="0"/>
        <v>25.534831058935701</v>
      </c>
      <c r="AE8" s="8">
        <f t="shared" si="0"/>
        <v>8.7539479172874088</v>
      </c>
      <c r="AF8" s="8">
        <f t="shared" si="0"/>
        <v>4.6481139383826946</v>
      </c>
      <c r="AG8" s="8">
        <f t="shared" si="0"/>
        <v>2.0529169894523567</v>
      </c>
      <c r="AH8" s="8">
        <f t="shared" si="0"/>
        <v>10.079852213813242</v>
      </c>
      <c r="AI8" s="8">
        <f t="shared" si="0"/>
        <v>2.8931529706215362</v>
      </c>
      <c r="AJ8" s="8">
        <f t="shared" si="0"/>
        <v>2.5058101424229782</v>
      </c>
      <c r="AK8" s="8">
        <f t="shared" si="0"/>
        <v>33.388951790715687</v>
      </c>
      <c r="AL8" s="8">
        <f t="shared" si="0"/>
        <v>16.441213276920326</v>
      </c>
    </row>
    <row r="9" spans="1:38" x14ac:dyDescent="0.25">
      <c r="A9" s="6">
        <f t="shared" si="1"/>
        <v>2012</v>
      </c>
      <c r="B9" s="6">
        <v>40909</v>
      </c>
      <c r="C9" s="4">
        <v>32063</v>
      </c>
      <c r="D9" s="4">
        <v>31815</v>
      </c>
      <c r="E9" s="11">
        <v>0.52623500000000001</v>
      </c>
      <c r="F9" s="4">
        <v>71.23177549593791</v>
      </c>
      <c r="G9" s="4">
        <v>239.6</v>
      </c>
      <c r="H9" s="4">
        <v>8623</v>
      </c>
      <c r="I9" s="4">
        <v>6482</v>
      </c>
      <c r="J9" s="4">
        <v>2141</v>
      </c>
      <c r="K9" s="4">
        <v>448</v>
      </c>
      <c r="L9" s="4">
        <v>169</v>
      </c>
      <c r="M9" s="4">
        <v>0</v>
      </c>
      <c r="N9" s="4">
        <v>8840</v>
      </c>
      <c r="O9" s="4">
        <v>2859</v>
      </c>
      <c r="P9" s="4">
        <v>1550</v>
      </c>
      <c r="Q9" s="4">
        <v>706</v>
      </c>
      <c r="R9" s="4">
        <v>3725</v>
      </c>
      <c r="S9" s="4">
        <v>-217</v>
      </c>
      <c r="T9" s="4">
        <v>968</v>
      </c>
      <c r="U9" s="4">
        <v>11269</v>
      </c>
      <c r="V9" s="4">
        <v>5952</v>
      </c>
      <c r="W9" s="8">
        <f t="shared" si="3"/>
        <v>8.6382295199000527</v>
      </c>
      <c r="X9" s="8">
        <f t="shared" si="2"/>
        <v>26.893927580076724</v>
      </c>
      <c r="Y9" s="8">
        <f t="shared" si="0"/>
        <v>20.216448866294481</v>
      </c>
      <c r="Z9" s="8">
        <f t="shared" si="0"/>
        <v>6.6774787137822411</v>
      </c>
      <c r="AA9" s="8">
        <f t="shared" si="0"/>
        <v>1.3972491657050183</v>
      </c>
      <c r="AB9" s="8">
        <f t="shared" si="0"/>
        <v>0.52708729688425915</v>
      </c>
      <c r="AC9" s="8">
        <f t="shared" si="0"/>
        <v>0</v>
      </c>
      <c r="AD9" s="8">
        <f t="shared" si="0"/>
        <v>27.570720144715093</v>
      </c>
      <c r="AE9" s="8">
        <f t="shared" si="0"/>
        <v>8.9168200106041233</v>
      </c>
      <c r="AF9" s="8">
        <f t="shared" si="0"/>
        <v>4.834232604559773</v>
      </c>
      <c r="AG9" s="8">
        <f t="shared" si="0"/>
        <v>2.2019149798833548</v>
      </c>
      <c r="AH9" s="8">
        <f t="shared" si="0"/>
        <v>11.617752549667841</v>
      </c>
      <c r="AI9" s="8">
        <f t="shared" si="0"/>
        <v>-0.67679256463836823</v>
      </c>
      <c r="AJ9" s="8">
        <f t="shared" si="0"/>
        <v>3.0190562330412001</v>
      </c>
      <c r="AK9" s="8">
        <f t="shared" si="0"/>
        <v>35.146430465021986</v>
      </c>
      <c r="AL9" s="8">
        <f t="shared" si="0"/>
        <v>18.563453201509528</v>
      </c>
    </row>
    <row r="10" spans="1:38" x14ac:dyDescent="0.25">
      <c r="A10" s="6">
        <f t="shared" si="1"/>
        <v>2013</v>
      </c>
      <c r="B10" s="6">
        <v>41275</v>
      </c>
      <c r="C10" s="4">
        <v>34491</v>
      </c>
      <c r="D10" s="4">
        <v>33486</v>
      </c>
      <c r="E10" s="11">
        <v>0.52695999999999998</v>
      </c>
      <c r="F10" s="4">
        <v>75.484956865773114</v>
      </c>
      <c r="G10" s="4">
        <v>241.91666666666666</v>
      </c>
      <c r="H10" s="4">
        <v>8513</v>
      </c>
      <c r="I10" s="4">
        <v>6699</v>
      </c>
      <c r="J10" s="4">
        <v>1814</v>
      </c>
      <c r="K10" s="4">
        <v>510</v>
      </c>
      <c r="L10" s="4">
        <v>179</v>
      </c>
      <c r="M10" s="4">
        <v>0</v>
      </c>
      <c r="N10" s="4">
        <v>8474</v>
      </c>
      <c r="O10" s="4">
        <v>2899</v>
      </c>
      <c r="P10" s="4">
        <v>1597</v>
      </c>
      <c r="Q10" s="4">
        <v>696</v>
      </c>
      <c r="R10" s="4">
        <v>3282</v>
      </c>
      <c r="S10" s="4">
        <v>39</v>
      </c>
      <c r="T10" s="4">
        <v>907</v>
      </c>
      <c r="U10" s="4">
        <v>11563</v>
      </c>
      <c r="V10" s="4">
        <v>5878</v>
      </c>
      <c r="W10" s="8">
        <f t="shared" si="3"/>
        <v>8.0486289821634571</v>
      </c>
      <c r="X10" s="8">
        <f t="shared" si="2"/>
        <v>24.681801049549158</v>
      </c>
      <c r="Y10" s="8">
        <f t="shared" si="0"/>
        <v>19.422458032530226</v>
      </c>
      <c r="Z10" s="8">
        <f t="shared" si="0"/>
        <v>5.2593430170189324</v>
      </c>
      <c r="AA10" s="8">
        <f t="shared" si="0"/>
        <v>1.4786466034617727</v>
      </c>
      <c r="AB10" s="8">
        <f t="shared" si="0"/>
        <v>0.51897596474442609</v>
      </c>
      <c r="AC10" s="8">
        <f t="shared" si="0"/>
        <v>0</v>
      </c>
      <c r="AD10" s="8">
        <f t="shared" si="0"/>
        <v>24.568728073990318</v>
      </c>
      <c r="AE10" s="8">
        <f t="shared" si="0"/>
        <v>8.4050911832072135</v>
      </c>
      <c r="AF10" s="8">
        <f t="shared" si="0"/>
        <v>4.6301933837812763</v>
      </c>
      <c r="AG10" s="8">
        <f t="shared" si="0"/>
        <v>2.0179177176654779</v>
      </c>
      <c r="AH10" s="8">
        <f t="shared" si="0"/>
        <v>9.5155257893363494</v>
      </c>
      <c r="AI10" s="8">
        <f t="shared" si="0"/>
        <v>0.11307297555884144</v>
      </c>
      <c r="AJ10" s="8">
        <f t="shared" si="0"/>
        <v>2.6296715085094662</v>
      </c>
      <c r="AK10" s="8">
        <f t="shared" si="0"/>
        <v>33.524687599663679</v>
      </c>
      <c r="AL10" s="8">
        <f t="shared" si="0"/>
        <v>17.042126931663333</v>
      </c>
    </row>
    <row r="11" spans="1:38" x14ac:dyDescent="0.25">
      <c r="A11" s="6">
        <f t="shared" si="1"/>
        <v>2014</v>
      </c>
      <c r="B11" s="6">
        <v>41640</v>
      </c>
      <c r="C11" s="4">
        <v>34301</v>
      </c>
      <c r="D11" s="4">
        <v>33096</v>
      </c>
      <c r="E11" s="11">
        <v>0.52797000000000005</v>
      </c>
      <c r="F11" s="4">
        <v>74.55916948723349</v>
      </c>
      <c r="G11" s="4">
        <v>239.125</v>
      </c>
      <c r="H11" s="4">
        <v>8500</v>
      </c>
      <c r="I11" s="4">
        <v>6504</v>
      </c>
      <c r="J11" s="4">
        <v>1996</v>
      </c>
      <c r="K11" s="4">
        <v>506</v>
      </c>
      <c r="L11" s="4">
        <v>181</v>
      </c>
      <c r="M11" s="4">
        <v>0</v>
      </c>
      <c r="N11" s="4">
        <v>8477</v>
      </c>
      <c r="O11" s="4">
        <v>3037</v>
      </c>
      <c r="P11" s="4">
        <v>1580</v>
      </c>
      <c r="Q11" s="4">
        <v>691</v>
      </c>
      <c r="R11" s="4">
        <v>3169</v>
      </c>
      <c r="S11" s="4">
        <v>23</v>
      </c>
      <c r="T11" s="4">
        <v>814</v>
      </c>
      <c r="U11" s="4">
        <v>13079</v>
      </c>
      <c r="V11" s="4">
        <v>6865</v>
      </c>
      <c r="W11" s="8">
        <f t="shared" si="3"/>
        <v>7.0396955807316441</v>
      </c>
      <c r="X11" s="8">
        <f t="shared" si="2"/>
        <v>24.780618640855952</v>
      </c>
      <c r="Y11" s="8">
        <f t="shared" si="0"/>
        <v>18.96154631060319</v>
      </c>
      <c r="Z11" s="8">
        <f t="shared" si="0"/>
        <v>5.8190723302527623</v>
      </c>
      <c r="AA11" s="8">
        <f t="shared" si="0"/>
        <v>1.4751756508556602</v>
      </c>
      <c r="AB11" s="8">
        <f t="shared" si="0"/>
        <v>0.52768140870528557</v>
      </c>
      <c r="AC11" s="8">
        <f t="shared" si="0"/>
        <v>0</v>
      </c>
      <c r="AD11" s="8">
        <f t="shared" si="0"/>
        <v>24.713565202180696</v>
      </c>
      <c r="AE11" s="8">
        <f t="shared" si="0"/>
        <v>8.8539692720328862</v>
      </c>
      <c r="AF11" s="8">
        <f t="shared" si="0"/>
        <v>4.6062797003002824</v>
      </c>
      <c r="AG11" s="8">
        <f t="shared" si="0"/>
        <v>2.0145185271566426</v>
      </c>
      <c r="AH11" s="8">
        <f t="shared" si="0"/>
        <v>9.2387977026908832</v>
      </c>
      <c r="AI11" s="8">
        <f t="shared" si="0"/>
        <v>6.7053438675257288E-2</v>
      </c>
      <c r="AJ11" s="8">
        <f t="shared" si="0"/>
        <v>2.3731086557243231</v>
      </c>
      <c r="AK11" s="8">
        <f t="shared" si="0"/>
        <v>38.13008367103</v>
      </c>
      <c r="AL11" s="8">
        <f t="shared" si="0"/>
        <v>20.013993761114836</v>
      </c>
    </row>
    <row r="12" spans="1:38" x14ac:dyDescent="0.25">
      <c r="A12" s="6">
        <f t="shared" si="1"/>
        <v>2015</v>
      </c>
      <c r="B12" s="6">
        <v>42005</v>
      </c>
      <c r="C12" s="4">
        <v>31161</v>
      </c>
      <c r="D12" s="4">
        <v>32709</v>
      </c>
      <c r="E12" s="11">
        <v>0.52834800000000004</v>
      </c>
      <c r="F12" s="4">
        <v>74.289267075766077</v>
      </c>
      <c r="G12" s="4">
        <v>239.61666666666667</v>
      </c>
      <c r="H12" s="4">
        <v>7791</v>
      </c>
      <c r="I12" s="4">
        <v>6067</v>
      </c>
      <c r="J12" s="4">
        <v>1724</v>
      </c>
      <c r="K12" s="4">
        <v>500</v>
      </c>
      <c r="L12" s="4">
        <v>185</v>
      </c>
      <c r="M12" s="4">
        <v>0</v>
      </c>
      <c r="N12" s="4">
        <v>8584</v>
      </c>
      <c r="O12" s="4">
        <v>3078</v>
      </c>
      <c r="P12" s="4">
        <v>1507</v>
      </c>
      <c r="Q12" s="4">
        <v>714</v>
      </c>
      <c r="R12" s="4">
        <v>3285</v>
      </c>
      <c r="S12" s="4">
        <v>-793</v>
      </c>
      <c r="T12" s="4">
        <v>794</v>
      </c>
      <c r="U12" s="4">
        <v>16172</v>
      </c>
      <c r="V12" s="4">
        <v>8083</v>
      </c>
      <c r="W12" s="8">
        <f t="shared" si="3"/>
        <v>6.0708005199174249</v>
      </c>
      <c r="X12" s="8">
        <f t="shared" si="2"/>
        <v>25.002406854722249</v>
      </c>
      <c r="Y12" s="8">
        <f t="shared" si="0"/>
        <v>19.469850133179296</v>
      </c>
      <c r="Z12" s="8">
        <f t="shared" si="0"/>
        <v>5.5325567215429547</v>
      </c>
      <c r="AA12" s="8">
        <f t="shared" si="0"/>
        <v>1.6045698148326433</v>
      </c>
      <c r="AB12" s="8">
        <f t="shared" si="0"/>
        <v>0.593690831488078</v>
      </c>
      <c r="AC12" s="8">
        <f t="shared" si="0"/>
        <v>0</v>
      </c>
      <c r="AD12" s="8">
        <f t="shared" si="0"/>
        <v>27.547254581046822</v>
      </c>
      <c r="AE12" s="8">
        <f t="shared" si="0"/>
        <v>9.8777317801097517</v>
      </c>
      <c r="AF12" s="8">
        <f t="shared" si="0"/>
        <v>4.8361734219055874</v>
      </c>
      <c r="AG12" s="8">
        <f t="shared" si="0"/>
        <v>2.2913256955810146</v>
      </c>
      <c r="AH12" s="8">
        <f t="shared" si="0"/>
        <v>10.542023683450466</v>
      </c>
      <c r="AI12" s="8">
        <f t="shared" si="0"/>
        <v>-2.5448477263245723</v>
      </c>
      <c r="AJ12" s="8">
        <f t="shared" si="0"/>
        <v>2.5480568659542375</v>
      </c>
      <c r="AK12" s="8">
        <f t="shared" si="0"/>
        <v>51.898206090947021</v>
      </c>
      <c r="AL12" s="8">
        <f t="shared" si="0"/>
        <v>25.939475626584514</v>
      </c>
    </row>
    <row r="13" spans="1:38" x14ac:dyDescent="0.25">
      <c r="A13" s="6">
        <f t="shared" si="1"/>
        <v>2016</v>
      </c>
      <c r="B13" s="6">
        <v>42370</v>
      </c>
      <c r="C13" s="4">
        <v>31519</v>
      </c>
      <c r="D13" s="4">
        <v>33201</v>
      </c>
      <c r="E13" s="11">
        <v>0.529586</v>
      </c>
      <c r="F13" s="4">
        <v>77.634124633848003</v>
      </c>
      <c r="G13" s="4">
        <v>234.69166666666666</v>
      </c>
      <c r="H13" s="4">
        <v>8145</v>
      </c>
      <c r="I13" s="4">
        <v>6496</v>
      </c>
      <c r="J13" s="4">
        <v>1649</v>
      </c>
      <c r="K13" s="4">
        <v>531</v>
      </c>
      <c r="L13" s="4">
        <v>188</v>
      </c>
      <c r="M13" s="4">
        <v>32</v>
      </c>
      <c r="N13" s="4">
        <v>8592</v>
      </c>
      <c r="O13" s="4">
        <v>3124</v>
      </c>
      <c r="P13" s="4">
        <v>1653</v>
      </c>
      <c r="Q13" s="4">
        <v>719</v>
      </c>
      <c r="R13" s="4">
        <v>3096</v>
      </c>
      <c r="S13" s="4">
        <v>-447</v>
      </c>
      <c r="T13" s="4">
        <v>740</v>
      </c>
      <c r="U13" s="4">
        <v>17757</v>
      </c>
      <c r="V13" s="4">
        <v>9154</v>
      </c>
      <c r="W13" s="8">
        <f t="shared" si="3"/>
        <v>4.5758100420479844</v>
      </c>
      <c r="X13" s="8">
        <f t="shared" si="2"/>
        <v>25.841555886925345</v>
      </c>
      <c r="Y13" s="8">
        <f t="shared" si="0"/>
        <v>20.609790919762684</v>
      </c>
      <c r="Z13" s="8">
        <f t="shared" si="0"/>
        <v>5.2317649671626638</v>
      </c>
      <c r="AA13" s="8">
        <f t="shared" si="0"/>
        <v>1.6846981185951331</v>
      </c>
      <c r="AB13" s="8">
        <f t="shared" si="0"/>
        <v>0.59646562390938795</v>
      </c>
      <c r="AC13" s="8">
        <f t="shared" si="0"/>
        <v>0.10152606364415115</v>
      </c>
      <c r="AD13" s="8">
        <f t="shared" si="0"/>
        <v>27.259748088454582</v>
      </c>
      <c r="AE13" s="8">
        <f t="shared" si="0"/>
        <v>9.9114819632602558</v>
      </c>
      <c r="AF13" s="8">
        <f t="shared" si="0"/>
        <v>5.2444557251181827</v>
      </c>
      <c r="AG13" s="8">
        <f t="shared" si="0"/>
        <v>2.2811637425045213</v>
      </c>
      <c r="AH13" s="8">
        <f t="shared" si="0"/>
        <v>9.8226466575716227</v>
      </c>
      <c r="AI13" s="8">
        <f t="shared" si="0"/>
        <v>-1.4181922015292363</v>
      </c>
      <c r="AJ13" s="8">
        <f t="shared" si="0"/>
        <v>2.3477902217709952</v>
      </c>
      <c r="AK13" s="8">
        <f t="shared" si="0"/>
        <v>56.337447254037251</v>
      </c>
      <c r="AL13" s="8">
        <f t="shared" si="0"/>
        <v>29.042799581204989</v>
      </c>
    </row>
    <row r="14" spans="1:38" x14ac:dyDescent="0.25">
      <c r="A14" s="6">
        <f t="shared" si="1"/>
        <v>2017</v>
      </c>
      <c r="B14" s="6">
        <v>42736</v>
      </c>
      <c r="C14" s="4">
        <v>33690</v>
      </c>
      <c r="D14" s="4">
        <v>33689</v>
      </c>
      <c r="E14" s="11">
        <v>0.52974200000000005</v>
      </c>
      <c r="F14" s="4">
        <v>82.225216567171884</v>
      </c>
      <c r="G14" s="4">
        <v>225.58333333333331</v>
      </c>
      <c r="H14" s="4">
        <v>8759</v>
      </c>
      <c r="I14" s="4">
        <v>6967</v>
      </c>
      <c r="J14" s="4">
        <v>1792</v>
      </c>
      <c r="K14" s="4">
        <v>542</v>
      </c>
      <c r="L14" s="4">
        <v>191</v>
      </c>
      <c r="M14" s="4">
        <v>0</v>
      </c>
      <c r="N14" s="4">
        <v>8867</v>
      </c>
      <c r="O14" s="4">
        <v>3171</v>
      </c>
      <c r="P14" s="4">
        <v>1505</v>
      </c>
      <c r="Q14" s="4">
        <v>751</v>
      </c>
      <c r="R14" s="4">
        <v>3440</v>
      </c>
      <c r="S14" s="4">
        <v>-108</v>
      </c>
      <c r="T14" s="4">
        <v>632</v>
      </c>
      <c r="U14" s="4">
        <v>19105</v>
      </c>
      <c r="V14" s="4">
        <v>10214</v>
      </c>
      <c r="W14" s="8">
        <f t="shared" si="3"/>
        <v>3.5591597679788252</v>
      </c>
      <c r="X14" s="8">
        <f t="shared" si="2"/>
        <v>25.998812704066488</v>
      </c>
      <c r="Y14" s="8">
        <f t="shared" si="0"/>
        <v>20.679726921935291</v>
      </c>
      <c r="Z14" s="8">
        <f t="shared" si="0"/>
        <v>5.3190857821311965</v>
      </c>
      <c r="AA14" s="8">
        <f t="shared" si="0"/>
        <v>1.6087859899079846</v>
      </c>
      <c r="AB14" s="8">
        <f t="shared" si="0"/>
        <v>0.56693380825170669</v>
      </c>
      <c r="AC14" s="8">
        <f t="shared" si="0"/>
        <v>0</v>
      </c>
      <c r="AD14" s="8">
        <f t="shared" si="0"/>
        <v>26.319382606114573</v>
      </c>
      <c r="AE14" s="8">
        <f t="shared" si="0"/>
        <v>9.412288512911843</v>
      </c>
      <c r="AF14" s="8">
        <f t="shared" si="0"/>
        <v>4.4672009498367471</v>
      </c>
      <c r="AG14" s="8">
        <f t="shared" si="0"/>
        <v>2.2291481151677055</v>
      </c>
      <c r="AH14" s="8">
        <f t="shared" si="0"/>
        <v>10.210745028198279</v>
      </c>
      <c r="AI14" s="8">
        <f t="shared" si="0"/>
        <v>-0.3205699020480855</v>
      </c>
      <c r="AJ14" s="8">
        <f t="shared" si="0"/>
        <v>1.8759275749480557</v>
      </c>
      <c r="AK14" s="8">
        <f t="shared" si="0"/>
        <v>56.70822202433957</v>
      </c>
      <c r="AL14" s="8">
        <f t="shared" si="0"/>
        <v>30.317601662214308</v>
      </c>
    </row>
    <row r="15" spans="1:38" x14ac:dyDescent="0.25">
      <c r="A15" s="6">
        <f t="shared" si="1"/>
        <v>2018</v>
      </c>
      <c r="B15" s="6">
        <v>43101</v>
      </c>
      <c r="C15" s="4">
        <v>34589</v>
      </c>
      <c r="D15" s="4">
        <v>32836</v>
      </c>
      <c r="E15" s="11">
        <v>0.52840200000000004</v>
      </c>
      <c r="F15" s="4">
        <v>80.353941700984322</v>
      </c>
      <c r="G15" s="4">
        <v>226.30833333333334</v>
      </c>
      <c r="H15" s="4">
        <v>8439</v>
      </c>
      <c r="I15" s="4">
        <v>7181</v>
      </c>
      <c r="J15" s="4">
        <v>1258</v>
      </c>
      <c r="K15" s="4">
        <v>551</v>
      </c>
      <c r="L15" s="4">
        <v>193</v>
      </c>
      <c r="M15" s="4">
        <v>0</v>
      </c>
      <c r="N15" s="4">
        <v>9148</v>
      </c>
      <c r="O15" s="4">
        <v>3315</v>
      </c>
      <c r="P15" s="4">
        <v>1483</v>
      </c>
      <c r="Q15" s="4">
        <v>706</v>
      </c>
      <c r="R15" s="4">
        <v>3644</v>
      </c>
      <c r="S15" s="4">
        <v>-709</v>
      </c>
      <c r="T15" s="4">
        <v>653</v>
      </c>
      <c r="U15" s="4">
        <v>20737</v>
      </c>
      <c r="V15" s="4">
        <v>11191</v>
      </c>
      <c r="W15" s="8">
        <f t="shared" si="3"/>
        <v>3.4179534153362994</v>
      </c>
      <c r="X15" s="8">
        <f t="shared" si="2"/>
        <v>24.397929977738588</v>
      </c>
      <c r="Y15" s="8">
        <f t="shared" si="0"/>
        <v>20.760935557547196</v>
      </c>
      <c r="Z15" s="8">
        <f t="shared" si="0"/>
        <v>3.6369944201913902</v>
      </c>
      <c r="AA15" s="8">
        <f t="shared" si="0"/>
        <v>1.5929919916736535</v>
      </c>
      <c r="AB15" s="8">
        <f t="shared" si="0"/>
        <v>0.55798086096735955</v>
      </c>
      <c r="AC15" s="8">
        <f t="shared" si="0"/>
        <v>0</v>
      </c>
      <c r="AD15" s="8">
        <f t="shared" si="0"/>
        <v>26.44771459134407</v>
      </c>
      <c r="AE15" s="8">
        <f t="shared" si="0"/>
        <v>9.5839717829367714</v>
      </c>
      <c r="AF15" s="8">
        <f t="shared" si="0"/>
        <v>4.2874902425626642</v>
      </c>
      <c r="AG15" s="8">
        <f t="shared" si="0"/>
        <v>2.0411113359738646</v>
      </c>
      <c r="AH15" s="8">
        <f t="shared" si="0"/>
        <v>10.535141229870769</v>
      </c>
      <c r="AI15" s="8">
        <f t="shared" si="0"/>
        <v>-2.0497846136054814</v>
      </c>
      <c r="AJ15" s="8">
        <f t="shared" si="0"/>
        <v>1.887883431148631</v>
      </c>
      <c r="AK15" s="8">
        <f t="shared" si="0"/>
        <v>59.952586082280497</v>
      </c>
      <c r="AL15" s="8">
        <f t="shared" si="0"/>
        <v>32.354216658475238</v>
      </c>
    </row>
    <row r="16" spans="1:38" x14ac:dyDescent="0.25">
      <c r="A16" s="6">
        <f t="shared" si="1"/>
        <v>2019</v>
      </c>
      <c r="B16" s="6">
        <v>43466</v>
      </c>
      <c r="C16" s="4">
        <v>35819</v>
      </c>
      <c r="D16" s="4">
        <v>34157</v>
      </c>
      <c r="E16" s="11">
        <v>0.52764299999999997</v>
      </c>
      <c r="F16" s="4">
        <v>82.043781979045306</v>
      </c>
      <c r="G16" s="4">
        <v>229.9</v>
      </c>
      <c r="H16" s="4">
        <v>9049</v>
      </c>
      <c r="I16" s="4">
        <v>7105</v>
      </c>
      <c r="J16" s="4">
        <v>1944</v>
      </c>
      <c r="K16" s="4">
        <v>567</v>
      </c>
      <c r="L16" s="4">
        <v>195</v>
      </c>
      <c r="M16" s="4">
        <v>0</v>
      </c>
      <c r="N16" s="4">
        <v>9432</v>
      </c>
      <c r="O16" s="4">
        <v>3331</v>
      </c>
      <c r="P16" s="4">
        <v>1468</v>
      </c>
      <c r="Q16" s="4">
        <v>723</v>
      </c>
      <c r="R16" s="4">
        <v>3910</v>
      </c>
      <c r="S16" s="4">
        <v>-383</v>
      </c>
      <c r="T16" s="4">
        <v>724</v>
      </c>
      <c r="U16" s="4">
        <v>23030</v>
      </c>
      <c r="V16" s="4">
        <v>10744</v>
      </c>
      <c r="W16" s="8">
        <f t="shared" si="3"/>
        <v>3.4913439745382648</v>
      </c>
      <c r="X16" s="8">
        <f t="shared" si="2"/>
        <v>25.263128507216841</v>
      </c>
      <c r="Y16" s="8">
        <f t="shared" si="0"/>
        <v>19.835841313269494</v>
      </c>
      <c r="Z16" s="8">
        <f t="shared" si="0"/>
        <v>5.4272871939473468</v>
      </c>
      <c r="AA16" s="8">
        <f t="shared" si="0"/>
        <v>1.5829587649013093</v>
      </c>
      <c r="AB16" s="8">
        <f t="shared" si="0"/>
        <v>0.5444038080348419</v>
      </c>
      <c r="AC16" s="8">
        <f t="shared" si="0"/>
        <v>0</v>
      </c>
      <c r="AD16" s="8">
        <f t="shared" si="0"/>
        <v>26.332393422485275</v>
      </c>
      <c r="AE16" s="8">
        <f t="shared" si="0"/>
        <v>9.2995337669951699</v>
      </c>
      <c r="AF16" s="8">
        <f t="shared" si="0"/>
        <v>4.0983835394622963</v>
      </c>
      <c r="AG16" s="8">
        <f t="shared" si="0"/>
        <v>2.0184818113291829</v>
      </c>
      <c r="AH16" s="8">
        <f t="shared" si="0"/>
        <v>10.915994304698623</v>
      </c>
      <c r="AI16" s="8">
        <f t="shared" si="0"/>
        <v>-1.069264915268433</v>
      </c>
      <c r="AJ16" s="8">
        <f t="shared" si="0"/>
        <v>2.0212736257293615</v>
      </c>
      <c r="AK16" s="8">
        <f t="shared" si="0"/>
        <v>64.295485636114904</v>
      </c>
      <c r="AL16" s="8">
        <f t="shared" si="0"/>
        <v>29.995253915519697</v>
      </c>
    </row>
    <row r="17" spans="1:38" x14ac:dyDescent="0.25">
      <c r="A17" s="6">
        <f t="shared" si="1"/>
        <v>2020</v>
      </c>
      <c r="B17" s="6">
        <v>43831</v>
      </c>
      <c r="C17" s="4">
        <v>32176</v>
      </c>
      <c r="D17" s="4">
        <v>32512</v>
      </c>
      <c r="E17" s="11">
        <v>0.52688400000000002</v>
      </c>
      <c r="F17" s="4">
        <v>89.651025191064122</v>
      </c>
      <c r="G17" s="4">
        <v>215.1</v>
      </c>
      <c r="H17" s="4">
        <v>9497</v>
      </c>
      <c r="I17" s="4">
        <v>6769</v>
      </c>
      <c r="J17" s="4">
        <v>2728</v>
      </c>
      <c r="K17" s="4">
        <v>588</v>
      </c>
      <c r="L17" s="4">
        <v>197</v>
      </c>
      <c r="M17" s="4">
        <v>0</v>
      </c>
      <c r="N17" s="4">
        <v>9275</v>
      </c>
      <c r="O17" s="4">
        <v>3521</v>
      </c>
      <c r="P17" s="4">
        <v>1518</v>
      </c>
      <c r="Q17" s="4">
        <v>690</v>
      </c>
      <c r="R17" s="4">
        <v>3546</v>
      </c>
      <c r="S17" s="4">
        <v>222</v>
      </c>
      <c r="T17" s="4">
        <v>753</v>
      </c>
      <c r="U17" s="4">
        <v>23619</v>
      </c>
      <c r="V17" s="4">
        <v>11226</v>
      </c>
      <c r="W17" s="8">
        <f t="shared" si="3"/>
        <v>3.2696482848458532</v>
      </c>
      <c r="X17" s="8">
        <f t="shared" si="2"/>
        <v>29.515788165091994</v>
      </c>
      <c r="Y17" s="8">
        <f t="shared" si="0"/>
        <v>21.037419194430633</v>
      </c>
      <c r="Z17" s="8">
        <f t="shared" si="0"/>
        <v>8.4783689706613625</v>
      </c>
      <c r="AA17" s="8">
        <f t="shared" si="0"/>
        <v>1.8274490303331676</v>
      </c>
      <c r="AB17" s="8">
        <f t="shared" si="0"/>
        <v>0.61225758329189461</v>
      </c>
      <c r="AC17" s="8">
        <f t="shared" si="0"/>
        <v>0</v>
      </c>
      <c r="AD17" s="8">
        <f t="shared" si="0"/>
        <v>28.8258329189458</v>
      </c>
      <c r="AE17" s="8">
        <f t="shared" si="0"/>
        <v>10.942938836399801</v>
      </c>
      <c r="AF17" s="8">
        <f t="shared" si="0"/>
        <v>4.7178020885131779</v>
      </c>
      <c r="AG17" s="8">
        <f t="shared" si="0"/>
        <v>2.1444554947787169</v>
      </c>
      <c r="AH17" s="8">
        <f t="shared" si="0"/>
        <v>11.020636499254103</v>
      </c>
      <c r="AI17" s="8">
        <f t="shared" si="0"/>
        <v>0.68995524614619597</v>
      </c>
      <c r="AJ17" s="8">
        <f t="shared" si="0"/>
        <v>2.3402536051715566</v>
      </c>
      <c r="AK17" s="8">
        <f t="shared" si="0"/>
        <v>73.405643958229732</v>
      </c>
      <c r="AL17" s="8">
        <f t="shared" si="0"/>
        <v>34.889358528095478</v>
      </c>
    </row>
    <row r="18" spans="1:38" x14ac:dyDescent="0.25">
      <c r="A18" s="6">
        <f t="shared" si="1"/>
        <v>2021</v>
      </c>
      <c r="B18" s="6">
        <v>44197</v>
      </c>
      <c r="C18" s="4">
        <v>38131</v>
      </c>
      <c r="D18" s="4">
        <v>32847</v>
      </c>
      <c r="E18" s="11">
        <v>0.52705599999999997</v>
      </c>
      <c r="F18" s="4">
        <v>82.946464855358954</v>
      </c>
      <c r="G18" s="4">
        <v>222.89166666666668</v>
      </c>
      <c r="H18" s="4">
        <v>10148</v>
      </c>
      <c r="I18" s="4">
        <v>7973</v>
      </c>
      <c r="J18" s="4">
        <v>2175</v>
      </c>
      <c r="K18" s="4">
        <v>648</v>
      </c>
      <c r="L18" s="4">
        <v>201</v>
      </c>
      <c r="M18" s="4">
        <v>0</v>
      </c>
      <c r="N18" s="4">
        <v>9627</v>
      </c>
      <c r="O18" s="4">
        <v>3566</v>
      </c>
      <c r="P18" s="4">
        <v>1486</v>
      </c>
      <c r="Q18" s="4">
        <v>696</v>
      </c>
      <c r="R18" s="4">
        <v>3879</v>
      </c>
      <c r="S18" s="4">
        <v>521</v>
      </c>
      <c r="T18" s="4">
        <v>691</v>
      </c>
      <c r="U18" s="4">
        <v>23377</v>
      </c>
      <c r="V18" s="4">
        <v>10341</v>
      </c>
      <c r="W18" s="8">
        <f t="shared" si="3"/>
        <v>2.9256107371184217</v>
      </c>
      <c r="X18" s="8">
        <f t="shared" si="2"/>
        <v>26.613516561328055</v>
      </c>
      <c r="Y18" s="8">
        <f t="shared" si="0"/>
        <v>20.909496210432458</v>
      </c>
      <c r="Z18" s="8">
        <f t="shared" si="0"/>
        <v>5.7040203508955969</v>
      </c>
      <c r="AA18" s="8">
        <f t="shared" si="0"/>
        <v>1.699404683853033</v>
      </c>
      <c r="AB18" s="8">
        <f t="shared" si="0"/>
        <v>0.52713015656552409</v>
      </c>
      <c r="AC18" s="8">
        <f t="shared" si="0"/>
        <v>0</v>
      </c>
      <c r="AD18" s="8">
        <f t="shared" si="0"/>
        <v>25.247174215205476</v>
      </c>
      <c r="AE18" s="8">
        <f t="shared" si="0"/>
        <v>9.3519708373764132</v>
      </c>
      <c r="AF18" s="8">
        <f t="shared" si="0"/>
        <v>3.8970916052555662</v>
      </c>
      <c r="AG18" s="8">
        <f t="shared" si="0"/>
        <v>1.8252865122865909</v>
      </c>
      <c r="AH18" s="8">
        <f t="shared" si="0"/>
        <v>10.172825260286906</v>
      </c>
      <c r="AI18" s="8">
        <f t="shared" si="0"/>
        <v>1.3663423461225774</v>
      </c>
      <c r="AJ18" s="8">
        <f t="shared" si="0"/>
        <v>1.8121738218247621</v>
      </c>
      <c r="AK18" s="8">
        <f t="shared" si="0"/>
        <v>61.307072985235109</v>
      </c>
      <c r="AL18" s="8">
        <f t="shared" si="0"/>
        <v>27.119666413154651</v>
      </c>
    </row>
    <row r="19" spans="1:38" x14ac:dyDescent="0.25">
      <c r="A19" s="6">
        <f t="shared" si="1"/>
        <v>2022</v>
      </c>
      <c r="B19" s="6">
        <v>44562</v>
      </c>
      <c r="C19" s="4">
        <v>40720</v>
      </c>
      <c r="D19" s="4">
        <v>32293</v>
      </c>
      <c r="E19" s="11">
        <v>0.53158300000000003</v>
      </c>
      <c r="F19" s="4">
        <v>78.068855286081245</v>
      </c>
      <c r="G19" s="4">
        <v>232.49166666666667</v>
      </c>
      <c r="H19" s="4">
        <v>11114</v>
      </c>
      <c r="I19" s="4">
        <v>8832</v>
      </c>
      <c r="J19" s="4">
        <v>2282</v>
      </c>
      <c r="K19" s="4">
        <v>648</v>
      </c>
      <c r="L19" s="4">
        <v>205</v>
      </c>
      <c r="M19" s="4">
        <v>0</v>
      </c>
      <c r="N19" s="4">
        <v>9997</v>
      </c>
      <c r="O19" s="4">
        <v>3797</v>
      </c>
      <c r="P19" s="4">
        <v>1511</v>
      </c>
      <c r="Q19" s="4">
        <v>742</v>
      </c>
      <c r="R19" s="4">
        <v>3947</v>
      </c>
      <c r="S19" s="4">
        <v>1117</v>
      </c>
      <c r="T19" s="4">
        <v>726</v>
      </c>
      <c r="U19" s="4">
        <v>22900</v>
      </c>
      <c r="V19" s="4">
        <v>9390</v>
      </c>
      <c r="W19" s="8">
        <f t="shared" si="3"/>
        <v>3.1056166317320444</v>
      </c>
      <c r="X19" s="8">
        <f t="shared" si="2"/>
        <v>27.293713163064833</v>
      </c>
      <c r="Y19" s="8">
        <f t="shared" si="0"/>
        <v>21.689587426326131</v>
      </c>
      <c r="Z19" s="8">
        <f t="shared" si="0"/>
        <v>5.6041257367387036</v>
      </c>
      <c r="AA19" s="8">
        <f t="shared" si="0"/>
        <v>1.5913555992141455</v>
      </c>
      <c r="AB19" s="8">
        <f t="shared" si="0"/>
        <v>0.50343811394891946</v>
      </c>
      <c r="AC19" s="8">
        <f t="shared" si="0"/>
        <v>0</v>
      </c>
      <c r="AD19" s="8">
        <f t="shared" si="0"/>
        <v>24.550589390962671</v>
      </c>
      <c r="AE19" s="8">
        <f t="shared" si="0"/>
        <v>9.3246561886051076</v>
      </c>
      <c r="AF19" s="8">
        <f t="shared" si="0"/>
        <v>3.7107072691552063</v>
      </c>
      <c r="AG19" s="8">
        <f t="shared" si="0"/>
        <v>1.8222003929273085</v>
      </c>
      <c r="AH19" s="8">
        <f t="shared" si="0"/>
        <v>9.6930255402750483</v>
      </c>
      <c r="AI19" s="8">
        <f t="shared" si="0"/>
        <v>2.7431237721021611</v>
      </c>
      <c r="AJ19" s="8">
        <f t="shared" si="0"/>
        <v>1.7829076620825148</v>
      </c>
      <c r="AK19" s="8">
        <f t="shared" si="0"/>
        <v>56.237721021611002</v>
      </c>
      <c r="AL19" s="8">
        <f t="shared" si="0"/>
        <v>23.059921414538309</v>
      </c>
    </row>
    <row r="20" spans="1:38" x14ac:dyDescent="0.25">
      <c r="A20" s="6">
        <f t="shared" si="1"/>
        <v>2023</v>
      </c>
      <c r="B20" s="6">
        <v>44927</v>
      </c>
      <c r="C20" s="4">
        <v>39478</v>
      </c>
      <c r="D20" s="4">
        <v>31853</v>
      </c>
      <c r="E20" s="11">
        <v>0.538605</v>
      </c>
      <c r="F20" s="4">
        <v>75.321388233057391</v>
      </c>
      <c r="G20" s="4">
        <v>236.50833333333333</v>
      </c>
      <c r="H20" s="4">
        <v>10696.13</v>
      </c>
      <c r="I20" s="4">
        <v>8344.1579999999994</v>
      </c>
      <c r="J20" s="4">
        <v>2351.9690000000001</v>
      </c>
      <c r="K20" s="4">
        <v>668.7586</v>
      </c>
      <c r="L20" s="4">
        <v>213.61590000000001</v>
      </c>
      <c r="M20" s="4">
        <v>0</v>
      </c>
      <c r="N20" s="4">
        <v>10317.23</v>
      </c>
      <c r="O20" s="4">
        <v>4218.93</v>
      </c>
      <c r="P20" s="4">
        <v>1426.7809999999999</v>
      </c>
      <c r="Q20" s="4">
        <v>765.77670000000001</v>
      </c>
      <c r="R20" s="4">
        <v>3905.7420000000002</v>
      </c>
      <c r="S20" s="4">
        <v>378.90050000000002</v>
      </c>
      <c r="T20" s="4">
        <v>785.05610000000001</v>
      </c>
      <c r="U20" s="4">
        <v>23306.16</v>
      </c>
      <c r="V20" s="4">
        <v>9796.1560000000009</v>
      </c>
      <c r="W20" s="8">
        <f t="shared" si="3"/>
        <v>3.4281925764192138</v>
      </c>
      <c r="X20" s="8">
        <f t="shared" si="2"/>
        <v>27.09390040022291</v>
      </c>
      <c r="Y20" s="8">
        <f t="shared" si="0"/>
        <v>21.13622270631744</v>
      </c>
      <c r="Z20" s="8">
        <f t="shared" si="0"/>
        <v>5.9576700947363088</v>
      </c>
      <c r="AA20" s="8">
        <f t="shared" si="0"/>
        <v>1.6940032423121738</v>
      </c>
      <c r="AB20" s="8">
        <f t="shared" si="0"/>
        <v>0.54110111961092255</v>
      </c>
      <c r="AC20" s="8">
        <f t="shared" si="0"/>
        <v>0</v>
      </c>
      <c r="AD20" s="8">
        <f t="shared" si="0"/>
        <v>26.134125335629971</v>
      </c>
      <c r="AE20" s="8">
        <f t="shared" si="0"/>
        <v>10.686787577891485</v>
      </c>
      <c r="AF20" s="8">
        <f t="shared" si="0"/>
        <v>3.6141167232382596</v>
      </c>
      <c r="AG20" s="8">
        <f t="shared" si="0"/>
        <v>1.9397555600587668</v>
      </c>
      <c r="AH20" s="8">
        <f t="shared" si="0"/>
        <v>9.893464714524546</v>
      </c>
      <c r="AI20" s="8">
        <f t="shared" si="0"/>
        <v>0.95977633112113081</v>
      </c>
      <c r="AJ20" s="8">
        <f t="shared" si="0"/>
        <v>1.9885913673438371</v>
      </c>
      <c r="AK20" s="8">
        <f t="shared" si="0"/>
        <v>59.035817417295711</v>
      </c>
      <c r="AL20" s="8">
        <f t="shared" si="0"/>
        <v>24.814215512437308</v>
      </c>
    </row>
    <row r="21" spans="1:38" x14ac:dyDescent="0.25">
      <c r="A21" s="6">
        <f t="shared" si="1"/>
        <v>2024</v>
      </c>
      <c r="B21" s="6">
        <v>45292</v>
      </c>
      <c r="C21" s="4">
        <v>41461</v>
      </c>
      <c r="D21" s="4">
        <v>32604</v>
      </c>
      <c r="E21" s="11">
        <v>0.54496452196963652</v>
      </c>
      <c r="F21" s="4">
        <v>77.484888982080449</v>
      </c>
      <c r="G21" s="4">
        <v>235.85761912791008</v>
      </c>
      <c r="H21" s="4">
        <v>10996.87</v>
      </c>
      <c r="I21" s="4">
        <v>8352.143</v>
      </c>
      <c r="J21" s="4">
        <v>2644.7310000000002</v>
      </c>
      <c r="K21" s="4">
        <v>666.34910000000002</v>
      </c>
      <c r="L21" s="4">
        <v>216.74780000000001</v>
      </c>
      <c r="M21" s="4">
        <v>220.9323</v>
      </c>
      <c r="N21" s="4">
        <v>10864.16</v>
      </c>
      <c r="O21" s="4">
        <v>4376.9790000000003</v>
      </c>
      <c r="P21" s="4">
        <v>1429.5050000000001</v>
      </c>
      <c r="Q21" s="4">
        <v>778.32690000000002</v>
      </c>
      <c r="R21" s="4">
        <v>4279.348</v>
      </c>
      <c r="S21" s="4">
        <v>132.7107</v>
      </c>
      <c r="T21" s="4">
        <v>853.55719999999997</v>
      </c>
      <c r="U21" s="4">
        <v>24027</v>
      </c>
      <c r="V21" s="4">
        <v>10517</v>
      </c>
      <c r="W21" s="8">
        <f t="shared" si="3"/>
        <v>3.6623673741191172</v>
      </c>
      <c r="X21" s="8">
        <f t="shared" si="2"/>
        <v>26.523407539615544</v>
      </c>
      <c r="Y21" s="8">
        <f t="shared" si="2"/>
        <v>20.144576831238997</v>
      </c>
      <c r="Z21" s="8">
        <f t="shared" si="2"/>
        <v>6.3788403559972027</v>
      </c>
      <c r="AA21" s="8">
        <f t="shared" si="2"/>
        <v>1.6071708352427583</v>
      </c>
      <c r="AB21" s="8">
        <f t="shared" si="2"/>
        <v>0.52277513808157072</v>
      </c>
      <c r="AC21" s="8">
        <f t="shared" si="2"/>
        <v>0.53286775523986396</v>
      </c>
      <c r="AD21" s="8">
        <f t="shared" si="2"/>
        <v>26.203323605315838</v>
      </c>
      <c r="AE21" s="8">
        <f t="shared" si="2"/>
        <v>10.556858252333519</v>
      </c>
      <c r="AF21" s="8">
        <f t="shared" si="2"/>
        <v>3.4478304913050817</v>
      </c>
      <c r="AG21" s="8">
        <f t="shared" si="2"/>
        <v>1.877250669303683</v>
      </c>
      <c r="AH21" s="8">
        <f t="shared" si="2"/>
        <v>10.321381539277874</v>
      </c>
      <c r="AI21" s="8">
        <f t="shared" si="2"/>
        <v>0.32008562263331802</v>
      </c>
      <c r="AJ21" s="8">
        <f t="shared" si="2"/>
        <v>2.0586990183545981</v>
      </c>
      <c r="AK21" s="8">
        <f t="shared" si="2"/>
        <v>57.950845372759943</v>
      </c>
      <c r="AL21" s="8">
        <f t="shared" si="2"/>
        <v>25.36600660862015</v>
      </c>
    </row>
    <row r="22" spans="1:38" x14ac:dyDescent="0.25">
      <c r="A22" s="6">
        <f t="shared" si="1"/>
        <v>2025</v>
      </c>
      <c r="B22" s="6">
        <v>45658</v>
      </c>
      <c r="C22" s="4">
        <v>42746</v>
      </c>
      <c r="D22" s="4">
        <v>33365</v>
      </c>
      <c r="E22" s="11">
        <v>0.54771548183853758</v>
      </c>
      <c r="F22" s="4">
        <v>79.724198964338783</v>
      </c>
      <c r="G22" s="4">
        <v>235.49514915006677</v>
      </c>
      <c r="H22" s="4">
        <v>11329.22</v>
      </c>
      <c r="I22" s="4">
        <v>8760.32</v>
      </c>
      <c r="J22" s="4">
        <v>2568.904</v>
      </c>
      <c r="K22" s="4">
        <v>692.76149999999996</v>
      </c>
      <c r="L22" s="4">
        <v>221.047</v>
      </c>
      <c r="M22" s="4">
        <v>115.38939999999999</v>
      </c>
      <c r="N22" s="4">
        <v>10776.93</v>
      </c>
      <c r="O22" s="4">
        <v>4230.6109999999999</v>
      </c>
      <c r="P22" s="4">
        <v>1512.181</v>
      </c>
      <c r="Q22" s="4">
        <v>648.43060000000003</v>
      </c>
      <c r="R22" s="4">
        <v>4385.7030000000004</v>
      </c>
      <c r="S22" s="4">
        <v>552.29390000000001</v>
      </c>
      <c r="T22" s="4">
        <v>917.49260000000004</v>
      </c>
      <c r="U22" s="4">
        <v>24392.2</v>
      </c>
      <c r="V22" s="4">
        <v>10882.2</v>
      </c>
      <c r="W22" s="8">
        <f t="shared" si="3"/>
        <v>3.818589919673701</v>
      </c>
      <c r="X22" s="8">
        <f t="shared" si="2"/>
        <v>26.503579282272025</v>
      </c>
      <c r="Y22" s="8">
        <f t="shared" si="2"/>
        <v>20.493894165535956</v>
      </c>
      <c r="Z22" s="8">
        <f t="shared" si="2"/>
        <v>6.0096944743367802</v>
      </c>
      <c r="AA22" s="8">
        <f t="shared" si="2"/>
        <v>1.6206463762691246</v>
      </c>
      <c r="AB22" s="8">
        <f t="shared" si="2"/>
        <v>0.5171173911009217</v>
      </c>
      <c r="AC22" s="8">
        <f t="shared" si="2"/>
        <v>0.26994198287559068</v>
      </c>
      <c r="AD22" s="8">
        <f t="shared" si="2"/>
        <v>25.211551958077948</v>
      </c>
      <c r="AE22" s="8">
        <f t="shared" si="2"/>
        <v>9.8970921255790003</v>
      </c>
      <c r="AF22" s="8">
        <f t="shared" si="2"/>
        <v>3.537596500257334</v>
      </c>
      <c r="AG22" s="8">
        <f t="shared" si="2"/>
        <v>1.5169386609273383</v>
      </c>
      <c r="AH22" s="8">
        <f t="shared" si="2"/>
        <v>10.259914377953494</v>
      </c>
      <c r="AI22" s="8">
        <f t="shared" si="2"/>
        <v>1.2920364478547701</v>
      </c>
      <c r="AJ22" s="8">
        <f t="shared" si="2"/>
        <v>2.1463823515650589</v>
      </c>
      <c r="AK22" s="8">
        <f t="shared" si="2"/>
        <v>57.063117016796895</v>
      </c>
      <c r="AL22" s="8">
        <f t="shared" si="2"/>
        <v>25.457820614794368</v>
      </c>
    </row>
    <row r="23" spans="1:38" x14ac:dyDescent="0.25">
      <c r="A23" s="6">
        <f t="shared" si="1"/>
        <v>2026</v>
      </c>
      <c r="B23" s="6">
        <v>46023</v>
      </c>
      <c r="C23" s="4">
        <v>44015.798808805761</v>
      </c>
      <c r="D23" s="4">
        <v>33772.490180862078</v>
      </c>
      <c r="E23" s="11">
        <v>0.54941472566703342</v>
      </c>
      <c r="F23" s="4">
        <v>80.752619497299293</v>
      </c>
      <c r="G23" s="4">
        <v>235.52702131212891</v>
      </c>
      <c r="H23" s="4">
        <v>11263.5</v>
      </c>
      <c r="I23" s="4">
        <v>8638.4689999999991</v>
      </c>
      <c r="J23" s="4">
        <v>2625.0320000000002</v>
      </c>
      <c r="K23" s="4">
        <v>720.41449999999998</v>
      </c>
      <c r="L23" s="4">
        <v>225.49209999999999</v>
      </c>
      <c r="M23" s="4">
        <v>152.8852</v>
      </c>
      <c r="N23" s="4">
        <v>10720.97</v>
      </c>
      <c r="O23" s="4">
        <v>4189.973</v>
      </c>
      <c r="P23" s="4">
        <v>1539.692</v>
      </c>
      <c r="Q23" s="4">
        <v>605.79939999999999</v>
      </c>
      <c r="R23" s="4">
        <v>4385.5039999999999</v>
      </c>
      <c r="S23" s="4">
        <v>542.53139999999996</v>
      </c>
      <c r="T23" s="4">
        <v>960.6472</v>
      </c>
      <c r="U23" s="4">
        <v>24810.32</v>
      </c>
      <c r="V23" s="4">
        <v>11300.32</v>
      </c>
      <c r="W23" s="8">
        <f t="shared" si="3"/>
        <v>3.9383376653192412</v>
      </c>
      <c r="X23" s="8">
        <f t="shared" si="2"/>
        <v>25.589675309372403</v>
      </c>
      <c r="Y23" s="8">
        <f t="shared" si="2"/>
        <v>19.625837162523094</v>
      </c>
      <c r="Z23" s="8">
        <f t="shared" si="2"/>
        <v>5.9638404187608165</v>
      </c>
      <c r="AA23" s="8">
        <f t="shared" si="2"/>
        <v>1.6367179955754307</v>
      </c>
      <c r="AB23" s="8">
        <f t="shared" si="2"/>
        <v>0.51229809773414414</v>
      </c>
      <c r="AC23" s="8">
        <f t="shared" si="2"/>
        <v>0.34734164581244387</v>
      </c>
      <c r="AD23" s="8">
        <f t="shared" si="2"/>
        <v>24.357095157057952</v>
      </c>
      <c r="AE23" s="8">
        <f t="shared" si="2"/>
        <v>9.5192478914224719</v>
      </c>
      <c r="AF23" s="8">
        <f t="shared" si="2"/>
        <v>3.4980439789087066</v>
      </c>
      <c r="AG23" s="8">
        <f t="shared" si="2"/>
        <v>1.3763226304978573</v>
      </c>
      <c r="AH23" s="8">
        <f t="shared" si="2"/>
        <v>9.9634770211704975</v>
      </c>
      <c r="AI23" s="8">
        <f t="shared" si="2"/>
        <v>1.2325833329905662</v>
      </c>
      <c r="AJ23" s="8">
        <f t="shared" si="2"/>
        <v>2.182505432135458</v>
      </c>
      <c r="AK23" s="8">
        <f t="shared" si="2"/>
        <v>56.366851611100309</v>
      </c>
      <c r="AL23" s="8">
        <f t="shared" si="2"/>
        <v>25.6733270912245</v>
      </c>
    </row>
    <row r="24" spans="1:38" x14ac:dyDescent="0.25">
      <c r="A24" s="6">
        <f t="shared" si="1"/>
        <v>2027</v>
      </c>
      <c r="B24" s="6">
        <v>46388</v>
      </c>
      <c r="C24" s="4">
        <v>45379.966631046373</v>
      </c>
      <c r="D24" s="4">
        <v>34131.555348806956</v>
      </c>
      <c r="E24" s="11">
        <v>0.5505161549675115</v>
      </c>
      <c r="F24" s="4">
        <v>81.884684240979439</v>
      </c>
      <c r="G24" s="4">
        <v>234.98631200995212</v>
      </c>
      <c r="H24" s="4">
        <v>11439.24</v>
      </c>
      <c r="I24" s="4">
        <v>8906.1990000000005</v>
      </c>
      <c r="J24" s="4">
        <v>2533.04</v>
      </c>
      <c r="K24" s="4">
        <v>748.88520000000005</v>
      </c>
      <c r="L24" s="4">
        <v>229.93870000000001</v>
      </c>
      <c r="M24" s="4">
        <v>0</v>
      </c>
      <c r="N24" s="4">
        <v>10706.6</v>
      </c>
      <c r="O24" s="4">
        <v>4184.357</v>
      </c>
      <c r="P24" s="4">
        <v>1537.6289999999999</v>
      </c>
      <c r="Q24" s="4">
        <v>604.98739999999998</v>
      </c>
      <c r="R24" s="4">
        <v>4379.6270000000004</v>
      </c>
      <c r="S24" s="4">
        <v>732.63890000000004</v>
      </c>
      <c r="T24" s="4">
        <v>1000.8819999999999</v>
      </c>
      <c r="U24" s="4">
        <v>25078.560000000001</v>
      </c>
      <c r="V24" s="4">
        <v>11568.56</v>
      </c>
      <c r="W24" s="8">
        <f t="shared" si="3"/>
        <v>4.0341357951046177</v>
      </c>
      <c r="X24" s="8">
        <f t="shared" si="2"/>
        <v>25.207687112255229</v>
      </c>
      <c r="Y24" s="8">
        <f t="shared" si="2"/>
        <v>19.625838582937366</v>
      </c>
      <c r="Z24" s="8">
        <f t="shared" si="2"/>
        <v>5.5818463257023181</v>
      </c>
      <c r="AA24" s="8">
        <f t="shared" si="2"/>
        <v>1.6502550697947311</v>
      </c>
      <c r="AB24" s="8">
        <f t="shared" si="2"/>
        <v>0.50669649422502916</v>
      </c>
      <c r="AC24" s="8">
        <f t="shared" si="2"/>
        <v>0</v>
      </c>
      <c r="AD24" s="8">
        <f t="shared" si="2"/>
        <v>23.593230217748019</v>
      </c>
      <c r="AE24" s="8">
        <f t="shared" si="2"/>
        <v>9.2207141402728645</v>
      </c>
      <c r="AF24" s="8">
        <f t="shared" si="2"/>
        <v>3.3883431702394473</v>
      </c>
      <c r="AG24" s="8">
        <f t="shared" si="2"/>
        <v>1.3331596405055579</v>
      </c>
      <c r="AH24" s="8">
        <f t="shared" si="2"/>
        <v>9.6510141481763689</v>
      </c>
      <c r="AI24" s="8">
        <f t="shared" si="2"/>
        <v>1.6144544705301094</v>
      </c>
      <c r="AJ24" s="8">
        <f t="shared" si="2"/>
        <v>2.2055591361216513</v>
      </c>
      <c r="AK24" s="8">
        <f t="shared" si="2"/>
        <v>55.263504717614062</v>
      </c>
      <c r="AL24" s="8">
        <f t="shared" si="2"/>
        <v>25.492658674820298</v>
      </c>
    </row>
    <row r="25" spans="1:38" x14ac:dyDescent="0.25">
      <c r="A25" s="6">
        <f t="shared" si="1"/>
        <v>2028</v>
      </c>
      <c r="B25" s="6">
        <v>46753</v>
      </c>
      <c r="C25" s="4">
        <v>46691.267661437909</v>
      </c>
      <c r="D25" s="4">
        <v>34419.012262161319</v>
      </c>
      <c r="E25" s="11">
        <v>0.55108867555507202</v>
      </c>
      <c r="F25" s="4">
        <v>83.084982949920217</v>
      </c>
      <c r="G25" s="4">
        <v>233.87808084397656</v>
      </c>
      <c r="H25" s="4">
        <v>11735.55</v>
      </c>
      <c r="I25" s="4">
        <v>9163.5529999999999</v>
      </c>
      <c r="J25" s="4">
        <v>2571.9949999999999</v>
      </c>
      <c r="K25" s="4">
        <v>770.05359999999996</v>
      </c>
      <c r="L25" s="4">
        <v>234.2954</v>
      </c>
      <c r="M25" s="4">
        <v>0</v>
      </c>
      <c r="N25" s="4">
        <v>10683.87</v>
      </c>
      <c r="O25" s="4">
        <v>4175.4740000000002</v>
      </c>
      <c r="P25" s="4">
        <v>1534.364</v>
      </c>
      <c r="Q25" s="4">
        <v>603.70309999999995</v>
      </c>
      <c r="R25" s="4">
        <v>4370.3289999999997</v>
      </c>
      <c r="S25" s="4">
        <v>1051.6769999999999</v>
      </c>
      <c r="T25" s="4">
        <v>1030.923</v>
      </c>
      <c r="U25" s="4">
        <v>25057.81</v>
      </c>
      <c r="V25" s="4">
        <v>11547.81</v>
      </c>
      <c r="W25" s="8">
        <f t="shared" si="3"/>
        <v>4.1107743028307846</v>
      </c>
      <c r="X25" s="8">
        <f t="shared" si="2"/>
        <v>25.13435721020771</v>
      </c>
      <c r="Y25" s="8">
        <f t="shared" si="2"/>
        <v>19.62583896082165</v>
      </c>
      <c r="Z25" s="8">
        <f t="shared" si="2"/>
        <v>5.5085139659298612</v>
      </c>
      <c r="AA25" s="8">
        <f t="shared" si="2"/>
        <v>1.6492454340364451</v>
      </c>
      <c r="AB25" s="8">
        <f t="shared" si="2"/>
        <v>0.50179704200557285</v>
      </c>
      <c r="AC25" s="8">
        <f t="shared" si="2"/>
        <v>0</v>
      </c>
      <c r="AD25" s="8">
        <f t="shared" si="2"/>
        <v>22.881944601439375</v>
      </c>
      <c r="AE25" s="8">
        <f t="shared" si="2"/>
        <v>8.9427299988440971</v>
      </c>
      <c r="AF25" s="8">
        <f t="shared" si="2"/>
        <v>3.28619049524591</v>
      </c>
      <c r="AG25" s="8">
        <f t="shared" si="2"/>
        <v>1.2929678936487634</v>
      </c>
      <c r="AH25" s="8">
        <f t="shared" si="2"/>
        <v>9.3600564278734133</v>
      </c>
      <c r="AI25" s="8">
        <f t="shared" si="2"/>
        <v>2.2524061835840343</v>
      </c>
      <c r="AJ25" s="8">
        <f t="shared" si="2"/>
        <v>2.2079567585855768</v>
      </c>
      <c r="AK25" s="8">
        <f t="shared" si="2"/>
        <v>53.667015814811819</v>
      </c>
      <c r="AL25" s="8">
        <f t="shared" si="2"/>
        <v>24.732269176613681</v>
      </c>
    </row>
    <row r="26" spans="1:38" x14ac:dyDescent="0.25">
      <c r="A26" s="6">
        <f t="shared" si="1"/>
        <v>2029</v>
      </c>
      <c r="B26" s="6">
        <v>47119</v>
      </c>
      <c r="C26" s="4">
        <v>48002.421603202922</v>
      </c>
      <c r="D26" s="4">
        <v>34690.828096772195</v>
      </c>
      <c r="E26" s="11">
        <v>0.55135496331577039</v>
      </c>
      <c r="F26" s="4">
        <v>84.2756978738105</v>
      </c>
      <c r="G26" s="4">
        <v>232.72896991422118</v>
      </c>
      <c r="H26" s="4">
        <v>12062.44</v>
      </c>
      <c r="I26" s="4">
        <v>9420.8780000000006</v>
      </c>
      <c r="J26" s="4">
        <v>2641.5650000000001</v>
      </c>
      <c r="K26" s="4">
        <v>791.6712</v>
      </c>
      <c r="L26" s="4">
        <v>238.6635</v>
      </c>
      <c r="M26" s="4">
        <v>0</v>
      </c>
      <c r="N26" s="4">
        <v>11018.8</v>
      </c>
      <c r="O26" s="4">
        <v>4353.8059999999996</v>
      </c>
      <c r="P26" s="4">
        <v>1557.078</v>
      </c>
      <c r="Q26" s="4">
        <v>614.8646</v>
      </c>
      <c r="R26" s="4">
        <v>4493.0540000000001</v>
      </c>
      <c r="S26" s="4">
        <v>1043.6400000000001</v>
      </c>
      <c r="T26" s="4">
        <v>1045.433</v>
      </c>
      <c r="U26" s="4">
        <v>25059.599999999999</v>
      </c>
      <c r="V26" s="4">
        <v>11549.6</v>
      </c>
      <c r="W26" s="8">
        <f t="shared" si="3"/>
        <v>4.1720844718672536</v>
      </c>
      <c r="X26" s="8">
        <f t="shared" si="2"/>
        <v>25.128815582910391</v>
      </c>
      <c r="Y26" s="8">
        <f t="shared" si="2"/>
        <v>19.625839041777425</v>
      </c>
      <c r="Z26" s="8">
        <f t="shared" si="2"/>
        <v>5.5029827908176694</v>
      </c>
      <c r="AA26" s="8">
        <f t="shared" si="2"/>
        <v>1.6492317961458351</v>
      </c>
      <c r="AB26" s="8">
        <f t="shared" si="2"/>
        <v>0.49719054170399468</v>
      </c>
      <c r="AC26" s="8">
        <f t="shared" si="2"/>
        <v>0</v>
      </c>
      <c r="AD26" s="8">
        <f t="shared" si="2"/>
        <v>22.954675268434332</v>
      </c>
      <c r="AE26" s="8">
        <f t="shared" si="2"/>
        <v>9.069971585994935</v>
      </c>
      <c r="AF26" s="8">
        <f t="shared" si="2"/>
        <v>3.243748852653936</v>
      </c>
      <c r="AG26" s="8">
        <f t="shared" si="2"/>
        <v>1.2809032950099619</v>
      </c>
      <c r="AH26" s="8">
        <f t="shared" si="2"/>
        <v>9.3600569511689073</v>
      </c>
      <c r="AI26" s="8">
        <f t="shared" si="2"/>
        <v>2.1741403144760598</v>
      </c>
      <c r="AJ26" s="8">
        <f t="shared" si="2"/>
        <v>2.1778755427002134</v>
      </c>
      <c r="AK26" s="8">
        <f t="shared" si="2"/>
        <v>52.204866261013628</v>
      </c>
      <c r="AL26" s="8">
        <f t="shared" si="2"/>
        <v>24.060452815216646</v>
      </c>
    </row>
    <row r="27" spans="1:38" x14ac:dyDescent="0.25">
      <c r="A27" s="6">
        <f t="shared" si="1"/>
        <v>2030</v>
      </c>
      <c r="B27" s="6">
        <v>47484</v>
      </c>
      <c r="C27" s="4">
        <v>49359.16015268441</v>
      </c>
      <c r="D27" s="4">
        <v>34972.77383166409</v>
      </c>
      <c r="E27" s="11">
        <v>0.55123613752478695</v>
      </c>
      <c r="F27" s="4">
        <v>85.519316117601903</v>
      </c>
      <c r="G27" s="4">
        <v>231.49941452546261</v>
      </c>
      <c r="H27" s="4">
        <v>12400.21</v>
      </c>
      <c r="I27" s="4">
        <v>9687.1489999999994</v>
      </c>
      <c r="J27" s="4">
        <v>2713.0650000000001</v>
      </c>
      <c r="K27" s="4">
        <v>813.19579999999996</v>
      </c>
      <c r="L27" s="4">
        <v>243.005</v>
      </c>
      <c r="M27" s="4">
        <v>0</v>
      </c>
      <c r="N27" s="4">
        <v>11368.62</v>
      </c>
      <c r="O27" s="4">
        <v>4539.3760000000002</v>
      </c>
      <c r="P27" s="4">
        <v>1582.364</v>
      </c>
      <c r="Q27" s="4">
        <v>626.83399999999995</v>
      </c>
      <c r="R27" s="4">
        <v>4620.0450000000001</v>
      </c>
      <c r="S27" s="4">
        <v>1031.595</v>
      </c>
      <c r="T27" s="4">
        <v>1057.799</v>
      </c>
      <c r="U27" s="4">
        <v>25085.8</v>
      </c>
      <c r="V27" s="4">
        <v>11575.8</v>
      </c>
      <c r="W27" s="8">
        <f t="shared" si="3"/>
        <v>4.2211328193586493</v>
      </c>
      <c r="X27" s="8">
        <f t="shared" si="2"/>
        <v>25.122408812552724</v>
      </c>
      <c r="Y27" s="8">
        <f t="shared" si="2"/>
        <v>19.625838385487928</v>
      </c>
      <c r="Z27" s="8">
        <f t="shared" si="2"/>
        <v>5.4965785309303916</v>
      </c>
      <c r="AA27" s="8">
        <f t="shared" si="2"/>
        <v>1.6475073673954603</v>
      </c>
      <c r="AB27" s="8">
        <f t="shared" si="2"/>
        <v>0.49231996502433217</v>
      </c>
      <c r="AC27" s="8">
        <f t="shared" si="2"/>
        <v>0</v>
      </c>
      <c r="AD27" s="8">
        <f t="shared" si="2"/>
        <v>23.032442134009273</v>
      </c>
      <c r="AE27" s="8">
        <f t="shared" si="2"/>
        <v>9.196623252823164</v>
      </c>
      <c r="AF27" s="8">
        <f t="shared" si="2"/>
        <v>3.2058162965196697</v>
      </c>
      <c r="AG27" s="8">
        <f t="shared" si="2"/>
        <v>1.2699446223578208</v>
      </c>
      <c r="AH27" s="8">
        <f t="shared" si="2"/>
        <v>9.3600559363422189</v>
      </c>
      <c r="AI27" s="8">
        <f t="shared" si="2"/>
        <v>2.0899768083754489</v>
      </c>
      <c r="AJ27" s="8">
        <f t="shared" si="2"/>
        <v>2.1430652319202221</v>
      </c>
      <c r="AK27" s="8">
        <f t="shared" si="2"/>
        <v>50.822987916328444</v>
      </c>
      <c r="AL27" s="8">
        <f t="shared" si="2"/>
        <v>23.452181852754737</v>
      </c>
    </row>
    <row r="28" spans="1:38" x14ac:dyDescent="0.25">
      <c r="A28" s="6">
        <f t="shared" si="1"/>
        <v>2031</v>
      </c>
      <c r="B28" s="6">
        <v>47849</v>
      </c>
      <c r="C28" s="4">
        <v>50696.645761321866</v>
      </c>
      <c r="D28" s="4">
        <v>35215.214002821762</v>
      </c>
      <c r="E28" s="11">
        <v>0.55085139542855943</v>
      </c>
      <c r="F28" s="4">
        <v>86.801032576889511</v>
      </c>
      <c r="G28" s="4">
        <v>229.91795373102056</v>
      </c>
      <c r="H28" s="4">
        <v>12733.69</v>
      </c>
      <c r="I28" s="4">
        <v>9949.6419999999998</v>
      </c>
      <c r="J28" s="4">
        <v>2784.0459999999998</v>
      </c>
      <c r="K28" s="4">
        <v>834.87080000000003</v>
      </c>
      <c r="L28" s="4">
        <v>247.3817</v>
      </c>
      <c r="M28" s="4">
        <v>0</v>
      </c>
      <c r="N28" s="4">
        <v>11718.5</v>
      </c>
      <c r="O28" s="4">
        <v>4726.9740000000002</v>
      </c>
      <c r="P28" s="4">
        <v>1608.1110000000001</v>
      </c>
      <c r="Q28" s="4">
        <v>638.1848</v>
      </c>
      <c r="R28" s="4">
        <v>4745.2349999999997</v>
      </c>
      <c r="S28" s="4">
        <v>1015.184</v>
      </c>
      <c r="T28" s="4">
        <v>1068.749</v>
      </c>
      <c r="U28" s="4">
        <v>25139.37</v>
      </c>
      <c r="V28" s="4">
        <v>11629.37</v>
      </c>
      <c r="W28" s="8">
        <f t="shared" si="3"/>
        <v>4.2603743950760995</v>
      </c>
      <c r="X28" s="8">
        <f t="shared" si="2"/>
        <v>25.117421101091761</v>
      </c>
      <c r="Y28" s="8">
        <f t="shared" si="2"/>
        <v>19.625838851040729</v>
      </c>
      <c r="Z28" s="8">
        <f t="shared" si="2"/>
        <v>5.4915783050168576</v>
      </c>
      <c r="AA28" s="8">
        <f t="shared" si="2"/>
        <v>1.6467969181443367</v>
      </c>
      <c r="AB28" s="8">
        <f t="shared" si="2"/>
        <v>0.48796463017428188</v>
      </c>
      <c r="AC28" s="8">
        <f t="shared" si="2"/>
        <v>0</v>
      </c>
      <c r="AD28" s="8">
        <f t="shared" si="2"/>
        <v>23.11494147989654</v>
      </c>
      <c r="AE28" s="8">
        <f t="shared" si="2"/>
        <v>9.3240369831456658</v>
      </c>
      <c r="AF28" s="8">
        <f t="shared" si="2"/>
        <v>3.1720264247282426</v>
      </c>
      <c r="AG28" s="8">
        <f t="shared" si="2"/>
        <v>1.2588304224396876</v>
      </c>
      <c r="AH28" s="8">
        <f t="shared" si="2"/>
        <v>9.3600571176649616</v>
      </c>
      <c r="AI28" s="8">
        <f t="shared" si="2"/>
        <v>2.0024677860926987</v>
      </c>
      <c r="AJ28" s="8">
        <f t="shared" si="2"/>
        <v>2.1081256638390538</v>
      </c>
      <c r="AK28" s="8">
        <f t="shared" si="2"/>
        <v>49.587836872591772</v>
      </c>
      <c r="AL28" s="8">
        <f t="shared" si="2"/>
        <v>22.939131031963516</v>
      </c>
    </row>
    <row r="29" spans="1:38" x14ac:dyDescent="0.25">
      <c r="A29" s="6">
        <f t="shared" si="1"/>
        <v>2032</v>
      </c>
      <c r="B29" s="6">
        <v>48214</v>
      </c>
      <c r="C29" s="4">
        <v>52038.337268987394</v>
      </c>
      <c r="D29" s="4">
        <v>35439.324602887937</v>
      </c>
      <c r="E29" s="11">
        <v>0.55015516913629225</v>
      </c>
      <c r="F29" s="4">
        <v>88.108343340271787</v>
      </c>
      <c r="G29" s="4">
        <v>228.14773280522832</v>
      </c>
      <c r="H29" s="4">
        <v>13068.6</v>
      </c>
      <c r="I29" s="4">
        <v>10212.959999999999</v>
      </c>
      <c r="J29" s="4">
        <v>2855.6390000000001</v>
      </c>
      <c r="K29" s="4">
        <v>856.95960000000002</v>
      </c>
      <c r="L29" s="4">
        <v>251.7602</v>
      </c>
      <c r="M29" s="4">
        <v>0</v>
      </c>
      <c r="N29" s="4">
        <v>12079.55</v>
      </c>
      <c r="O29" s="4">
        <v>4925.91</v>
      </c>
      <c r="P29" s="4">
        <v>1632.8879999999999</v>
      </c>
      <c r="Q29" s="4">
        <v>649.93889999999999</v>
      </c>
      <c r="R29" s="4">
        <v>4870.8180000000002</v>
      </c>
      <c r="S29" s="4">
        <v>989.04420000000005</v>
      </c>
      <c r="T29" s="4">
        <v>1078.923</v>
      </c>
      <c r="U29" s="4">
        <v>25229.25</v>
      </c>
      <c r="V29" s="4">
        <v>11719.25</v>
      </c>
      <c r="W29" s="8">
        <f t="shared" si="3"/>
        <v>4.2917662614456926</v>
      </c>
      <c r="X29" s="8">
        <f t="shared" si="2"/>
        <v>25.113408086903505</v>
      </c>
      <c r="Y29" s="8">
        <f t="shared" si="2"/>
        <v>19.625838441395558</v>
      </c>
      <c r="Z29" s="8">
        <f t="shared" si="2"/>
        <v>5.4875677238477758</v>
      </c>
      <c r="AA29" s="8">
        <f t="shared" si="2"/>
        <v>1.6467851299136551</v>
      </c>
      <c r="AB29" s="8">
        <f t="shared" si="2"/>
        <v>0.48379754852397683</v>
      </c>
      <c r="AC29" s="8">
        <f t="shared" si="2"/>
        <v>0</v>
      </c>
      <c r="AD29" s="8">
        <f t="shared" si="2"/>
        <v>23.212790096579223</v>
      </c>
      <c r="AE29" s="8">
        <f t="shared" si="2"/>
        <v>9.4659250439495306</v>
      </c>
      <c r="AF29" s="8">
        <f t="shared" si="2"/>
        <v>3.1378558303267132</v>
      </c>
      <c r="AG29" s="8">
        <f t="shared" si="2"/>
        <v>1.2489616965285621</v>
      </c>
      <c r="AH29" s="8">
        <f t="shared" si="2"/>
        <v>9.3600569419092459</v>
      </c>
      <c r="AI29" s="8">
        <f t="shared" si="2"/>
        <v>1.9006068446953006</v>
      </c>
      <c r="AJ29" s="8">
        <f t="shared" si="2"/>
        <v>2.0733233547087058</v>
      </c>
      <c r="AK29" s="8">
        <f t="shared" si="2"/>
        <v>48.482044823202962</v>
      </c>
      <c r="AL29" s="8">
        <f t="shared" si="2"/>
        <v>22.520415937624833</v>
      </c>
    </row>
    <row r="30" spans="1:38" x14ac:dyDescent="0.25">
      <c r="A30" s="6">
        <f t="shared" si="1"/>
        <v>2033</v>
      </c>
      <c r="B30" s="6">
        <v>48580</v>
      </c>
      <c r="C30" s="4">
        <v>53443.786331628071</v>
      </c>
      <c r="D30" s="4">
        <v>35681.903066062951</v>
      </c>
      <c r="E30" s="11">
        <v>0.54903212441933191</v>
      </c>
      <c r="F30" s="4">
        <v>89.447249570502436</v>
      </c>
      <c r="G30" s="4">
        <v>226.37863474653048</v>
      </c>
      <c r="H30" s="4">
        <v>13418.49</v>
      </c>
      <c r="I30" s="4">
        <v>10488.79</v>
      </c>
      <c r="J30" s="4">
        <v>2929.6990000000001</v>
      </c>
      <c r="K30" s="4">
        <v>879.44870000000003</v>
      </c>
      <c r="L30" s="4">
        <v>256.09249999999997</v>
      </c>
      <c r="M30" s="4">
        <v>0</v>
      </c>
      <c r="N30" s="4">
        <v>12456.55</v>
      </c>
      <c r="O30" s="4">
        <v>5131.17</v>
      </c>
      <c r="P30" s="4">
        <v>1659.932</v>
      </c>
      <c r="Q30" s="4">
        <v>663.08029999999997</v>
      </c>
      <c r="R30" s="4">
        <v>5002.3689999999997</v>
      </c>
      <c r="S30" s="4">
        <v>961.93970000000002</v>
      </c>
      <c r="T30" s="4">
        <v>1089.116</v>
      </c>
      <c r="U30" s="4">
        <v>25356.42</v>
      </c>
      <c r="V30" s="4">
        <v>11846.42</v>
      </c>
      <c r="W30" s="8">
        <f t="shared" si="3"/>
        <v>4.3168782266615144</v>
      </c>
      <c r="X30" s="8">
        <f t="shared" si="2"/>
        <v>25.107670921247824</v>
      </c>
      <c r="Y30" s="8">
        <f t="shared" si="2"/>
        <v>19.62583626638131</v>
      </c>
      <c r="Z30" s="8">
        <f t="shared" si="2"/>
        <v>5.4818327837416012</v>
      </c>
      <c r="AA30" s="8">
        <f t="shared" si="2"/>
        <v>1.6455583714500814</v>
      </c>
      <c r="AB30" s="8">
        <f t="shared" si="2"/>
        <v>0.47918105654210402</v>
      </c>
      <c r="AC30" s="8">
        <f t="shared" si="2"/>
        <v>0</v>
      </c>
      <c r="AD30" s="8">
        <f t="shared" si="2"/>
        <v>23.307761023339406</v>
      </c>
      <c r="AE30" s="8">
        <f t="shared" si="2"/>
        <v>9.6010600150224938</v>
      </c>
      <c r="AF30" s="8">
        <f t="shared" si="2"/>
        <v>3.1059401175280339</v>
      </c>
      <c r="AG30" s="8">
        <f t="shared" si="2"/>
        <v>1.2407060680271984</v>
      </c>
      <c r="AH30" s="8">
        <f t="shared" si="2"/>
        <v>9.3600572552240635</v>
      </c>
      <c r="AI30" s="8">
        <f t="shared" si="2"/>
        <v>1.7999093365709447</v>
      </c>
      <c r="AJ30" s="8">
        <f t="shared" si="2"/>
        <v>2.0378720797247487</v>
      </c>
      <c r="AK30" s="8">
        <f t="shared" si="2"/>
        <v>47.445029142693905</v>
      </c>
      <c r="AL30" s="8">
        <f t="shared" si="2"/>
        <v>22.166131580743336</v>
      </c>
    </row>
    <row r="31" spans="1:38" x14ac:dyDescent="0.25">
      <c r="A31" s="6">
        <f t="shared" si="1"/>
        <v>2034</v>
      </c>
      <c r="B31" s="6">
        <v>48945</v>
      </c>
      <c r="C31" s="4">
        <v>54910.841206974008</v>
      </c>
      <c r="D31" s="4">
        <v>35943.449420723788</v>
      </c>
      <c r="E31" s="11">
        <v>0.5478425004095272</v>
      </c>
      <c r="F31" s="4">
        <v>90.808484416368074</v>
      </c>
      <c r="G31" s="4">
        <v>224.64792517945494</v>
      </c>
      <c r="H31" s="4">
        <v>13783.68</v>
      </c>
      <c r="I31" s="4">
        <v>10776.71</v>
      </c>
      <c r="J31" s="4">
        <v>3006.9630000000002</v>
      </c>
      <c r="K31" s="4">
        <v>902.97940000000006</v>
      </c>
      <c r="L31" s="4">
        <v>260.5342</v>
      </c>
      <c r="M31" s="4">
        <v>0</v>
      </c>
      <c r="N31" s="4">
        <v>12847.84</v>
      </c>
      <c r="O31" s="4">
        <v>5344.5169999999998</v>
      </c>
      <c r="P31" s="4">
        <v>1687.162</v>
      </c>
      <c r="Q31" s="4">
        <v>676.47469999999998</v>
      </c>
      <c r="R31" s="4">
        <v>5139.6859999999997</v>
      </c>
      <c r="S31" s="4">
        <v>935.83680000000004</v>
      </c>
      <c r="T31" s="4">
        <v>1099.7</v>
      </c>
      <c r="U31" s="4">
        <v>25520.29</v>
      </c>
      <c r="V31" s="4">
        <v>12010.29</v>
      </c>
      <c r="W31" s="8">
        <f t="shared" si="3"/>
        <v>4.3369687045726488</v>
      </c>
      <c r="X31" s="8">
        <f t="shared" si="2"/>
        <v>25.101928320576135</v>
      </c>
      <c r="Y31" s="8">
        <f t="shared" si="2"/>
        <v>19.62583301060646</v>
      </c>
      <c r="Z31" s="8">
        <f t="shared" si="2"/>
        <v>5.4760825620316629</v>
      </c>
      <c r="AA31" s="8">
        <f t="shared" si="2"/>
        <v>1.6444464884382726</v>
      </c>
      <c r="AB31" s="8">
        <f t="shared" si="2"/>
        <v>0.47446769030176605</v>
      </c>
      <c r="AC31" s="8">
        <f t="shared" si="2"/>
        <v>0</v>
      </c>
      <c r="AD31" s="8">
        <f t="shared" si="2"/>
        <v>23.397638276152009</v>
      </c>
      <c r="AE31" s="8">
        <f t="shared" si="2"/>
        <v>9.7330816329239074</v>
      </c>
      <c r="AF31" s="8">
        <f t="shared" si="2"/>
        <v>3.0725480850687101</v>
      </c>
      <c r="AG31" s="8">
        <f t="shared" si="2"/>
        <v>1.2319510776572908</v>
      </c>
      <c r="AH31" s="8">
        <f t="shared" si="2"/>
        <v>9.3600569341618982</v>
      </c>
      <c r="AI31" s="8">
        <f t="shared" si="2"/>
        <v>1.7042842167953223</v>
      </c>
      <c r="AJ31" s="8">
        <f t="shared" si="2"/>
        <v>2.0027010619905261</v>
      </c>
      <c r="AK31" s="8">
        <f t="shared" si="2"/>
        <v>46.475867859694652</v>
      </c>
      <c r="AL31" s="8">
        <f t="shared" si="2"/>
        <v>21.872347492783668</v>
      </c>
    </row>
    <row r="32" spans="1:38" x14ac:dyDescent="0.25">
      <c r="A32" s="6">
        <f t="shared" si="1"/>
        <v>2035</v>
      </c>
      <c r="B32" s="6">
        <v>49310</v>
      </c>
      <c r="C32" s="4">
        <v>56476.580722015919</v>
      </c>
      <c r="D32" s="4">
        <v>36242.566973181143</v>
      </c>
      <c r="E32" s="11">
        <v>0.54647710278192252</v>
      </c>
      <c r="F32" s="4">
        <v>92.199615753636621</v>
      </c>
      <c r="G32" s="4">
        <v>223.08738175340704</v>
      </c>
      <c r="H32" s="4">
        <v>14172.37</v>
      </c>
      <c r="I32" s="4">
        <v>11084</v>
      </c>
      <c r="J32" s="4">
        <v>3088.364</v>
      </c>
      <c r="K32" s="4">
        <v>927.34339999999997</v>
      </c>
      <c r="L32" s="4">
        <v>265.04239999999999</v>
      </c>
      <c r="M32" s="4">
        <v>0</v>
      </c>
      <c r="N32" s="4">
        <v>13264.11</v>
      </c>
      <c r="O32" s="4">
        <v>5568.0640000000003</v>
      </c>
      <c r="P32" s="4">
        <v>1718.356</v>
      </c>
      <c r="Q32" s="4">
        <v>691.44849999999997</v>
      </c>
      <c r="R32" s="4">
        <v>5286.24</v>
      </c>
      <c r="S32" s="4">
        <v>908.25869999999998</v>
      </c>
      <c r="T32" s="4">
        <v>1110.9079999999999</v>
      </c>
      <c r="U32" s="4">
        <v>25722.94</v>
      </c>
      <c r="V32" s="4">
        <v>12212.94</v>
      </c>
      <c r="W32" s="8">
        <f t="shared" si="3"/>
        <v>4.3530383079502615</v>
      </c>
      <c r="X32" s="8">
        <f t="shared" si="2"/>
        <v>25.094242283820261</v>
      </c>
      <c r="Y32" s="8">
        <f t="shared" si="2"/>
        <v>19.625834032971461</v>
      </c>
      <c r="Z32" s="8">
        <f t="shared" si="2"/>
        <v>5.4683976269761709</v>
      </c>
      <c r="AA32" s="8">
        <f t="shared" si="2"/>
        <v>1.6419963605170937</v>
      </c>
      <c r="AB32" s="8">
        <f t="shared" si="2"/>
        <v>0.46929611639303814</v>
      </c>
      <c r="AC32" s="8">
        <f t="shared" si="2"/>
        <v>0</v>
      </c>
      <c r="AD32" s="8">
        <f t="shared" si="2"/>
        <v>23.486035858451562</v>
      </c>
      <c r="AE32" s="8">
        <f t="shared" si="2"/>
        <v>9.8590671191774817</v>
      </c>
      <c r="AF32" s="8">
        <f t="shared" si="2"/>
        <v>3.0425992119776897</v>
      </c>
      <c r="AG32" s="8">
        <f t="shared" si="2"/>
        <v>1.2243101320233729</v>
      </c>
      <c r="AH32" s="8">
        <f t="shared" si="2"/>
        <v>9.3600567393048593</v>
      </c>
      <c r="AI32" s="8">
        <f t="shared" si="2"/>
        <v>1.6082041235296298</v>
      </c>
      <c r="AJ32" s="8">
        <f t="shared" si="2"/>
        <v>1.9670241820552381</v>
      </c>
      <c r="AK32" s="8">
        <f t="shared" si="2"/>
        <v>45.546206358722749</v>
      </c>
      <c r="AL32" s="8">
        <f t="shared" si="2"/>
        <v>21.624786493561754</v>
      </c>
    </row>
    <row r="33" spans="1:38" x14ac:dyDescent="0.25">
      <c r="A33" s="6">
        <f t="shared" si="1"/>
        <v>2036</v>
      </c>
      <c r="B33" s="6">
        <v>49675</v>
      </c>
      <c r="C33" s="4">
        <v>58066.133775752322</v>
      </c>
      <c r="D33" s="4">
        <v>36532.913637812511</v>
      </c>
      <c r="E33" s="11">
        <v>0.5449857346944329</v>
      </c>
      <c r="F33" s="4">
        <v>93.610920195978295</v>
      </c>
      <c r="G33" s="4">
        <v>221.45473772164479</v>
      </c>
      <c r="H33" s="4">
        <v>14567.41</v>
      </c>
      <c r="I33" s="4">
        <v>11395.97</v>
      </c>
      <c r="J33" s="4">
        <v>3171.4490000000001</v>
      </c>
      <c r="K33" s="4">
        <v>952.41520000000003</v>
      </c>
      <c r="L33" s="4">
        <v>269.64879999999999</v>
      </c>
      <c r="M33" s="4">
        <v>0</v>
      </c>
      <c r="N33" s="4">
        <v>13689.07</v>
      </c>
      <c r="O33" s="4">
        <v>5796.5690000000004</v>
      </c>
      <c r="P33" s="4">
        <v>1750.9960000000001</v>
      </c>
      <c r="Q33" s="4">
        <v>706.47770000000003</v>
      </c>
      <c r="R33" s="4">
        <v>5435.0230000000001</v>
      </c>
      <c r="S33" s="4">
        <v>878.34870000000001</v>
      </c>
      <c r="T33" s="4">
        <v>1123.037</v>
      </c>
      <c r="U33" s="4">
        <v>25967.62</v>
      </c>
      <c r="V33" s="4">
        <v>12457.62</v>
      </c>
      <c r="W33" s="8">
        <f t="shared" si="3"/>
        <v>4.3658967443068333</v>
      </c>
      <c r="X33" s="8">
        <f t="shared" si="2"/>
        <v>25.087618294440613</v>
      </c>
      <c r="Y33" s="8">
        <f t="shared" si="2"/>
        <v>19.625846012084263</v>
      </c>
      <c r="Z33" s="8">
        <f t="shared" si="2"/>
        <v>5.4617877819245422</v>
      </c>
      <c r="AA33" s="8">
        <f t="shared" si="2"/>
        <v>1.6402249264229756</v>
      </c>
      <c r="AB33" s="8">
        <f t="shared" si="2"/>
        <v>0.46438221811248248</v>
      </c>
      <c r="AC33" s="8">
        <f t="shared" si="2"/>
        <v>0</v>
      </c>
      <c r="AD33" s="8">
        <f t="shared" si="2"/>
        <v>23.574963769529255</v>
      </c>
      <c r="AE33" s="8">
        <f t="shared" si="2"/>
        <v>9.9827018316493703</v>
      </c>
      <c r="AF33" s="8">
        <f t="shared" si="2"/>
        <v>3.0155202114234676</v>
      </c>
      <c r="AG33" s="8">
        <f t="shared" si="2"/>
        <v>1.2166776984470355</v>
      </c>
      <c r="AH33" s="8">
        <f t="shared" si="2"/>
        <v>9.3600566226601387</v>
      </c>
      <c r="AI33" s="8">
        <f t="shared" si="2"/>
        <v>1.5126695078272754</v>
      </c>
      <c r="AJ33" s="8">
        <f t="shared" si="2"/>
        <v>1.9340653957384122</v>
      </c>
      <c r="AK33" s="8">
        <f t="shared" si="2"/>
        <v>44.720766325316717</v>
      </c>
      <c r="AL33" s="8">
        <f t="shared" si="2"/>
        <v>21.454192297545635</v>
      </c>
    </row>
    <row r="34" spans="1:38" x14ac:dyDescent="0.25">
      <c r="A34" s="6">
        <f t="shared" si="1"/>
        <v>2037</v>
      </c>
      <c r="B34" s="6">
        <v>50041</v>
      </c>
      <c r="C34" s="4">
        <v>59732.244917428572</v>
      </c>
      <c r="D34" s="4">
        <v>36843.341381988153</v>
      </c>
      <c r="E34" s="11">
        <v>0.54331158447662731</v>
      </c>
      <c r="F34" s="4">
        <v>95.050781116637282</v>
      </c>
      <c r="G34" s="4">
        <v>219.90864794586074</v>
      </c>
      <c r="H34" s="4">
        <v>14980.61</v>
      </c>
      <c r="I34" s="4">
        <v>11722.95</v>
      </c>
      <c r="J34" s="4">
        <v>3257.6550000000002</v>
      </c>
      <c r="K34" s="4">
        <v>977.98410000000001</v>
      </c>
      <c r="L34" s="4">
        <v>274.31639999999999</v>
      </c>
      <c r="M34" s="4">
        <v>0</v>
      </c>
      <c r="N34" s="4">
        <v>14139.04</v>
      </c>
      <c r="O34" s="4">
        <v>6035.8019999999997</v>
      </c>
      <c r="P34" s="4">
        <v>1789.6020000000001</v>
      </c>
      <c r="Q34" s="4">
        <v>722.66669999999999</v>
      </c>
      <c r="R34" s="4">
        <v>5590.9719999999998</v>
      </c>
      <c r="S34" s="4">
        <v>841.56640000000004</v>
      </c>
      <c r="T34" s="4">
        <v>1136.3910000000001</v>
      </c>
      <c r="U34" s="4">
        <v>26262.45</v>
      </c>
      <c r="V34" s="4">
        <v>12752.45</v>
      </c>
      <c r="W34" s="8">
        <f t="shared" si="3"/>
        <v>4.3761846484198399</v>
      </c>
      <c r="X34" s="8">
        <f t="shared" si="2"/>
        <v>25.079603187036728</v>
      </c>
      <c r="Y34" s="8">
        <f t="shared" si="2"/>
        <v>19.625831937516043</v>
      </c>
      <c r="Z34" s="8">
        <f t="shared" si="2"/>
        <v>5.4537628788324461</v>
      </c>
      <c r="AA34" s="8">
        <f t="shared" si="2"/>
        <v>1.6372800006963166</v>
      </c>
      <c r="AB34" s="8">
        <f t="shared" si="2"/>
        <v>0.45924341263115731</v>
      </c>
      <c r="AC34" s="8">
        <f t="shared" si="2"/>
        <v>0</v>
      </c>
      <c r="AD34" s="8">
        <f t="shared" si="2"/>
        <v>23.670699166832311</v>
      </c>
      <c r="AE34" s="8">
        <f t="shared" si="2"/>
        <v>10.104763362474735</v>
      </c>
      <c r="AF34" s="8">
        <f t="shared" si="2"/>
        <v>2.9960400826620082</v>
      </c>
      <c r="AG34" s="8">
        <f t="shared" si="2"/>
        <v>1.209843529234478</v>
      </c>
      <c r="AH34" s="8">
        <f t="shared" si="2"/>
        <v>9.360056712632737</v>
      </c>
      <c r="AI34" s="8">
        <f t="shared" si="2"/>
        <v>1.4088979933088857</v>
      </c>
      <c r="AJ34" s="8">
        <f t="shared" si="2"/>
        <v>1.9024749556473237</v>
      </c>
      <c r="AK34" s="8">
        <f t="shared" si="2"/>
        <v>43.966956266760349</v>
      </c>
      <c r="AL34" s="8">
        <f t="shared" si="2"/>
        <v>21.349356645859316</v>
      </c>
    </row>
    <row r="35" spans="1:38" x14ac:dyDescent="0.25">
      <c r="A35" s="6">
        <f t="shared" si="1"/>
        <v>2038</v>
      </c>
      <c r="B35" s="6">
        <v>50406</v>
      </c>
      <c r="C35" s="4">
        <v>61487.066174535496</v>
      </c>
      <c r="D35" s="4">
        <v>37183.030887671019</v>
      </c>
      <c r="E35" s="11">
        <v>0.54155203932057761</v>
      </c>
      <c r="F35" s="4">
        <v>96.511446494598502</v>
      </c>
      <c r="G35" s="4">
        <v>218.53563538732288</v>
      </c>
      <c r="H35" s="4">
        <v>15415.07</v>
      </c>
      <c r="I35" s="4">
        <v>12067.35</v>
      </c>
      <c r="J35" s="4">
        <v>3347.7190000000001</v>
      </c>
      <c r="K35" s="4">
        <v>1004.36</v>
      </c>
      <c r="L35" s="4">
        <v>279.07589999999999</v>
      </c>
      <c r="M35" s="4">
        <v>0</v>
      </c>
      <c r="N35" s="4">
        <v>14610.96</v>
      </c>
      <c r="O35" s="4">
        <v>6280.6819999999998</v>
      </c>
      <c r="P35" s="4">
        <v>1834.3910000000001</v>
      </c>
      <c r="Q35" s="4">
        <v>740.66269999999997</v>
      </c>
      <c r="R35" s="4">
        <v>5755.2240000000002</v>
      </c>
      <c r="S35" s="4">
        <v>804.1114</v>
      </c>
      <c r="T35" s="4">
        <v>1151.454</v>
      </c>
      <c r="U35" s="4">
        <v>26609.79</v>
      </c>
      <c r="V35" s="4">
        <v>13099.79</v>
      </c>
      <c r="W35" s="8">
        <f t="shared" si="3"/>
        <v>4.3844119646110702</v>
      </c>
      <c r="X35" s="8">
        <f t="shared" si="2"/>
        <v>25.07042693538704</v>
      </c>
      <c r="Y35" s="8">
        <f t="shared" si="2"/>
        <v>19.625834749939038</v>
      </c>
      <c r="Z35" s="8">
        <f t="shared" si="2"/>
        <v>5.4445905590897068</v>
      </c>
      <c r="AA35" s="8">
        <f t="shared" si="2"/>
        <v>1.6334492153993025</v>
      </c>
      <c r="AB35" s="8">
        <f t="shared" si="2"/>
        <v>0.45387740440863256</v>
      </c>
      <c r="AC35" s="8">
        <f t="shared" si="2"/>
        <v>0</v>
      </c>
      <c r="AD35" s="8">
        <f t="shared" si="2"/>
        <v>23.762655968209202</v>
      </c>
      <c r="AE35" s="8">
        <f t="shared" si="2"/>
        <v>10.214639257908042</v>
      </c>
      <c r="AF35" s="8">
        <f t="shared" si="2"/>
        <v>2.9833770158962345</v>
      </c>
      <c r="AG35" s="8">
        <f t="shared" si="2"/>
        <v>1.2045829246391027</v>
      </c>
      <c r="AH35" s="8">
        <f t="shared" si="2"/>
        <v>9.3600562818583342</v>
      </c>
      <c r="AI35" s="8">
        <f t="shared" si="2"/>
        <v>1.3077732440794483</v>
      </c>
      <c r="AJ35" s="8">
        <f t="shared" si="2"/>
        <v>1.8726767621852607</v>
      </c>
      <c r="AK35" s="8">
        <f t="shared" si="2"/>
        <v>43.277052647895381</v>
      </c>
      <c r="AL35" s="8">
        <f t="shared" si="2"/>
        <v>21.304952106212543</v>
      </c>
    </row>
    <row r="36" spans="1:38" x14ac:dyDescent="0.25">
      <c r="A36" s="6">
        <f t="shared" si="1"/>
        <v>2039</v>
      </c>
      <c r="B36" s="6">
        <v>50771</v>
      </c>
      <c r="C36" s="4">
        <v>63306.263762508454</v>
      </c>
      <c r="D36" s="4">
        <v>37531.551020905019</v>
      </c>
      <c r="E36" s="11">
        <v>0.53969014644465907</v>
      </c>
      <c r="F36" s="4">
        <v>98.002802490086935</v>
      </c>
      <c r="G36" s="4">
        <v>217.14988584302534</v>
      </c>
      <c r="H36" s="4">
        <v>15865.31</v>
      </c>
      <c r="I36" s="4">
        <v>12424.38</v>
      </c>
      <c r="J36" s="4">
        <v>3440.9279999999999</v>
      </c>
      <c r="K36" s="4">
        <v>1031.5830000000001</v>
      </c>
      <c r="L36" s="4">
        <v>283.93669999999997</v>
      </c>
      <c r="M36" s="4">
        <v>0</v>
      </c>
      <c r="N36" s="4">
        <v>15099.69</v>
      </c>
      <c r="O36" s="4">
        <v>6532.6930000000002</v>
      </c>
      <c r="P36" s="4">
        <v>1881.575</v>
      </c>
      <c r="Q36" s="4">
        <v>759.91840000000002</v>
      </c>
      <c r="R36" s="4">
        <v>5925.5020000000004</v>
      </c>
      <c r="S36" s="4">
        <v>765.62419999999997</v>
      </c>
      <c r="T36" s="4">
        <v>1168.4349999999999</v>
      </c>
      <c r="U36" s="4">
        <v>27012.6</v>
      </c>
      <c r="V36" s="4">
        <v>13502.6</v>
      </c>
      <c r="W36" s="8">
        <f t="shared" si="3"/>
        <v>4.3909966970802854</v>
      </c>
      <c r="X36" s="8">
        <f t="shared" si="2"/>
        <v>25.061200988765084</v>
      </c>
      <c r="Y36" s="8">
        <f t="shared" si="2"/>
        <v>19.625830465385999</v>
      </c>
      <c r="Z36" s="8">
        <f t="shared" si="2"/>
        <v>5.4353673641340423</v>
      </c>
      <c r="AA36" s="8">
        <f t="shared" si="2"/>
        <v>1.6295117397386658</v>
      </c>
      <c r="AB36" s="8">
        <f t="shared" si="2"/>
        <v>0.44851280603950971</v>
      </c>
      <c r="AC36" s="8">
        <f t="shared" si="2"/>
        <v>0</v>
      </c>
      <c r="AD36" s="8">
        <f t="shared" si="2"/>
        <v>23.851810393748767</v>
      </c>
      <c r="AE36" s="8">
        <f t="shared" si="2"/>
        <v>10.319188989745474</v>
      </c>
      <c r="AF36" s="8">
        <f t="shared" si="2"/>
        <v>2.9721782461506052</v>
      </c>
      <c r="AG36" s="8">
        <f t="shared" si="2"/>
        <v>1.2003842192469469</v>
      </c>
      <c r="AH36" s="8">
        <f t="shared" si="2"/>
        <v>9.3600564112097082</v>
      </c>
      <c r="AI36" s="8">
        <f t="shared" si="2"/>
        <v>1.2093972294309077</v>
      </c>
      <c r="AJ36" s="8">
        <f t="shared" si="2"/>
        <v>1.8456862410698391</v>
      </c>
      <c r="AK36" s="8">
        <f t="shared" si="2"/>
        <v>42.669711327992687</v>
      </c>
      <c r="AL36" s="8">
        <f t="shared" si="2"/>
        <v>21.329011060666286</v>
      </c>
    </row>
    <row r="37" spans="1:38" x14ac:dyDescent="0.25">
      <c r="A37" s="6">
        <f t="shared" si="1"/>
        <v>2040</v>
      </c>
      <c r="B37" s="6">
        <v>51136</v>
      </c>
      <c r="C37" s="4">
        <v>65194.808577452815</v>
      </c>
      <c r="D37" s="4">
        <v>37894.280289303104</v>
      </c>
      <c r="E37" s="11">
        <v>0.53764749682492863</v>
      </c>
      <c r="F37" s="4">
        <v>99.513014788968803</v>
      </c>
      <c r="G37" s="4">
        <v>215.861593372263</v>
      </c>
      <c r="H37" s="4">
        <v>16332.1</v>
      </c>
      <c r="I37" s="4">
        <v>12795.03</v>
      </c>
      <c r="J37" s="4">
        <v>3537.076</v>
      </c>
      <c r="K37" s="4">
        <v>1059.3420000000001</v>
      </c>
      <c r="L37" s="4">
        <v>288.84769999999997</v>
      </c>
      <c r="M37" s="4">
        <v>0</v>
      </c>
      <c r="N37" s="4">
        <v>15604.68</v>
      </c>
      <c r="O37" s="4">
        <v>6792.3680000000004</v>
      </c>
      <c r="P37" s="4">
        <v>1929.3420000000001</v>
      </c>
      <c r="Q37" s="4">
        <v>780.70090000000005</v>
      </c>
      <c r="R37" s="4">
        <v>6102.2709999999997</v>
      </c>
      <c r="S37" s="4">
        <v>727.4221</v>
      </c>
      <c r="T37" s="4">
        <v>1187.5450000000001</v>
      </c>
      <c r="U37" s="4">
        <v>27472.720000000001</v>
      </c>
      <c r="V37" s="4">
        <v>13962.72</v>
      </c>
      <c r="W37" s="8">
        <f t="shared" si="3"/>
        <v>4.3962632253096707</v>
      </c>
      <c r="X37" s="8">
        <f t="shared" ref="X37:AL53" si="4">100*H37/$C37</f>
        <v>25.051227783876563</v>
      </c>
      <c r="Y37" s="8">
        <f t="shared" si="4"/>
        <v>19.625841810393894</v>
      </c>
      <c r="Z37" s="8">
        <f t="shared" si="4"/>
        <v>5.4253951766694408</v>
      </c>
      <c r="AA37" s="8">
        <f t="shared" si="4"/>
        <v>1.6248870471664616</v>
      </c>
      <c r="AB37" s="8">
        <f t="shared" si="4"/>
        <v>0.44305322203200087</v>
      </c>
      <c r="AC37" s="8">
        <f t="shared" si="4"/>
        <v>0</v>
      </c>
      <c r="AD37" s="8">
        <f t="shared" si="4"/>
        <v>23.935464096748301</v>
      </c>
      <c r="AE37" s="8">
        <f t="shared" si="4"/>
        <v>10.418571889708861</v>
      </c>
      <c r="AF37" s="8">
        <f t="shared" si="4"/>
        <v>2.9593491293220087</v>
      </c>
      <c r="AG37" s="8">
        <f t="shared" si="4"/>
        <v>1.1974893661548387</v>
      </c>
      <c r="AH37" s="8">
        <f t="shared" si="4"/>
        <v>9.3600566259050701</v>
      </c>
      <c r="AI37" s="8">
        <f t="shared" si="4"/>
        <v>1.115766908243633</v>
      </c>
      <c r="AJ37" s="8">
        <f t="shared" si="4"/>
        <v>1.8215330728200105</v>
      </c>
      <c r="AK37" s="8">
        <f t="shared" si="4"/>
        <v>42.139428889283145</v>
      </c>
      <c r="AL37" s="8">
        <f t="shared" si="4"/>
        <v>21.416920004315976</v>
      </c>
    </row>
    <row r="38" spans="1:38" x14ac:dyDescent="0.25">
      <c r="A38" s="6">
        <f t="shared" si="1"/>
        <v>2041</v>
      </c>
      <c r="B38" s="6">
        <v>51502</v>
      </c>
      <c r="C38" s="4">
        <v>67116.559200439078</v>
      </c>
      <c r="D38" s="4">
        <v>38245.394578353655</v>
      </c>
      <c r="E38" s="11">
        <v>0.53552512964012577</v>
      </c>
      <c r="F38" s="4">
        <v>101.05177854748327</v>
      </c>
      <c r="G38" s="4">
        <v>214.49019798410231</v>
      </c>
      <c r="H38" s="4">
        <v>16807.25</v>
      </c>
      <c r="I38" s="4">
        <v>13172.19</v>
      </c>
      <c r="J38" s="4">
        <v>3635.0619999999999</v>
      </c>
      <c r="K38" s="4">
        <v>1087.616</v>
      </c>
      <c r="L38" s="4">
        <v>293.87920000000003</v>
      </c>
      <c r="M38" s="4">
        <v>0</v>
      </c>
      <c r="N38" s="4">
        <v>16120.76</v>
      </c>
      <c r="O38" s="4">
        <v>7056.8119999999999</v>
      </c>
      <c r="P38" s="4">
        <v>1979.6890000000001</v>
      </c>
      <c r="Q38" s="4">
        <v>802.11080000000004</v>
      </c>
      <c r="R38" s="4">
        <v>6282.1480000000001</v>
      </c>
      <c r="S38" s="4">
        <v>686.49</v>
      </c>
      <c r="T38" s="4">
        <v>1208.931</v>
      </c>
      <c r="U38" s="4">
        <v>27995.17</v>
      </c>
      <c r="V38" s="4">
        <v>14485.17</v>
      </c>
      <c r="W38" s="8">
        <f t="shared" si="3"/>
        <v>4.4004780014501659</v>
      </c>
      <c r="X38" s="8">
        <f t="shared" si="4"/>
        <v>25.041882659398972</v>
      </c>
      <c r="Y38" s="8">
        <f t="shared" si="4"/>
        <v>19.625842201865776</v>
      </c>
      <c r="Z38" s="8">
        <f t="shared" si="4"/>
        <v>5.4160434374237401</v>
      </c>
      <c r="AA38" s="8">
        <f t="shared" si="4"/>
        <v>1.6204883160829331</v>
      </c>
      <c r="AB38" s="8">
        <f t="shared" si="4"/>
        <v>0.43786392434443727</v>
      </c>
      <c r="AC38" s="8">
        <f t="shared" si="4"/>
        <v>0</v>
      </c>
      <c r="AD38" s="8">
        <f t="shared" si="4"/>
        <v>24.019050130171955</v>
      </c>
      <c r="AE38" s="8">
        <f t="shared" si="4"/>
        <v>10.514263669156975</v>
      </c>
      <c r="AF38" s="8">
        <f t="shared" si="4"/>
        <v>2.949628263999339</v>
      </c>
      <c r="AG38" s="8">
        <f t="shared" si="4"/>
        <v>1.1951011934395359</v>
      </c>
      <c r="AH38" s="8">
        <f t="shared" si="4"/>
        <v>9.3600567055870503</v>
      </c>
      <c r="AI38" s="8">
        <f t="shared" si="4"/>
        <v>1.0228325292270182</v>
      </c>
      <c r="AJ38" s="8">
        <f t="shared" si="4"/>
        <v>1.8012410266587253</v>
      </c>
      <c r="AK38" s="8">
        <f t="shared" si="4"/>
        <v>41.71127115797804</v>
      </c>
      <c r="AL38" s="8">
        <f t="shared" si="4"/>
        <v>21.58211054404773</v>
      </c>
    </row>
    <row r="39" spans="1:38" x14ac:dyDescent="0.25">
      <c r="A39" s="6">
        <f t="shared" si="1"/>
        <v>2042</v>
      </c>
      <c r="B39" s="6">
        <v>51867</v>
      </c>
      <c r="C39" s="4">
        <v>69129.987997558535</v>
      </c>
      <c r="D39" s="4">
        <v>38621.291262879298</v>
      </c>
      <c r="E39" s="11">
        <v>0.53331801511050658</v>
      </c>
      <c r="F39" s="4">
        <v>102.608869994488</v>
      </c>
      <c r="G39" s="4">
        <v>213.26806091580855</v>
      </c>
      <c r="H39" s="4">
        <v>17303.919999999998</v>
      </c>
      <c r="I39" s="4">
        <v>13567.34</v>
      </c>
      <c r="J39" s="4">
        <v>3736.5839999999998</v>
      </c>
      <c r="K39" s="4">
        <v>1116.27</v>
      </c>
      <c r="L39" s="4">
        <v>299.02710000000002</v>
      </c>
      <c r="M39" s="4">
        <v>0</v>
      </c>
      <c r="N39" s="4">
        <v>16657.05</v>
      </c>
      <c r="O39" s="4">
        <v>7329.0140000000001</v>
      </c>
      <c r="P39" s="4">
        <v>2031.905</v>
      </c>
      <c r="Q39" s="4">
        <v>825.52359999999999</v>
      </c>
      <c r="R39" s="4">
        <v>6470.6059999999998</v>
      </c>
      <c r="S39" s="4">
        <v>646.87549999999999</v>
      </c>
      <c r="T39" s="4">
        <v>1232.864</v>
      </c>
      <c r="U39" s="4">
        <v>28581.15</v>
      </c>
      <c r="V39" s="4">
        <v>15071.15</v>
      </c>
      <c r="W39" s="8">
        <f t="shared" si="3"/>
        <v>4.4038453776133535</v>
      </c>
      <c r="X39" s="8">
        <f t="shared" si="4"/>
        <v>25.030989446448508</v>
      </c>
      <c r="Y39" s="8">
        <f t="shared" si="4"/>
        <v>19.625838790076397</v>
      </c>
      <c r="Z39" s="8">
        <f t="shared" si="4"/>
        <v>5.4051564425730332</v>
      </c>
      <c r="AA39" s="8">
        <f t="shared" si="4"/>
        <v>1.6147406246322844</v>
      </c>
      <c r="AB39" s="8">
        <f t="shared" si="4"/>
        <v>0.4325577201178753</v>
      </c>
      <c r="AC39" s="8">
        <f t="shared" si="4"/>
        <v>0</v>
      </c>
      <c r="AD39" s="8">
        <f t="shared" si="4"/>
        <v>24.095259499521795</v>
      </c>
      <c r="AE39" s="8">
        <f t="shared" si="4"/>
        <v>10.601786883369398</v>
      </c>
      <c r="AF39" s="8">
        <f t="shared" si="4"/>
        <v>2.9392526439781252</v>
      </c>
      <c r="AG39" s="8">
        <f t="shared" si="4"/>
        <v>1.1941613529994466</v>
      </c>
      <c r="AH39" s="8">
        <f t="shared" si="4"/>
        <v>9.3600565940045044</v>
      </c>
      <c r="AI39" s="8">
        <f t="shared" si="4"/>
        <v>0.93573790295297843</v>
      </c>
      <c r="AJ39" s="8">
        <f t="shared" si="4"/>
        <v>1.7833997020852097</v>
      </c>
      <c r="AK39" s="8">
        <f t="shared" si="4"/>
        <v>41.34406909055069</v>
      </c>
      <c r="AL39" s="8">
        <f t="shared" si="4"/>
        <v>21.80117549063117</v>
      </c>
    </row>
    <row r="40" spans="1:38" x14ac:dyDescent="0.25">
      <c r="A40" s="6">
        <f t="shared" si="1"/>
        <v>2043</v>
      </c>
      <c r="B40" s="6">
        <v>52232</v>
      </c>
      <c r="C40" s="4">
        <v>71239.620572233602</v>
      </c>
      <c r="D40" s="4">
        <v>39018.511498240376</v>
      </c>
      <c r="E40" s="11">
        <v>0.53102317242897856</v>
      </c>
      <c r="F40" s="4">
        <v>104.19669309551347</v>
      </c>
      <c r="G40" s="4">
        <v>212.14135523412571</v>
      </c>
      <c r="H40" s="4">
        <v>17823.34</v>
      </c>
      <c r="I40" s="4">
        <v>13981.37</v>
      </c>
      <c r="J40" s="4">
        <v>3841.9650000000001</v>
      </c>
      <c r="K40" s="4">
        <v>1145.4960000000001</v>
      </c>
      <c r="L40" s="4">
        <v>304.2971</v>
      </c>
      <c r="M40" s="4">
        <v>0</v>
      </c>
      <c r="N40" s="4">
        <v>17212.21</v>
      </c>
      <c r="O40" s="4">
        <v>7606.598</v>
      </c>
      <c r="P40" s="4">
        <v>2087.011</v>
      </c>
      <c r="Q40" s="4">
        <v>850.53740000000005</v>
      </c>
      <c r="R40" s="4">
        <v>6668.0690000000004</v>
      </c>
      <c r="S40" s="4">
        <v>611.12270000000001</v>
      </c>
      <c r="T40" s="4">
        <v>1259.441</v>
      </c>
      <c r="U40" s="4">
        <v>29229.47</v>
      </c>
      <c r="V40" s="4">
        <v>15719.47</v>
      </c>
      <c r="W40" s="8">
        <f t="shared" si="3"/>
        <v>4.4065441733450195</v>
      </c>
      <c r="X40" s="8">
        <f t="shared" si="4"/>
        <v>25.018858686828597</v>
      </c>
      <c r="Y40" s="8">
        <f t="shared" si="4"/>
        <v>19.625834455173091</v>
      </c>
      <c r="Z40" s="8">
        <f t="shared" si="4"/>
        <v>5.3930172130892098</v>
      </c>
      <c r="AA40" s="8">
        <f t="shared" si="4"/>
        <v>1.6079479239203995</v>
      </c>
      <c r="AB40" s="8">
        <f t="shared" si="4"/>
        <v>0.42714587410169758</v>
      </c>
      <c r="AC40" s="8">
        <f t="shared" si="4"/>
        <v>0</v>
      </c>
      <c r="AD40" s="8">
        <f t="shared" si="4"/>
        <v>24.161007402541728</v>
      </c>
      <c r="AE40" s="8">
        <f t="shared" si="4"/>
        <v>10.677482472393674</v>
      </c>
      <c r="AF40" s="8">
        <f t="shared" si="4"/>
        <v>2.9295650134518469</v>
      </c>
      <c r="AG40" s="8">
        <f t="shared" si="4"/>
        <v>1.1939106260926746</v>
      </c>
      <c r="AH40" s="8">
        <f t="shared" si="4"/>
        <v>9.3600568706551357</v>
      </c>
      <c r="AI40" s="8">
        <f t="shared" si="4"/>
        <v>0.85784103718007676</v>
      </c>
      <c r="AJ40" s="8">
        <f t="shared" si="4"/>
        <v>1.7678940312757372</v>
      </c>
      <c r="AK40" s="8">
        <f t="shared" si="4"/>
        <v>41.029794607570516</v>
      </c>
      <c r="AL40" s="8">
        <f t="shared" si="4"/>
        <v>22.065628471534602</v>
      </c>
    </row>
    <row r="41" spans="1:38" x14ac:dyDescent="0.25">
      <c r="A41" s="6">
        <f t="shared" si="1"/>
        <v>2044</v>
      </c>
      <c r="B41" s="6">
        <v>52597</v>
      </c>
      <c r="C41" s="4">
        <v>73408.19935609962</v>
      </c>
      <c r="D41" s="4">
        <v>39418.903662939927</v>
      </c>
      <c r="E41" s="11">
        <v>0.52858045614497073</v>
      </c>
      <c r="F41" s="4">
        <v>105.80465632485672</v>
      </c>
      <c r="G41" s="4">
        <v>211.043335483307</v>
      </c>
      <c r="H41" s="4">
        <v>18356.689999999999</v>
      </c>
      <c r="I41" s="4">
        <v>14406.97</v>
      </c>
      <c r="J41" s="4">
        <v>3949.7139999999999</v>
      </c>
      <c r="K41" s="4">
        <v>1175.0609999999999</v>
      </c>
      <c r="L41" s="4">
        <v>309.63749999999999</v>
      </c>
      <c r="M41" s="4">
        <v>0</v>
      </c>
      <c r="N41" s="4">
        <v>17785.82</v>
      </c>
      <c r="O41" s="4">
        <v>7890.2659999999996</v>
      </c>
      <c r="P41" s="4">
        <v>2147.8380000000002</v>
      </c>
      <c r="Q41" s="4">
        <v>876.6653</v>
      </c>
      <c r="R41" s="4">
        <v>6871.049</v>
      </c>
      <c r="S41" s="4">
        <v>570.86959999999999</v>
      </c>
      <c r="T41" s="4">
        <v>1288.6400000000001</v>
      </c>
      <c r="U41" s="4">
        <v>29947.24</v>
      </c>
      <c r="V41" s="4">
        <v>16437.240000000002</v>
      </c>
      <c r="W41" s="8">
        <f t="shared" si="3"/>
        <v>4.4087012183252039</v>
      </c>
      <c r="X41" s="8">
        <f t="shared" si="4"/>
        <v>25.006321039087997</v>
      </c>
      <c r="Y41" s="8">
        <f t="shared" si="4"/>
        <v>19.625832163669465</v>
      </c>
      <c r="Z41" s="8">
        <f t="shared" si="4"/>
        <v>5.3804807019446548</v>
      </c>
      <c r="AA41" s="8">
        <f t="shared" si="4"/>
        <v>1.6007217317779938</v>
      </c>
      <c r="AB41" s="8">
        <f t="shared" si="4"/>
        <v>0.42180233640926607</v>
      </c>
      <c r="AC41" s="8">
        <f t="shared" si="4"/>
        <v>0</v>
      </c>
      <c r="AD41" s="8">
        <f t="shared" si="4"/>
        <v>24.228655866794728</v>
      </c>
      <c r="AE41" s="8">
        <f t="shared" si="4"/>
        <v>10.748480509274858</v>
      </c>
      <c r="AF41" s="8">
        <f t="shared" si="4"/>
        <v>2.9258829651725171</v>
      </c>
      <c r="AG41" s="8">
        <f t="shared" si="4"/>
        <v>1.1942334884790444</v>
      </c>
      <c r="AH41" s="8">
        <f t="shared" si="4"/>
        <v>9.3600565880507087</v>
      </c>
      <c r="AI41" s="8">
        <f t="shared" si="4"/>
        <v>0.77766462739501241</v>
      </c>
      <c r="AJ41" s="8">
        <f t="shared" si="4"/>
        <v>1.7554442300769018</v>
      </c>
      <c r="AK41" s="8">
        <f t="shared" si="4"/>
        <v>40.795497318667891</v>
      </c>
      <c r="AL41" s="8">
        <f t="shared" si="4"/>
        <v>22.391558632658658</v>
      </c>
    </row>
    <row r="42" spans="1:38" x14ac:dyDescent="0.25">
      <c r="A42" s="6">
        <f t="shared" si="1"/>
        <v>2045</v>
      </c>
      <c r="B42" s="6">
        <v>52963</v>
      </c>
      <c r="C42" s="4">
        <v>75649.132157787652</v>
      </c>
      <c r="D42" s="4">
        <v>39824.720630747572</v>
      </c>
      <c r="E42" s="11">
        <v>0.52600267990017036</v>
      </c>
      <c r="F42" s="4">
        <v>107.44212214299186</v>
      </c>
      <c r="G42" s="4">
        <v>209.96029566570067</v>
      </c>
      <c r="H42" s="4">
        <v>18907.04</v>
      </c>
      <c r="I42" s="4">
        <v>14846.78</v>
      </c>
      <c r="J42" s="4">
        <v>4060.261</v>
      </c>
      <c r="K42" s="4">
        <v>1204.99</v>
      </c>
      <c r="L42" s="4">
        <v>315.0523</v>
      </c>
      <c r="M42" s="4">
        <v>0</v>
      </c>
      <c r="N42" s="4">
        <v>18377.38</v>
      </c>
      <c r="O42" s="4">
        <v>8180.67</v>
      </c>
      <c r="P42" s="4">
        <v>2211.6640000000002</v>
      </c>
      <c r="Q42" s="4">
        <v>904.24850000000004</v>
      </c>
      <c r="R42" s="4">
        <v>7080.8019999999997</v>
      </c>
      <c r="S42" s="4">
        <v>529.65309999999999</v>
      </c>
      <c r="T42" s="4">
        <v>1320.8009999999999</v>
      </c>
      <c r="U42" s="4">
        <v>30738.39</v>
      </c>
      <c r="V42" s="4">
        <v>17228.39</v>
      </c>
      <c r="W42" s="8">
        <f t="shared" si="3"/>
        <v>4.4104264700186064</v>
      </c>
      <c r="X42" s="8">
        <f t="shared" si="4"/>
        <v>24.993069266893933</v>
      </c>
      <c r="Y42" s="8">
        <f t="shared" si="4"/>
        <v>19.625843121415912</v>
      </c>
      <c r="Z42" s="8">
        <f t="shared" si="4"/>
        <v>5.3672274673702507</v>
      </c>
      <c r="AA42" s="8">
        <f t="shared" si="4"/>
        <v>1.592866918138139</v>
      </c>
      <c r="AB42" s="8">
        <f t="shared" si="4"/>
        <v>0.41646518739021271</v>
      </c>
      <c r="AC42" s="8">
        <f t="shared" si="4"/>
        <v>0</v>
      </c>
      <c r="AD42" s="8">
        <f t="shared" si="4"/>
        <v>24.2929158283915</v>
      </c>
      <c r="AE42" s="8">
        <f t="shared" si="4"/>
        <v>10.81396410858607</v>
      </c>
      <c r="AF42" s="8">
        <f t="shared" si="4"/>
        <v>2.9235814568063381</v>
      </c>
      <c r="AG42" s="8">
        <f t="shared" si="4"/>
        <v>1.1953190660719466</v>
      </c>
      <c r="AH42" s="8">
        <f t="shared" si="4"/>
        <v>9.3600571454421786</v>
      </c>
      <c r="AI42" s="8">
        <f t="shared" si="4"/>
        <v>0.70014431744604644</v>
      </c>
      <c r="AJ42" s="8">
        <f t="shared" si="4"/>
        <v>1.7459565791780614</v>
      </c>
      <c r="AK42" s="8">
        <f t="shared" si="4"/>
        <v>40.632838901425067</v>
      </c>
      <c r="AL42" s="8">
        <f t="shared" si="4"/>
        <v>22.774074875129198</v>
      </c>
    </row>
    <row r="43" spans="1:38" x14ac:dyDescent="0.25">
      <c r="A43" s="6">
        <f t="shared" si="1"/>
        <v>2046</v>
      </c>
      <c r="B43" s="6">
        <v>53328</v>
      </c>
      <c r="C43" s="4">
        <v>77904.63782759328</v>
      </c>
      <c r="D43" s="4">
        <v>40208.973777272098</v>
      </c>
      <c r="E43" s="11">
        <v>0.52340910902797844</v>
      </c>
      <c r="F43" s="4">
        <v>109.09877244933861</v>
      </c>
      <c r="G43" s="4">
        <v>208.77619220171874</v>
      </c>
      <c r="H43" s="4">
        <v>19461.23</v>
      </c>
      <c r="I43" s="4">
        <v>15289.44</v>
      </c>
      <c r="J43" s="4">
        <v>4171.7939999999999</v>
      </c>
      <c r="K43" s="4">
        <v>1235.259</v>
      </c>
      <c r="L43" s="4">
        <v>320.60899999999998</v>
      </c>
      <c r="M43" s="4">
        <v>0</v>
      </c>
      <c r="N43" s="4">
        <v>18974.419999999998</v>
      </c>
      <c r="O43" s="4">
        <v>8473.2819999999992</v>
      </c>
      <c r="P43" s="4">
        <v>2277.665</v>
      </c>
      <c r="Q43" s="4">
        <v>931.55679999999995</v>
      </c>
      <c r="R43" s="4">
        <v>7291.9179999999997</v>
      </c>
      <c r="S43" s="4">
        <v>486.81060000000002</v>
      </c>
      <c r="T43" s="4">
        <v>1356.1189999999999</v>
      </c>
      <c r="U43" s="4">
        <v>31607.7</v>
      </c>
      <c r="V43" s="4">
        <v>18097.7</v>
      </c>
      <c r="W43" s="8">
        <f t="shared" si="3"/>
        <v>4.4118088162717699</v>
      </c>
      <c r="X43" s="8">
        <f t="shared" si="4"/>
        <v>24.980836241185845</v>
      </c>
      <c r="Y43" s="8">
        <f t="shared" si="4"/>
        <v>19.62584054859002</v>
      </c>
      <c r="Z43" s="8">
        <f t="shared" si="4"/>
        <v>5.3550008270783325</v>
      </c>
      <c r="AA43" s="8">
        <f t="shared" si="4"/>
        <v>1.5856039312238221</v>
      </c>
      <c r="AB43" s="8">
        <f t="shared" si="4"/>
        <v>0.41154032537770491</v>
      </c>
      <c r="AC43" s="8">
        <f t="shared" si="4"/>
        <v>0</v>
      </c>
      <c r="AD43" s="8">
        <f t="shared" si="4"/>
        <v>24.355956884096301</v>
      </c>
      <c r="AE43" s="8">
        <f t="shared" si="4"/>
        <v>10.876479547664134</v>
      </c>
      <c r="AF43" s="8">
        <f t="shared" si="4"/>
        <v>2.9236577738036371</v>
      </c>
      <c r="AG43" s="8">
        <f t="shared" si="4"/>
        <v>1.1957655230508613</v>
      </c>
      <c r="AH43" s="8">
        <f t="shared" si="4"/>
        <v>9.3600563500947978</v>
      </c>
      <c r="AI43" s="8">
        <f t="shared" si="4"/>
        <v>0.62488012726191655</v>
      </c>
      <c r="AJ43" s="8">
        <f t="shared" si="4"/>
        <v>1.7407423201185488</v>
      </c>
      <c r="AK43" s="8">
        <f t="shared" si="4"/>
        <v>40.572295669930931</v>
      </c>
      <c r="AL43" s="8">
        <f t="shared" si="4"/>
        <v>23.230581008605782</v>
      </c>
    </row>
    <row r="44" spans="1:38" x14ac:dyDescent="0.25">
      <c r="A44" s="6">
        <f t="shared" si="1"/>
        <v>2047</v>
      </c>
      <c r="B44" s="6">
        <v>53693</v>
      </c>
      <c r="C44" s="4">
        <v>80267.001325201491</v>
      </c>
      <c r="D44" s="4">
        <v>40614.90009673046</v>
      </c>
      <c r="E44" s="11">
        <v>0.52069791450366743</v>
      </c>
      <c r="F44" s="4">
        <v>110.78732328616739</v>
      </c>
      <c r="G44" s="4">
        <v>207.6908216438448</v>
      </c>
      <c r="H44" s="4">
        <v>20040.04</v>
      </c>
      <c r="I44" s="4">
        <v>15753.07</v>
      </c>
      <c r="J44" s="4">
        <v>4286.9660000000003</v>
      </c>
      <c r="K44" s="4">
        <v>1265.654</v>
      </c>
      <c r="L44" s="4">
        <v>326.26639999999998</v>
      </c>
      <c r="M44" s="4">
        <v>0</v>
      </c>
      <c r="N44" s="4">
        <v>19596.86</v>
      </c>
      <c r="O44" s="4">
        <v>8776.5740000000005</v>
      </c>
      <c r="P44" s="4">
        <v>2346.703</v>
      </c>
      <c r="Q44" s="4">
        <v>960.54600000000005</v>
      </c>
      <c r="R44" s="4">
        <v>7513.0370000000003</v>
      </c>
      <c r="S44" s="4">
        <v>443.17770000000002</v>
      </c>
      <c r="T44" s="4">
        <v>1394.82</v>
      </c>
      <c r="U44" s="4">
        <v>32559.34</v>
      </c>
      <c r="V44" s="4">
        <v>19049.34</v>
      </c>
      <c r="W44" s="8">
        <f t="shared" si="3"/>
        <v>4.4129120435843161</v>
      </c>
      <c r="X44" s="8">
        <f t="shared" si="4"/>
        <v>24.966723147919584</v>
      </c>
      <c r="Y44" s="8">
        <f t="shared" si="4"/>
        <v>19.625835947423138</v>
      </c>
      <c r="Z44" s="8">
        <f t="shared" si="4"/>
        <v>5.3408822171285202</v>
      </c>
      <c r="AA44" s="8">
        <f t="shared" si="4"/>
        <v>1.5768048875679397</v>
      </c>
      <c r="AB44" s="8">
        <f t="shared" si="4"/>
        <v>0.40647637835395489</v>
      </c>
      <c r="AC44" s="8">
        <f t="shared" si="4"/>
        <v>0</v>
      </c>
      <c r="AD44" s="8">
        <f t="shared" si="4"/>
        <v>24.414590898448274</v>
      </c>
      <c r="AE44" s="8">
        <f t="shared" si="4"/>
        <v>10.934224345122525</v>
      </c>
      <c r="AF44" s="8">
        <f t="shared" si="4"/>
        <v>2.9236211160951937</v>
      </c>
      <c r="AG44" s="8">
        <f t="shared" si="4"/>
        <v>1.1966885322006127</v>
      </c>
      <c r="AH44" s="8">
        <f t="shared" si="4"/>
        <v>9.3600569050299463</v>
      </c>
      <c r="AI44" s="8">
        <f t="shared" si="4"/>
        <v>0.55212938403475054</v>
      </c>
      <c r="AJ44" s="8">
        <f t="shared" si="4"/>
        <v>1.7377253129824688</v>
      </c>
      <c r="AK44" s="8">
        <f t="shared" si="4"/>
        <v>40.563792670023815</v>
      </c>
      <c r="AL44" s="8">
        <f t="shared" si="4"/>
        <v>23.732467496601327</v>
      </c>
    </row>
    <row r="45" spans="1:38" x14ac:dyDescent="0.25">
      <c r="A45" s="6">
        <f t="shared" si="1"/>
        <v>2048</v>
      </c>
      <c r="B45" s="6">
        <v>54058</v>
      </c>
      <c r="C45" s="4">
        <v>82723.874778630867</v>
      </c>
      <c r="D45" s="4">
        <v>41038.379425843086</v>
      </c>
      <c r="E45" s="11">
        <v>0.51800164001611415</v>
      </c>
      <c r="F45" s="4">
        <v>112.49626900910587</v>
      </c>
      <c r="G45" s="4">
        <v>206.67650064624556</v>
      </c>
      <c r="H45" s="4">
        <v>20641.05</v>
      </c>
      <c r="I45" s="4">
        <v>16235.25</v>
      </c>
      <c r="J45" s="4">
        <v>4405.8</v>
      </c>
      <c r="K45" s="4">
        <v>1296.5450000000001</v>
      </c>
      <c r="L45" s="4">
        <v>332.09809999999999</v>
      </c>
      <c r="M45" s="4">
        <v>0</v>
      </c>
      <c r="N45" s="4">
        <v>20232.2</v>
      </c>
      <c r="O45" s="4">
        <v>9083.9210000000003</v>
      </c>
      <c r="P45" s="4">
        <v>2414.873</v>
      </c>
      <c r="Q45" s="4">
        <v>990.40530000000001</v>
      </c>
      <c r="R45" s="4">
        <v>7743.0020000000004</v>
      </c>
      <c r="S45" s="4">
        <v>408.8526</v>
      </c>
      <c r="T45" s="4">
        <v>1437.1030000000001</v>
      </c>
      <c r="U45" s="4">
        <v>33587.589999999997</v>
      </c>
      <c r="V45" s="4">
        <v>20077.59</v>
      </c>
      <c r="W45" s="8">
        <f t="shared" si="3"/>
        <v>4.4137964713043942</v>
      </c>
      <c r="X45" s="8">
        <f t="shared" si="4"/>
        <v>24.951744650786075</v>
      </c>
      <c r="Y45" s="8">
        <f t="shared" si="4"/>
        <v>19.625833586066342</v>
      </c>
      <c r="Z45" s="8">
        <f t="shared" si="4"/>
        <v>5.3259110647197359</v>
      </c>
      <c r="AA45" s="8">
        <f t="shared" si="4"/>
        <v>1.5673165739268804</v>
      </c>
      <c r="AB45" s="8">
        <f t="shared" si="4"/>
        <v>0.40145375308965481</v>
      </c>
      <c r="AC45" s="8">
        <f t="shared" si="4"/>
        <v>0</v>
      </c>
      <c r="AD45" s="8">
        <f t="shared" si="4"/>
        <v>24.457510064828778</v>
      </c>
      <c r="AE45" s="8">
        <f t="shared" si="4"/>
        <v>10.981014881506189</v>
      </c>
      <c r="AF45" s="8">
        <f t="shared" si="4"/>
        <v>2.9191971561561902</v>
      </c>
      <c r="AG45" s="8">
        <f t="shared" si="4"/>
        <v>1.1972423954394364</v>
      </c>
      <c r="AH45" s="8">
        <f t="shared" si="4"/>
        <v>9.3600572032200837</v>
      </c>
      <c r="AI45" s="8">
        <f t="shared" si="4"/>
        <v>0.49423772894353629</v>
      </c>
      <c r="AJ45" s="8">
        <f t="shared" si="4"/>
        <v>1.7372288276458139</v>
      </c>
      <c r="AK45" s="8">
        <f t="shared" si="4"/>
        <v>40.602051209376256</v>
      </c>
      <c r="AL45" s="8">
        <f t="shared" si="4"/>
        <v>24.270611179333223</v>
      </c>
    </row>
    <row r="46" spans="1:38" x14ac:dyDescent="0.25">
      <c r="A46" s="6">
        <f t="shared" si="1"/>
        <v>2049</v>
      </c>
      <c r="B46" s="6">
        <v>54424</v>
      </c>
      <c r="C46" s="4">
        <v>85273.544215342918</v>
      </c>
      <c r="D46" s="4">
        <v>41472.706162596478</v>
      </c>
      <c r="E46" s="11">
        <v>0.51551175245590963</v>
      </c>
      <c r="F46" s="4">
        <v>114.24403446538463</v>
      </c>
      <c r="G46" s="4">
        <v>205.70434519100928</v>
      </c>
      <c r="H46" s="4">
        <v>21263.18</v>
      </c>
      <c r="I46" s="4">
        <v>16735.650000000001</v>
      </c>
      <c r="J46" s="4">
        <v>4527.53</v>
      </c>
      <c r="K46" s="4">
        <v>1327.56</v>
      </c>
      <c r="L46" s="4">
        <v>337.7989</v>
      </c>
      <c r="M46" s="4">
        <v>0</v>
      </c>
      <c r="N46" s="4">
        <v>20895.03</v>
      </c>
      <c r="O46" s="4">
        <v>9398.9259999999995</v>
      </c>
      <c r="P46" s="4">
        <v>2492.7179999999998</v>
      </c>
      <c r="Q46" s="4">
        <v>1021.732</v>
      </c>
      <c r="R46" s="4">
        <v>7981.652</v>
      </c>
      <c r="S46" s="4">
        <v>368.14980000000003</v>
      </c>
      <c r="T46" s="4">
        <v>1482.7249999999999</v>
      </c>
      <c r="U46" s="4">
        <v>34702.17</v>
      </c>
      <c r="V46" s="4">
        <v>21192.17</v>
      </c>
      <c r="W46" s="8">
        <f t="shared" si="3"/>
        <v>4.4145024992861952</v>
      </c>
      <c r="X46" s="8">
        <f t="shared" si="4"/>
        <v>24.935260045370793</v>
      </c>
      <c r="Y46" s="8">
        <f t="shared" si="4"/>
        <v>19.625840762214768</v>
      </c>
      <c r="Z46" s="8">
        <f t="shared" si="4"/>
        <v>5.3094192831560294</v>
      </c>
      <c r="AA46" s="8">
        <f t="shared" si="4"/>
        <v>1.5568251703570422</v>
      </c>
      <c r="AB46" s="8">
        <f t="shared" si="4"/>
        <v>0.39613563984974043</v>
      </c>
      <c r="AC46" s="8">
        <f t="shared" si="4"/>
        <v>0</v>
      </c>
      <c r="AD46" s="8">
        <f t="shared" si="4"/>
        <v>24.503531772097311</v>
      </c>
      <c r="AE46" s="8">
        <f t="shared" si="4"/>
        <v>11.022089074032987</v>
      </c>
      <c r="AF46" s="8">
        <f t="shared" si="4"/>
        <v>2.9232020586655709</v>
      </c>
      <c r="AG46" s="8">
        <f t="shared" si="4"/>
        <v>1.1981816979716482</v>
      </c>
      <c r="AH46" s="8">
        <f t="shared" si="4"/>
        <v>9.3600565960337949</v>
      </c>
      <c r="AI46" s="8">
        <f t="shared" si="4"/>
        <v>0.43172803873415216</v>
      </c>
      <c r="AJ46" s="8">
        <f t="shared" si="4"/>
        <v>1.7387866467185251</v>
      </c>
      <c r="AK46" s="8">
        <f t="shared" si="4"/>
        <v>40.695118655284155</v>
      </c>
      <c r="AL46" s="8">
        <f t="shared" si="4"/>
        <v>24.851986855950312</v>
      </c>
    </row>
    <row r="47" spans="1:38" x14ac:dyDescent="0.25">
      <c r="A47" s="6">
        <f t="shared" si="1"/>
        <v>2050</v>
      </c>
      <c r="B47" s="6">
        <v>54789</v>
      </c>
      <c r="C47" s="4">
        <v>87880.58190557058</v>
      </c>
      <c r="D47" s="4">
        <v>41903.65874674316</v>
      </c>
      <c r="E47" s="11">
        <v>0.51301166380446606</v>
      </c>
      <c r="F47" s="4">
        <v>116.01213157603885</v>
      </c>
      <c r="G47" s="4">
        <v>204.71273433466968</v>
      </c>
      <c r="H47" s="4">
        <v>21899.58</v>
      </c>
      <c r="I47" s="4">
        <v>17247.3</v>
      </c>
      <c r="J47" s="4">
        <v>4652.2809999999999</v>
      </c>
      <c r="K47" s="4">
        <v>1359.739</v>
      </c>
      <c r="L47" s="4">
        <v>343.60480000000001</v>
      </c>
      <c r="M47" s="4">
        <v>0</v>
      </c>
      <c r="N47" s="4">
        <v>21567.56</v>
      </c>
      <c r="O47" s="4">
        <v>9717.0669999999991</v>
      </c>
      <c r="P47" s="4">
        <v>2571.076</v>
      </c>
      <c r="Q47" s="4">
        <v>1053.7449999999999</v>
      </c>
      <c r="R47" s="4">
        <v>8225.6720000000005</v>
      </c>
      <c r="S47" s="4">
        <v>332.02159999999998</v>
      </c>
      <c r="T47" s="4">
        <v>1532.124</v>
      </c>
      <c r="U47" s="4">
        <v>35902.269999999997</v>
      </c>
      <c r="V47" s="4">
        <v>22392.27</v>
      </c>
      <c r="W47" s="8">
        <f t="shared" si="3"/>
        <v>4.4150668387596514</v>
      </c>
      <c r="X47" s="8">
        <f t="shared" si="4"/>
        <v>24.91970299369607</v>
      </c>
      <c r="Y47" s="8">
        <f t="shared" si="4"/>
        <v>19.625837273736494</v>
      </c>
      <c r="Z47" s="8">
        <f t="shared" si="4"/>
        <v>5.2938668578673811</v>
      </c>
      <c r="AA47" s="8">
        <f t="shared" si="4"/>
        <v>1.5472576199609902</v>
      </c>
      <c r="AB47" s="8">
        <f t="shared" si="4"/>
        <v>0.3909905835275535</v>
      </c>
      <c r="AC47" s="8">
        <f t="shared" si="4"/>
        <v>0</v>
      </c>
      <c r="AD47" s="8">
        <f t="shared" si="4"/>
        <v>24.541894844500199</v>
      </c>
      <c r="AE47" s="8">
        <f t="shared" si="4"/>
        <v>11.057126374562676</v>
      </c>
      <c r="AF47" s="8">
        <f t="shared" si="4"/>
        <v>2.9256474459428046</v>
      </c>
      <c r="AG47" s="8">
        <f t="shared" si="4"/>
        <v>1.1990646592807837</v>
      </c>
      <c r="AH47" s="8">
        <f t="shared" si="4"/>
        <v>9.3600563647139339</v>
      </c>
      <c r="AI47" s="8">
        <f t="shared" si="4"/>
        <v>0.37780996984836052</v>
      </c>
      <c r="AJ47" s="8">
        <f t="shared" si="4"/>
        <v>1.7434158568115734</v>
      </c>
      <c r="AK47" s="8">
        <f t="shared" si="4"/>
        <v>40.853473226403636</v>
      </c>
      <c r="AL47" s="8">
        <f t="shared" si="4"/>
        <v>25.480338789814724</v>
      </c>
    </row>
    <row r="48" spans="1:38" x14ac:dyDescent="0.25">
      <c r="A48" s="6">
        <f t="shared" si="1"/>
        <v>2051</v>
      </c>
      <c r="B48" s="6">
        <v>55154</v>
      </c>
      <c r="C48" s="4">
        <v>90522.340514574593</v>
      </c>
      <c r="D48" s="4">
        <v>42315.886592861665</v>
      </c>
      <c r="E48" s="11">
        <v>0.51047361423704474</v>
      </c>
      <c r="F48" s="4">
        <v>117.81224514548917</v>
      </c>
      <c r="G48" s="4">
        <v>203.61645100790108</v>
      </c>
      <c r="H48" s="4">
        <v>22544.92</v>
      </c>
      <c r="I48" s="4">
        <v>17765.77</v>
      </c>
      <c r="J48" s="4">
        <v>4779.1499999999996</v>
      </c>
      <c r="K48" s="4">
        <v>1392.9280000000001</v>
      </c>
      <c r="L48" s="4">
        <v>349.4819</v>
      </c>
      <c r="M48" s="4">
        <v>0</v>
      </c>
      <c r="N48" s="4">
        <v>22249.32</v>
      </c>
      <c r="O48" s="4">
        <v>10040.02</v>
      </c>
      <c r="P48" s="4">
        <v>2650.0309999999999</v>
      </c>
      <c r="Q48" s="4">
        <v>1086.325</v>
      </c>
      <c r="R48" s="4">
        <v>8472.9419999999991</v>
      </c>
      <c r="S48" s="4">
        <v>295.6019</v>
      </c>
      <c r="T48" s="4">
        <v>1585.2719999999999</v>
      </c>
      <c r="U48" s="4">
        <v>37191.94</v>
      </c>
      <c r="V48" s="4">
        <v>23681.94</v>
      </c>
      <c r="W48" s="8">
        <f t="shared" si="3"/>
        <v>4.4155202442631065</v>
      </c>
      <c r="X48" s="8">
        <f t="shared" si="4"/>
        <v>24.905365760367346</v>
      </c>
      <c r="Y48" s="8">
        <f t="shared" si="4"/>
        <v>19.625840316335626</v>
      </c>
      <c r="Z48" s="8">
        <f t="shared" si="4"/>
        <v>5.2795254440317194</v>
      </c>
      <c r="AA48" s="8">
        <f t="shared" si="4"/>
        <v>1.5387671066411845</v>
      </c>
      <c r="AB48" s="8">
        <f t="shared" si="4"/>
        <v>0.38607254078205316</v>
      </c>
      <c r="AC48" s="8">
        <f t="shared" si="4"/>
        <v>0</v>
      </c>
      <c r="AD48" s="8">
        <f t="shared" si="4"/>
        <v>24.578816536916364</v>
      </c>
      <c r="AE48" s="8">
        <f t="shared" si="4"/>
        <v>11.091206814723822</v>
      </c>
      <c r="AF48" s="8">
        <f t="shared" si="4"/>
        <v>2.9274883801455953</v>
      </c>
      <c r="AG48" s="8">
        <f t="shared" si="4"/>
        <v>1.2000628726840041</v>
      </c>
      <c r="AH48" s="8">
        <f t="shared" si="4"/>
        <v>9.3600562599635939</v>
      </c>
      <c r="AI48" s="8">
        <f t="shared" si="4"/>
        <v>0.32655132238036472</v>
      </c>
      <c r="AJ48" s="8">
        <f t="shared" si="4"/>
        <v>1.751249460617694</v>
      </c>
      <c r="AK48" s="8">
        <f t="shared" si="4"/>
        <v>41.085923970350606</v>
      </c>
      <c r="AL48" s="8">
        <f t="shared" si="4"/>
        <v>26.161431382993328</v>
      </c>
    </row>
    <row r="49" spans="1:38" x14ac:dyDescent="0.25">
      <c r="A49" s="6">
        <f t="shared" si="1"/>
        <v>2052</v>
      </c>
      <c r="B49" s="6">
        <v>55519</v>
      </c>
      <c r="C49" s="4">
        <v>93243.689024512321</v>
      </c>
      <c r="D49" s="4">
        <v>42734.444625830045</v>
      </c>
      <c r="E49" s="11">
        <v>0.50797457286549341</v>
      </c>
      <c r="F49" s="4">
        <v>119.63441009676097</v>
      </c>
      <c r="G49" s="4">
        <v>202.54983453738743</v>
      </c>
      <c r="H49" s="4">
        <v>23209</v>
      </c>
      <c r="I49" s="4">
        <v>18299.86</v>
      </c>
      <c r="J49" s="4">
        <v>4909.1469999999999</v>
      </c>
      <c r="K49" s="4">
        <v>1426.652</v>
      </c>
      <c r="L49" s="4">
        <v>355.48849999999999</v>
      </c>
      <c r="M49" s="4">
        <v>0</v>
      </c>
      <c r="N49" s="4">
        <v>22945.360000000001</v>
      </c>
      <c r="O49" s="4">
        <v>10367.290000000001</v>
      </c>
      <c r="P49" s="4">
        <v>2730.5569999999998</v>
      </c>
      <c r="Q49" s="4">
        <v>1119.846</v>
      </c>
      <c r="R49" s="4">
        <v>8727.6620000000003</v>
      </c>
      <c r="S49" s="4">
        <v>263.64609999999999</v>
      </c>
      <c r="T49" s="4">
        <v>1642.3520000000001</v>
      </c>
      <c r="U49" s="4">
        <v>38570.639999999999</v>
      </c>
      <c r="V49" s="4">
        <v>25060.639999999999</v>
      </c>
      <c r="W49" s="8">
        <f t="shared" si="3"/>
        <v>4.4158815055089891</v>
      </c>
      <c r="X49" s="8">
        <f t="shared" si="4"/>
        <v>24.890692595719496</v>
      </c>
      <c r="Y49" s="8">
        <f t="shared" si="4"/>
        <v>19.625842983528088</v>
      </c>
      <c r="Z49" s="8">
        <f t="shared" si="4"/>
        <v>5.2648571194018947</v>
      </c>
      <c r="AA49" s="8">
        <f t="shared" si="4"/>
        <v>1.5300252649001858</v>
      </c>
      <c r="AB49" s="8">
        <f t="shared" si="4"/>
        <v>0.38124671355135636</v>
      </c>
      <c r="AC49" s="8">
        <f t="shared" si="4"/>
        <v>0</v>
      </c>
      <c r="AD49" s="8">
        <f t="shared" si="4"/>
        <v>24.607949599643167</v>
      </c>
      <c r="AE49" s="8">
        <f t="shared" si="4"/>
        <v>11.118489742801362</v>
      </c>
      <c r="AF49" s="8">
        <f t="shared" si="4"/>
        <v>2.9284094490107297</v>
      </c>
      <c r="AG49" s="8">
        <f t="shared" si="4"/>
        <v>1.2009885191324958</v>
      </c>
      <c r="AH49" s="8">
        <f t="shared" si="4"/>
        <v>9.3600565264053781</v>
      </c>
      <c r="AI49" s="8">
        <f t="shared" si="4"/>
        <v>0.28274953807403685</v>
      </c>
      <c r="AJ49" s="8">
        <f t="shared" si="4"/>
        <v>1.7613545937336854</v>
      </c>
      <c r="AK49" s="8">
        <f t="shared" si="4"/>
        <v>41.365416151499943</v>
      </c>
      <c r="AL49" s="8">
        <f t="shared" si="4"/>
        <v>26.876499913481485</v>
      </c>
    </row>
    <row r="50" spans="1:38" x14ac:dyDescent="0.25">
      <c r="A50" s="6">
        <f t="shared" si="1"/>
        <v>2053</v>
      </c>
      <c r="B50" s="6">
        <v>55885</v>
      </c>
      <c r="C50" s="4">
        <v>96096.415368662259</v>
      </c>
      <c r="D50" s="4">
        <v>43177.210987554259</v>
      </c>
      <c r="E50" s="11">
        <v>0.50551856308247645</v>
      </c>
      <c r="F50" s="4">
        <v>121.4913752501742</v>
      </c>
      <c r="G50" s="4">
        <v>201.56899139513956</v>
      </c>
      <c r="H50" s="4">
        <v>23903.91</v>
      </c>
      <c r="I50" s="4">
        <v>18859.73</v>
      </c>
      <c r="J50" s="4">
        <v>5044.18</v>
      </c>
      <c r="K50" s="4">
        <v>1461.162</v>
      </c>
      <c r="L50" s="4">
        <v>361.63170000000002</v>
      </c>
      <c r="M50" s="4">
        <v>0</v>
      </c>
      <c r="N50" s="4">
        <v>23664.89</v>
      </c>
      <c r="O50" s="4">
        <v>10700.84</v>
      </c>
      <c r="P50" s="4">
        <v>2814.1860000000001</v>
      </c>
      <c r="Q50" s="4">
        <v>1155.181</v>
      </c>
      <c r="R50" s="4">
        <v>8994.6790000000001</v>
      </c>
      <c r="S50" s="4">
        <v>239.02080000000001</v>
      </c>
      <c r="T50" s="4">
        <v>1703.346</v>
      </c>
      <c r="U50" s="4">
        <v>40034.97</v>
      </c>
      <c r="V50" s="4">
        <v>26524.97</v>
      </c>
      <c r="W50" s="8">
        <f t="shared" si="3"/>
        <v>4.4161725084157277</v>
      </c>
      <c r="X50" s="8">
        <f t="shared" si="4"/>
        <v>24.874923698553733</v>
      </c>
      <c r="Y50" s="8">
        <f t="shared" si="4"/>
        <v>19.625841325763226</v>
      </c>
      <c r="Z50" s="8">
        <f t="shared" si="4"/>
        <v>5.2490823727905083</v>
      </c>
      <c r="AA50" s="8">
        <f t="shared" si="4"/>
        <v>1.5205166544396365</v>
      </c>
      <c r="AB50" s="8">
        <f t="shared" si="4"/>
        <v>0.3763217375098164</v>
      </c>
      <c r="AC50" s="8">
        <f t="shared" si="4"/>
        <v>0</v>
      </c>
      <c r="AD50" s="8">
        <f t="shared" si="4"/>
        <v>24.62619433743966</v>
      </c>
      <c r="AE50" s="8">
        <f t="shared" si="4"/>
        <v>11.135524627997333</v>
      </c>
      <c r="AF50" s="8">
        <f t="shared" si="4"/>
        <v>2.9285025765047705</v>
      </c>
      <c r="AG50" s="8">
        <f t="shared" si="4"/>
        <v>1.202106234211014</v>
      </c>
      <c r="AH50" s="8">
        <f t="shared" si="4"/>
        <v>9.3600567362403719</v>
      </c>
      <c r="AI50" s="8">
        <f t="shared" si="4"/>
        <v>0.24873019361130763</v>
      </c>
      <c r="AJ50" s="8">
        <f t="shared" si="4"/>
        <v>1.7725385421145206</v>
      </c>
      <c r="AK50" s="8">
        <f t="shared" si="4"/>
        <v>41.661252239649819</v>
      </c>
      <c r="AL50" s="8">
        <f t="shared" si="4"/>
        <v>27.602455199020863</v>
      </c>
    </row>
    <row r="51" spans="1:38" x14ac:dyDescent="0.25">
      <c r="A51" s="6">
        <f t="shared" si="1"/>
        <v>2054</v>
      </c>
      <c r="B51" s="6">
        <v>56250</v>
      </c>
      <c r="C51" s="4">
        <v>99010.494390164822</v>
      </c>
      <c r="D51" s="4">
        <v>43615.362768137253</v>
      </c>
      <c r="E51" s="11">
        <v>0.50306158081175478</v>
      </c>
      <c r="F51" s="4">
        <v>123.36980361234116</v>
      </c>
      <c r="G51" s="4">
        <v>200.56743276895153</v>
      </c>
      <c r="H51" s="4">
        <v>24613.58</v>
      </c>
      <c r="I51" s="4">
        <v>19431.64</v>
      </c>
      <c r="J51" s="4">
        <v>5181.942</v>
      </c>
      <c r="K51" s="4">
        <v>1496.3689999999999</v>
      </c>
      <c r="L51" s="4">
        <v>367.88119999999998</v>
      </c>
      <c r="M51" s="4">
        <v>0</v>
      </c>
      <c r="N51" s="4">
        <v>24396.02</v>
      </c>
      <c r="O51" s="4">
        <v>11038.59</v>
      </c>
      <c r="P51" s="4">
        <v>2898.8960000000002</v>
      </c>
      <c r="Q51" s="4">
        <v>1191.0930000000001</v>
      </c>
      <c r="R51" s="4">
        <v>9267.4380000000001</v>
      </c>
      <c r="S51" s="4">
        <v>217.56399999999999</v>
      </c>
      <c r="T51" s="4">
        <v>1768.106</v>
      </c>
      <c r="U51" s="4">
        <v>41585.51</v>
      </c>
      <c r="V51" s="4">
        <v>28075.51</v>
      </c>
      <c r="W51" s="8">
        <f t="shared" si="3"/>
        <v>4.416403958838985</v>
      </c>
      <c r="X51" s="8">
        <f t="shared" si="4"/>
        <v>24.859566808147342</v>
      </c>
      <c r="Y51" s="8">
        <f t="shared" si="4"/>
        <v>19.625838775662388</v>
      </c>
      <c r="Z51" s="8">
        <f t="shared" si="4"/>
        <v>5.2337300524728487</v>
      </c>
      <c r="AA51" s="8">
        <f t="shared" si="4"/>
        <v>1.511323632122618</v>
      </c>
      <c r="AB51" s="8">
        <f t="shared" si="4"/>
        <v>0.37155778512761706</v>
      </c>
      <c r="AC51" s="8">
        <f t="shared" si="4"/>
        <v>0</v>
      </c>
      <c r="AD51" s="8">
        <f t="shared" si="4"/>
        <v>24.639832525089755</v>
      </c>
      <c r="AE51" s="8">
        <f t="shared" si="4"/>
        <v>11.148909080789839</v>
      </c>
      <c r="AF51" s="8">
        <f t="shared" si="4"/>
        <v>2.9278674122931774</v>
      </c>
      <c r="AG51" s="8">
        <f t="shared" si="4"/>
        <v>1.2029967200308385</v>
      </c>
      <c r="AH51" s="8">
        <f t="shared" si="4"/>
        <v>9.360056281994062</v>
      </c>
      <c r="AI51" s="8">
        <f t="shared" si="4"/>
        <v>0.21973832303337296</v>
      </c>
      <c r="AJ51" s="8">
        <f t="shared" si="4"/>
        <v>1.7857763572339402</v>
      </c>
      <c r="AK51" s="8">
        <f t="shared" si="4"/>
        <v>42.001113373019258</v>
      </c>
      <c r="AL51" s="8">
        <f t="shared" si="4"/>
        <v>28.356095152261833</v>
      </c>
    </row>
    <row r="52" spans="1:38" x14ac:dyDescent="0.25">
      <c r="A52" s="6">
        <f t="shared" si="1"/>
        <v>2055</v>
      </c>
      <c r="B52" s="6">
        <v>56615</v>
      </c>
      <c r="C52" s="4">
        <v>102006.69682058442</v>
      </c>
      <c r="D52" s="4">
        <v>44053.026042422891</v>
      </c>
      <c r="E52" s="11">
        <v>0.50069326272478654</v>
      </c>
      <c r="F52" s="4">
        <v>125.28466168082772</v>
      </c>
      <c r="G52" s="4">
        <v>199.54127968956618</v>
      </c>
      <c r="H52" s="4">
        <v>25343.39</v>
      </c>
      <c r="I52" s="4">
        <v>20019.669999999998</v>
      </c>
      <c r="J52" s="4">
        <v>5323.7169999999996</v>
      </c>
      <c r="K52" s="4">
        <v>1532.692</v>
      </c>
      <c r="L52" s="4">
        <v>374.30630000000002</v>
      </c>
      <c r="M52" s="4">
        <v>0</v>
      </c>
      <c r="N52" s="4">
        <v>25140.959999999999</v>
      </c>
      <c r="O52" s="4">
        <v>11380.87</v>
      </c>
      <c r="P52" s="4">
        <v>2984.83</v>
      </c>
      <c r="Q52" s="4">
        <v>1227.377</v>
      </c>
      <c r="R52" s="4">
        <v>9547.8850000000002</v>
      </c>
      <c r="S52" s="4">
        <v>202.4221</v>
      </c>
      <c r="T52" s="4">
        <v>1836.6610000000001</v>
      </c>
      <c r="U52" s="4">
        <v>43219.75</v>
      </c>
      <c r="V52" s="4">
        <v>29709.75</v>
      </c>
      <c r="W52" s="8">
        <f t="shared" si="3"/>
        <v>4.4165888551084258</v>
      </c>
      <c r="X52" s="8">
        <f t="shared" si="4"/>
        <v>24.844829594448584</v>
      </c>
      <c r="Y52" s="8">
        <f t="shared" si="4"/>
        <v>19.625838914489908</v>
      </c>
      <c r="Z52" s="8">
        <f t="shared" si="4"/>
        <v>5.2189877389752919</v>
      </c>
      <c r="AA52" s="8">
        <f t="shared" si="4"/>
        <v>1.502540566229482</v>
      </c>
      <c r="AB52" s="8">
        <f t="shared" si="4"/>
        <v>0.366942869112165</v>
      </c>
      <c r="AC52" s="8">
        <f t="shared" si="4"/>
        <v>0</v>
      </c>
      <c r="AD52" s="8">
        <f t="shared" si="4"/>
        <v>24.646381839242821</v>
      </c>
      <c r="AE52" s="8">
        <f t="shared" si="4"/>
        <v>11.156983173386514</v>
      </c>
      <c r="AF52" s="8">
        <f t="shared" si="4"/>
        <v>2.9261118073942738</v>
      </c>
      <c r="AG52" s="8">
        <f t="shared" si="4"/>
        <v>1.2032317860059574</v>
      </c>
      <c r="AH52" s="8">
        <f t="shared" si="4"/>
        <v>9.3600570331116604</v>
      </c>
      <c r="AI52" s="8">
        <f t="shared" si="4"/>
        <v>0.19844001061619737</v>
      </c>
      <c r="AJ52" s="8">
        <f t="shared" si="4"/>
        <v>1.8005298252431712</v>
      </c>
      <c r="AK52" s="8">
        <f t="shared" si="4"/>
        <v>42.369522146195486</v>
      </c>
      <c r="AL52" s="8">
        <f t="shared" si="4"/>
        <v>29.125293658175519</v>
      </c>
    </row>
    <row r="53" spans="1:38" x14ac:dyDescent="0.25">
      <c r="A53" s="6">
        <f t="shared" si="1"/>
        <v>2056</v>
      </c>
      <c r="B53" s="6">
        <v>56980</v>
      </c>
      <c r="C53" s="4">
        <v>105046.64916069525</v>
      </c>
      <c r="D53" s="4">
        <v>44477.472511126143</v>
      </c>
      <c r="E53" s="11">
        <v>0.49837757503669583</v>
      </c>
      <c r="F53" s="4">
        <v>127.22034593328159</v>
      </c>
      <c r="G53" s="4">
        <v>198.4653402489856</v>
      </c>
      <c r="H53" s="4">
        <v>26084.09</v>
      </c>
      <c r="I53" s="4">
        <v>20616.29</v>
      </c>
      <c r="J53" s="4">
        <v>5467.8050000000003</v>
      </c>
      <c r="K53" s="4">
        <v>1569.6969999999999</v>
      </c>
      <c r="L53" s="4">
        <v>380.8612</v>
      </c>
      <c r="M53" s="4">
        <v>0</v>
      </c>
      <c r="N53" s="4">
        <v>25897.42</v>
      </c>
      <c r="O53" s="4">
        <v>11731.62</v>
      </c>
      <c r="P53" s="4">
        <v>3071.0630000000001</v>
      </c>
      <c r="Q53" s="4">
        <v>1262.3040000000001</v>
      </c>
      <c r="R53" s="4">
        <v>9832.4259999999995</v>
      </c>
      <c r="S53" s="4">
        <v>186.673</v>
      </c>
      <c r="T53" s="4">
        <v>1908.902</v>
      </c>
      <c r="U53" s="4">
        <v>44941.98</v>
      </c>
      <c r="V53" s="4">
        <v>31431.98</v>
      </c>
      <c r="W53" s="8">
        <f t="shared" si="3"/>
        <v>4.4167354045314937</v>
      </c>
      <c r="X53" s="8">
        <f t="shared" si="4"/>
        <v>24.83095863448041</v>
      </c>
      <c r="Y53" s="8">
        <f t="shared" si="4"/>
        <v>19.625842580149513</v>
      </c>
      <c r="Z53" s="8">
        <f t="shared" si="4"/>
        <v>5.2051208141209893</v>
      </c>
      <c r="AA53" s="8">
        <f t="shared" si="4"/>
        <v>1.4942856459883398</v>
      </c>
      <c r="AB53" s="8">
        <f t="shared" si="4"/>
        <v>0.36256387332962625</v>
      </c>
      <c r="AC53" s="8">
        <f t="shared" si="4"/>
        <v>0</v>
      </c>
      <c r="AD53" s="8">
        <f t="shared" si="4"/>
        <v>24.653256631140501</v>
      </c>
      <c r="AE53" s="8">
        <f t="shared" si="4"/>
        <v>11.168009730661222</v>
      </c>
      <c r="AF53" s="8">
        <f t="shared" si="4"/>
        <v>2.9235230486048511</v>
      </c>
      <c r="AG53" s="8">
        <f t="shared" si="4"/>
        <v>1.2016604147639103</v>
      </c>
      <c r="AH53" s="8">
        <f t="shared" si="4"/>
        <v>9.3600567734043878</v>
      </c>
      <c r="AI53" s="8">
        <f t="shared" si="4"/>
        <v>0.17770485921396381</v>
      </c>
      <c r="AJ53" s="8">
        <f t="shared" si="4"/>
        <v>1.81719456570181</v>
      </c>
      <c r="AK53" s="8">
        <f t="shared" si="4"/>
        <v>42.782878234649779</v>
      </c>
      <c r="AL53" s="8">
        <f t="shared" si="4"/>
        <v>29.921925402795942</v>
      </c>
    </row>
    <row r="54" spans="1:38" x14ac:dyDescent="0.25">
      <c r="A54" s="6">
        <f t="shared" si="1"/>
        <v>2057</v>
      </c>
      <c r="B54" s="6">
        <v>57346</v>
      </c>
      <c r="C54" s="4">
        <v>108176.14128642257</v>
      </c>
      <c r="D54" s="4">
        <v>44903.277331080972</v>
      </c>
      <c r="E54" s="11">
        <v>0.49607410144807079</v>
      </c>
      <c r="F54" s="4">
        <v>129.19151838881731</v>
      </c>
      <c r="G54" s="4">
        <v>197.3754004816418</v>
      </c>
      <c r="H54" s="4">
        <v>26846.15</v>
      </c>
      <c r="I54" s="4">
        <v>21230.47</v>
      </c>
      <c r="J54" s="4">
        <v>5615.6710000000003</v>
      </c>
      <c r="K54" s="4">
        <v>1607.402</v>
      </c>
      <c r="L54" s="4">
        <v>387.5188</v>
      </c>
      <c r="M54" s="4">
        <v>0</v>
      </c>
      <c r="N54" s="4">
        <v>26672.48</v>
      </c>
      <c r="O54" s="4">
        <v>12089.17</v>
      </c>
      <c r="P54" s="4">
        <v>3159.2550000000001</v>
      </c>
      <c r="Q54" s="4">
        <v>1298.7080000000001</v>
      </c>
      <c r="R54" s="4">
        <v>10125.35</v>
      </c>
      <c r="S54" s="4">
        <v>173.6634</v>
      </c>
      <c r="T54" s="4">
        <v>1985.0219999999999</v>
      </c>
      <c r="U54" s="4">
        <v>46753.34</v>
      </c>
      <c r="V54" s="4">
        <v>33243.339999999997</v>
      </c>
      <c r="W54" s="8">
        <f t="shared" si="3"/>
        <v>4.4168547981197079</v>
      </c>
      <c r="X54" s="8">
        <f t="shared" ref="X54:AL70" si="5">100*H54/$C54</f>
        <v>24.817071195873318</v>
      </c>
      <c r="Y54" s="8">
        <f t="shared" si="5"/>
        <v>19.625834077208559</v>
      </c>
      <c r="Z54" s="8">
        <f t="shared" si="5"/>
        <v>5.1912287989004424</v>
      </c>
      <c r="AA54" s="8">
        <f t="shared" si="5"/>
        <v>1.4859117554803638</v>
      </c>
      <c r="AB54" s="8">
        <f t="shared" si="5"/>
        <v>0.35822945373319426</v>
      </c>
      <c r="AC54" s="8">
        <f t="shared" si="5"/>
        <v>0</v>
      </c>
      <c r="AD54" s="8">
        <f t="shared" si="5"/>
        <v>24.656527477143172</v>
      </c>
      <c r="AE54" s="8">
        <f t="shared" si="5"/>
        <v>11.175449462549224</v>
      </c>
      <c r="AF54" s="8">
        <f t="shared" si="5"/>
        <v>2.9204730011908135</v>
      </c>
      <c r="AG54" s="8">
        <f t="shared" si="5"/>
        <v>1.2005493859883165</v>
      </c>
      <c r="AH54" s="8">
        <f t="shared" si="5"/>
        <v>9.3600584006695886</v>
      </c>
      <c r="AI54" s="8">
        <f t="shared" si="5"/>
        <v>0.16053761756964877</v>
      </c>
      <c r="AJ54" s="8">
        <f t="shared" si="5"/>
        <v>1.8349905777690596</v>
      </c>
      <c r="AK54" s="8">
        <f t="shared" si="5"/>
        <v>43.219641081677331</v>
      </c>
      <c r="AL54" s="8">
        <f t="shared" si="5"/>
        <v>30.730750426732442</v>
      </c>
    </row>
    <row r="55" spans="1:38" x14ac:dyDescent="0.25">
      <c r="A55" s="6">
        <f t="shared" si="1"/>
        <v>2058</v>
      </c>
      <c r="B55" s="6">
        <v>57711</v>
      </c>
      <c r="C55" s="4">
        <v>111434.51496165249</v>
      </c>
      <c r="D55" s="4">
        <v>45349.9907580328</v>
      </c>
      <c r="E55" s="11">
        <v>0.49393689885292352</v>
      </c>
      <c r="F55" s="4">
        <v>131.18603963366996</v>
      </c>
      <c r="G55" s="4">
        <v>196.37178731432221</v>
      </c>
      <c r="H55" s="4">
        <v>27639.33</v>
      </c>
      <c r="I55" s="4">
        <v>21869.96</v>
      </c>
      <c r="J55" s="4">
        <v>5769.375</v>
      </c>
      <c r="K55" s="4">
        <v>1646.4690000000001</v>
      </c>
      <c r="L55" s="4">
        <v>394.41129999999998</v>
      </c>
      <c r="M55" s="4">
        <v>0</v>
      </c>
      <c r="N55" s="4">
        <v>27474</v>
      </c>
      <c r="O55" s="4">
        <v>12457.65</v>
      </c>
      <c r="P55" s="4">
        <v>3249.6239999999998</v>
      </c>
      <c r="Q55" s="4">
        <v>1336.395</v>
      </c>
      <c r="R55" s="4">
        <v>10430.33</v>
      </c>
      <c r="S55" s="4">
        <v>165.328</v>
      </c>
      <c r="T55" s="4">
        <v>2065.0720000000001</v>
      </c>
      <c r="U55" s="4">
        <v>48653.08</v>
      </c>
      <c r="V55" s="4">
        <v>35143.08</v>
      </c>
      <c r="W55" s="8">
        <f t="shared" si="3"/>
        <v>4.4169507461926791</v>
      </c>
      <c r="X55" s="8">
        <f t="shared" si="5"/>
        <v>24.803203935074706</v>
      </c>
      <c r="Y55" s="8">
        <f t="shared" si="5"/>
        <v>19.625840348949357</v>
      </c>
      <c r="Z55" s="8">
        <f t="shared" si="5"/>
        <v>5.1773680730655061</v>
      </c>
      <c r="AA55" s="8">
        <f t="shared" si="5"/>
        <v>1.477521574501933</v>
      </c>
      <c r="AB55" s="8">
        <f t="shared" si="5"/>
        <v>0.3539399800283845</v>
      </c>
      <c r="AC55" s="8">
        <f t="shared" si="5"/>
        <v>0</v>
      </c>
      <c r="AD55" s="8">
        <f t="shared" si="5"/>
        <v>24.654838771860334</v>
      </c>
      <c r="AE55" s="8">
        <f t="shared" si="5"/>
        <v>11.179346008090043</v>
      </c>
      <c r="AF55" s="8">
        <f t="shared" si="5"/>
        <v>2.9161736838162571</v>
      </c>
      <c r="AG55" s="8">
        <f t="shared" si="5"/>
        <v>1.1992648780854731</v>
      </c>
      <c r="AH55" s="8">
        <f t="shared" si="5"/>
        <v>9.3600533044805267</v>
      </c>
      <c r="AI55" s="8">
        <f t="shared" si="5"/>
        <v>0.14836336843830986</v>
      </c>
      <c r="AJ55" s="8">
        <f t="shared" si="5"/>
        <v>1.853170896567051</v>
      </c>
      <c r="AK55" s="8">
        <f t="shared" si="5"/>
        <v>43.660691677747053</v>
      </c>
      <c r="AL55" s="8">
        <f t="shared" si="5"/>
        <v>31.536979374921358</v>
      </c>
    </row>
    <row r="56" spans="1:38" x14ac:dyDescent="0.25">
      <c r="A56" s="6">
        <f t="shared" si="1"/>
        <v>2059</v>
      </c>
      <c r="B56" s="6">
        <v>58076</v>
      </c>
      <c r="C56" s="4">
        <v>114777.20734627411</v>
      </c>
      <c r="D56" s="4">
        <v>45793.300719844716</v>
      </c>
      <c r="E56" s="11">
        <v>0.49182756048854964</v>
      </c>
      <c r="F56" s="4">
        <v>133.21762130832516</v>
      </c>
      <c r="G56" s="4">
        <v>195.33290154541533</v>
      </c>
      <c r="H56" s="4">
        <v>28453.17</v>
      </c>
      <c r="I56" s="4">
        <v>22525.99</v>
      </c>
      <c r="J56" s="4">
        <v>5927.1840000000002</v>
      </c>
      <c r="K56" s="4">
        <v>1686.673</v>
      </c>
      <c r="L56" s="4">
        <v>401.42239999999998</v>
      </c>
      <c r="M56" s="4">
        <v>0</v>
      </c>
      <c r="N56" s="4">
        <v>28287.95</v>
      </c>
      <c r="O56" s="4">
        <v>12827.78</v>
      </c>
      <c r="P56" s="4">
        <v>3341.846</v>
      </c>
      <c r="Q56" s="4">
        <v>1375.106</v>
      </c>
      <c r="R56" s="4">
        <v>10743.21</v>
      </c>
      <c r="S56" s="4">
        <v>165.22479999999999</v>
      </c>
      <c r="T56" s="4">
        <v>2149.0189999999998</v>
      </c>
      <c r="U56" s="4">
        <v>50636.88</v>
      </c>
      <c r="V56" s="4">
        <v>37126.879999999997</v>
      </c>
      <c r="W56" s="8">
        <f t="shared" si="3"/>
        <v>4.4170256024901189</v>
      </c>
      <c r="X56" s="8">
        <f t="shared" si="5"/>
        <v>24.789913135069533</v>
      </c>
      <c r="Y56" s="8">
        <f t="shared" si="5"/>
        <v>19.625839067543087</v>
      </c>
      <c r="Z56" s="8">
        <f t="shared" si="5"/>
        <v>5.1640775525389255</v>
      </c>
      <c r="AA56" s="8">
        <f t="shared" si="5"/>
        <v>1.4695191135914605</v>
      </c>
      <c r="AB56" s="8">
        <f t="shared" si="5"/>
        <v>0.34974051841925297</v>
      </c>
      <c r="AC56" s="8">
        <f t="shared" si="5"/>
        <v>0</v>
      </c>
      <c r="AD56" s="8">
        <f t="shared" si="5"/>
        <v>24.645964694590806</v>
      </c>
      <c r="AE56" s="8">
        <f t="shared" si="5"/>
        <v>11.176243347078103</v>
      </c>
      <c r="AF56" s="8">
        <f t="shared" si="5"/>
        <v>2.9115937539043832</v>
      </c>
      <c r="AG56" s="8">
        <f t="shared" si="5"/>
        <v>1.1980653927668843</v>
      </c>
      <c r="AH56" s="8">
        <f t="shared" si="5"/>
        <v>9.3600552308164744</v>
      </c>
      <c r="AI56" s="8">
        <f t="shared" si="5"/>
        <v>0.14395262249370586</v>
      </c>
      <c r="AJ56" s="8">
        <f t="shared" si="5"/>
        <v>1.8723395085895169</v>
      </c>
      <c r="AK56" s="8">
        <f t="shared" si="5"/>
        <v>44.117539684714913</v>
      </c>
      <c r="AL56" s="8">
        <f t="shared" si="5"/>
        <v>32.346910034142077</v>
      </c>
    </row>
    <row r="57" spans="1:38" x14ac:dyDescent="0.25">
      <c r="A57" s="6">
        <f t="shared" si="1"/>
        <v>2060</v>
      </c>
      <c r="B57" s="6">
        <v>58441</v>
      </c>
      <c r="C57" s="4">
        <v>118194.68133656672</v>
      </c>
      <c r="D57" s="4">
        <v>46233.350231744669</v>
      </c>
      <c r="E57" s="11">
        <v>0.48982088044583572</v>
      </c>
      <c r="F57" s="4">
        <v>135.27349790861194</v>
      </c>
      <c r="G57" s="4">
        <v>194.27249121861351</v>
      </c>
      <c r="H57" s="4">
        <v>29285.86</v>
      </c>
      <c r="I57" s="4">
        <v>23196.7</v>
      </c>
      <c r="J57" s="4">
        <v>6089.16</v>
      </c>
      <c r="K57" s="4">
        <v>1728.2950000000001</v>
      </c>
      <c r="L57" s="4">
        <v>408.6216</v>
      </c>
      <c r="M57" s="4">
        <v>0</v>
      </c>
      <c r="N57" s="4">
        <v>29115.919999999998</v>
      </c>
      <c r="O57" s="4">
        <v>13203.18</v>
      </c>
      <c r="P57" s="4">
        <v>3435.2150000000001</v>
      </c>
      <c r="Q57" s="4">
        <v>1414.4369999999999</v>
      </c>
      <c r="R57" s="4">
        <v>11063.09</v>
      </c>
      <c r="S57" s="4">
        <v>169.93809999999999</v>
      </c>
      <c r="T57" s="4">
        <v>2236.6750000000002</v>
      </c>
      <c r="U57" s="4">
        <v>52703.61</v>
      </c>
      <c r="V57" s="4">
        <v>39193.61</v>
      </c>
      <c r="W57" s="8">
        <f t="shared" si="3"/>
        <v>4.4170869137277027</v>
      </c>
      <c r="X57" s="8">
        <f t="shared" si="5"/>
        <v>24.777646226403952</v>
      </c>
      <c r="Y57" s="8">
        <f t="shared" si="5"/>
        <v>19.625840805768537</v>
      </c>
      <c r="Z57" s="8">
        <f t="shared" si="5"/>
        <v>5.1518054206354158</v>
      </c>
      <c r="AA57" s="8">
        <f t="shared" si="5"/>
        <v>1.4622443078285159</v>
      </c>
      <c r="AB57" s="8">
        <f t="shared" si="5"/>
        <v>0.3457191096750154</v>
      </c>
      <c r="AC57" s="8">
        <f t="shared" si="5"/>
        <v>0</v>
      </c>
      <c r="AD57" s="8">
        <f t="shared" si="5"/>
        <v>24.633866491073828</v>
      </c>
      <c r="AE57" s="8">
        <f t="shared" si="5"/>
        <v>11.170705695633734</v>
      </c>
      <c r="AF57" s="8">
        <f t="shared" si="5"/>
        <v>2.9064040455576943</v>
      </c>
      <c r="AG57" s="8">
        <f t="shared" si="5"/>
        <v>1.1967010562618317</v>
      </c>
      <c r="AH57" s="8">
        <f t="shared" si="5"/>
        <v>9.3600573857440867</v>
      </c>
      <c r="AI57" s="8">
        <f t="shared" si="5"/>
        <v>0.14377812781278257</v>
      </c>
      <c r="AJ57" s="8">
        <f t="shared" si="5"/>
        <v>1.8923651848858825</v>
      </c>
      <c r="AK57" s="8">
        <f t="shared" si="5"/>
        <v>44.59050898400681</v>
      </c>
      <c r="AL57" s="8">
        <f t="shared" si="5"/>
        <v>33.160214619466466</v>
      </c>
    </row>
    <row r="58" spans="1:38" x14ac:dyDescent="0.25">
      <c r="A58" s="6">
        <f t="shared" si="1"/>
        <v>2061</v>
      </c>
      <c r="B58" s="6">
        <v>58807</v>
      </c>
      <c r="C58" s="4">
        <v>121691.372645643</v>
      </c>
      <c r="D58" s="4">
        <v>46666.570356532349</v>
      </c>
      <c r="E58" s="11">
        <v>0.48790918894599672</v>
      </c>
      <c r="F58" s="4">
        <v>137.3686558851349</v>
      </c>
      <c r="G58" s="4">
        <v>193.15896595934186</v>
      </c>
      <c r="H58" s="4">
        <v>30138.22</v>
      </c>
      <c r="I58" s="4">
        <v>23882.95</v>
      </c>
      <c r="J58" s="4">
        <v>6255.27</v>
      </c>
      <c r="K58" s="4">
        <v>1771.1510000000001</v>
      </c>
      <c r="L58" s="4">
        <v>416.00569999999999</v>
      </c>
      <c r="M58" s="4">
        <v>0</v>
      </c>
      <c r="N58" s="4">
        <v>29970.32</v>
      </c>
      <c r="O58" s="4">
        <v>13596.02</v>
      </c>
      <c r="P58" s="4">
        <v>3529.933</v>
      </c>
      <c r="Q58" s="4">
        <v>1453.9849999999999</v>
      </c>
      <c r="R58" s="4">
        <v>11390.38</v>
      </c>
      <c r="S58" s="4">
        <v>167.8999</v>
      </c>
      <c r="T58" s="4">
        <v>2327.9899999999998</v>
      </c>
      <c r="U58" s="4">
        <v>54863.7</v>
      </c>
      <c r="V58" s="4">
        <v>41353.699999999997</v>
      </c>
      <c r="W58" s="8">
        <f t="shared" si="3"/>
        <v>4.417135752180922</v>
      </c>
      <c r="X58" s="8">
        <f t="shared" si="5"/>
        <v>24.766110649240886</v>
      </c>
      <c r="Y58" s="8">
        <f t="shared" si="5"/>
        <v>19.625836639665103</v>
      </c>
      <c r="Z58" s="8">
        <f t="shared" si="5"/>
        <v>5.1402740095757817</v>
      </c>
      <c r="AA58" s="8">
        <f t="shared" si="5"/>
        <v>1.4554450011484965</v>
      </c>
      <c r="AB58" s="8">
        <f t="shared" si="5"/>
        <v>0.34185307549400423</v>
      </c>
      <c r="AC58" s="8">
        <f t="shared" si="5"/>
        <v>0</v>
      </c>
      <c r="AD58" s="8">
        <f t="shared" si="5"/>
        <v>24.62813866622372</v>
      </c>
      <c r="AE58" s="8">
        <f t="shared" si="5"/>
        <v>11.172542230738646</v>
      </c>
      <c r="AF58" s="8">
        <f t="shared" si="5"/>
        <v>2.9007257649060501</v>
      </c>
      <c r="AG58" s="8">
        <f t="shared" si="5"/>
        <v>1.1948135421513451</v>
      </c>
      <c r="AH58" s="8">
        <f t="shared" si="5"/>
        <v>9.3600554849257982</v>
      </c>
      <c r="AI58" s="8">
        <f t="shared" si="5"/>
        <v>0.13797190084206964</v>
      </c>
      <c r="AJ58" s="8">
        <f t="shared" si="5"/>
        <v>1.9130279734611493</v>
      </c>
      <c r="AK58" s="8">
        <f t="shared" si="5"/>
        <v>45.084297109343453</v>
      </c>
      <c r="AL58" s="8">
        <f t="shared" si="5"/>
        <v>33.982441894561546</v>
      </c>
    </row>
    <row r="59" spans="1:38" x14ac:dyDescent="0.25">
      <c r="A59" s="6">
        <f t="shared" si="1"/>
        <v>2062</v>
      </c>
      <c r="B59" s="6">
        <v>59172</v>
      </c>
      <c r="C59" s="4">
        <v>125345.4527526904</v>
      </c>
      <c r="D59" s="4">
        <v>47126.5269629248</v>
      </c>
      <c r="E59" s="11">
        <v>0.4861189783475332</v>
      </c>
      <c r="F59" s="4">
        <v>139.48771885273936</v>
      </c>
      <c r="G59" s="4">
        <v>192.14950324687388</v>
      </c>
      <c r="H59" s="4">
        <v>31028.26</v>
      </c>
      <c r="I59" s="4">
        <v>24600.1</v>
      </c>
      <c r="J59" s="4">
        <v>6428.1639999999998</v>
      </c>
      <c r="K59" s="4">
        <v>1815.37</v>
      </c>
      <c r="L59" s="4">
        <v>423.60610000000003</v>
      </c>
      <c r="M59" s="4">
        <v>0</v>
      </c>
      <c r="N59" s="4">
        <v>30859.01</v>
      </c>
      <c r="O59" s="4">
        <v>14003.76</v>
      </c>
      <c r="P59" s="4">
        <v>3628.1210000000001</v>
      </c>
      <c r="Q59" s="4">
        <v>1494.732</v>
      </c>
      <c r="R59" s="4">
        <v>11732.41</v>
      </c>
      <c r="S59" s="4">
        <v>169.24510000000001</v>
      </c>
      <c r="T59" s="4">
        <v>2423.4250000000002</v>
      </c>
      <c r="U59" s="4">
        <v>57117.88</v>
      </c>
      <c r="V59" s="4">
        <v>43607.88</v>
      </c>
      <c r="W59" s="8">
        <f t="shared" si="3"/>
        <v>4.4171738326069887</v>
      </c>
      <c r="X59" s="8">
        <f t="shared" si="5"/>
        <v>24.754196756718017</v>
      </c>
      <c r="Y59" s="8">
        <f t="shared" si="5"/>
        <v>19.625841591985463</v>
      </c>
      <c r="Z59" s="8">
        <f t="shared" si="5"/>
        <v>5.1283583559133357</v>
      </c>
      <c r="AA59" s="8">
        <f t="shared" si="5"/>
        <v>1.4482934642884644</v>
      </c>
      <c r="AB59" s="8">
        <f t="shared" si="5"/>
        <v>0.33795091141900863</v>
      </c>
      <c r="AC59" s="8">
        <f t="shared" si="5"/>
        <v>0</v>
      </c>
      <c r="AD59" s="8">
        <f t="shared" si="5"/>
        <v>24.61916991985786</v>
      </c>
      <c r="AE59" s="8">
        <f t="shared" si="5"/>
        <v>11.172132448737296</v>
      </c>
      <c r="AF59" s="8">
        <f t="shared" si="5"/>
        <v>2.8944975029595774</v>
      </c>
      <c r="AG59" s="8">
        <f t="shared" si="5"/>
        <v>1.1924900083524708</v>
      </c>
      <c r="AH59" s="8">
        <f t="shared" si="5"/>
        <v>9.3600603311460588</v>
      </c>
      <c r="AI59" s="8">
        <f t="shared" si="5"/>
        <v>0.13502292766369808</v>
      </c>
      <c r="AJ59" s="8">
        <f t="shared" si="5"/>
        <v>1.9333968219664708</v>
      </c>
      <c r="AK59" s="8">
        <f t="shared" si="5"/>
        <v>45.568370248496336</v>
      </c>
      <c r="AL59" s="8">
        <f t="shared" si="5"/>
        <v>34.790157155552663</v>
      </c>
    </row>
    <row r="60" spans="1:38" x14ac:dyDescent="0.25">
      <c r="A60" s="6">
        <f t="shared" si="1"/>
        <v>2063</v>
      </c>
      <c r="B60" s="6">
        <v>59537</v>
      </c>
      <c r="C60" s="4">
        <v>129158.53014889518</v>
      </c>
      <c r="D60" s="4">
        <v>47606.77420050645</v>
      </c>
      <c r="E60" s="11">
        <v>0.48444228364856123</v>
      </c>
      <c r="F60" s="4">
        <v>141.64704625908823</v>
      </c>
      <c r="G60" s="4">
        <v>191.19058038701681</v>
      </c>
      <c r="H60" s="4">
        <v>31956.57</v>
      </c>
      <c r="I60" s="4">
        <v>25348.44</v>
      </c>
      <c r="J60" s="4">
        <v>6608.1260000000002</v>
      </c>
      <c r="K60" s="4">
        <v>1861.182</v>
      </c>
      <c r="L60" s="4">
        <v>431.41750000000002</v>
      </c>
      <c r="M60" s="4">
        <v>0</v>
      </c>
      <c r="N60" s="4">
        <v>31787.91</v>
      </c>
      <c r="O60" s="4">
        <v>14431.74</v>
      </c>
      <c r="P60" s="4">
        <v>3729.9090000000001</v>
      </c>
      <c r="Q60" s="4">
        <v>1536.944</v>
      </c>
      <c r="R60" s="4">
        <v>12089.31</v>
      </c>
      <c r="S60" s="4">
        <v>168.66120000000001</v>
      </c>
      <c r="T60" s="4">
        <v>2523.0140000000001</v>
      </c>
      <c r="U60" s="4">
        <v>59472.24</v>
      </c>
      <c r="V60" s="4">
        <v>45962.239999999998</v>
      </c>
      <c r="W60" s="8">
        <f t="shared" si="3"/>
        <v>4.4172052604193297</v>
      </c>
      <c r="X60" s="8">
        <f t="shared" si="5"/>
        <v>24.74212888855282</v>
      </c>
      <c r="Y60" s="8">
        <f t="shared" si="5"/>
        <v>19.625834988039951</v>
      </c>
      <c r="Z60" s="8">
        <f t="shared" si="5"/>
        <v>5.1162908035435901</v>
      </c>
      <c r="AA60" s="8">
        <f t="shared" si="5"/>
        <v>1.4410058691860397</v>
      </c>
      <c r="AB60" s="8">
        <f t="shared" si="5"/>
        <v>0.33402168598748982</v>
      </c>
      <c r="AC60" s="8">
        <f t="shared" si="5"/>
        <v>0</v>
      </c>
      <c r="AD60" s="8">
        <f t="shared" si="5"/>
        <v>24.611545178901149</v>
      </c>
      <c r="AE60" s="8">
        <f t="shared" si="5"/>
        <v>11.173663855854471</v>
      </c>
      <c r="AF60" s="8">
        <f t="shared" si="5"/>
        <v>2.8878533966747111</v>
      </c>
      <c r="AG60" s="8">
        <f t="shared" si="5"/>
        <v>1.1899670879098703</v>
      </c>
      <c r="AH60" s="8">
        <f t="shared" si="5"/>
        <v>9.3600554187658602</v>
      </c>
      <c r="AI60" s="8">
        <f t="shared" si="5"/>
        <v>0.13058463874245532</v>
      </c>
      <c r="AJ60" s="8">
        <f t="shared" si="5"/>
        <v>1.953424212161168</v>
      </c>
      <c r="AK60" s="8">
        <f t="shared" si="5"/>
        <v>46.045925059258444</v>
      </c>
      <c r="AL60" s="8">
        <f t="shared" si="5"/>
        <v>35.585911319224749</v>
      </c>
    </row>
    <row r="61" spans="1:38" x14ac:dyDescent="0.25">
      <c r="A61" s="6">
        <f t="shared" si="1"/>
        <v>2064</v>
      </c>
      <c r="B61" s="6">
        <v>59902</v>
      </c>
      <c r="C61" s="4">
        <v>133046.11517598058</v>
      </c>
      <c r="D61" s="4">
        <v>48079.368565360681</v>
      </c>
      <c r="E61" s="11">
        <v>0.48285210127946504</v>
      </c>
      <c r="F61" s="4">
        <v>143.83279392545091</v>
      </c>
      <c r="G61" s="4">
        <v>190.19333005813672</v>
      </c>
      <c r="H61" s="4">
        <v>32903.93</v>
      </c>
      <c r="I61" s="4">
        <v>26111.42</v>
      </c>
      <c r="J61" s="4">
        <v>6792.5140000000001</v>
      </c>
      <c r="K61" s="4">
        <v>1908.62</v>
      </c>
      <c r="L61" s="4">
        <v>439.4393</v>
      </c>
      <c r="M61" s="4">
        <v>0</v>
      </c>
      <c r="N61" s="4">
        <v>32735.06</v>
      </c>
      <c r="O61" s="4">
        <v>14869.63</v>
      </c>
      <c r="P61" s="4">
        <v>3833.058</v>
      </c>
      <c r="Q61" s="4">
        <v>1579.1790000000001</v>
      </c>
      <c r="R61" s="4">
        <v>12453.19</v>
      </c>
      <c r="S61" s="4">
        <v>168.87370000000001</v>
      </c>
      <c r="T61" s="4">
        <v>2627.0250000000001</v>
      </c>
      <c r="U61" s="4">
        <v>61930.39</v>
      </c>
      <c r="V61" s="4">
        <v>48420.39</v>
      </c>
      <c r="W61" s="8">
        <f t="shared" si="3"/>
        <v>4.4172289458073211</v>
      </c>
      <c r="X61" s="8">
        <f t="shared" si="5"/>
        <v>24.731221919916905</v>
      </c>
      <c r="Y61" s="8">
        <f t="shared" si="5"/>
        <v>19.625841735748789</v>
      </c>
      <c r="Z61" s="8">
        <f t="shared" si="5"/>
        <v>5.1053831906444751</v>
      </c>
      <c r="AA61" s="8">
        <f t="shared" si="5"/>
        <v>1.4345552273175819</v>
      </c>
      <c r="AB61" s="8">
        <f t="shared" si="5"/>
        <v>0.33029096672138986</v>
      </c>
      <c r="AC61" s="8">
        <f t="shared" si="5"/>
        <v>0</v>
      </c>
      <c r="AD61" s="8">
        <f t="shared" si="5"/>
        <v>24.604296004209679</v>
      </c>
      <c r="AE61" s="8">
        <f t="shared" si="5"/>
        <v>11.176297767380795</v>
      </c>
      <c r="AF61" s="8">
        <f t="shared" si="5"/>
        <v>2.8809995653988092</v>
      </c>
      <c r="AG61" s="8">
        <f t="shared" si="5"/>
        <v>1.1869410827300102</v>
      </c>
      <c r="AH61" s="8">
        <f t="shared" si="5"/>
        <v>9.3600553338427961</v>
      </c>
      <c r="AI61" s="8">
        <f t="shared" si="5"/>
        <v>0.12692869669785561</v>
      </c>
      <c r="AJ61" s="8">
        <f t="shared" si="5"/>
        <v>1.9745221395793666</v>
      </c>
      <c r="AK61" s="8">
        <f t="shared" si="5"/>
        <v>46.548063367415459</v>
      </c>
      <c r="AL61" s="8">
        <f t="shared" si="5"/>
        <v>36.393689463201667</v>
      </c>
    </row>
    <row r="62" spans="1:38" x14ac:dyDescent="0.25">
      <c r="A62" s="6">
        <f t="shared" si="1"/>
        <v>2065</v>
      </c>
      <c r="B62" s="6">
        <v>60268</v>
      </c>
      <c r="C62" s="4">
        <v>137086.15048723164</v>
      </c>
      <c r="D62" s="4">
        <v>48566.731018224957</v>
      </c>
      <c r="E62" s="11">
        <v>0.48135754276262255</v>
      </c>
      <c r="F62" s="4">
        <v>146.06052527123816</v>
      </c>
      <c r="G62" s="4">
        <v>189.22565067696164</v>
      </c>
      <c r="H62" s="4">
        <v>33888.19</v>
      </c>
      <c r="I62" s="4">
        <v>26904.31</v>
      </c>
      <c r="J62" s="4">
        <v>6983.8789999999999</v>
      </c>
      <c r="K62" s="4">
        <v>1957.758</v>
      </c>
      <c r="L62" s="4">
        <v>447.67140000000001</v>
      </c>
      <c r="M62" s="4">
        <v>0</v>
      </c>
      <c r="N62" s="4">
        <v>33721.51</v>
      </c>
      <c r="O62" s="4">
        <v>15327.98</v>
      </c>
      <c r="P62" s="4">
        <v>3939.8009999999999</v>
      </c>
      <c r="Q62" s="4">
        <v>1622.3820000000001</v>
      </c>
      <c r="R62" s="4">
        <v>12831.34</v>
      </c>
      <c r="S62" s="4">
        <v>166.68</v>
      </c>
      <c r="T62" s="4">
        <v>2735.62</v>
      </c>
      <c r="U62" s="4">
        <v>64499.33</v>
      </c>
      <c r="V62" s="4">
        <v>50989.33</v>
      </c>
      <c r="W62" s="8">
        <f t="shared" si="3"/>
        <v>4.4172497541191005</v>
      </c>
      <c r="X62" s="8">
        <f t="shared" si="5"/>
        <v>24.720360065225105</v>
      </c>
      <c r="Y62" s="8">
        <f t="shared" si="5"/>
        <v>19.625841052780817</v>
      </c>
      <c r="Z62" s="8">
        <f t="shared" si="5"/>
        <v>5.0945182829759936</v>
      </c>
      <c r="AA62" s="8">
        <f t="shared" si="5"/>
        <v>1.4281223836556327</v>
      </c>
      <c r="AB62" s="8">
        <f t="shared" si="5"/>
        <v>0.32656209136290293</v>
      </c>
      <c r="AC62" s="8">
        <f t="shared" si="5"/>
        <v>0</v>
      </c>
      <c r="AD62" s="8">
        <f t="shared" si="5"/>
        <v>24.598772290378712</v>
      </c>
      <c r="AE62" s="8">
        <f t="shared" si="5"/>
        <v>11.181275384509149</v>
      </c>
      <c r="AF62" s="8">
        <f t="shared" si="5"/>
        <v>2.8739599047731357</v>
      </c>
      <c r="AG62" s="8">
        <f t="shared" si="5"/>
        <v>1.1834762258869547</v>
      </c>
      <c r="AH62" s="8">
        <f t="shared" si="5"/>
        <v>9.360055668931432</v>
      </c>
      <c r="AI62" s="8">
        <f t="shared" si="5"/>
        <v>0.12158777484639104</v>
      </c>
      <c r="AJ62" s="8">
        <f t="shared" si="5"/>
        <v>1.9955480479078729</v>
      </c>
      <c r="AK62" s="8">
        <f t="shared" si="5"/>
        <v>47.050216065413217</v>
      </c>
      <c r="AL62" s="8">
        <f t="shared" si="5"/>
        <v>37.195099445694339</v>
      </c>
    </row>
    <row r="63" spans="1:38" x14ac:dyDescent="0.25">
      <c r="A63" s="6">
        <f t="shared" si="1"/>
        <v>2066</v>
      </c>
      <c r="B63" s="6">
        <v>60633</v>
      </c>
      <c r="C63" s="4">
        <v>141238.91301334513</v>
      </c>
      <c r="D63" s="4">
        <v>49058.08548059436</v>
      </c>
      <c r="E63" s="11">
        <v>0.48000303301922315</v>
      </c>
      <c r="F63" s="4">
        <v>148.31460531891594</v>
      </c>
      <c r="G63" s="4">
        <v>188.26397432386509</v>
      </c>
      <c r="H63" s="4">
        <v>34900.26</v>
      </c>
      <c r="I63" s="4">
        <v>27719.32</v>
      </c>
      <c r="J63" s="4">
        <v>7180.9380000000001</v>
      </c>
      <c r="K63" s="4">
        <v>2008.527</v>
      </c>
      <c r="L63" s="4">
        <v>456.15440000000001</v>
      </c>
      <c r="M63" s="4">
        <v>0</v>
      </c>
      <c r="N63" s="4">
        <v>34751.980000000003</v>
      </c>
      <c r="O63" s="4">
        <v>15816.98</v>
      </c>
      <c r="P63" s="4">
        <v>4048.6680000000001</v>
      </c>
      <c r="Q63" s="4">
        <v>1666.288</v>
      </c>
      <c r="R63" s="4">
        <v>13220.04</v>
      </c>
      <c r="S63" s="4">
        <v>148.27940000000001</v>
      </c>
      <c r="T63" s="4">
        <v>2849.107</v>
      </c>
      <c r="U63" s="4">
        <v>67200.149999999994</v>
      </c>
      <c r="V63" s="4">
        <v>53690.15</v>
      </c>
      <c r="W63" s="8">
        <f t="shared" si="3"/>
        <v>4.4172660398177781</v>
      </c>
      <c r="X63" s="8">
        <f t="shared" si="5"/>
        <v>24.710088215350687</v>
      </c>
      <c r="Y63" s="8">
        <f t="shared" si="5"/>
        <v>19.62583781523503</v>
      </c>
      <c r="Z63" s="8">
        <f t="shared" si="5"/>
        <v>5.0842489840753027</v>
      </c>
      <c r="AA63" s="8">
        <f t="shared" si="5"/>
        <v>1.4220776393331647</v>
      </c>
      <c r="AB63" s="8">
        <f t="shared" si="5"/>
        <v>0.32296651841047497</v>
      </c>
      <c r="AC63" s="8">
        <f t="shared" si="5"/>
        <v>0</v>
      </c>
      <c r="AD63" s="8">
        <f t="shared" si="5"/>
        <v>24.605102983705645</v>
      </c>
      <c r="AE63" s="8">
        <f t="shared" si="5"/>
        <v>11.198740957816288</v>
      </c>
      <c r="AF63" s="8">
        <f t="shared" si="5"/>
        <v>2.8665386284992556</v>
      </c>
      <c r="AG63" s="8">
        <f t="shared" si="5"/>
        <v>1.1797655224396684</v>
      </c>
      <c r="AH63" s="8">
        <f t="shared" si="5"/>
        <v>9.3600550428697282</v>
      </c>
      <c r="AI63" s="8">
        <f t="shared" si="5"/>
        <v>0.10498480683293679</v>
      </c>
      <c r="AJ63" s="8">
        <f t="shared" si="5"/>
        <v>2.017225238579115</v>
      </c>
      <c r="AK63" s="8">
        <f t="shared" si="5"/>
        <v>47.579062006552334</v>
      </c>
      <c r="AL63" s="8">
        <f t="shared" si="5"/>
        <v>38.013709433551803</v>
      </c>
    </row>
    <row r="64" spans="1:38" x14ac:dyDescent="0.25">
      <c r="A64" s="6">
        <f t="shared" si="1"/>
        <v>2067</v>
      </c>
      <c r="B64" s="6">
        <v>60998</v>
      </c>
      <c r="C64" s="4">
        <v>145567.45143280237</v>
      </c>
      <c r="D64" s="4">
        <v>49568.881370959913</v>
      </c>
      <c r="E64" s="11">
        <v>0.47872622504540446</v>
      </c>
      <c r="F64" s="4">
        <v>150.61117836075215</v>
      </c>
      <c r="G64" s="4">
        <v>187.34525644566295</v>
      </c>
      <c r="H64" s="4">
        <v>35954.51</v>
      </c>
      <c r="I64" s="4">
        <v>28568.83</v>
      </c>
      <c r="J64" s="4">
        <v>7385.68</v>
      </c>
      <c r="K64" s="4">
        <v>2060.9650000000001</v>
      </c>
      <c r="L64" s="4">
        <v>464.83780000000002</v>
      </c>
      <c r="M64" s="4">
        <v>0</v>
      </c>
      <c r="N64" s="4">
        <v>35826.980000000003</v>
      </c>
      <c r="O64" s="4">
        <v>16326.96</v>
      </c>
      <c r="P64" s="4">
        <v>4162.0460000000003</v>
      </c>
      <c r="Q64" s="4">
        <v>1712.7860000000001</v>
      </c>
      <c r="R64" s="4">
        <v>13625.2</v>
      </c>
      <c r="S64" s="4">
        <v>127.5277</v>
      </c>
      <c r="T64" s="4">
        <v>2968.4180000000001</v>
      </c>
      <c r="U64" s="4">
        <v>70041.039999999994</v>
      </c>
      <c r="V64" s="4">
        <v>56531.040000000001</v>
      </c>
      <c r="W64" s="8">
        <f t="shared" si="3"/>
        <v>4.4172788304788009</v>
      </c>
      <c r="X64" s="8">
        <f t="shared" si="5"/>
        <v>24.699553125444059</v>
      </c>
      <c r="Y64" s="8">
        <f t="shared" si="5"/>
        <v>19.625836489407867</v>
      </c>
      <c r="Z64" s="8">
        <f t="shared" si="5"/>
        <v>5.0737166360361936</v>
      </c>
      <c r="AA64" s="8">
        <f t="shared" si="5"/>
        <v>1.415814441837222</v>
      </c>
      <c r="AB64" s="8">
        <f t="shared" si="5"/>
        <v>0.31932811588350224</v>
      </c>
      <c r="AC64" s="8">
        <f t="shared" si="5"/>
        <v>0</v>
      </c>
      <c r="AD64" s="8">
        <f t="shared" si="5"/>
        <v>24.611944254954995</v>
      </c>
      <c r="AE64" s="8">
        <f t="shared" si="5"/>
        <v>11.216078758881713</v>
      </c>
      <c r="AF64" s="8">
        <f t="shared" si="5"/>
        <v>2.8591872420884599</v>
      </c>
      <c r="AG64" s="8">
        <f t="shared" si="5"/>
        <v>1.1766270434367436</v>
      </c>
      <c r="AH64" s="8">
        <f t="shared" si="5"/>
        <v>9.3600594541491571</v>
      </c>
      <c r="AI64" s="8">
        <f t="shared" si="5"/>
        <v>8.7607290465526927E-2</v>
      </c>
      <c r="AJ64" s="8">
        <f t="shared" si="5"/>
        <v>2.0392044861555449</v>
      </c>
      <c r="AK64" s="8">
        <f t="shared" si="5"/>
        <v>48.115866088603411</v>
      </c>
      <c r="AL64" s="8">
        <f t="shared" si="5"/>
        <v>38.834945204832529</v>
      </c>
    </row>
    <row r="65" spans="1:38" x14ac:dyDescent="0.25">
      <c r="A65" s="6">
        <f t="shared" si="1"/>
        <v>2068</v>
      </c>
      <c r="B65" s="6">
        <v>61363</v>
      </c>
      <c r="C65" s="4">
        <v>150054.02873461819</v>
      </c>
      <c r="D65" s="4">
        <v>50096.05331587408</v>
      </c>
      <c r="E65" s="11">
        <v>0.47759765022067879</v>
      </c>
      <c r="F65" s="4">
        <v>152.93625166389128</v>
      </c>
      <c r="G65" s="4">
        <v>186.47739836857372</v>
      </c>
      <c r="H65" s="4">
        <v>37047.550000000003</v>
      </c>
      <c r="I65" s="4">
        <v>29449.360000000001</v>
      </c>
      <c r="J65" s="4">
        <v>7598.1850000000004</v>
      </c>
      <c r="K65" s="4">
        <v>2115.5990000000002</v>
      </c>
      <c r="L65" s="4">
        <v>473.83409999999998</v>
      </c>
      <c r="M65" s="4">
        <v>0</v>
      </c>
      <c r="N65" s="4">
        <v>36948.660000000003</v>
      </c>
      <c r="O65" s="4">
        <v>16863.73</v>
      </c>
      <c r="P65" s="4">
        <v>4278.8230000000003</v>
      </c>
      <c r="Q65" s="4">
        <v>1760.9659999999999</v>
      </c>
      <c r="R65" s="4">
        <v>14045.14</v>
      </c>
      <c r="S65" s="4">
        <v>98.88888</v>
      </c>
      <c r="T65" s="4">
        <v>3093.915</v>
      </c>
      <c r="U65" s="4">
        <v>73036.070000000007</v>
      </c>
      <c r="V65" s="4">
        <v>59526.07</v>
      </c>
      <c r="W65" s="8">
        <f t="shared" si="3"/>
        <v>4.4172887781220842</v>
      </c>
      <c r="X65" s="8">
        <f t="shared" si="5"/>
        <v>24.689473726507789</v>
      </c>
      <c r="Y65" s="8">
        <f t="shared" si="5"/>
        <v>19.625837605522346</v>
      </c>
      <c r="Z65" s="8">
        <f t="shared" si="5"/>
        <v>5.0636327888523143</v>
      </c>
      <c r="AA65" s="8">
        <f t="shared" si="5"/>
        <v>1.409891502307876</v>
      </c>
      <c r="AB65" s="8">
        <f t="shared" si="5"/>
        <v>0.31577566027101556</v>
      </c>
      <c r="AC65" s="8">
        <f t="shared" si="5"/>
        <v>0</v>
      </c>
      <c r="AD65" s="8">
        <f t="shared" si="5"/>
        <v>24.623570797520195</v>
      </c>
      <c r="AE65" s="8">
        <f t="shared" si="5"/>
        <v>11.238438675861728</v>
      </c>
      <c r="AF65" s="8">
        <f t="shared" si="5"/>
        <v>2.8515215726512881</v>
      </c>
      <c r="AG65" s="8">
        <f t="shared" si="5"/>
        <v>1.1735546288559837</v>
      </c>
      <c r="AH65" s="8">
        <f t="shared" si="5"/>
        <v>9.3600552537245658</v>
      </c>
      <c r="AI65" s="8">
        <f t="shared" si="5"/>
        <v>6.5902182589773997E-2</v>
      </c>
      <c r="AJ65" s="8">
        <f t="shared" si="5"/>
        <v>2.0618673327803951</v>
      </c>
      <c r="AK65" s="8">
        <f t="shared" si="5"/>
        <v>48.673181663899065</v>
      </c>
      <c r="AL65" s="8">
        <f t="shared" si="5"/>
        <v>39.669757954500724</v>
      </c>
    </row>
    <row r="66" spans="1:38" x14ac:dyDescent="0.25">
      <c r="A66" s="6">
        <f t="shared" si="1"/>
        <v>2069</v>
      </c>
      <c r="B66" s="6">
        <v>61729</v>
      </c>
      <c r="C66" s="4">
        <v>154689.87659121142</v>
      </c>
      <c r="D66" s="4">
        <v>50629.831298607307</v>
      </c>
      <c r="E66" s="11">
        <v>0.47649470160288471</v>
      </c>
      <c r="F66" s="4">
        <v>155.30488910621668</v>
      </c>
      <c r="G66" s="4">
        <v>185.60708109362113</v>
      </c>
      <c r="H66" s="4">
        <v>38176.81</v>
      </c>
      <c r="I66" s="4">
        <v>30359.18</v>
      </c>
      <c r="J66" s="4">
        <v>7817.6210000000001</v>
      </c>
      <c r="K66" s="4">
        <v>2171.9850000000001</v>
      </c>
      <c r="L66" s="4">
        <v>483.02879999999999</v>
      </c>
      <c r="M66" s="4">
        <v>0</v>
      </c>
      <c r="N66" s="4">
        <v>38115.46</v>
      </c>
      <c r="O66" s="4">
        <v>17425.82</v>
      </c>
      <c r="P66" s="4">
        <v>4399.8370000000004</v>
      </c>
      <c r="Q66" s="4">
        <v>1810.7449999999999</v>
      </c>
      <c r="R66" s="4">
        <v>14479.06</v>
      </c>
      <c r="S66" s="4">
        <v>61.346890000000002</v>
      </c>
      <c r="T66" s="4">
        <v>3226.22</v>
      </c>
      <c r="U66" s="4">
        <v>76200.94</v>
      </c>
      <c r="V66" s="4">
        <v>62690.94</v>
      </c>
      <c r="W66" s="8">
        <f t="shared" si="3"/>
        <v>4.4172968233367422</v>
      </c>
      <c r="X66" s="8">
        <f t="shared" si="5"/>
        <v>24.679578807142825</v>
      </c>
      <c r="Y66" s="8">
        <f t="shared" si="5"/>
        <v>19.625835037820977</v>
      </c>
      <c r="Z66" s="8">
        <f t="shared" si="5"/>
        <v>5.053737951229416</v>
      </c>
      <c r="AA66" s="8">
        <f t="shared" si="5"/>
        <v>1.4040899429635976</v>
      </c>
      <c r="AB66" s="8">
        <f t="shared" si="5"/>
        <v>0.31225624497488474</v>
      </c>
      <c r="AC66" s="8">
        <f t="shared" si="5"/>
        <v>0</v>
      </c>
      <c r="AD66" s="8">
        <f t="shared" si="5"/>
        <v>24.639918810411345</v>
      </c>
      <c r="AE66" s="8">
        <f t="shared" si="5"/>
        <v>11.26500349214839</v>
      </c>
      <c r="AF66" s="8">
        <f t="shared" si="5"/>
        <v>2.8442953714593462</v>
      </c>
      <c r="AG66" s="8">
        <f t="shared" si="5"/>
        <v>1.1705646419158602</v>
      </c>
      <c r="AH66" s="8">
        <f t="shared" si="5"/>
        <v>9.3600565977971808</v>
      </c>
      <c r="AI66" s="8">
        <f t="shared" si="5"/>
        <v>3.9657986257314898E-2</v>
      </c>
      <c r="AJ66" s="8">
        <f t="shared" si="5"/>
        <v>2.0856051288512667</v>
      </c>
      <c r="AK66" s="8">
        <f t="shared" si="5"/>
        <v>49.260456908483498</v>
      </c>
      <c r="AL66" s="8">
        <f t="shared" si="5"/>
        <v>40.52685371627075</v>
      </c>
    </row>
    <row r="67" spans="1:38" x14ac:dyDescent="0.25">
      <c r="A67" s="6">
        <f t="shared" si="1"/>
        <v>2070</v>
      </c>
      <c r="B67" s="6">
        <v>62094</v>
      </c>
      <c r="C67" s="4">
        <v>159448.6558459014</v>
      </c>
      <c r="D67" s="4">
        <v>51165.405851894684</v>
      </c>
      <c r="E67" s="11">
        <v>0.47546645688439393</v>
      </c>
      <c r="F67" s="4">
        <v>157.7036158048424</v>
      </c>
      <c r="G67" s="4">
        <v>184.73422599046782</v>
      </c>
      <c r="H67" s="4">
        <v>39336.42</v>
      </c>
      <c r="I67" s="4">
        <v>31293.14</v>
      </c>
      <c r="J67" s="4">
        <v>8043.28</v>
      </c>
      <c r="K67" s="4">
        <v>2230.194</v>
      </c>
      <c r="L67" s="4">
        <v>492.47500000000002</v>
      </c>
      <c r="M67" s="4">
        <v>0</v>
      </c>
      <c r="N67" s="4">
        <v>39321.160000000003</v>
      </c>
      <c r="O67" s="4">
        <v>18011.330000000002</v>
      </c>
      <c r="P67" s="4">
        <v>4523.9960000000001</v>
      </c>
      <c r="Q67" s="4">
        <v>1861.3430000000001</v>
      </c>
      <c r="R67" s="4">
        <v>14924.48</v>
      </c>
      <c r="S67" s="4">
        <v>15.259230000000001</v>
      </c>
      <c r="T67" s="4">
        <v>3366.027</v>
      </c>
      <c r="U67" s="4">
        <v>79551.710000000006</v>
      </c>
      <c r="V67" s="4">
        <v>66041.710000000006</v>
      </c>
      <c r="W67" s="8">
        <f t="shared" si="3"/>
        <v>4.4173037760426581</v>
      </c>
      <c r="X67" s="8">
        <f t="shared" si="5"/>
        <v>24.670273820317774</v>
      </c>
      <c r="Y67" s="8">
        <f t="shared" si="5"/>
        <v>19.625841205110657</v>
      </c>
      <c r="Z67" s="8">
        <f t="shared" si="5"/>
        <v>5.0444326152071168</v>
      </c>
      <c r="AA67" s="8">
        <f t="shared" si="5"/>
        <v>1.398691000666298</v>
      </c>
      <c r="AB67" s="8">
        <f t="shared" si="5"/>
        <v>0.30886118003776131</v>
      </c>
      <c r="AC67" s="8">
        <f t="shared" si="5"/>
        <v>0</v>
      </c>
      <c r="AD67" s="8">
        <f t="shared" si="5"/>
        <v>24.660703341395241</v>
      </c>
      <c r="AE67" s="8">
        <f t="shared" si="5"/>
        <v>11.296006168535525</v>
      </c>
      <c r="AF67" s="8">
        <f t="shared" si="5"/>
        <v>2.8372744668178327</v>
      </c>
      <c r="AG67" s="8">
        <f t="shared" si="5"/>
        <v>1.1673619888015165</v>
      </c>
      <c r="AH67" s="8">
        <f t="shared" si="5"/>
        <v>9.360053818467879</v>
      </c>
      <c r="AI67" s="8">
        <f t="shared" si="5"/>
        <v>9.5699960084625803E-3</v>
      </c>
      <c r="AJ67" s="8">
        <f t="shared" si="5"/>
        <v>2.1110413142981179</v>
      </c>
      <c r="AK67" s="8">
        <f t="shared" si="5"/>
        <v>49.891740747493337</v>
      </c>
      <c r="AL67" s="8">
        <f t="shared" si="5"/>
        <v>41.418793811486118</v>
      </c>
    </row>
    <row r="68" spans="1:38" x14ac:dyDescent="0.25">
      <c r="A68" s="6">
        <f t="shared" si="1"/>
        <v>2071</v>
      </c>
      <c r="B68" s="6">
        <v>62459</v>
      </c>
      <c r="C68" s="4">
        <v>164442.52475041815</v>
      </c>
      <c r="D68" s="4">
        <v>51731.900316089705</v>
      </c>
      <c r="E68" s="11">
        <v>0.47449933636188341</v>
      </c>
      <c r="F68" s="4">
        <v>160.14730925319631</v>
      </c>
      <c r="G68" s="4">
        <v>183.9419263876554</v>
      </c>
      <c r="H68" s="4">
        <v>40551.85</v>
      </c>
      <c r="I68" s="4">
        <v>32273.22</v>
      </c>
      <c r="J68" s="4">
        <v>8278.6309999999994</v>
      </c>
      <c r="K68" s="4">
        <v>2290.1439999999998</v>
      </c>
      <c r="L68" s="4">
        <v>502.16680000000002</v>
      </c>
      <c r="M68" s="4">
        <v>0</v>
      </c>
      <c r="N68" s="4">
        <v>40601.339999999997</v>
      </c>
      <c r="O68" s="4">
        <v>18639.82</v>
      </c>
      <c r="P68" s="4">
        <v>4654.6970000000001</v>
      </c>
      <c r="Q68" s="4">
        <v>1914.914</v>
      </c>
      <c r="R68" s="4">
        <v>15391.91</v>
      </c>
      <c r="S68" s="4">
        <v>-49.485750000000003</v>
      </c>
      <c r="T68" s="4">
        <v>3514.0450000000001</v>
      </c>
      <c r="U68" s="4">
        <v>83115.240000000005</v>
      </c>
      <c r="V68" s="4">
        <v>69605.240000000005</v>
      </c>
      <c r="W68" s="8">
        <f t="shared" si="3"/>
        <v>4.4173091942335363</v>
      </c>
      <c r="X68" s="8">
        <f t="shared" si="5"/>
        <v>24.660196662358096</v>
      </c>
      <c r="Y68" s="8">
        <f t="shared" si="5"/>
        <v>19.625835865134352</v>
      </c>
      <c r="Z68" s="8">
        <f t="shared" si="5"/>
        <v>5.0343614053389487</v>
      </c>
      <c r="AA68" s="8">
        <f t="shared" si="5"/>
        <v>1.3926713929233663</v>
      </c>
      <c r="AB68" s="8">
        <f t="shared" si="5"/>
        <v>0.30537526759708977</v>
      </c>
      <c r="AC68" s="8">
        <f t="shared" si="5"/>
        <v>0</v>
      </c>
      <c r="AD68" s="8">
        <f t="shared" si="5"/>
        <v>24.690292283959081</v>
      </c>
      <c r="AE68" s="8">
        <f t="shared" si="5"/>
        <v>11.335158000213447</v>
      </c>
      <c r="AF68" s="8">
        <f t="shared" si="5"/>
        <v>2.8305920302942589</v>
      </c>
      <c r="AG68" s="8">
        <f t="shared" si="5"/>
        <v>1.1644883237510197</v>
      </c>
      <c r="AH68" s="8">
        <f t="shared" si="5"/>
        <v>9.3600545378155662</v>
      </c>
      <c r="AI68" s="8">
        <f t="shared" si="5"/>
        <v>-3.0093037111359588E-2</v>
      </c>
      <c r="AJ68" s="8">
        <f t="shared" si="5"/>
        <v>2.1369442030481016</v>
      </c>
      <c r="AK68" s="8">
        <f t="shared" si="5"/>
        <v>50.543641388471606</v>
      </c>
      <c r="AL68" s="8">
        <f t="shared" si="5"/>
        <v>42.328004940110858</v>
      </c>
    </row>
    <row r="69" spans="1:38" x14ac:dyDescent="0.25">
      <c r="A69" s="6">
        <f t="shared" si="1"/>
        <v>2072</v>
      </c>
      <c r="B69" s="6">
        <v>62824</v>
      </c>
      <c r="C69" s="4">
        <v>169608.79058506541</v>
      </c>
      <c r="D69" s="4">
        <v>52312.274079059353</v>
      </c>
      <c r="E69" s="11">
        <v>0.47358331946806631</v>
      </c>
      <c r="F69" s="4">
        <v>162.62012586014751</v>
      </c>
      <c r="G69" s="4">
        <v>183.18737225550686</v>
      </c>
      <c r="H69" s="4">
        <v>41808.980000000003</v>
      </c>
      <c r="I69" s="4">
        <v>33287.15</v>
      </c>
      <c r="J69" s="4">
        <v>8521.8340000000007</v>
      </c>
      <c r="K69" s="4">
        <v>2351.9720000000002</v>
      </c>
      <c r="L69" s="4">
        <v>512.11320000000001</v>
      </c>
      <c r="M69" s="4">
        <v>0</v>
      </c>
      <c r="N69" s="4">
        <v>41926.31</v>
      </c>
      <c r="O69" s="4">
        <v>19290.5</v>
      </c>
      <c r="P69" s="4">
        <v>4790.3249999999998</v>
      </c>
      <c r="Q69" s="4">
        <v>1970.008</v>
      </c>
      <c r="R69" s="4">
        <v>15875.48</v>
      </c>
      <c r="S69" s="4">
        <v>-117.333</v>
      </c>
      <c r="T69" s="4">
        <v>3671.46</v>
      </c>
      <c r="U69" s="4">
        <v>86904.03</v>
      </c>
      <c r="V69" s="4">
        <v>73394.03</v>
      </c>
      <c r="W69" s="8">
        <f t="shared" si="3"/>
        <v>4.4173126372491973</v>
      </c>
      <c r="X69" s="8">
        <f t="shared" si="5"/>
        <v>24.650243572741694</v>
      </c>
      <c r="Y69" s="8">
        <f t="shared" si="5"/>
        <v>19.625840078911004</v>
      </c>
      <c r="Z69" s="8">
        <f t="shared" si="5"/>
        <v>5.024405852199016</v>
      </c>
      <c r="AA69" s="8">
        <f t="shared" si="5"/>
        <v>1.3867040687495467</v>
      </c>
      <c r="AB69" s="8">
        <f t="shared" si="5"/>
        <v>0.30193788790867848</v>
      </c>
      <c r="AC69" s="8">
        <f t="shared" si="5"/>
        <v>0</v>
      </c>
      <c r="AD69" s="8">
        <f t="shared" si="5"/>
        <v>24.71942041174589</v>
      </c>
      <c r="AE69" s="8">
        <f t="shared" si="5"/>
        <v>11.373526061625364</v>
      </c>
      <c r="AF69" s="8">
        <f t="shared" si="5"/>
        <v>2.8243376911513707</v>
      </c>
      <c r="AG69" s="8">
        <f t="shared" si="5"/>
        <v>1.16150111866517</v>
      </c>
      <c r="AH69" s="8">
        <f t="shared" si="5"/>
        <v>9.3600573090802328</v>
      </c>
      <c r="AI69" s="8">
        <f t="shared" si="5"/>
        <v>-6.9178607780445753E-2</v>
      </c>
      <c r="AJ69" s="8">
        <f t="shared" si="5"/>
        <v>2.1646637461037845</v>
      </c>
      <c r="AK69" s="8">
        <f t="shared" si="5"/>
        <v>51.237927999029182</v>
      </c>
      <c r="AL69" s="8">
        <f t="shared" si="5"/>
        <v>43.272538968544815</v>
      </c>
    </row>
    <row r="70" spans="1:38" x14ac:dyDescent="0.25">
      <c r="A70" s="6">
        <f t="shared" ref="A70:A93" si="6">YEAR(B70)</f>
        <v>2073</v>
      </c>
      <c r="B70" s="6">
        <v>63190</v>
      </c>
      <c r="C70" s="4">
        <v>174999.31531520182</v>
      </c>
      <c r="D70" s="4">
        <v>52915.168156095511</v>
      </c>
      <c r="E70" s="11">
        <v>0.47274970520669346</v>
      </c>
      <c r="F70" s="4">
        <v>165.13957316744708</v>
      </c>
      <c r="G70" s="4">
        <v>182.48348863334661</v>
      </c>
      <c r="H70" s="4">
        <v>43120</v>
      </c>
      <c r="I70" s="4">
        <v>34345.08</v>
      </c>
      <c r="J70" s="4">
        <v>8774.9210000000003</v>
      </c>
      <c r="K70" s="4">
        <v>2416.0230000000001</v>
      </c>
      <c r="L70" s="4">
        <v>522.35910000000001</v>
      </c>
      <c r="M70" s="4">
        <v>0</v>
      </c>
      <c r="N70" s="4">
        <v>43309.45</v>
      </c>
      <c r="O70" s="4">
        <v>19970.009999999998</v>
      </c>
      <c r="P70" s="4">
        <v>4932.0600000000004</v>
      </c>
      <c r="Q70" s="4">
        <v>2027.3389999999999</v>
      </c>
      <c r="R70" s="4">
        <v>16380.04</v>
      </c>
      <c r="S70" s="4">
        <v>-189.4425</v>
      </c>
      <c r="T70" s="4">
        <v>3838.826</v>
      </c>
      <c r="U70" s="4">
        <v>90932.3</v>
      </c>
      <c r="V70" s="4">
        <v>77422.3</v>
      </c>
      <c r="W70" s="8">
        <f t="shared" si="3"/>
        <v>4.4173164351526619</v>
      </c>
      <c r="X70" s="8">
        <f t="shared" si="5"/>
        <v>24.640096403996761</v>
      </c>
      <c r="Y70" s="8">
        <f t="shared" si="5"/>
        <v>19.62583678578342</v>
      </c>
      <c r="Z70" s="8">
        <f t="shared" si="5"/>
        <v>5.0142601896441485</v>
      </c>
      <c r="AA70" s="8">
        <f t="shared" si="5"/>
        <v>1.3805899729655258</v>
      </c>
      <c r="AB70" s="8">
        <f t="shared" si="5"/>
        <v>0.29849208213137723</v>
      </c>
      <c r="AC70" s="8">
        <f t="shared" si="5"/>
        <v>0</v>
      </c>
      <c r="AD70" s="8">
        <f t="shared" si="5"/>
        <v>24.748353970409962</v>
      </c>
      <c r="AE70" s="8">
        <f t="shared" si="5"/>
        <v>11.411478932949429</v>
      </c>
      <c r="AF70" s="8">
        <f t="shared" si="5"/>
        <v>2.8183310266766299</v>
      </c>
      <c r="AG70" s="8">
        <f t="shared" si="5"/>
        <v>1.1584839611220406</v>
      </c>
      <c r="AH70" s="8">
        <f t="shared" si="5"/>
        <v>9.3600594782310562</v>
      </c>
      <c r="AI70" s="8">
        <f t="shared" si="5"/>
        <v>-0.10825328068214649</v>
      </c>
      <c r="AJ70" s="8">
        <f t="shared" si="5"/>
        <v>2.1936234396606973</v>
      </c>
      <c r="AK70" s="8">
        <f t="shared" si="5"/>
        <v>51.9615175843496</v>
      </c>
      <c r="AL70" s="8">
        <f t="shared" si="5"/>
        <v>44.241487379850618</v>
      </c>
    </row>
    <row r="71" spans="1:38" x14ac:dyDescent="0.25">
      <c r="A71" s="6">
        <f t="shared" si="6"/>
        <v>2074</v>
      </c>
      <c r="B71" s="6">
        <v>63555</v>
      </c>
      <c r="C71" s="4">
        <v>180584.97563764686</v>
      </c>
      <c r="D71" s="4">
        <v>53534.838837033647</v>
      </c>
      <c r="E71" s="11">
        <v>0.47195986097659115</v>
      </c>
      <c r="F71" s="4">
        <v>167.68842036445869</v>
      </c>
      <c r="G71" s="4">
        <v>181.82831101457657</v>
      </c>
      <c r="H71" s="4">
        <v>44478.080000000002</v>
      </c>
      <c r="I71" s="4">
        <v>35441.32</v>
      </c>
      <c r="J71" s="4">
        <v>9036.7659999999996</v>
      </c>
      <c r="K71" s="4">
        <v>2482.1149999999998</v>
      </c>
      <c r="L71" s="4">
        <v>532.88559999999995</v>
      </c>
      <c r="M71" s="4">
        <v>0</v>
      </c>
      <c r="N71" s="4">
        <v>44748.18</v>
      </c>
      <c r="O71" s="4">
        <v>20679.310000000001</v>
      </c>
      <c r="P71" s="4">
        <v>5080.1379999999999</v>
      </c>
      <c r="Q71" s="4">
        <v>2085.8820000000001</v>
      </c>
      <c r="R71" s="4">
        <v>16902.86</v>
      </c>
      <c r="S71" s="4">
        <v>-270.10140000000001</v>
      </c>
      <c r="T71" s="4">
        <v>4016.77</v>
      </c>
      <c r="U71" s="4">
        <v>95219.17</v>
      </c>
      <c r="V71" s="4">
        <v>81709.17</v>
      </c>
      <c r="W71" s="8">
        <f t="shared" ref="W71:W88" si="7">100*T71/U70</f>
        <v>4.4173192583933316</v>
      </c>
      <c r="X71" s="8">
        <f t="shared" ref="X71:AL87" si="8">100*H71/$C71</f>
        <v>24.630000277125813</v>
      </c>
      <c r="Y71" s="8">
        <f t="shared" si="8"/>
        <v>19.625840895598564</v>
      </c>
      <c r="Z71" s="8">
        <f t="shared" si="8"/>
        <v>5.0041627040627903</v>
      </c>
      <c r="AA71" s="8">
        <f t="shared" si="8"/>
        <v>1.3744858846842787</v>
      </c>
      <c r="AB71" s="8">
        <f t="shared" si="8"/>
        <v>0.295088557682264</v>
      </c>
      <c r="AC71" s="8">
        <f t="shared" si="8"/>
        <v>0</v>
      </c>
      <c r="AD71" s="8">
        <f t="shared" si="8"/>
        <v>24.779569752131291</v>
      </c>
      <c r="AE71" s="8">
        <f t="shared" si="8"/>
        <v>11.451290411608833</v>
      </c>
      <c r="AF71" s="8">
        <f t="shared" si="8"/>
        <v>2.8131565109788319</v>
      </c>
      <c r="AG71" s="8">
        <f t="shared" si="8"/>
        <v>1.1550695137481597</v>
      </c>
      <c r="AH71" s="8">
        <f t="shared" si="8"/>
        <v>9.3600588533547047</v>
      </c>
      <c r="AI71" s="8">
        <f t="shared" si="8"/>
        <v>-0.14957025026377194</v>
      </c>
      <c r="AJ71" s="8">
        <f t="shared" si="8"/>
        <v>2.2243101818502651</v>
      </c>
      <c r="AK71" s="8">
        <f t="shared" si="8"/>
        <v>52.728179442271106</v>
      </c>
      <c r="AL71" s="8">
        <f t="shared" si="8"/>
        <v>45.246936912378416</v>
      </c>
    </row>
    <row r="72" spans="1:38" x14ac:dyDescent="0.25">
      <c r="A72" s="6">
        <f t="shared" si="6"/>
        <v>2075</v>
      </c>
      <c r="B72" s="6">
        <v>63920</v>
      </c>
      <c r="C72" s="4">
        <v>186366.72567936699</v>
      </c>
      <c r="D72" s="4">
        <v>54164.154159974918</v>
      </c>
      <c r="E72" s="11">
        <v>0.47117464678240001</v>
      </c>
      <c r="F72" s="4">
        <v>170.28575285348776</v>
      </c>
      <c r="G72" s="4">
        <v>181.17065547003008</v>
      </c>
      <c r="H72" s="4">
        <v>45883.12</v>
      </c>
      <c r="I72" s="4">
        <v>36576.03</v>
      </c>
      <c r="J72" s="4">
        <v>9307.0920000000006</v>
      </c>
      <c r="K72" s="4">
        <v>2550.0030000000002</v>
      </c>
      <c r="L72" s="4">
        <v>543.63869999999997</v>
      </c>
      <c r="M72" s="4">
        <v>0</v>
      </c>
      <c r="N72" s="4">
        <v>46246.63</v>
      </c>
      <c r="O72" s="4">
        <v>21421.01</v>
      </c>
      <c r="P72" s="4">
        <v>5234.92</v>
      </c>
      <c r="Q72" s="4">
        <v>2146.6729999999998</v>
      </c>
      <c r="R72" s="4">
        <v>17444.03</v>
      </c>
      <c r="S72" s="4">
        <v>-363.5102</v>
      </c>
      <c r="T72" s="4">
        <v>4206.1369999999997</v>
      </c>
      <c r="U72" s="4">
        <v>99788.82</v>
      </c>
      <c r="V72" s="4">
        <v>86278.82</v>
      </c>
      <c r="W72" s="8">
        <f t="shared" si="7"/>
        <v>4.4173216380693088</v>
      </c>
      <c r="X72" s="8">
        <f t="shared" si="8"/>
        <v>24.619802613766588</v>
      </c>
      <c r="Y72" s="8">
        <f t="shared" si="8"/>
        <v>19.625837105131584</v>
      </c>
      <c r="Z72" s="8">
        <f t="shared" si="8"/>
        <v>4.9939665817879453</v>
      </c>
      <c r="AA72" s="8">
        <f t="shared" si="8"/>
        <v>1.3682716110960336</v>
      </c>
      <c r="AB72" s="8">
        <f t="shared" si="8"/>
        <v>0.29170373521252846</v>
      </c>
      <c r="AC72" s="8">
        <f t="shared" si="8"/>
        <v>0</v>
      </c>
      <c r="AD72" s="8">
        <f t="shared" si="8"/>
        <v>24.814853526784933</v>
      </c>
      <c r="AE72" s="8">
        <f t="shared" si="8"/>
        <v>11.494009953715445</v>
      </c>
      <c r="AF72" s="8">
        <f t="shared" si="8"/>
        <v>2.8089349002173125</v>
      </c>
      <c r="AG72" s="8">
        <f t="shared" si="8"/>
        <v>1.1518542229975242</v>
      </c>
      <c r="AH72" s="8">
        <f t="shared" si="8"/>
        <v>9.3600560595840641</v>
      </c>
      <c r="AI72" s="8">
        <f t="shared" si="8"/>
        <v>-0.19505102033363933</v>
      </c>
      <c r="AJ72" s="8">
        <f t="shared" si="8"/>
        <v>2.2569141485247806</v>
      </c>
      <c r="AK72" s="8">
        <f t="shared" si="8"/>
        <v>53.544332893244473</v>
      </c>
      <c r="AL72" s="8">
        <f t="shared" si="8"/>
        <v>46.295184768357011</v>
      </c>
    </row>
    <row r="73" spans="1:38" x14ac:dyDescent="0.25">
      <c r="A73" s="6">
        <f t="shared" si="6"/>
        <v>2076</v>
      </c>
      <c r="B73" s="6">
        <v>64285</v>
      </c>
      <c r="C73" s="4">
        <v>192348.69407517134</v>
      </c>
      <c r="D73" s="4">
        <v>54807.959516052339</v>
      </c>
      <c r="E73" s="11">
        <v>0.47042566067343361</v>
      </c>
      <c r="F73" s="4">
        <v>172.91375772818705</v>
      </c>
      <c r="G73" s="4">
        <v>180.5491046074481</v>
      </c>
      <c r="H73" s="4">
        <v>47336.39</v>
      </c>
      <c r="I73" s="4">
        <v>37750.04</v>
      </c>
      <c r="J73" s="4">
        <v>9586.35</v>
      </c>
      <c r="K73" s="4">
        <v>2619.9490000000001</v>
      </c>
      <c r="L73" s="4">
        <v>554.68349999999998</v>
      </c>
      <c r="M73" s="4">
        <v>0</v>
      </c>
      <c r="N73" s="4">
        <v>47820.92</v>
      </c>
      <c r="O73" s="4">
        <v>22211.07</v>
      </c>
      <c r="P73" s="4">
        <v>5396.2269999999999</v>
      </c>
      <c r="Q73" s="4">
        <v>2209.674</v>
      </c>
      <c r="R73" s="4">
        <v>18003.95</v>
      </c>
      <c r="S73" s="4">
        <v>-484.52910000000003</v>
      </c>
      <c r="T73" s="4">
        <v>4407.9939999999997</v>
      </c>
      <c r="U73" s="4">
        <v>104681.3</v>
      </c>
      <c r="V73" s="4">
        <v>91171.34</v>
      </c>
      <c r="W73" s="8">
        <f t="shared" si="7"/>
        <v>4.4173225016590028</v>
      </c>
      <c r="X73" s="8">
        <f t="shared" si="8"/>
        <v>24.609675790936524</v>
      </c>
      <c r="Y73" s="8">
        <f t="shared" si="8"/>
        <v>19.625836391302453</v>
      </c>
      <c r="Z73" s="8">
        <f t="shared" si="8"/>
        <v>4.9838393996340731</v>
      </c>
      <c r="AA73" s="8">
        <f t="shared" si="8"/>
        <v>1.3620830713704268</v>
      </c>
      <c r="AB73" s="8">
        <f t="shared" si="8"/>
        <v>0.28837393602642575</v>
      </c>
      <c r="AC73" s="8">
        <f t="shared" si="8"/>
        <v>0</v>
      </c>
      <c r="AD73" s="8">
        <f t="shared" si="8"/>
        <v>24.861577683137906</v>
      </c>
      <c r="AE73" s="8">
        <f t="shared" si="8"/>
        <v>11.547294410701715</v>
      </c>
      <c r="AF73" s="8">
        <f t="shared" si="8"/>
        <v>2.8054398944300152</v>
      </c>
      <c r="AG73" s="8">
        <f t="shared" si="8"/>
        <v>1.1487855483627263</v>
      </c>
      <c r="AH73" s="8">
        <f t="shared" si="8"/>
        <v>9.3600583495326042</v>
      </c>
      <c r="AI73" s="8">
        <f t="shared" si="8"/>
        <v>-0.25190142430114049</v>
      </c>
      <c r="AJ73" s="8">
        <f t="shared" si="8"/>
        <v>2.291668275261241</v>
      </c>
      <c r="AK73" s="8">
        <f t="shared" si="8"/>
        <v>54.422672586011814</v>
      </c>
      <c r="AL73" s="8">
        <f t="shared" si="8"/>
        <v>47.398990899501271</v>
      </c>
    </row>
    <row r="74" spans="1:38" x14ac:dyDescent="0.25">
      <c r="A74" s="6">
        <f t="shared" si="6"/>
        <v>2077</v>
      </c>
      <c r="B74" s="6">
        <v>64651</v>
      </c>
      <c r="C74" s="4">
        <v>198590.63702508752</v>
      </c>
      <c r="D74" s="4">
        <v>55475.596476709477</v>
      </c>
      <c r="E74" s="11">
        <v>0.46971905553648768</v>
      </c>
      <c r="F74" s="4">
        <v>175.59099252885537</v>
      </c>
      <c r="G74" s="4">
        <v>179.97105850017707</v>
      </c>
      <c r="H74" s="4">
        <v>48851.79</v>
      </c>
      <c r="I74" s="4">
        <v>38975.08</v>
      </c>
      <c r="J74" s="4">
        <v>9876.7129999999997</v>
      </c>
      <c r="K74" s="4">
        <v>2692.239</v>
      </c>
      <c r="L74" s="4">
        <v>566.02070000000003</v>
      </c>
      <c r="M74" s="4">
        <v>0</v>
      </c>
      <c r="N74" s="4">
        <v>49458.75</v>
      </c>
      <c r="O74" s="4">
        <v>23028.400000000001</v>
      </c>
      <c r="P74" s="4">
        <v>5565.6710000000003</v>
      </c>
      <c r="Q74" s="4">
        <v>2276.4850000000001</v>
      </c>
      <c r="R74" s="4">
        <v>18588.2</v>
      </c>
      <c r="S74" s="4">
        <v>-606.95839999999998</v>
      </c>
      <c r="T74" s="4">
        <v>4624.1139999999996</v>
      </c>
      <c r="U74" s="4">
        <v>109912.4</v>
      </c>
      <c r="V74" s="4">
        <v>96402.42</v>
      </c>
      <c r="W74" s="8">
        <f t="shared" si="7"/>
        <v>4.4173257305746105</v>
      </c>
      <c r="X74" s="8">
        <f t="shared" si="8"/>
        <v>24.59924129949221</v>
      </c>
      <c r="Y74" s="8">
        <f t="shared" si="8"/>
        <v>19.625839658833645</v>
      </c>
      <c r="Z74" s="8">
        <f t="shared" si="8"/>
        <v>4.9734031513038026</v>
      </c>
      <c r="AA74" s="8">
        <f t="shared" si="8"/>
        <v>1.3556726743667655</v>
      </c>
      <c r="AB74" s="8">
        <f t="shared" si="8"/>
        <v>0.28501882489479902</v>
      </c>
      <c r="AC74" s="8">
        <f t="shared" si="8"/>
        <v>0</v>
      </c>
      <c r="AD74" s="8">
        <f t="shared" si="8"/>
        <v>24.904875043908532</v>
      </c>
      <c r="AE74" s="8">
        <f t="shared" si="8"/>
        <v>11.595914261099265</v>
      </c>
      <c r="AF74" s="8">
        <f t="shared" si="8"/>
        <v>2.8025847962292909</v>
      </c>
      <c r="AG74" s="8">
        <f t="shared" si="8"/>
        <v>1.1463204076999947</v>
      </c>
      <c r="AH74" s="8">
        <f t="shared" si="8"/>
        <v>9.3600586001704578</v>
      </c>
      <c r="AI74" s="8">
        <f t="shared" si="8"/>
        <v>-0.30563293873886122</v>
      </c>
      <c r="AJ74" s="8">
        <f t="shared" si="8"/>
        <v>2.3284652636548246</v>
      </c>
      <c r="AK74" s="8">
        <f t="shared" si="8"/>
        <v>55.346214527785115</v>
      </c>
      <c r="AL74" s="8">
        <f t="shared" si="8"/>
        <v>48.543285546650267</v>
      </c>
    </row>
    <row r="75" spans="1:38" x14ac:dyDescent="0.25">
      <c r="A75" s="6">
        <f t="shared" si="6"/>
        <v>2078</v>
      </c>
      <c r="B75" s="6">
        <v>65016</v>
      </c>
      <c r="C75" s="4">
        <v>205061.60589671173</v>
      </c>
      <c r="D75" s="4">
        <v>56161.473741764974</v>
      </c>
      <c r="E75" s="11">
        <v>0.46902948501009373</v>
      </c>
      <c r="F75" s="4">
        <v>178.30004256194511</v>
      </c>
      <c r="G75" s="4">
        <v>179.43681878556839</v>
      </c>
      <c r="H75" s="4">
        <v>50422.18</v>
      </c>
      <c r="I75" s="4">
        <v>40245.06</v>
      </c>
      <c r="J75" s="4">
        <v>10177.120000000001</v>
      </c>
      <c r="K75" s="4">
        <v>2766.81</v>
      </c>
      <c r="L75" s="4">
        <v>577.64949999999999</v>
      </c>
      <c r="M75" s="4">
        <v>0</v>
      </c>
      <c r="N75" s="4">
        <v>51154.78</v>
      </c>
      <c r="O75" s="4">
        <v>23871.67</v>
      </c>
      <c r="P75" s="4">
        <v>5742.6869999999999</v>
      </c>
      <c r="Q75" s="4">
        <v>2346.5459999999998</v>
      </c>
      <c r="R75" s="4">
        <v>19193.88</v>
      </c>
      <c r="S75" s="4">
        <v>-732.60230000000001</v>
      </c>
      <c r="T75" s="4">
        <v>4855.1890000000003</v>
      </c>
      <c r="U75" s="4">
        <v>115500.2</v>
      </c>
      <c r="V75" s="4">
        <v>101990.2</v>
      </c>
      <c r="W75" s="8">
        <f t="shared" si="7"/>
        <v>4.4173259795982984</v>
      </c>
      <c r="X75" s="8">
        <f t="shared" si="8"/>
        <v>24.588796025228312</v>
      </c>
      <c r="Y75" s="8">
        <f t="shared" si="8"/>
        <v>19.625838695650902</v>
      </c>
      <c r="Z75" s="8">
        <f t="shared" si="8"/>
        <v>4.9629573295774119</v>
      </c>
      <c r="AA75" s="8">
        <f t="shared" si="8"/>
        <v>1.3492579402668021</v>
      </c>
      <c r="AB75" s="8">
        <f t="shared" si="8"/>
        <v>0.28169558971022518</v>
      </c>
      <c r="AC75" s="8">
        <f t="shared" si="8"/>
        <v>0</v>
      </c>
      <c r="AD75" s="8">
        <f t="shared" si="8"/>
        <v>24.946054516790603</v>
      </c>
      <c r="AE75" s="8">
        <f t="shared" si="8"/>
        <v>11.641218694066023</v>
      </c>
      <c r="AF75" s="8">
        <f t="shared" si="8"/>
        <v>2.8004691443275616</v>
      </c>
      <c r="AG75" s="8">
        <f t="shared" si="8"/>
        <v>1.144312700438882</v>
      </c>
      <c r="AH75" s="8">
        <f t="shared" si="8"/>
        <v>9.3600554409331203</v>
      </c>
      <c r="AI75" s="8">
        <f t="shared" si="8"/>
        <v>-0.35725961317644572</v>
      </c>
      <c r="AJ75" s="8">
        <f t="shared" si="8"/>
        <v>2.3676733529754612</v>
      </c>
      <c r="AK75" s="8">
        <f t="shared" si="8"/>
        <v>56.324634489684406</v>
      </c>
      <c r="AL75" s="8">
        <f t="shared" si="8"/>
        <v>49.736370469746461</v>
      </c>
    </row>
    <row r="76" spans="1:38" x14ac:dyDescent="0.25">
      <c r="A76" s="6">
        <f t="shared" si="6"/>
        <v>2079</v>
      </c>
      <c r="B76" s="6">
        <v>65381</v>
      </c>
      <c r="C76" s="4">
        <v>211806.31894592312</v>
      </c>
      <c r="D76" s="4">
        <v>56869.8211002725</v>
      </c>
      <c r="E76" s="11">
        <v>0.46829634701697526</v>
      </c>
      <c r="F76" s="4">
        <v>181.05980162271879</v>
      </c>
      <c r="G76" s="4">
        <v>178.93531413635569</v>
      </c>
      <c r="H76" s="4">
        <v>52057.47</v>
      </c>
      <c r="I76" s="4">
        <v>41568.769999999997</v>
      </c>
      <c r="J76" s="4">
        <v>10488.7</v>
      </c>
      <c r="K76" s="4">
        <v>2843.442</v>
      </c>
      <c r="L76" s="4">
        <v>589.50059999999996</v>
      </c>
      <c r="M76" s="4">
        <v>0</v>
      </c>
      <c r="N76" s="4">
        <v>52922.45</v>
      </c>
      <c r="O76" s="4">
        <v>24747.78</v>
      </c>
      <c r="P76" s="4">
        <v>5929.3010000000004</v>
      </c>
      <c r="Q76" s="4">
        <v>2420.181</v>
      </c>
      <c r="R76" s="4">
        <v>19825.189999999999</v>
      </c>
      <c r="S76" s="4">
        <v>-864.9846</v>
      </c>
      <c r="T76" s="4">
        <v>5102.0209999999997</v>
      </c>
      <c r="U76" s="4">
        <v>121467.2</v>
      </c>
      <c r="V76" s="4">
        <v>107957.2</v>
      </c>
      <c r="W76" s="8">
        <f t="shared" si="7"/>
        <v>4.4173265500838959</v>
      </c>
      <c r="X76" s="8">
        <f t="shared" si="8"/>
        <v>24.577864465550221</v>
      </c>
      <c r="Y76" s="8">
        <f t="shared" si="8"/>
        <v>19.625840346440768</v>
      </c>
      <c r="Z76" s="8">
        <f t="shared" si="8"/>
        <v>4.9520241191094492</v>
      </c>
      <c r="AA76" s="8">
        <f t="shared" si="8"/>
        <v>1.3424726958811684</v>
      </c>
      <c r="AB76" s="8">
        <f t="shared" si="8"/>
        <v>0.27832059162999151</v>
      </c>
      <c r="AC76" s="8">
        <f t="shared" si="8"/>
        <v>0</v>
      </c>
      <c r="AD76" s="8">
        <f t="shared" si="8"/>
        <v>24.986246993656398</v>
      </c>
      <c r="AE76" s="8">
        <f t="shared" si="8"/>
        <v>11.684155658414717</v>
      </c>
      <c r="AF76" s="8">
        <f t="shared" si="8"/>
        <v>2.799397595646723</v>
      </c>
      <c r="AG76" s="8">
        <f t="shared" si="8"/>
        <v>1.1426387144841998</v>
      </c>
      <c r="AH76" s="8">
        <f t="shared" si="8"/>
        <v>9.3600559693696503</v>
      </c>
      <c r="AI76" s="8">
        <f t="shared" si="8"/>
        <v>-0.40838469990163123</v>
      </c>
      <c r="AJ76" s="8">
        <f t="shared" si="8"/>
        <v>2.4088143476506061</v>
      </c>
      <c r="AK76" s="8">
        <f t="shared" si="8"/>
        <v>57.348241829844625</v>
      </c>
      <c r="AL76" s="8">
        <f t="shared" si="8"/>
        <v>50.969773015866849</v>
      </c>
    </row>
    <row r="77" spans="1:38" x14ac:dyDescent="0.25">
      <c r="A77" s="6">
        <f t="shared" si="6"/>
        <v>2080</v>
      </c>
      <c r="B77" s="6">
        <v>65746</v>
      </c>
      <c r="C77" s="4">
        <v>218815.26257667824</v>
      </c>
      <c r="D77" s="4">
        <v>57601.177172673211</v>
      </c>
      <c r="E77" s="11">
        <v>0.46758914343719582</v>
      </c>
      <c r="F77" s="4">
        <v>183.85207518453882</v>
      </c>
      <c r="G77" s="4">
        <v>178.4887439587888</v>
      </c>
      <c r="H77" s="4">
        <v>53755.88</v>
      </c>
      <c r="I77" s="4">
        <v>42944.33</v>
      </c>
      <c r="J77" s="4">
        <v>10811.55</v>
      </c>
      <c r="K77" s="4">
        <v>2922.4760000000001</v>
      </c>
      <c r="L77" s="4">
        <v>601.65589999999997</v>
      </c>
      <c r="M77" s="4">
        <v>0</v>
      </c>
      <c r="N77" s="4">
        <v>54760.56</v>
      </c>
      <c r="O77" s="4">
        <v>25658.38</v>
      </c>
      <c r="P77" s="4">
        <v>6124.3850000000002</v>
      </c>
      <c r="Q77" s="4">
        <v>2496.5630000000001</v>
      </c>
      <c r="R77" s="4">
        <v>20481.23</v>
      </c>
      <c r="S77" s="4">
        <v>-1004.679</v>
      </c>
      <c r="T77" s="4">
        <v>5365.6040000000003</v>
      </c>
      <c r="U77" s="4">
        <v>127837.5</v>
      </c>
      <c r="V77" s="4">
        <v>114327.5</v>
      </c>
      <c r="W77" s="8">
        <f t="shared" si="7"/>
        <v>4.4173274760593806</v>
      </c>
      <c r="X77" s="8">
        <f t="shared" si="8"/>
        <v>24.566787237321993</v>
      </c>
      <c r="Y77" s="8">
        <f t="shared" si="8"/>
        <v>19.625838478680734</v>
      </c>
      <c r="Z77" s="8">
        <f t="shared" si="8"/>
        <v>4.9409487586412615</v>
      </c>
      <c r="AA77" s="8">
        <f t="shared" si="8"/>
        <v>1.3355905641983694</v>
      </c>
      <c r="AB77" s="8">
        <f t="shared" si="8"/>
        <v>0.27496066449622769</v>
      </c>
      <c r="AC77" s="8">
        <f t="shared" si="8"/>
        <v>0</v>
      </c>
      <c r="AD77" s="8">
        <f t="shared" si="8"/>
        <v>25.025932540153846</v>
      </c>
      <c r="AE77" s="8">
        <f t="shared" si="8"/>
        <v>11.72604675645451</v>
      </c>
      <c r="AF77" s="8">
        <f t="shared" si="8"/>
        <v>2.7988838291633633</v>
      </c>
      <c r="AG77" s="8">
        <f t="shared" si="8"/>
        <v>1.1409455495021255</v>
      </c>
      <c r="AH77" s="8">
        <f t="shared" si="8"/>
        <v>9.3600554910208213</v>
      </c>
      <c r="AI77" s="8">
        <f t="shared" si="8"/>
        <v>-0.45914484582533899</v>
      </c>
      <c r="AJ77" s="8">
        <f t="shared" si="8"/>
        <v>2.4521159707128568</v>
      </c>
      <c r="AK77" s="8">
        <f t="shared" si="8"/>
        <v>58.422570023058881</v>
      </c>
      <c r="AL77" s="8">
        <f t="shared" si="8"/>
        <v>52.248412041155873</v>
      </c>
    </row>
    <row r="78" spans="1:38" x14ac:dyDescent="0.25">
      <c r="A78" s="6">
        <f t="shared" si="6"/>
        <v>2081</v>
      </c>
      <c r="B78" s="6">
        <v>66112</v>
      </c>
      <c r="C78" s="4">
        <v>226084.80232239678</v>
      </c>
      <c r="D78" s="4">
        <v>58346.378529017951</v>
      </c>
      <c r="E78" s="11">
        <v>0.46689933749894252</v>
      </c>
      <c r="F78" s="4">
        <v>186.69645157822313</v>
      </c>
      <c r="G78" s="4">
        <v>178.04925332774761</v>
      </c>
      <c r="H78" s="4">
        <v>55516.6</v>
      </c>
      <c r="I78" s="4">
        <v>44371.040000000001</v>
      </c>
      <c r="J78" s="4">
        <v>11145.56</v>
      </c>
      <c r="K78" s="4">
        <v>3003.9609999999998</v>
      </c>
      <c r="L78" s="4">
        <v>614.08489999999995</v>
      </c>
      <c r="M78" s="4">
        <v>0</v>
      </c>
      <c r="N78" s="4">
        <v>56677.66</v>
      </c>
      <c r="O78" s="4">
        <v>26611.85</v>
      </c>
      <c r="P78" s="4">
        <v>6327.884</v>
      </c>
      <c r="Q78" s="4">
        <v>2576.2689999999998</v>
      </c>
      <c r="R78" s="4">
        <v>21161.67</v>
      </c>
      <c r="S78" s="4">
        <v>-1161.066</v>
      </c>
      <c r="T78" s="4">
        <v>5647</v>
      </c>
      <c r="U78" s="4">
        <v>134645.6</v>
      </c>
      <c r="V78" s="4">
        <v>121135.6</v>
      </c>
      <c r="W78" s="8">
        <f t="shared" si="7"/>
        <v>4.4173266842671364</v>
      </c>
      <c r="X78" s="8">
        <f t="shared" si="8"/>
        <v>24.55565320168375</v>
      </c>
      <c r="Y78" s="8">
        <f t="shared" si="8"/>
        <v>19.625839306406331</v>
      </c>
      <c r="Z78" s="8">
        <f t="shared" si="8"/>
        <v>4.9298138952774186</v>
      </c>
      <c r="AA78" s="8">
        <f t="shared" si="8"/>
        <v>1.3286877176805336</v>
      </c>
      <c r="AB78" s="8">
        <f t="shared" si="8"/>
        <v>0.27161706301882038</v>
      </c>
      <c r="AC78" s="8">
        <f t="shared" si="8"/>
        <v>0</v>
      </c>
      <c r="AD78" s="8">
        <f t="shared" si="8"/>
        <v>25.069203864122496</v>
      </c>
      <c r="AE78" s="8">
        <f t="shared" si="8"/>
        <v>11.77073811536059</v>
      </c>
      <c r="AF78" s="8">
        <f t="shared" si="8"/>
        <v>2.7988984376651915</v>
      </c>
      <c r="AG78" s="8">
        <f t="shared" si="8"/>
        <v>1.1395144536633832</v>
      </c>
      <c r="AH78" s="8">
        <f t="shared" si="8"/>
        <v>9.3600586074881207</v>
      </c>
      <c r="AI78" s="8">
        <f t="shared" si="8"/>
        <v>-0.5135533163101873</v>
      </c>
      <c r="AJ78" s="8">
        <f t="shared" si="8"/>
        <v>2.4977353373569011</v>
      </c>
      <c r="AK78" s="8">
        <f t="shared" si="8"/>
        <v>59.555352070058859</v>
      </c>
      <c r="AL78" s="8">
        <f t="shared" si="8"/>
        <v>53.579718210010739</v>
      </c>
    </row>
    <row r="79" spans="1:38" x14ac:dyDescent="0.25">
      <c r="A79" s="6">
        <f t="shared" si="6"/>
        <v>2082</v>
      </c>
      <c r="B79" s="6">
        <v>66477</v>
      </c>
      <c r="C79" s="4">
        <v>233613.00520927549</v>
      </c>
      <c r="D79" s="4">
        <v>59108.582697433878</v>
      </c>
      <c r="E79" s="11">
        <v>0.46621090350450428</v>
      </c>
      <c r="F79" s="4">
        <v>189.57502342286179</v>
      </c>
      <c r="G79" s="4">
        <v>177.64225940897919</v>
      </c>
      <c r="H79" s="4">
        <v>57339.48</v>
      </c>
      <c r="I79" s="4">
        <v>45848.51</v>
      </c>
      <c r="J79" s="4">
        <v>11490.97</v>
      </c>
      <c r="K79" s="4">
        <v>3088.145</v>
      </c>
      <c r="L79" s="4">
        <v>626.82560000000001</v>
      </c>
      <c r="M79" s="4">
        <v>0</v>
      </c>
      <c r="N79" s="4">
        <v>58656.66</v>
      </c>
      <c r="O79" s="4">
        <v>27591.68</v>
      </c>
      <c r="P79" s="4">
        <v>6539.89</v>
      </c>
      <c r="Q79" s="4">
        <v>2658.7809999999999</v>
      </c>
      <c r="R79" s="4">
        <v>21866.31</v>
      </c>
      <c r="S79" s="4">
        <v>-1317.183</v>
      </c>
      <c r="T79" s="4">
        <v>5947.7359999999999</v>
      </c>
      <c r="U79" s="4">
        <v>141910.5</v>
      </c>
      <c r="V79" s="4">
        <v>128400.5</v>
      </c>
      <c r="W79" s="8">
        <f t="shared" si="7"/>
        <v>4.417326670904953</v>
      </c>
      <c r="X79" s="8">
        <f t="shared" si="8"/>
        <v>24.544643800388627</v>
      </c>
      <c r="Y79" s="8">
        <f t="shared" si="8"/>
        <v>19.625838021700861</v>
      </c>
      <c r="Z79" s="8">
        <f t="shared" si="8"/>
        <v>4.9188057786877684</v>
      </c>
      <c r="AA79" s="8">
        <f t="shared" si="8"/>
        <v>1.3219062856682888</v>
      </c>
      <c r="AB79" s="8">
        <f t="shared" si="8"/>
        <v>0.2683179386517785</v>
      </c>
      <c r="AC79" s="8">
        <f t="shared" si="8"/>
        <v>0</v>
      </c>
      <c r="AD79" s="8">
        <f t="shared" si="8"/>
        <v>25.108473711664349</v>
      </c>
      <c r="AE79" s="8">
        <f t="shared" si="8"/>
        <v>11.810849304079962</v>
      </c>
      <c r="AF79" s="8">
        <f t="shared" si="8"/>
        <v>2.7994545912122604</v>
      </c>
      <c r="AG79" s="8">
        <f t="shared" si="8"/>
        <v>1.1381134357730671</v>
      </c>
      <c r="AH79" s="8">
        <f t="shared" si="8"/>
        <v>9.3600568086574185</v>
      </c>
      <c r="AI79" s="8">
        <f t="shared" si="8"/>
        <v>-0.56383119545080096</v>
      </c>
      <c r="AJ79" s="8">
        <f t="shared" si="8"/>
        <v>2.5459781208121917</v>
      </c>
      <c r="AK79" s="8">
        <f t="shared" si="8"/>
        <v>60.745975966908844</v>
      </c>
      <c r="AL79" s="8">
        <f t="shared" si="8"/>
        <v>54.962907516632519</v>
      </c>
    </row>
    <row r="80" spans="1:38" x14ac:dyDescent="0.25">
      <c r="A80" s="6">
        <f t="shared" si="6"/>
        <v>2083</v>
      </c>
      <c r="B80" s="6">
        <v>66842</v>
      </c>
      <c r="C80" s="4">
        <v>241463.20628535919</v>
      </c>
      <c r="D80" s="4">
        <v>59895.35825754462</v>
      </c>
      <c r="E80" s="11">
        <v>0.465513337878251</v>
      </c>
      <c r="F80" s="4">
        <v>192.5078366678849</v>
      </c>
      <c r="G80" s="4">
        <v>177.27239598057801</v>
      </c>
      <c r="H80" s="4">
        <v>59238.78</v>
      </c>
      <c r="I80" s="4">
        <v>47389.18</v>
      </c>
      <c r="J80" s="4">
        <v>11849.6</v>
      </c>
      <c r="K80" s="4">
        <v>3174.8960000000002</v>
      </c>
      <c r="L80" s="4">
        <v>639.84299999999996</v>
      </c>
      <c r="M80" s="4">
        <v>0</v>
      </c>
      <c r="N80" s="4">
        <v>60713.59</v>
      </c>
      <c r="O80" s="4">
        <v>28604.77</v>
      </c>
      <c r="P80" s="4">
        <v>6762.2489999999998</v>
      </c>
      <c r="Q80" s="4">
        <v>2745.4789999999998</v>
      </c>
      <c r="R80" s="4">
        <v>22601.09</v>
      </c>
      <c r="S80" s="4">
        <v>-1474.8130000000001</v>
      </c>
      <c r="T80" s="4">
        <v>6268.6509999999998</v>
      </c>
      <c r="U80" s="4">
        <v>149653.9</v>
      </c>
      <c r="V80" s="4">
        <v>136143.9</v>
      </c>
      <c r="W80" s="8">
        <f t="shared" si="7"/>
        <v>4.4173271181484104</v>
      </c>
      <c r="X80" s="8">
        <f t="shared" si="8"/>
        <v>24.533253289941037</v>
      </c>
      <c r="Y80" s="8">
        <f t="shared" si="8"/>
        <v>19.625838954526209</v>
      </c>
      <c r="Z80" s="8">
        <f t="shared" si="8"/>
        <v>4.9074143354148303</v>
      </c>
      <c r="AA80" s="8">
        <f t="shared" si="8"/>
        <v>1.3148570537276536</v>
      </c>
      <c r="AB80" s="8">
        <f t="shared" si="8"/>
        <v>0.26498571349369016</v>
      </c>
      <c r="AC80" s="8">
        <f t="shared" si="8"/>
        <v>0</v>
      </c>
      <c r="AD80" s="8">
        <f t="shared" si="8"/>
        <v>25.14403371594809</v>
      </c>
      <c r="AE80" s="8">
        <f t="shared" si="8"/>
        <v>11.846430120784166</v>
      </c>
      <c r="AF80" s="8">
        <f t="shared" si="8"/>
        <v>2.8005297800976066</v>
      </c>
      <c r="AG80" s="8">
        <f t="shared" si="8"/>
        <v>1.1370175366409305</v>
      </c>
      <c r="AH80" s="8">
        <f t="shared" si="8"/>
        <v>9.3600554501418411</v>
      </c>
      <c r="AI80" s="8">
        <f t="shared" si="8"/>
        <v>-0.61078166843236503</v>
      </c>
      <c r="AJ80" s="8">
        <f t="shared" si="8"/>
        <v>2.5961102299750634</v>
      </c>
      <c r="AK80" s="8">
        <f t="shared" si="8"/>
        <v>61.977931255969608</v>
      </c>
      <c r="AL80" s="8">
        <f t="shared" si="8"/>
        <v>56.382875923177416</v>
      </c>
    </row>
    <row r="81" spans="1:44" x14ac:dyDescent="0.25">
      <c r="A81" s="6">
        <f t="shared" si="6"/>
        <v>2084</v>
      </c>
      <c r="B81" s="6">
        <v>67207</v>
      </c>
      <c r="C81" s="4">
        <v>249610.93875520315</v>
      </c>
      <c r="D81" s="4">
        <v>60703.926976249611</v>
      </c>
      <c r="E81" s="11">
        <v>0.46483363030741143</v>
      </c>
      <c r="F81" s="4">
        <v>195.47514514929725</v>
      </c>
      <c r="G81" s="4">
        <v>176.94284388434491</v>
      </c>
      <c r="H81" s="4">
        <v>61209.279999999999</v>
      </c>
      <c r="I81" s="4">
        <v>48988.24</v>
      </c>
      <c r="J81" s="4">
        <v>12221.04</v>
      </c>
      <c r="K81" s="4">
        <v>3264.53</v>
      </c>
      <c r="L81" s="4">
        <v>653.17769999999996</v>
      </c>
      <c r="M81" s="4">
        <v>0</v>
      </c>
      <c r="N81" s="4">
        <v>62851.46</v>
      </c>
      <c r="O81" s="4">
        <v>29657.24</v>
      </c>
      <c r="P81" s="4">
        <v>6993.8249999999998</v>
      </c>
      <c r="Q81" s="4">
        <v>2836.665</v>
      </c>
      <c r="R81" s="4">
        <v>23363.73</v>
      </c>
      <c r="S81" s="4">
        <v>-1642.18</v>
      </c>
      <c r="T81" s="4">
        <v>6610.7060000000001</v>
      </c>
      <c r="U81" s="4">
        <v>157906.79999999999</v>
      </c>
      <c r="V81" s="4">
        <v>144396.79999999999</v>
      </c>
      <c r="W81" s="8">
        <f t="shared" si="7"/>
        <v>4.4173295851294219</v>
      </c>
      <c r="X81" s="8">
        <f t="shared" si="8"/>
        <v>24.521874043360246</v>
      </c>
      <c r="Y81" s="8">
        <f t="shared" si="8"/>
        <v>19.625838612803516</v>
      </c>
      <c r="Z81" s="8">
        <f t="shared" si="8"/>
        <v>4.8960354305567275</v>
      </c>
      <c r="AA81" s="8">
        <f t="shared" si="8"/>
        <v>1.3078473308421668</v>
      </c>
      <c r="AB81" s="8">
        <f t="shared" si="8"/>
        <v>0.26167831556475984</v>
      </c>
      <c r="AC81" s="8">
        <f t="shared" si="8"/>
        <v>0</v>
      </c>
      <c r="AD81" s="8">
        <f t="shared" si="8"/>
        <v>25.179769890469135</v>
      </c>
      <c r="AE81" s="8">
        <f t="shared" si="8"/>
        <v>11.881386347849627</v>
      </c>
      <c r="AF81" s="8">
        <f t="shared" si="8"/>
        <v>2.8018904279106693</v>
      </c>
      <c r="AG81" s="8">
        <f t="shared" si="8"/>
        <v>1.136434570594663</v>
      </c>
      <c r="AH81" s="8">
        <f t="shared" si="8"/>
        <v>9.3600585441141781</v>
      </c>
      <c r="AI81" s="8">
        <f t="shared" si="8"/>
        <v>-0.65789584710889149</v>
      </c>
      <c r="AJ81" s="8">
        <f t="shared" si="8"/>
        <v>2.6484039653739733</v>
      </c>
      <c r="AK81" s="8">
        <f t="shared" si="8"/>
        <v>63.261169878000153</v>
      </c>
      <c r="AL81" s="8">
        <f t="shared" si="8"/>
        <v>57.848746821793689</v>
      </c>
    </row>
    <row r="82" spans="1:44" x14ac:dyDescent="0.25">
      <c r="A82" s="6">
        <f t="shared" si="6"/>
        <v>2085</v>
      </c>
      <c r="B82" s="6">
        <v>67573</v>
      </c>
      <c r="C82" s="4">
        <v>258121.16826338336</v>
      </c>
      <c r="D82" s="4">
        <v>61541.134452151731</v>
      </c>
      <c r="E82" s="11">
        <v>0.46418073041900609</v>
      </c>
      <c r="F82" s="4">
        <v>198.49749144155948</v>
      </c>
      <c r="G82" s="4">
        <v>176.65859260607462</v>
      </c>
      <c r="H82" s="4">
        <v>63265.94</v>
      </c>
      <c r="I82" s="4">
        <v>50658.44</v>
      </c>
      <c r="J82" s="4">
        <v>12607.5</v>
      </c>
      <c r="K82" s="4">
        <v>3357.1680000000001</v>
      </c>
      <c r="L82" s="4">
        <v>666.84079999999994</v>
      </c>
      <c r="M82" s="4">
        <v>0</v>
      </c>
      <c r="N82" s="4">
        <v>65087.48</v>
      </c>
      <c r="O82" s="4">
        <v>30758.34</v>
      </c>
      <c r="P82" s="4">
        <v>7236.2020000000002</v>
      </c>
      <c r="Q82" s="4">
        <v>2932.652</v>
      </c>
      <c r="R82" s="4">
        <v>24160.29</v>
      </c>
      <c r="S82" s="4">
        <v>-1821.5360000000001</v>
      </c>
      <c r="T82" s="4">
        <v>6975.2640000000001</v>
      </c>
      <c r="U82" s="4">
        <v>166703.6</v>
      </c>
      <c r="V82" s="4">
        <v>153193.60000000001</v>
      </c>
      <c r="W82" s="8">
        <f t="shared" si="7"/>
        <v>4.4173297160096974</v>
      </c>
      <c r="X82" s="8">
        <f t="shared" si="8"/>
        <v>24.51017110516263</v>
      </c>
      <c r="Y82" s="8">
        <f t="shared" si="8"/>
        <v>19.625837098454788</v>
      </c>
      <c r="Z82" s="8">
        <f t="shared" si="8"/>
        <v>4.8843340067078405</v>
      </c>
      <c r="AA82" s="8">
        <f t="shared" si="8"/>
        <v>1.3006170794076024</v>
      </c>
      <c r="AB82" s="8">
        <f t="shared" si="8"/>
        <v>0.25834409649020512</v>
      </c>
      <c r="AC82" s="8">
        <f t="shared" si="8"/>
        <v>0</v>
      </c>
      <c r="AD82" s="8">
        <f t="shared" si="8"/>
        <v>25.215862936737377</v>
      </c>
      <c r="AE82" s="8">
        <f t="shared" si="8"/>
        <v>11.91624081315741</v>
      </c>
      <c r="AF82" s="8">
        <f t="shared" si="8"/>
        <v>2.8034128501294702</v>
      </c>
      <c r="AG82" s="8">
        <f t="shared" si="8"/>
        <v>1.1361532336656563</v>
      </c>
      <c r="AH82" s="8">
        <f t="shared" si="8"/>
        <v>9.3600575894446472</v>
      </c>
      <c r="AI82" s="8">
        <f t="shared" si="8"/>
        <v>-0.70569028191493743</v>
      </c>
      <c r="AJ82" s="8">
        <f t="shared" si="8"/>
        <v>2.7023215673975778</v>
      </c>
      <c r="AK82" s="8">
        <f t="shared" si="8"/>
        <v>64.583467183868436</v>
      </c>
      <c r="AL82" s="8">
        <f t="shared" si="8"/>
        <v>59.34949118302584</v>
      </c>
    </row>
    <row r="83" spans="1:44" x14ac:dyDescent="0.25">
      <c r="A83" s="6">
        <f t="shared" si="6"/>
        <v>2086</v>
      </c>
      <c r="B83" s="6">
        <v>67938</v>
      </c>
      <c r="C83" s="4">
        <v>266934.32434581796</v>
      </c>
      <c r="D83" s="4">
        <v>62396.061011876249</v>
      </c>
      <c r="E83" s="11">
        <v>0.46355128085958014</v>
      </c>
      <c r="F83" s="4">
        <v>201.55542414981355</v>
      </c>
      <c r="G83" s="4">
        <v>176.40237208343061</v>
      </c>
      <c r="H83" s="4">
        <v>65395.4</v>
      </c>
      <c r="I83" s="4">
        <v>52388.1</v>
      </c>
      <c r="J83" s="4">
        <v>13007.3</v>
      </c>
      <c r="K83" s="4">
        <v>3453.0039999999999</v>
      </c>
      <c r="L83" s="4">
        <v>680.85680000000002</v>
      </c>
      <c r="M83" s="4">
        <v>0</v>
      </c>
      <c r="N83" s="4">
        <v>67401.2</v>
      </c>
      <c r="O83" s="4">
        <v>31895.599999999999</v>
      </c>
      <c r="P83" s="4">
        <v>7487.6459999999997</v>
      </c>
      <c r="Q83" s="4">
        <v>3032.7510000000002</v>
      </c>
      <c r="R83" s="4">
        <v>24985.200000000001</v>
      </c>
      <c r="S83" s="4">
        <v>-2005.8040000000001</v>
      </c>
      <c r="T83" s="4">
        <v>7363.8469999999998</v>
      </c>
      <c r="U83" s="4">
        <v>176073.3</v>
      </c>
      <c r="V83" s="4">
        <v>162563.29999999999</v>
      </c>
      <c r="W83" s="8">
        <f t="shared" si="7"/>
        <v>4.417329319822727</v>
      </c>
      <c r="X83" s="8">
        <f t="shared" si="8"/>
        <v>24.498685270343557</v>
      </c>
      <c r="Y83" s="8">
        <f t="shared" si="8"/>
        <v>19.625838725832171</v>
      </c>
      <c r="Z83" s="8">
        <f t="shared" si="8"/>
        <v>4.8728465445113835</v>
      </c>
      <c r="AA83" s="8">
        <f t="shared" si="8"/>
        <v>1.2935781145652046</v>
      </c>
      <c r="AB83" s="8">
        <f t="shared" si="8"/>
        <v>0.25506528681487156</v>
      </c>
      <c r="AC83" s="8">
        <f t="shared" si="8"/>
        <v>0</v>
      </c>
      <c r="AD83" s="8">
        <f t="shared" si="8"/>
        <v>25.250106057054168</v>
      </c>
      <c r="AE83" s="8">
        <f t="shared" si="8"/>
        <v>11.94885673776397</v>
      </c>
      <c r="AF83" s="8">
        <f t="shared" si="8"/>
        <v>2.8050517738211993</v>
      </c>
      <c r="AG83" s="8">
        <f t="shared" si="8"/>
        <v>1.1361412615003457</v>
      </c>
      <c r="AH83" s="8">
        <f t="shared" si="8"/>
        <v>9.3600551600967012</v>
      </c>
      <c r="AI83" s="8">
        <f t="shared" si="8"/>
        <v>-0.75142228520654653</v>
      </c>
      <c r="AJ83" s="8">
        <f t="shared" si="8"/>
        <v>2.7586736992504606</v>
      </c>
      <c r="AK83" s="8">
        <f t="shared" si="8"/>
        <v>65.961281087213806</v>
      </c>
      <c r="AL83" s="8">
        <f t="shared" si="8"/>
        <v>60.900111066045014</v>
      </c>
    </row>
    <row r="84" spans="1:44" x14ac:dyDescent="0.25">
      <c r="A84" s="6">
        <f t="shared" si="6"/>
        <v>2087</v>
      </c>
      <c r="B84" s="6">
        <v>68303</v>
      </c>
      <c r="C84" s="4">
        <v>276099.04939580406</v>
      </c>
      <c r="D84" s="4">
        <v>63271.254421043486</v>
      </c>
      <c r="E84" s="11">
        <v>0.46291731502546996</v>
      </c>
      <c r="F84" s="4">
        <v>204.67063187450975</v>
      </c>
      <c r="G84" s="4">
        <v>176.16090919612679</v>
      </c>
      <c r="H84" s="4">
        <v>67608.600000000006</v>
      </c>
      <c r="I84" s="4">
        <v>54186.75</v>
      </c>
      <c r="J84" s="4">
        <v>13421.85</v>
      </c>
      <c r="K84" s="4">
        <v>3551.9110000000001</v>
      </c>
      <c r="L84" s="4">
        <v>695.19169999999997</v>
      </c>
      <c r="M84" s="4">
        <v>0</v>
      </c>
      <c r="N84" s="4">
        <v>69791.490000000005</v>
      </c>
      <c r="O84" s="4">
        <v>33060.92</v>
      </c>
      <c r="P84" s="4">
        <v>7749.8760000000002</v>
      </c>
      <c r="Q84" s="4">
        <v>3137.6660000000002</v>
      </c>
      <c r="R84" s="4">
        <v>25843.03</v>
      </c>
      <c r="S84" s="4">
        <v>-2182.8850000000002</v>
      </c>
      <c r="T84" s="4">
        <v>7777.7359999999999</v>
      </c>
      <c r="U84" s="4">
        <v>186033.9</v>
      </c>
      <c r="V84" s="4">
        <v>172523.9</v>
      </c>
      <c r="W84" s="8">
        <f t="shared" si="7"/>
        <v>4.4173284649063769</v>
      </c>
      <c r="X84" s="8">
        <f t="shared" si="8"/>
        <v>24.487081772990514</v>
      </c>
      <c r="Y84" s="8">
        <f t="shared" si="8"/>
        <v>19.625837219859509</v>
      </c>
      <c r="Z84" s="8">
        <f t="shared" si="8"/>
        <v>4.8612445531310025</v>
      </c>
      <c r="AA84" s="8">
        <f t="shared" si="8"/>
        <v>1.2864625965836372</v>
      </c>
      <c r="AB84" s="8">
        <f t="shared" si="8"/>
        <v>0.25179068943602273</v>
      </c>
      <c r="AC84" s="8">
        <f t="shared" si="8"/>
        <v>0</v>
      </c>
      <c r="AD84" s="8">
        <f t="shared" si="8"/>
        <v>25.277700214009013</v>
      </c>
      <c r="AE84" s="8">
        <f t="shared" si="8"/>
        <v>11.974296931607775</v>
      </c>
      <c r="AF84" s="8">
        <f t="shared" si="8"/>
        <v>2.8069187550479762</v>
      </c>
      <c r="AG84" s="8">
        <f t="shared" si="8"/>
        <v>1.1364276721945441</v>
      </c>
      <c r="AH84" s="8">
        <f t="shared" si="8"/>
        <v>9.3600575795364342</v>
      </c>
      <c r="AI84" s="8">
        <f t="shared" si="8"/>
        <v>-0.79061663007419758</v>
      </c>
      <c r="AJ84" s="8">
        <f t="shared" si="8"/>
        <v>2.8170093366928484</v>
      </c>
      <c r="AK84" s="8">
        <f t="shared" si="8"/>
        <v>67.37940619755976</v>
      </c>
      <c r="AL84" s="8">
        <f t="shared" si="8"/>
        <v>62.486234696403081</v>
      </c>
    </row>
    <row r="85" spans="1:44" x14ac:dyDescent="0.25">
      <c r="A85" s="6">
        <f t="shared" si="6"/>
        <v>2088</v>
      </c>
      <c r="B85" s="6">
        <v>68668</v>
      </c>
      <c r="C85" s="4">
        <v>285565.53237768944</v>
      </c>
      <c r="D85" s="4">
        <v>64159.10277169451</v>
      </c>
      <c r="E85" s="11">
        <v>0.46229627982020932</v>
      </c>
      <c r="F85" s="4">
        <v>207.82294188586249</v>
      </c>
      <c r="G85" s="4">
        <v>175.9331402831869</v>
      </c>
      <c r="H85" s="4">
        <v>69894.31</v>
      </c>
      <c r="I85" s="4">
        <v>56044.63</v>
      </c>
      <c r="J85" s="4">
        <v>13849.68</v>
      </c>
      <c r="K85" s="4">
        <v>3653.9450000000002</v>
      </c>
      <c r="L85" s="4">
        <v>709.8673</v>
      </c>
      <c r="M85" s="4">
        <v>0</v>
      </c>
      <c r="N85" s="4">
        <v>72250.429999999993</v>
      </c>
      <c r="O85" s="4">
        <v>34254.86</v>
      </c>
      <c r="P85" s="4">
        <v>8021.1390000000001</v>
      </c>
      <c r="Q85" s="4">
        <v>3245.3339999999998</v>
      </c>
      <c r="R85" s="4">
        <v>26729.1</v>
      </c>
      <c r="S85" s="4">
        <v>-2356.1190000000001</v>
      </c>
      <c r="T85" s="4">
        <v>8217.73</v>
      </c>
      <c r="U85" s="4">
        <v>196607.8</v>
      </c>
      <c r="V85" s="4">
        <v>183097.8</v>
      </c>
      <c r="W85" s="8">
        <f t="shared" si="7"/>
        <v>4.4173293147109209</v>
      </c>
      <c r="X85" s="8">
        <f t="shared" si="8"/>
        <v>24.475751473941074</v>
      </c>
      <c r="Y85" s="8">
        <f t="shared" si="8"/>
        <v>19.625838431325558</v>
      </c>
      <c r="Z85" s="8">
        <f t="shared" si="8"/>
        <v>4.8499130426155181</v>
      </c>
      <c r="AA85" s="8">
        <f t="shared" si="8"/>
        <v>1.2795469290626036</v>
      </c>
      <c r="AB85" s="8">
        <f t="shared" si="8"/>
        <v>0.24858297641506971</v>
      </c>
      <c r="AC85" s="8">
        <f t="shared" si="8"/>
        <v>0</v>
      </c>
      <c r="AD85" s="8">
        <f t="shared" si="8"/>
        <v>25.300823036458564</v>
      </c>
      <c r="AE85" s="8">
        <f t="shared" si="8"/>
        <v>11.995446269297817</v>
      </c>
      <c r="AF85" s="8">
        <f t="shared" si="8"/>
        <v>2.8088610460842411</v>
      </c>
      <c r="AG85" s="8">
        <f t="shared" si="8"/>
        <v>1.1364585820209268</v>
      </c>
      <c r="AH85" s="8">
        <f t="shared" si="8"/>
        <v>9.360058189602535</v>
      </c>
      <c r="AI85" s="8">
        <f t="shared" si="8"/>
        <v>-0.82507121233517544</v>
      </c>
      <c r="AJ85" s="8">
        <f t="shared" si="8"/>
        <v>2.8777037381147306</v>
      </c>
      <c r="AK85" s="8">
        <f t="shared" si="8"/>
        <v>68.848575093427669</v>
      </c>
      <c r="AL85" s="8">
        <f t="shared" si="8"/>
        <v>64.1176119805084</v>
      </c>
    </row>
    <row r="86" spans="1:44" x14ac:dyDescent="0.25">
      <c r="A86" s="6">
        <f t="shared" si="6"/>
        <v>2089</v>
      </c>
      <c r="B86" s="6">
        <v>69034</v>
      </c>
      <c r="C86" s="4">
        <v>295476.95960427623</v>
      </c>
      <c r="D86" s="4">
        <v>65082.600220047556</v>
      </c>
      <c r="E86" s="11">
        <v>0.46167532354638219</v>
      </c>
      <c r="F86" s="4">
        <v>211.03412241883072</v>
      </c>
      <c r="G86" s="4">
        <v>175.75839617865927</v>
      </c>
      <c r="H86" s="4">
        <v>72285.210000000006</v>
      </c>
      <c r="I86" s="4">
        <v>57989.83</v>
      </c>
      <c r="J86" s="4">
        <v>14295.38</v>
      </c>
      <c r="K86" s="4">
        <v>3759.1790000000001</v>
      </c>
      <c r="L86" s="4">
        <v>724.85239999999999</v>
      </c>
      <c r="M86" s="4">
        <v>0</v>
      </c>
      <c r="N86" s="4">
        <v>74825.33</v>
      </c>
      <c r="O86" s="4">
        <v>35502.410000000003</v>
      </c>
      <c r="P86" s="4">
        <v>8305.64</v>
      </c>
      <c r="Q86" s="4">
        <v>3360.4659999999999</v>
      </c>
      <c r="R86" s="4">
        <v>27656.81</v>
      </c>
      <c r="S86" s="4">
        <v>-2540.1179999999999</v>
      </c>
      <c r="T86" s="4">
        <v>8684.8109999999997</v>
      </c>
      <c r="U86" s="4">
        <v>207832.7</v>
      </c>
      <c r="V86" s="4">
        <v>194322.7</v>
      </c>
      <c r="W86" s="8">
        <f t="shared" si="7"/>
        <v>4.4173277967608611</v>
      </c>
      <c r="X86" s="8">
        <f t="shared" si="8"/>
        <v>24.463907472450476</v>
      </c>
      <c r="Y86" s="8">
        <f t="shared" si="8"/>
        <v>19.625838196543008</v>
      </c>
      <c r="Z86" s="8">
        <f t="shared" si="8"/>
        <v>4.8380692759074648</v>
      </c>
      <c r="AA86" s="8">
        <f t="shared" si="8"/>
        <v>1.2722409913228294</v>
      </c>
      <c r="AB86" s="8">
        <f t="shared" si="8"/>
        <v>0.24531604798248025</v>
      </c>
      <c r="AC86" s="8">
        <f t="shared" si="8"/>
        <v>0</v>
      </c>
      <c r="AD86" s="8">
        <f t="shared" si="8"/>
        <v>25.323575178318947</v>
      </c>
      <c r="AE86" s="8">
        <f t="shared" si="8"/>
        <v>12.015288788522584</v>
      </c>
      <c r="AF86" s="8">
        <f t="shared" si="8"/>
        <v>2.8109264462188537</v>
      </c>
      <c r="AG86" s="8">
        <f t="shared" si="8"/>
        <v>1.1373022128360111</v>
      </c>
      <c r="AH86" s="8">
        <f t="shared" si="8"/>
        <v>9.3600563769980472</v>
      </c>
      <c r="AI86" s="8">
        <f t="shared" si="8"/>
        <v>-0.85966702899674707</v>
      </c>
      <c r="AJ86" s="8">
        <f t="shared" si="8"/>
        <v>2.9392515110590405</v>
      </c>
      <c r="AK86" s="8">
        <f t="shared" si="8"/>
        <v>70.338039310525033</v>
      </c>
      <c r="AL86" s="8">
        <f t="shared" si="8"/>
        <v>65.765770793178191</v>
      </c>
    </row>
    <row r="87" spans="1:44" x14ac:dyDescent="0.25">
      <c r="A87" s="6">
        <f t="shared" si="6"/>
        <v>2090</v>
      </c>
      <c r="B87" s="6">
        <v>69399</v>
      </c>
      <c r="C87" s="4">
        <v>305743.26809205668</v>
      </c>
      <c r="D87" s="4">
        <v>66025.094618454707</v>
      </c>
      <c r="E87" s="11">
        <v>0.46108888644917018</v>
      </c>
      <c r="F87" s="4">
        <v>214.28287026925631</v>
      </c>
      <c r="G87" s="4">
        <v>175.61095514875242</v>
      </c>
      <c r="H87" s="4">
        <v>74761.25</v>
      </c>
      <c r="I87" s="4">
        <v>60004.68</v>
      </c>
      <c r="J87" s="4">
        <v>14756.57</v>
      </c>
      <c r="K87" s="4">
        <v>3867.9830000000002</v>
      </c>
      <c r="L87" s="4">
        <v>740.22410000000002</v>
      </c>
      <c r="M87" s="4">
        <v>0</v>
      </c>
      <c r="N87" s="4">
        <v>77492.27</v>
      </c>
      <c r="O87" s="4">
        <v>36794.86</v>
      </c>
      <c r="P87" s="4">
        <v>8600.18</v>
      </c>
      <c r="Q87" s="4">
        <v>3479.4839999999999</v>
      </c>
      <c r="R87" s="4">
        <v>28617.74</v>
      </c>
      <c r="S87" s="4">
        <v>-2731.0189999999998</v>
      </c>
      <c r="T87" s="4">
        <v>9180.6540000000005</v>
      </c>
      <c r="U87" s="4">
        <v>219744.4</v>
      </c>
      <c r="V87" s="4">
        <v>206234.4</v>
      </c>
      <c r="W87" s="8">
        <f t="shared" si="7"/>
        <v>4.4173289381314875</v>
      </c>
      <c r="X87" s="8">
        <f t="shared" si="8"/>
        <v>24.452296355218532</v>
      </c>
      <c r="Y87" s="8">
        <f t="shared" si="8"/>
        <v>19.625838493337849</v>
      </c>
      <c r="Z87" s="8">
        <f t="shared" si="8"/>
        <v>4.8264578618806819</v>
      </c>
      <c r="AA87" s="8">
        <f t="shared" si="8"/>
        <v>1.2651081491139762</v>
      </c>
      <c r="AB87" s="8">
        <f t="shared" si="8"/>
        <v>0.24210642629002216</v>
      </c>
      <c r="AC87" s="8">
        <f t="shared" si="8"/>
        <v>0</v>
      </c>
      <c r="AD87" s="8">
        <f t="shared" si="8"/>
        <v>25.345535973229588</v>
      </c>
      <c r="AE87" s="8">
        <f t="shared" si="8"/>
        <v>12.034560966660885</v>
      </c>
      <c r="AF87" s="8">
        <f t="shared" si="8"/>
        <v>2.8128763238739762</v>
      </c>
      <c r="AG87" s="8">
        <f t="shared" si="8"/>
        <v>1.138041083198063</v>
      </c>
      <c r="AH87" s="8">
        <f t="shared" si="8"/>
        <v>9.3600556370658801</v>
      </c>
      <c r="AI87" s="8">
        <f t="shared" si="8"/>
        <v>-0.89323929093925736</v>
      </c>
      <c r="AJ87" s="8">
        <f t="shared" si="8"/>
        <v>3.0027329979464286</v>
      </c>
      <c r="AK87" s="8">
        <f t="shared" si="8"/>
        <v>71.872195705658783</v>
      </c>
      <c r="AL87" s="8">
        <f t="shared" si="8"/>
        <v>67.453455733293396</v>
      </c>
    </row>
    <row r="88" spans="1:44" x14ac:dyDescent="0.25">
      <c r="A88" s="6">
        <f t="shared" si="6"/>
        <v>2091</v>
      </c>
      <c r="B88" s="6">
        <v>69764</v>
      </c>
      <c r="C88" s="4">
        <v>316424.36791416828</v>
      </c>
      <c r="D88" s="4">
        <v>66990.117222411835</v>
      </c>
      <c r="E88" s="11">
        <v>0.46052274341892474</v>
      </c>
      <c r="F88" s="4">
        <v>217.59213184254318</v>
      </c>
      <c r="G88" s="4">
        <v>175.47912861423092</v>
      </c>
      <c r="H88" s="4">
        <v>77336.12</v>
      </c>
      <c r="I88" s="4">
        <v>62100.93</v>
      </c>
      <c r="J88" s="4">
        <v>15235.19</v>
      </c>
      <c r="K88" s="4">
        <v>3980.386</v>
      </c>
      <c r="L88" s="4">
        <v>755.96090000000004</v>
      </c>
      <c r="M88" s="4">
        <v>0</v>
      </c>
      <c r="N88" s="4">
        <v>80255.429999999993</v>
      </c>
      <c r="O88" s="4">
        <v>38127.78</v>
      </c>
      <c r="P88" s="4">
        <v>8906.6540000000005</v>
      </c>
      <c r="Q88" s="4">
        <v>3603.489</v>
      </c>
      <c r="R88" s="4">
        <v>29617.5</v>
      </c>
      <c r="S88" s="4">
        <v>-2919.3029999999999</v>
      </c>
      <c r="T88" s="4">
        <v>9706.8320000000003</v>
      </c>
      <c r="U88" s="4">
        <v>232370.5</v>
      </c>
      <c r="V88" s="4">
        <v>218860.5</v>
      </c>
      <c r="W88" s="8">
        <f t="shared" si="7"/>
        <v>4.4173284961983112</v>
      </c>
      <c r="X88" s="8">
        <f t="shared" ref="X88:AL88" si="9">100*H88/$C88</f>
        <v>24.440633478954382</v>
      </c>
      <c r="Y88" s="8">
        <f t="shared" si="9"/>
        <v>19.625836786642548</v>
      </c>
      <c r="Z88" s="8">
        <f t="shared" si="9"/>
        <v>4.814796692311833</v>
      </c>
      <c r="AA88" s="8">
        <f t="shared" si="9"/>
        <v>1.2579265074425936</v>
      </c>
      <c r="AB88" s="8">
        <f t="shared" si="9"/>
        <v>0.23890729559900969</v>
      </c>
      <c r="AC88" s="8">
        <f t="shared" si="9"/>
        <v>0</v>
      </c>
      <c r="AD88" s="8">
        <f t="shared" si="9"/>
        <v>25.363226773283682</v>
      </c>
      <c r="AE88" s="8">
        <f t="shared" si="9"/>
        <v>12.049571356129675</v>
      </c>
      <c r="AF88" s="8">
        <f t="shared" si="9"/>
        <v>2.8147813200075587</v>
      </c>
      <c r="AG88" s="8">
        <f t="shared" si="9"/>
        <v>1.1388152637402011</v>
      </c>
      <c r="AH88" s="8">
        <f t="shared" si="9"/>
        <v>9.3600566211872458</v>
      </c>
      <c r="AI88" s="8">
        <f t="shared" si="9"/>
        <v>-0.92259108211029928</v>
      </c>
      <c r="AJ88" s="8">
        <f t="shared" si="9"/>
        <v>3.0676626025948255</v>
      </c>
      <c r="AK88" s="8">
        <f t="shared" si="9"/>
        <v>73.436348006874013</v>
      </c>
      <c r="AL88" s="8">
        <f t="shared" si="9"/>
        <v>69.166765329327305</v>
      </c>
    </row>
    <row r="89" spans="1:44" x14ac:dyDescent="0.25">
      <c r="A89" s="6">
        <f t="shared" si="6"/>
        <v>2092</v>
      </c>
      <c r="B89" s="6">
        <v>70129</v>
      </c>
      <c r="C89" s="4">
        <v>327491.71758052096</v>
      </c>
      <c r="D89" s="4">
        <v>67975.44338062084</v>
      </c>
      <c r="E89" s="11">
        <v>0.45999589123901069</v>
      </c>
      <c r="F89" s="4">
        <v>220.94105882365787</v>
      </c>
      <c r="G89" s="4">
        <v>175.37381479717345</v>
      </c>
      <c r="H89" s="4">
        <v>80003.53</v>
      </c>
      <c r="I89" s="4">
        <v>64272.99</v>
      </c>
      <c r="J89" s="4">
        <v>15730.54</v>
      </c>
      <c r="K89" s="4">
        <v>4096.5349999999999</v>
      </c>
      <c r="L89" s="4">
        <v>772.10019999999997</v>
      </c>
      <c r="M89" s="4">
        <v>0</v>
      </c>
      <c r="N89" s="4">
        <v>83109.27</v>
      </c>
      <c r="O89" s="4">
        <v>39499.94</v>
      </c>
      <c r="P89" s="4">
        <v>9223.8639999999996</v>
      </c>
      <c r="Q89" s="4">
        <v>3732.0549999999998</v>
      </c>
      <c r="R89" s="4">
        <v>30653.41</v>
      </c>
      <c r="S89" s="4">
        <v>-3105.7370000000001</v>
      </c>
      <c r="T89" s="4">
        <v>10264.57</v>
      </c>
      <c r="U89" s="4">
        <v>245740.79999999999</v>
      </c>
      <c r="V89" s="4">
        <v>232230.8</v>
      </c>
      <c r="W89" s="8">
        <f t="shared" ref="W89:W94" si="10">100*T89/U88</f>
        <v>4.417329222082838</v>
      </c>
      <c r="X89" s="8">
        <f t="shared" ref="X89:AL91" si="11">100*H89/$C89</f>
        <v>24.429176588360406</v>
      </c>
      <c r="Y89" s="8">
        <f t="shared" si="11"/>
        <v>19.625836792100579</v>
      </c>
      <c r="Z89" s="8">
        <f t="shared" si="11"/>
        <v>4.8033397962598263</v>
      </c>
      <c r="AA89" s="8">
        <f t="shared" si="11"/>
        <v>1.2508820162735192</v>
      </c>
      <c r="AB89" s="8">
        <f t="shared" si="11"/>
        <v>0.23576174863419636</v>
      </c>
      <c r="AC89" s="8">
        <f t="shared" si="11"/>
        <v>0</v>
      </c>
      <c r="AD89" s="8">
        <f t="shared" si="11"/>
        <v>25.377518129009104</v>
      </c>
      <c r="AE89" s="8">
        <f t="shared" si="11"/>
        <v>12.061355411312984</v>
      </c>
      <c r="AF89" s="8">
        <f t="shared" si="11"/>
        <v>2.8165182521698773</v>
      </c>
      <c r="AG89" s="8">
        <f t="shared" si="11"/>
        <v>1.139587598603129</v>
      </c>
      <c r="AH89" s="8">
        <f t="shared" si="11"/>
        <v>9.3600565615718789</v>
      </c>
      <c r="AI89" s="8">
        <f t="shared" si="11"/>
        <v>-0.94834062459499824</v>
      </c>
      <c r="AJ89" s="8">
        <f t="shared" si="11"/>
        <v>3.134299113221461</v>
      </c>
      <c r="AK89" s="8">
        <f t="shared" si="11"/>
        <v>75.037256458120737</v>
      </c>
      <c r="AL89" s="8">
        <f t="shared" si="11"/>
        <v>70.911961290410659</v>
      </c>
      <c r="AM89" s="5"/>
      <c r="AN89" s="5"/>
      <c r="AO89" s="5"/>
      <c r="AP89" s="5"/>
      <c r="AQ89" s="5"/>
      <c r="AR89" s="5"/>
    </row>
    <row r="90" spans="1:44" x14ac:dyDescent="0.25">
      <c r="A90" s="6">
        <f t="shared" si="6"/>
        <v>2093</v>
      </c>
      <c r="B90" s="6">
        <v>70495</v>
      </c>
      <c r="C90" s="4">
        <v>338985.74950929836</v>
      </c>
      <c r="D90" s="4">
        <v>68979.803177516471</v>
      </c>
      <c r="E90" s="11">
        <v>0.45950613917346067</v>
      </c>
      <c r="F90" s="4">
        <v>224.35270180146804</v>
      </c>
      <c r="G90" s="4">
        <v>175.27007406872326</v>
      </c>
      <c r="H90" s="4">
        <v>82772.789999999994</v>
      </c>
      <c r="I90" s="4">
        <v>66528.789999999994</v>
      </c>
      <c r="J90" s="4">
        <v>16244</v>
      </c>
      <c r="K90" s="4">
        <v>4216.4920000000002</v>
      </c>
      <c r="L90" s="4">
        <v>788.64869999999996</v>
      </c>
      <c r="M90" s="4">
        <v>0</v>
      </c>
      <c r="N90" s="4">
        <v>86069.28</v>
      </c>
      <c r="O90" s="4">
        <v>40921.370000000003</v>
      </c>
      <c r="P90" s="4">
        <v>9552.9740000000002</v>
      </c>
      <c r="Q90" s="4">
        <v>3865.683</v>
      </c>
      <c r="R90" s="4">
        <v>31729.26</v>
      </c>
      <c r="S90" s="4">
        <v>-3296.4879999999998</v>
      </c>
      <c r="T90" s="4">
        <v>10855.18</v>
      </c>
      <c r="U90" s="4">
        <v>259892.5</v>
      </c>
      <c r="V90" s="4">
        <v>246382.5</v>
      </c>
      <c r="W90" s="8">
        <f t="shared" si="10"/>
        <v>4.4173291533192698</v>
      </c>
      <c r="X90" s="8">
        <f t="shared" si="11"/>
        <v>24.417778658783867</v>
      </c>
      <c r="Y90" s="8">
        <f t="shared" si="11"/>
        <v>19.625836807684184</v>
      </c>
      <c r="Z90" s="8">
        <f t="shared" si="11"/>
        <v>4.791941851099681</v>
      </c>
      <c r="AA90" s="8">
        <f t="shared" si="11"/>
        <v>1.2438552376032379</v>
      </c>
      <c r="AB90" s="8">
        <f t="shared" si="11"/>
        <v>0.23264951436501827</v>
      </c>
      <c r="AC90" s="8">
        <f t="shared" si="11"/>
        <v>0</v>
      </c>
      <c r="AD90" s="8">
        <f t="shared" si="11"/>
        <v>25.390235467004231</v>
      </c>
      <c r="AE90" s="8">
        <f t="shared" si="11"/>
        <v>12.071708046499321</v>
      </c>
      <c r="AF90" s="8">
        <f t="shared" si="11"/>
        <v>2.8181048949191778</v>
      </c>
      <c r="AG90" s="8">
        <f t="shared" si="11"/>
        <v>1.1403674064752873</v>
      </c>
      <c r="AH90" s="8">
        <f t="shared" si="11"/>
        <v>9.3600571840940088</v>
      </c>
      <c r="AI90" s="8">
        <f t="shared" si="11"/>
        <v>-0.97245621822506068</v>
      </c>
      <c r="AJ90" s="8">
        <f t="shared" si="11"/>
        <v>3.2022526066991035</v>
      </c>
      <c r="AK90" s="8">
        <f t="shared" si="11"/>
        <v>76.66767714460255</v>
      </c>
      <c r="AL90" s="8">
        <f t="shared" si="11"/>
        <v>72.682258872726365</v>
      </c>
      <c r="AM90" s="5"/>
      <c r="AN90" s="5"/>
      <c r="AO90" s="5"/>
      <c r="AP90" s="5"/>
      <c r="AQ90" s="5"/>
      <c r="AR90" s="5"/>
    </row>
    <row r="91" spans="1:44" x14ac:dyDescent="0.25">
      <c r="A91" s="6">
        <f t="shared" si="6"/>
        <v>2094</v>
      </c>
      <c r="B91" s="6">
        <v>70860</v>
      </c>
      <c r="C91" s="4">
        <v>350917.94902022509</v>
      </c>
      <c r="D91" s="4">
        <v>70009.499845170489</v>
      </c>
      <c r="E91" s="11">
        <v>0.4590671837176718</v>
      </c>
      <c r="F91" s="4">
        <v>227.80495477108238</v>
      </c>
      <c r="G91" s="4">
        <v>175.20362991438137</v>
      </c>
      <c r="H91" s="4">
        <v>85646.99</v>
      </c>
      <c r="I91" s="4">
        <v>68870.59</v>
      </c>
      <c r="J91" s="4">
        <v>16776.400000000001</v>
      </c>
      <c r="K91" s="4">
        <v>4340.6530000000002</v>
      </c>
      <c r="L91" s="4">
        <v>805.64970000000005</v>
      </c>
      <c r="M91" s="4">
        <v>0</v>
      </c>
      <c r="N91" s="4">
        <v>89146.08</v>
      </c>
      <c r="O91" s="4">
        <v>42401.55</v>
      </c>
      <c r="P91" s="4">
        <v>9894.0130000000008</v>
      </c>
      <c r="Q91" s="4">
        <v>4004.393</v>
      </c>
      <c r="R91" s="4">
        <v>32846.120000000003</v>
      </c>
      <c r="S91" s="4">
        <v>-3499.0889999999999</v>
      </c>
      <c r="T91" s="4">
        <v>11480.31</v>
      </c>
      <c r="U91" s="4">
        <v>274871.90000000002</v>
      </c>
      <c r="V91" s="4">
        <v>261361.9</v>
      </c>
      <c r="W91" s="8">
        <f t="shared" si="10"/>
        <v>4.4173302423117251</v>
      </c>
      <c r="X91" s="8">
        <f t="shared" si="11"/>
        <v>24.406557213482333</v>
      </c>
      <c r="Y91" s="8">
        <f t="shared" si="11"/>
        <v>19.625838516464899</v>
      </c>
      <c r="Z91" s="8">
        <f t="shared" si="11"/>
        <v>4.7807186970174325</v>
      </c>
      <c r="AA91" s="8">
        <f t="shared" si="11"/>
        <v>1.2369424283138699</v>
      </c>
      <c r="AB91" s="8">
        <f t="shared" si="11"/>
        <v>0.22958349729599228</v>
      </c>
      <c r="AC91" s="8">
        <f t="shared" si="11"/>
        <v>0</v>
      </c>
      <c r="AD91" s="8">
        <f t="shared" si="11"/>
        <v>25.403682042739309</v>
      </c>
      <c r="AE91" s="8">
        <f t="shared" si="11"/>
        <v>12.083038248224856</v>
      </c>
      <c r="AF91" s="8">
        <f t="shared" si="11"/>
        <v>2.819466210726588</v>
      </c>
      <c r="AG91" s="8">
        <f t="shared" si="11"/>
        <v>1.1411194586029019</v>
      </c>
      <c r="AH91" s="8">
        <f t="shared" si="11"/>
        <v>9.3600569853173639</v>
      </c>
      <c r="AI91" s="8">
        <f t="shared" si="11"/>
        <v>-0.99712454429007591</v>
      </c>
      <c r="AJ91" s="8">
        <f t="shared" si="11"/>
        <v>3.2715083489041863</v>
      </c>
      <c r="AK91" s="8">
        <f t="shared" si="11"/>
        <v>78.329393172236351</v>
      </c>
      <c r="AL91" s="8">
        <f t="shared" si="11"/>
        <v>74.479490356572342</v>
      </c>
      <c r="AM91" s="5"/>
      <c r="AN91" s="5"/>
      <c r="AO91" s="5"/>
      <c r="AP91" s="5"/>
      <c r="AQ91" s="5"/>
      <c r="AR91" s="5"/>
    </row>
    <row r="92" spans="1:44" x14ac:dyDescent="0.25">
      <c r="A92" s="6">
        <f t="shared" si="6"/>
        <v>2095</v>
      </c>
      <c r="B92" s="6">
        <v>71225</v>
      </c>
      <c r="C92" s="4">
        <v>363331.7806473198</v>
      </c>
      <c r="D92" s="4">
        <v>71063.005511959462</v>
      </c>
      <c r="E92" s="11">
        <v>0.45866795027678092</v>
      </c>
      <c r="F92" s="4">
        <v>231.32169868373319</v>
      </c>
      <c r="G92" s="4">
        <v>175.14838416229853</v>
      </c>
      <c r="H92" s="4">
        <v>88635.88</v>
      </c>
      <c r="I92" s="4">
        <v>71306.91</v>
      </c>
      <c r="J92" s="4">
        <v>17328.97</v>
      </c>
      <c r="K92" s="4">
        <v>4468.8829999999998</v>
      </c>
      <c r="L92" s="4">
        <v>823.07730000000004</v>
      </c>
      <c r="M92" s="4">
        <v>0</v>
      </c>
      <c r="N92" s="4">
        <v>92345.2</v>
      </c>
      <c r="O92" s="4">
        <v>43939.93</v>
      </c>
      <c r="P92" s="4">
        <v>10248.44</v>
      </c>
      <c r="Q92" s="4">
        <v>4148.7659999999996</v>
      </c>
      <c r="R92" s="4">
        <v>34008.06</v>
      </c>
      <c r="S92" s="4">
        <v>-3709.3209999999999</v>
      </c>
      <c r="T92" s="4">
        <v>12142</v>
      </c>
      <c r="U92" s="4">
        <v>290723.20000000001</v>
      </c>
      <c r="V92" s="4">
        <v>277213.2</v>
      </c>
      <c r="W92" s="8">
        <f t="shared" si="10"/>
        <v>4.4173304000881863</v>
      </c>
      <c r="X92" s="8">
        <f t="shared" ref="X92" si="12">100*H92/$C92</f>
        <v>24.395300582317461</v>
      </c>
      <c r="Y92" s="8">
        <f t="shared" ref="Y92" si="13">100*I92/$C92</f>
        <v>19.625838915868592</v>
      </c>
      <c r="Z92" s="8">
        <f t="shared" ref="Z92" si="14">100*J92/$C92</f>
        <v>4.7694616664488665</v>
      </c>
      <c r="AA92" s="8">
        <f t="shared" ref="AA92" si="15">100*K92/$C92</f>
        <v>1.2299730543907117</v>
      </c>
      <c r="AB92" s="8">
        <f t="shared" ref="AB92" si="16">100*L92/$C92</f>
        <v>0.22653600478702626</v>
      </c>
      <c r="AC92" s="8">
        <f t="shared" ref="AC92" si="17">100*M92/$C92</f>
        <v>0</v>
      </c>
      <c r="AD92" s="8">
        <f t="shared" ref="AD92" si="18">100*N92/$C92</f>
        <v>25.416218706625603</v>
      </c>
      <c r="AE92" s="8">
        <f t="shared" ref="AE92" si="19">100*O92/$C92</f>
        <v>12.093610397008394</v>
      </c>
      <c r="AF92" s="8">
        <f t="shared" ref="AF92" si="20">100*P92/$C92</f>
        <v>2.8206836136770521</v>
      </c>
      <c r="AG92" s="8">
        <f t="shared" ref="AG92" si="21">100*Q92/$C92</f>
        <v>1.1418670815441656</v>
      </c>
      <c r="AH92" s="8">
        <f t="shared" ref="AH92" si="22">100*R92/$C92</f>
        <v>9.3600565134738556</v>
      </c>
      <c r="AI92" s="8">
        <f t="shared" ref="AI92" si="23">100*S92/$C92</f>
        <v>-1.0209183995386786</v>
      </c>
      <c r="AJ92" s="8">
        <f t="shared" ref="AJ92" si="24">100*T92/$C92</f>
        <v>3.3418491436030036</v>
      </c>
      <c r="AK92" s="8">
        <f t="shared" ref="AK92" si="25">100*U92/$C92</f>
        <v>80.015901576801568</v>
      </c>
      <c r="AL92" s="8">
        <f t="shared" ref="AL92" si="26">100*V92/$C92</f>
        <v>76.297537062711925</v>
      </c>
      <c r="AM92" s="5"/>
      <c r="AN92" s="5"/>
      <c r="AO92" s="5"/>
      <c r="AP92" s="5"/>
      <c r="AQ92" s="5"/>
      <c r="AR92" s="5"/>
    </row>
    <row r="93" spans="1:44" x14ac:dyDescent="0.25">
      <c r="A93" s="6">
        <f t="shared" si="6"/>
        <v>2096</v>
      </c>
      <c r="B93" s="6">
        <v>71590</v>
      </c>
      <c r="C93" s="4">
        <v>376175.4679471936</v>
      </c>
      <c r="D93" s="4">
        <v>72134.256780599986</v>
      </c>
      <c r="E93" s="11">
        <v>0.45829595032147075</v>
      </c>
      <c r="F93" s="4">
        <v>234.88045128598941</v>
      </c>
      <c r="G93" s="4">
        <v>175.10637236037823</v>
      </c>
      <c r="H93" s="4">
        <v>91727.76</v>
      </c>
      <c r="I93" s="4">
        <v>73827.59</v>
      </c>
      <c r="J93" s="4">
        <v>17900.169999999998</v>
      </c>
      <c r="K93" s="4">
        <v>4601.2550000000001</v>
      </c>
      <c r="L93" s="4">
        <v>840.92280000000005</v>
      </c>
      <c r="M93" s="4">
        <v>0</v>
      </c>
      <c r="N93" s="4">
        <v>95647.17</v>
      </c>
      <c r="O93" s="4">
        <v>45523.5</v>
      </c>
      <c r="P93" s="4">
        <v>10615.1</v>
      </c>
      <c r="Q93" s="4">
        <v>4298.3230000000003</v>
      </c>
      <c r="R93" s="4">
        <v>35210.239999999998</v>
      </c>
      <c r="S93" s="4">
        <v>-3919.4070000000002</v>
      </c>
      <c r="T93" s="4">
        <v>12842.2</v>
      </c>
      <c r="U93" s="4">
        <v>307484.79999999999</v>
      </c>
      <c r="V93" s="4">
        <v>293974.8</v>
      </c>
      <c r="W93" s="8">
        <f t="shared" si="10"/>
        <v>4.4173289231819135</v>
      </c>
      <c r="X93" s="8">
        <f t="shared" ref="X93" si="27">100*H93/$C93</f>
        <v>24.384301427353172</v>
      </c>
      <c r="Y93" s="8">
        <f t="shared" ref="Y93" si="28">100*I93/$C93</f>
        <v>19.625838548930496</v>
      </c>
      <c r="Z93" s="8">
        <f t="shared" ref="Z93" si="29">100*J93/$C93</f>
        <v>4.7584628784226757</v>
      </c>
      <c r="AA93" s="8">
        <f t="shared" ref="AA93" si="30">100*K93/$C93</f>
        <v>1.2231672163815612</v>
      </c>
      <c r="AB93" s="8">
        <f t="shared" ref="AB93" si="31">100*L93/$C93</f>
        <v>0.22354535892224803</v>
      </c>
      <c r="AC93" s="8">
        <f t="shared" ref="AC93" si="32">100*M93/$C93</f>
        <v>0</v>
      </c>
      <c r="AD93" s="8">
        <f t="shared" ref="AD93" si="33">100*N93/$C93</f>
        <v>25.426211475711295</v>
      </c>
      <c r="AE93" s="8">
        <f t="shared" ref="AE93" si="34">100*O93/$C93</f>
        <v>12.101666344279115</v>
      </c>
      <c r="AF93" s="8">
        <f t="shared" ref="AF93" si="35">100*P93/$C93</f>
        <v>2.821848021596697</v>
      </c>
      <c r="AG93" s="8">
        <f t="shared" ref="AG93" si="36">100*Q93/$C93</f>
        <v>1.1426377757848329</v>
      </c>
      <c r="AH93" s="8">
        <f t="shared" ref="AH93" si="37">100*R93/$C93</f>
        <v>9.3600574732169157</v>
      </c>
      <c r="AI93" s="8">
        <f t="shared" ref="AI93" si="38">100*S93/$C93</f>
        <v>-1.0419092508579519</v>
      </c>
      <c r="AJ93" s="8">
        <f t="shared" ref="AJ93" si="39">100*T93/$C93</f>
        <v>3.4138855651806486</v>
      </c>
      <c r="AK93" s="8">
        <f t="shared" ref="AK93" si="40">100*U93/$C93</f>
        <v>81.739726856181861</v>
      </c>
      <c r="AL93" s="8">
        <f t="shared" ref="AL93" si="41">100*V93/$C93</f>
        <v>78.148317752944834</v>
      </c>
      <c r="AM93" s="5"/>
      <c r="AN93" s="5"/>
      <c r="AO93" s="5"/>
      <c r="AP93" s="5"/>
      <c r="AQ93" s="5"/>
      <c r="AR93" s="5"/>
    </row>
    <row r="94" spans="1:44" x14ac:dyDescent="0.25">
      <c r="A94" s="6">
        <f>YEAR(B94)</f>
        <v>2097</v>
      </c>
      <c r="B94" s="6">
        <v>71956</v>
      </c>
      <c r="C94" s="4">
        <v>389540.45930044999</v>
      </c>
      <c r="D94" s="4">
        <v>73230.566717943962</v>
      </c>
      <c r="E94" s="11">
        <v>0.45797367728526855</v>
      </c>
      <c r="F94" s="4">
        <v>238.50600777843047</v>
      </c>
      <c r="G94" s="4">
        <v>175.07627820656225</v>
      </c>
      <c r="H94" s="4">
        <v>94943.79</v>
      </c>
      <c r="I94" s="4">
        <v>76450.58</v>
      </c>
      <c r="J94" s="4">
        <v>18493.21</v>
      </c>
      <c r="K94" s="4">
        <v>4738.0420000000004</v>
      </c>
      <c r="L94" s="4">
        <v>859.24220000000003</v>
      </c>
      <c r="M94" s="4">
        <v>0</v>
      </c>
      <c r="N94" s="4">
        <v>99070.09</v>
      </c>
      <c r="O94" s="4">
        <v>47158.85</v>
      </c>
      <c r="P94" s="4">
        <v>10996.12</v>
      </c>
      <c r="Q94" s="4">
        <v>4453.8999999999996</v>
      </c>
      <c r="R94" s="4">
        <v>36461.21</v>
      </c>
      <c r="S94" s="4">
        <v>-4126.2960000000003</v>
      </c>
      <c r="T94" s="4">
        <v>13582.62</v>
      </c>
      <c r="U94" s="4">
        <v>325193.7</v>
      </c>
      <c r="V94" s="4">
        <v>311683.7</v>
      </c>
      <c r="W94" s="8">
        <f t="shared" si="10"/>
        <v>4.4173305477213836</v>
      </c>
      <c r="X94" s="8">
        <f t="shared" ref="X94" si="42">100*H94/$C94</f>
        <v>24.373280806441336</v>
      </c>
      <c r="Y94" s="8">
        <f t="shared" ref="Y94" si="43">100*I94/$C94</f>
        <v>19.625838131754673</v>
      </c>
      <c r="Z94" s="8">
        <f t="shared" ref="Z94" si="44">100*J94/$C94</f>
        <v>4.7474426746866643</v>
      </c>
      <c r="AA94" s="8">
        <f t="shared" ref="AA94" si="45">100*K94/$C94</f>
        <v>1.2163157605011652</v>
      </c>
      <c r="AB94" s="8">
        <f t="shared" ref="AB94" si="46">100*L94/$C94</f>
        <v>0.22057842246811959</v>
      </c>
      <c r="AC94" s="8">
        <f t="shared" ref="AC94" si="47">100*M94/$C94</f>
        <v>0</v>
      </c>
      <c r="AD94" s="8">
        <f t="shared" ref="AD94" si="48">100*N94/$C94</f>
        <v>25.43255459982602</v>
      </c>
      <c r="AE94" s="8">
        <f t="shared" ref="AE94" si="49">100*O94/$C94</f>
        <v>12.106277762440765</v>
      </c>
      <c r="AF94" s="8">
        <f t="shared" ref="AF94" si="50">100*P94/$C94</f>
        <v>2.8228441327371248</v>
      </c>
      <c r="AG94" s="8">
        <f t="shared" ref="AG94" si="51">100*Q94/$C94</f>
        <v>1.1433728881458076</v>
      </c>
      <c r="AH94" s="8">
        <f t="shared" ref="AH94" si="52">100*R94/$C94</f>
        <v>9.3600572493748864</v>
      </c>
      <c r="AI94" s="8">
        <f t="shared" ref="AI94" si="53">100*S94/$C94</f>
        <v>-1.0592727665337107</v>
      </c>
      <c r="AJ94" s="8">
        <f t="shared" ref="AJ94" si="54">100*T94/$C94</f>
        <v>3.4868316437250528</v>
      </c>
      <c r="AK94" s="8">
        <f t="shared" ref="AK94" si="55">100*U94/$C94</f>
        <v>83.481366886508766</v>
      </c>
      <c r="AL94" s="8">
        <f t="shared" ref="AL94" si="56">100*V94/$C94</f>
        <v>80.013177722214579</v>
      </c>
      <c r="AM94" s="5"/>
      <c r="AN94" s="5"/>
      <c r="AO94" s="5"/>
      <c r="AP94" s="5"/>
      <c r="AQ94" s="5"/>
      <c r="AR94" s="5"/>
    </row>
    <row r="95" spans="1:44" x14ac:dyDescent="0.25">
      <c r="A95" s="6">
        <f>YEAR(B95)</f>
        <v>2098</v>
      </c>
      <c r="B95" s="6">
        <v>72321</v>
      </c>
      <c r="C95" s="4">
        <v>403372.71257037041</v>
      </c>
      <c r="D95" s="4">
        <v>74345.929966891068</v>
      </c>
      <c r="E95" s="11">
        <v>0.45770027706428335</v>
      </c>
      <c r="F95" s="4">
        <v>242.17500890926956</v>
      </c>
      <c r="G95" s="4">
        <v>175.06011272069401</v>
      </c>
      <c r="H95" s="4">
        <v>98271.9</v>
      </c>
      <c r="I95" s="4">
        <v>79165.279999999999</v>
      </c>
      <c r="J95" s="4">
        <v>19106.62</v>
      </c>
      <c r="K95" s="4">
        <v>4879.4160000000002</v>
      </c>
      <c r="L95" s="4">
        <v>878.04920000000004</v>
      </c>
      <c r="M95" s="4">
        <v>0</v>
      </c>
      <c r="N95" s="4">
        <v>102604.7</v>
      </c>
      <c r="O95" s="4">
        <v>48843.86</v>
      </c>
      <c r="P95" s="4">
        <v>11390.04</v>
      </c>
      <c r="Q95" s="4">
        <v>4614.8980000000001</v>
      </c>
      <c r="R95" s="4">
        <v>37755.910000000003</v>
      </c>
      <c r="S95" s="4">
        <v>-4332.8130000000001</v>
      </c>
      <c r="T95" s="4">
        <v>14364.88</v>
      </c>
      <c r="U95" s="4">
        <v>343891.4</v>
      </c>
      <c r="V95" s="4">
        <v>330381.40000000002</v>
      </c>
      <c r="W95" s="8">
        <f t="shared" ref="W95" si="57">100*T95/U94</f>
        <v>4.4173303480356472</v>
      </c>
      <c r="X95" s="8">
        <f t="shared" ref="X95" si="58">100*H95/$C95</f>
        <v>24.362555259078405</v>
      </c>
      <c r="Y95" s="8">
        <f t="shared" ref="Y95" si="59">100*I95/$C95</f>
        <v>19.625839213451808</v>
      </c>
      <c r="Z95" s="8">
        <f t="shared" ref="Z95" si="60">100*J95/$C95</f>
        <v>4.7367160456265998</v>
      </c>
      <c r="AA95" s="8">
        <f t="shared" ref="AA95" si="61">100*K95/$C95</f>
        <v>1.2096544580091697</v>
      </c>
      <c r="AB95" s="8">
        <f t="shared" ref="AB95" si="62">100*L95/$C95</f>
        <v>0.21767689599152543</v>
      </c>
      <c r="AC95" s="8">
        <f t="shared" ref="AC95" si="63">100*M95/$C95</f>
        <v>0</v>
      </c>
      <c r="AD95" s="8">
        <f t="shared" ref="AD95" si="64">100*N95/$C95</f>
        <v>25.436698319572148</v>
      </c>
      <c r="AE95" s="8">
        <f t="shared" ref="AE95" si="65">100*O95/$C95</f>
        <v>12.108865691176108</v>
      </c>
      <c r="AF95" s="8">
        <f t="shared" ref="AF95" si="66">100*P95/$C95</f>
        <v>2.8237011689314384</v>
      </c>
      <c r="AG95" s="8">
        <f t="shared" ref="AG95" si="67">100*Q95/$C95</f>
        <v>1.144077885336606</v>
      </c>
      <c r="AH95" s="8">
        <f t="shared" ref="AH95" si="68">100*R95/$C95</f>
        <v>9.3600555574054347</v>
      </c>
      <c r="AI95" s="8">
        <f t="shared" ref="AI95" si="69">100*S95/$C95</f>
        <v>-1.0741462833195785</v>
      </c>
      <c r="AJ95" s="8">
        <f t="shared" ref="AJ95" si="70">100*T95/$C95</f>
        <v>3.561192800689009</v>
      </c>
      <c r="AK95" s="8">
        <f t="shared" ref="AK95" si="71">100*U95/$C95</f>
        <v>85.254006848568466</v>
      </c>
      <c r="AL95" s="8">
        <f t="shared" ref="AL95" si="72">100*V95/$C95</f>
        <v>81.904747074918546</v>
      </c>
      <c r="AM95" s="5"/>
      <c r="AN95" s="5"/>
      <c r="AO95" s="5"/>
      <c r="AP95" s="5"/>
      <c r="AQ95" s="5"/>
      <c r="AR95" s="5"/>
    </row>
    <row r="97" spans="1:1" x14ac:dyDescent="0.25">
      <c r="A97" s="6" t="s">
        <v>316</v>
      </c>
    </row>
    <row r="98" spans="1:1" x14ac:dyDescent="0.25">
      <c r="A98" s="27" t="s">
        <v>315</v>
      </c>
    </row>
  </sheetData>
  <mergeCells count="1">
    <mergeCell ref="C1:AL1"/>
  </mergeCells>
  <hyperlinks>
    <hyperlink ref="A98" r:id="rId1" display="https://www.pbo-dpb.ca/" xr:uid="{D50AB607-FDF0-4532-A753-E92CD61A5D9F}"/>
  </hyperlinks>
  <pageMargins left="0.7" right="0.7" top="0.75" bottom="0.75" header="0.3" footer="0.3"/>
  <pageSetup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98"/>
  <sheetViews>
    <sheetView zoomScale="85" zoomScaleNormal="85" workbookViewId="0">
      <selection activeCell="V95" sqref="V95"/>
    </sheetView>
  </sheetViews>
  <sheetFormatPr defaultColWidth="9.140625" defaultRowHeight="15.75" x14ac:dyDescent="0.25"/>
  <cols>
    <col min="1" max="1" width="9.140625" style="6"/>
    <col min="2" max="2" width="9.140625" style="6" hidden="1" customWidth="1"/>
    <col min="3" max="38" width="15.7109375" style="6" customWidth="1"/>
    <col min="39" max="16384" width="9.140625" style="6"/>
  </cols>
  <sheetData>
    <row r="1" spans="1:38" x14ac:dyDescent="0.25">
      <c r="C1" s="31" t="s">
        <v>91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1:38" s="10" customFormat="1" ht="110.2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60</v>
      </c>
      <c r="J2" s="1" t="s">
        <v>61</v>
      </c>
      <c r="K2" s="1" t="s">
        <v>13</v>
      </c>
      <c r="L2" s="1" t="s">
        <v>14</v>
      </c>
      <c r="M2" s="1" t="s">
        <v>15</v>
      </c>
      <c r="N2" s="1" t="s">
        <v>7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23</v>
      </c>
      <c r="T2" s="1" t="s">
        <v>24</v>
      </c>
      <c r="U2" s="1" t="s">
        <v>67</v>
      </c>
      <c r="V2" s="1" t="s">
        <v>26</v>
      </c>
      <c r="W2" s="1" t="s">
        <v>27</v>
      </c>
      <c r="X2" s="1" t="s">
        <v>6</v>
      </c>
      <c r="Y2" s="1" t="s">
        <v>60</v>
      </c>
      <c r="Z2" s="1" t="s">
        <v>61</v>
      </c>
      <c r="AA2" s="1" t="s">
        <v>13</v>
      </c>
      <c r="AB2" s="1" t="s">
        <v>14</v>
      </c>
      <c r="AC2" s="1" t="s">
        <v>15</v>
      </c>
      <c r="AD2" s="1" t="s">
        <v>7</v>
      </c>
      <c r="AE2" s="1" t="s">
        <v>63</v>
      </c>
      <c r="AF2" s="1" t="s">
        <v>64</v>
      </c>
      <c r="AG2" s="1" t="s">
        <v>65</v>
      </c>
      <c r="AH2" s="1" t="s">
        <v>66</v>
      </c>
      <c r="AI2" s="1" t="s">
        <v>23</v>
      </c>
      <c r="AJ2" s="1" t="s">
        <v>24</v>
      </c>
      <c r="AK2" s="1" t="s">
        <v>67</v>
      </c>
      <c r="AL2" s="1" t="s">
        <v>26</v>
      </c>
    </row>
    <row r="3" spans="1:38" s="9" customFormat="1" x14ac:dyDescent="0.25">
      <c r="C3" s="2" t="s">
        <v>28</v>
      </c>
      <c r="D3" s="2" t="s">
        <v>28</v>
      </c>
      <c r="E3" s="2" t="s">
        <v>68</v>
      </c>
      <c r="F3" s="2" t="s">
        <v>69</v>
      </c>
      <c r="G3" s="2" t="s">
        <v>30</v>
      </c>
      <c r="H3" s="2" t="s">
        <v>28</v>
      </c>
      <c r="I3" s="2" t="s">
        <v>28</v>
      </c>
      <c r="J3" s="2" t="s">
        <v>28</v>
      </c>
      <c r="K3" s="2" t="s">
        <v>28</v>
      </c>
      <c r="L3" s="2" t="s">
        <v>28</v>
      </c>
      <c r="M3" s="2" t="s">
        <v>28</v>
      </c>
      <c r="N3" s="2" t="s">
        <v>28</v>
      </c>
      <c r="O3" s="2" t="s">
        <v>28</v>
      </c>
      <c r="P3" s="2" t="s">
        <v>28</v>
      </c>
      <c r="Q3" s="2" t="s">
        <v>28</v>
      </c>
      <c r="R3" s="2" t="s">
        <v>28</v>
      </c>
      <c r="S3" s="2" t="s">
        <v>28</v>
      </c>
      <c r="T3" s="2" t="s">
        <v>28</v>
      </c>
      <c r="U3" s="2" t="s">
        <v>28</v>
      </c>
      <c r="V3" s="2" t="s">
        <v>28</v>
      </c>
      <c r="W3" s="2" t="s">
        <v>31</v>
      </c>
      <c r="X3" s="2" t="s">
        <v>32</v>
      </c>
      <c r="Y3" s="2" t="s">
        <v>32</v>
      </c>
      <c r="Z3" s="2" t="s">
        <v>32</v>
      </c>
      <c r="AA3" s="2" t="s">
        <v>32</v>
      </c>
      <c r="AB3" s="2" t="s">
        <v>32</v>
      </c>
      <c r="AC3" s="2" t="s">
        <v>32</v>
      </c>
      <c r="AD3" s="2" t="s">
        <v>32</v>
      </c>
      <c r="AE3" s="2" t="s">
        <v>32</v>
      </c>
      <c r="AF3" s="2" t="s">
        <v>32</v>
      </c>
      <c r="AG3" s="2" t="s">
        <v>32</v>
      </c>
      <c r="AH3" s="2" t="s">
        <v>32</v>
      </c>
      <c r="AI3" s="2" t="s">
        <v>32</v>
      </c>
      <c r="AJ3" s="2" t="s">
        <v>32</v>
      </c>
      <c r="AK3" s="2" t="s">
        <v>32</v>
      </c>
      <c r="AL3" s="2" t="s">
        <v>32</v>
      </c>
    </row>
    <row r="4" spans="1:38" x14ac:dyDescent="0.25">
      <c r="B4" s="6" t="s">
        <v>33</v>
      </c>
      <c r="C4" s="6" t="s">
        <v>92</v>
      </c>
      <c r="D4" s="6" t="s">
        <v>93</v>
      </c>
      <c r="E4" s="6" t="s">
        <v>94</v>
      </c>
      <c r="F4" s="6" t="s">
        <v>95</v>
      </c>
      <c r="G4" s="6" t="s">
        <v>96</v>
      </c>
      <c r="H4" s="6" t="s">
        <v>97</v>
      </c>
      <c r="I4" s="6" t="s">
        <v>98</v>
      </c>
      <c r="J4" s="6" t="s">
        <v>99</v>
      </c>
      <c r="K4" s="6" t="s">
        <v>100</v>
      </c>
      <c r="L4" s="6" t="s">
        <v>101</v>
      </c>
      <c r="M4" s="6" t="s">
        <v>102</v>
      </c>
      <c r="N4" s="6" t="s">
        <v>103</v>
      </c>
      <c r="O4" s="6" t="s">
        <v>104</v>
      </c>
      <c r="P4" s="6" t="s">
        <v>105</v>
      </c>
      <c r="Q4" s="6" t="s">
        <v>106</v>
      </c>
      <c r="R4" s="6" t="s">
        <v>107</v>
      </c>
      <c r="S4" s="6" t="s">
        <v>108</v>
      </c>
      <c r="T4" s="6" t="s">
        <v>109</v>
      </c>
      <c r="U4" s="6" t="s">
        <v>110</v>
      </c>
      <c r="V4" s="6" t="s">
        <v>111</v>
      </c>
    </row>
    <row r="5" spans="1:38" x14ac:dyDescent="0.25">
      <c r="A5" s="6">
        <f>YEAR(B5)</f>
        <v>2008</v>
      </c>
      <c r="B5" s="6">
        <v>39448</v>
      </c>
      <c r="C5" s="4">
        <v>4761</v>
      </c>
      <c r="D5" s="4">
        <v>5807</v>
      </c>
      <c r="E5" s="11">
        <v>0.138736</v>
      </c>
      <c r="F5" s="4">
        <v>46.937182561011731</v>
      </c>
      <c r="G5" s="4">
        <v>68.708333333333329</v>
      </c>
      <c r="H5" s="4">
        <v>1678</v>
      </c>
      <c r="I5" s="4">
        <v>1058</v>
      </c>
      <c r="J5" s="4">
        <v>620</v>
      </c>
      <c r="K5" s="4">
        <v>100</v>
      </c>
      <c r="L5" s="4">
        <v>44</v>
      </c>
      <c r="M5" s="4">
        <v>328</v>
      </c>
      <c r="N5" s="4">
        <v>1546</v>
      </c>
      <c r="O5" s="4">
        <v>435</v>
      </c>
      <c r="P5" s="4">
        <v>336</v>
      </c>
      <c r="Q5" s="4">
        <v>117</v>
      </c>
      <c r="R5" s="4">
        <v>658</v>
      </c>
      <c r="S5" s="4">
        <v>132</v>
      </c>
      <c r="T5" s="4">
        <v>131</v>
      </c>
      <c r="U5" s="4">
        <v>2226</v>
      </c>
      <c r="V5" s="4">
        <v>1481</v>
      </c>
      <c r="W5" s="8"/>
      <c r="X5" s="8">
        <f>100*H5/$C5</f>
        <v>35.244696492333546</v>
      </c>
      <c r="Y5" s="8">
        <f t="shared" ref="Y5:AL20" si="0">100*I5/$C5</f>
        <v>22.222222222222221</v>
      </c>
      <c r="Z5" s="8">
        <f t="shared" si="0"/>
        <v>13.022474270111321</v>
      </c>
      <c r="AA5" s="8">
        <f t="shared" si="0"/>
        <v>2.1003990758244067</v>
      </c>
      <c r="AB5" s="8">
        <f t="shared" si="0"/>
        <v>0.92417559336273891</v>
      </c>
      <c r="AC5" s="8">
        <f t="shared" si="0"/>
        <v>6.8893089687040536</v>
      </c>
      <c r="AD5" s="8">
        <f t="shared" si="0"/>
        <v>32.472169712245325</v>
      </c>
      <c r="AE5" s="8">
        <f t="shared" si="0"/>
        <v>9.1367359798361694</v>
      </c>
      <c r="AF5" s="8">
        <f t="shared" si="0"/>
        <v>7.0573408947700065</v>
      </c>
      <c r="AG5" s="8">
        <f t="shared" si="0"/>
        <v>2.4574669187145557</v>
      </c>
      <c r="AH5" s="8">
        <f t="shared" si="0"/>
        <v>13.820625918924595</v>
      </c>
      <c r="AI5" s="8">
        <f t="shared" si="0"/>
        <v>2.7725267800882167</v>
      </c>
      <c r="AJ5" s="8">
        <f t="shared" si="0"/>
        <v>2.7515227893299725</v>
      </c>
      <c r="AK5" s="8">
        <f t="shared" si="0"/>
        <v>46.75488342785129</v>
      </c>
      <c r="AL5" s="8">
        <f t="shared" si="0"/>
        <v>31.106910312959464</v>
      </c>
    </row>
    <row r="6" spans="1:38" x14ac:dyDescent="0.25">
      <c r="A6" s="6">
        <f t="shared" ref="A6:A69" si="1">YEAR(B6)</f>
        <v>2009</v>
      </c>
      <c r="B6" s="6">
        <v>39814</v>
      </c>
      <c r="C6" s="4">
        <v>4937</v>
      </c>
      <c r="D6" s="4">
        <v>5842</v>
      </c>
      <c r="E6" s="11">
        <v>0.139873</v>
      </c>
      <c r="F6" s="4">
        <v>47.177177988260517</v>
      </c>
      <c r="G6" s="4">
        <v>68.474999999999994</v>
      </c>
      <c r="H6" s="4">
        <v>1876</v>
      </c>
      <c r="I6" s="4">
        <v>1135</v>
      </c>
      <c r="J6" s="4">
        <v>741</v>
      </c>
      <c r="K6" s="4">
        <v>106</v>
      </c>
      <c r="L6" s="4">
        <v>44</v>
      </c>
      <c r="M6" s="4">
        <v>338</v>
      </c>
      <c r="N6" s="4">
        <v>1855</v>
      </c>
      <c r="O6" s="4">
        <v>480</v>
      </c>
      <c r="P6" s="4">
        <v>357</v>
      </c>
      <c r="Q6" s="4">
        <v>133</v>
      </c>
      <c r="R6" s="4">
        <v>885</v>
      </c>
      <c r="S6" s="4">
        <v>21</v>
      </c>
      <c r="T6" s="4">
        <v>147</v>
      </c>
      <c r="U6" s="4">
        <v>2384</v>
      </c>
      <c r="V6" s="4">
        <v>1633</v>
      </c>
      <c r="W6" s="8">
        <f>100*T6/U5</f>
        <v>6.6037735849056602</v>
      </c>
      <c r="X6" s="8">
        <f t="shared" ref="X6:AL36" si="2">100*H6/$C6</f>
        <v>37.998784687056919</v>
      </c>
      <c r="Y6" s="8">
        <f t="shared" si="0"/>
        <v>22.989669839983797</v>
      </c>
      <c r="Z6" s="8">
        <f t="shared" si="0"/>
        <v>15.009114847073121</v>
      </c>
      <c r="AA6" s="8">
        <f t="shared" si="0"/>
        <v>2.1470528661130239</v>
      </c>
      <c r="AB6" s="8">
        <f t="shared" si="0"/>
        <v>0.89122949159408549</v>
      </c>
      <c r="AC6" s="8">
        <f t="shared" si="0"/>
        <v>6.8462629127000199</v>
      </c>
      <c r="AD6" s="8">
        <f t="shared" si="0"/>
        <v>37.573425156977919</v>
      </c>
      <c r="AE6" s="8">
        <f t="shared" si="0"/>
        <v>9.7225035446627501</v>
      </c>
      <c r="AF6" s="8">
        <f t="shared" si="0"/>
        <v>7.2311120113429208</v>
      </c>
      <c r="AG6" s="8">
        <f t="shared" si="0"/>
        <v>2.693943690500304</v>
      </c>
      <c r="AH6" s="8">
        <f t="shared" si="0"/>
        <v>17.925865910471945</v>
      </c>
      <c r="AI6" s="8">
        <f t="shared" si="0"/>
        <v>0.42535953007899535</v>
      </c>
      <c r="AJ6" s="8">
        <f t="shared" si="0"/>
        <v>2.9775167105529672</v>
      </c>
      <c r="AK6" s="8">
        <f t="shared" si="0"/>
        <v>48.288434271824997</v>
      </c>
      <c r="AL6" s="8">
        <f t="shared" si="0"/>
        <v>33.076767267571398</v>
      </c>
    </row>
    <row r="7" spans="1:38" x14ac:dyDescent="0.25">
      <c r="A7" s="6">
        <f t="shared" si="1"/>
        <v>2010</v>
      </c>
      <c r="B7" s="6">
        <v>40179</v>
      </c>
      <c r="C7" s="4">
        <v>5231</v>
      </c>
      <c r="D7" s="4">
        <v>5957</v>
      </c>
      <c r="E7" s="11">
        <v>0.14164399999999999</v>
      </c>
      <c r="F7" s="4">
        <v>48.248093564482041</v>
      </c>
      <c r="G7" s="4">
        <v>70.166666666666671</v>
      </c>
      <c r="H7" s="4">
        <v>1902</v>
      </c>
      <c r="I7" s="4">
        <v>1144</v>
      </c>
      <c r="J7" s="4">
        <v>758</v>
      </c>
      <c r="K7" s="4">
        <v>113</v>
      </c>
      <c r="L7" s="4">
        <v>46</v>
      </c>
      <c r="M7" s="4">
        <v>344</v>
      </c>
      <c r="N7" s="4">
        <v>1838</v>
      </c>
      <c r="O7" s="4">
        <v>536</v>
      </c>
      <c r="P7" s="4">
        <v>367</v>
      </c>
      <c r="Q7" s="4">
        <v>142</v>
      </c>
      <c r="R7" s="4">
        <v>793</v>
      </c>
      <c r="S7" s="4">
        <v>64</v>
      </c>
      <c r="T7" s="4">
        <v>136</v>
      </c>
      <c r="U7" s="4">
        <v>2646</v>
      </c>
      <c r="V7" s="4">
        <v>1746</v>
      </c>
      <c r="W7" s="8">
        <f t="shared" ref="W7:W70" si="3">100*T7/U6</f>
        <v>5.7046979865771812</v>
      </c>
      <c r="X7" s="8">
        <f t="shared" si="2"/>
        <v>36.360160581150829</v>
      </c>
      <c r="Y7" s="8">
        <f t="shared" si="0"/>
        <v>21.869623398967693</v>
      </c>
      <c r="Z7" s="8">
        <f t="shared" si="0"/>
        <v>14.490537182183139</v>
      </c>
      <c r="AA7" s="8">
        <f t="shared" si="0"/>
        <v>2.1601988147581723</v>
      </c>
      <c r="AB7" s="8">
        <f t="shared" si="0"/>
        <v>0.87937296883961003</v>
      </c>
      <c r="AC7" s="8">
        <f t="shared" si="0"/>
        <v>6.5761804626266489</v>
      </c>
      <c r="AD7" s="8">
        <f t="shared" si="0"/>
        <v>35.136685146243551</v>
      </c>
      <c r="AE7" s="8">
        <f t="shared" si="0"/>
        <v>10.246606767348499</v>
      </c>
      <c r="AF7" s="8">
        <f t="shared" si="0"/>
        <v>7.0158669470464536</v>
      </c>
      <c r="AG7" s="8">
        <f t="shared" si="0"/>
        <v>2.7145861212005351</v>
      </c>
      <c r="AH7" s="8">
        <f t="shared" si="0"/>
        <v>15.15962531064806</v>
      </c>
      <c r="AI7" s="8">
        <f t="shared" si="0"/>
        <v>1.2234754349072836</v>
      </c>
      <c r="AJ7" s="8">
        <f t="shared" si="0"/>
        <v>2.5998852991779775</v>
      </c>
      <c r="AK7" s="8">
        <f t="shared" si="0"/>
        <v>50.583062511948</v>
      </c>
      <c r="AL7" s="8">
        <f t="shared" si="0"/>
        <v>33.377939208564328</v>
      </c>
    </row>
    <row r="8" spans="1:38" x14ac:dyDescent="0.25">
      <c r="A8" s="6">
        <f t="shared" si="1"/>
        <v>2011</v>
      </c>
      <c r="B8" s="6">
        <v>40544</v>
      </c>
      <c r="C8" s="4">
        <v>5432</v>
      </c>
      <c r="D8" s="4">
        <v>6085</v>
      </c>
      <c r="E8" s="11">
        <v>0.14391799999999999</v>
      </c>
      <c r="F8" s="4">
        <v>46.916873537492087</v>
      </c>
      <c r="G8" s="4">
        <v>72.133333333333326</v>
      </c>
      <c r="H8" s="4">
        <v>1822</v>
      </c>
      <c r="I8" s="4">
        <v>1179</v>
      </c>
      <c r="J8" s="4">
        <v>643</v>
      </c>
      <c r="K8" s="4">
        <v>118</v>
      </c>
      <c r="L8" s="4">
        <v>47</v>
      </c>
      <c r="M8" s="4">
        <v>346</v>
      </c>
      <c r="N8" s="4">
        <v>1860</v>
      </c>
      <c r="O8" s="4">
        <v>558</v>
      </c>
      <c r="P8" s="4">
        <v>393</v>
      </c>
      <c r="Q8" s="4">
        <v>148</v>
      </c>
      <c r="R8" s="4">
        <v>761</v>
      </c>
      <c r="S8" s="4">
        <v>-38</v>
      </c>
      <c r="T8" s="4">
        <v>142</v>
      </c>
      <c r="U8" s="4">
        <v>2966</v>
      </c>
      <c r="V8" s="4">
        <v>2021</v>
      </c>
      <c r="W8" s="8">
        <f t="shared" si="3"/>
        <v>5.3665910808767956</v>
      </c>
      <c r="X8" s="8">
        <f t="shared" si="2"/>
        <v>33.541973490427097</v>
      </c>
      <c r="Y8" s="8">
        <f t="shared" si="0"/>
        <v>21.704712812960235</v>
      </c>
      <c r="Z8" s="8">
        <f t="shared" si="0"/>
        <v>11.837260677466864</v>
      </c>
      <c r="AA8" s="8">
        <f t="shared" si="0"/>
        <v>2.1723122238586154</v>
      </c>
      <c r="AB8" s="8">
        <f t="shared" si="0"/>
        <v>0.86524300441826218</v>
      </c>
      <c r="AC8" s="8">
        <f t="shared" si="0"/>
        <v>6.3696612665684826</v>
      </c>
      <c r="AD8" s="8">
        <f t="shared" si="0"/>
        <v>34.241531664212076</v>
      </c>
      <c r="AE8" s="8">
        <f t="shared" si="0"/>
        <v>10.272459499263624</v>
      </c>
      <c r="AF8" s="8">
        <f t="shared" si="0"/>
        <v>7.2349042709867453</v>
      </c>
      <c r="AG8" s="8">
        <f t="shared" si="0"/>
        <v>2.7245949926362298</v>
      </c>
      <c r="AH8" s="8">
        <f t="shared" si="0"/>
        <v>14.009572901325479</v>
      </c>
      <c r="AI8" s="8">
        <f t="shared" si="0"/>
        <v>-0.69955817378497787</v>
      </c>
      <c r="AJ8" s="8">
        <f t="shared" si="0"/>
        <v>2.614138438880707</v>
      </c>
      <c r="AK8" s="8">
        <f t="shared" si="0"/>
        <v>54.602356406480119</v>
      </c>
      <c r="AL8" s="8">
        <f t="shared" si="0"/>
        <v>37.205449189985274</v>
      </c>
    </row>
    <row r="9" spans="1:38" x14ac:dyDescent="0.25">
      <c r="A9" s="6">
        <f t="shared" si="1"/>
        <v>2012</v>
      </c>
      <c r="B9" s="6">
        <v>40909</v>
      </c>
      <c r="C9" s="4">
        <v>5586</v>
      </c>
      <c r="D9" s="4">
        <v>6148</v>
      </c>
      <c r="E9" s="11">
        <v>0.14441499999999999</v>
      </c>
      <c r="F9" s="4">
        <v>46.687504192738352</v>
      </c>
      <c r="G9" s="4">
        <v>72.924999999999997</v>
      </c>
      <c r="H9" s="4">
        <v>1866</v>
      </c>
      <c r="I9" s="4">
        <v>1228</v>
      </c>
      <c r="J9" s="4">
        <v>638</v>
      </c>
      <c r="K9" s="4">
        <v>123</v>
      </c>
      <c r="L9" s="4">
        <v>48</v>
      </c>
      <c r="M9" s="4">
        <v>331</v>
      </c>
      <c r="N9" s="4">
        <v>1812</v>
      </c>
      <c r="O9" s="4">
        <v>579</v>
      </c>
      <c r="P9" s="4">
        <v>358</v>
      </c>
      <c r="Q9" s="4">
        <v>143</v>
      </c>
      <c r="R9" s="4">
        <v>732</v>
      </c>
      <c r="S9" s="4">
        <v>54</v>
      </c>
      <c r="T9" s="4">
        <v>138</v>
      </c>
      <c r="U9" s="4">
        <v>3055</v>
      </c>
      <c r="V9" s="4">
        <v>2075</v>
      </c>
      <c r="W9" s="8">
        <f t="shared" si="3"/>
        <v>4.6527309507754548</v>
      </c>
      <c r="X9" s="8">
        <f t="shared" si="2"/>
        <v>33.404940923737918</v>
      </c>
      <c r="Y9" s="8">
        <f t="shared" si="0"/>
        <v>21.983530254206947</v>
      </c>
      <c r="Z9" s="8">
        <f t="shared" si="0"/>
        <v>11.421410669530971</v>
      </c>
      <c r="AA9" s="8">
        <f t="shared" si="0"/>
        <v>2.2019334049409238</v>
      </c>
      <c r="AB9" s="8">
        <f t="shared" si="0"/>
        <v>0.85929108485499461</v>
      </c>
      <c r="AC9" s="8">
        <f t="shared" si="0"/>
        <v>5.9255281059792342</v>
      </c>
      <c r="AD9" s="8">
        <f t="shared" si="0"/>
        <v>32.43823845327605</v>
      </c>
      <c r="AE9" s="8">
        <f t="shared" si="0"/>
        <v>10.365198711063373</v>
      </c>
      <c r="AF9" s="8">
        <f t="shared" si="0"/>
        <v>6.4088793412101683</v>
      </c>
      <c r="AG9" s="8">
        <f t="shared" si="0"/>
        <v>2.559971356963838</v>
      </c>
      <c r="AH9" s="8">
        <f t="shared" si="0"/>
        <v>13.104189044038668</v>
      </c>
      <c r="AI9" s="8">
        <f t="shared" si="0"/>
        <v>0.96670247046186897</v>
      </c>
      <c r="AJ9" s="8">
        <f t="shared" si="0"/>
        <v>2.4704618689581097</v>
      </c>
      <c r="AK9" s="8">
        <f t="shared" si="0"/>
        <v>54.690297171500177</v>
      </c>
      <c r="AL9" s="8">
        <f t="shared" si="0"/>
        <v>37.146437522377369</v>
      </c>
    </row>
    <row r="10" spans="1:38" x14ac:dyDescent="0.25">
      <c r="A10" s="6">
        <f t="shared" si="1"/>
        <v>2013</v>
      </c>
      <c r="B10" s="6">
        <v>41275</v>
      </c>
      <c r="C10" s="4">
        <v>5766</v>
      </c>
      <c r="D10" s="4">
        <v>6256</v>
      </c>
      <c r="E10" s="11">
        <v>0.14394199999999999</v>
      </c>
      <c r="F10" s="4">
        <v>47.424724923272933</v>
      </c>
      <c r="G10" s="4">
        <v>73.75833333333334</v>
      </c>
      <c r="H10" s="4">
        <v>1985</v>
      </c>
      <c r="I10" s="4">
        <v>1277</v>
      </c>
      <c r="J10" s="4">
        <v>708</v>
      </c>
      <c r="K10" s="4">
        <v>128</v>
      </c>
      <c r="L10" s="4">
        <v>49</v>
      </c>
      <c r="M10" s="4">
        <v>337</v>
      </c>
      <c r="N10" s="4">
        <v>1855</v>
      </c>
      <c r="O10" s="4">
        <v>606</v>
      </c>
      <c r="P10" s="4">
        <v>399</v>
      </c>
      <c r="Q10" s="4">
        <v>158</v>
      </c>
      <c r="R10" s="4">
        <v>692</v>
      </c>
      <c r="S10" s="4">
        <v>130</v>
      </c>
      <c r="T10" s="4">
        <v>145</v>
      </c>
      <c r="U10" s="4">
        <v>3076</v>
      </c>
      <c r="V10" s="4">
        <v>2013</v>
      </c>
      <c r="W10" s="8">
        <f t="shared" si="3"/>
        <v>4.7463175122749588</v>
      </c>
      <c r="X10" s="8">
        <f t="shared" si="2"/>
        <v>34.425945195976411</v>
      </c>
      <c r="Y10" s="8">
        <f t="shared" si="0"/>
        <v>22.147069025320846</v>
      </c>
      <c r="Z10" s="8">
        <f t="shared" si="0"/>
        <v>12.278876170655566</v>
      </c>
      <c r="AA10" s="8">
        <f t="shared" si="0"/>
        <v>2.2199098161637183</v>
      </c>
      <c r="AB10" s="8">
        <f t="shared" si="0"/>
        <v>0.84980922650017343</v>
      </c>
      <c r="AC10" s="8">
        <f t="shared" si="0"/>
        <v>5.8446063128685397</v>
      </c>
      <c r="AD10" s="8">
        <f t="shared" si="0"/>
        <v>32.17134928893514</v>
      </c>
      <c r="AE10" s="8">
        <f t="shared" si="0"/>
        <v>10.509885535900104</v>
      </c>
      <c r="AF10" s="8">
        <f t="shared" si="0"/>
        <v>6.9198751300728407</v>
      </c>
      <c r="AG10" s="8">
        <f t="shared" si="0"/>
        <v>2.74020117932709</v>
      </c>
      <c r="AH10" s="8">
        <f t="shared" si="0"/>
        <v>12.001387443635103</v>
      </c>
      <c r="AI10" s="8">
        <f t="shared" si="0"/>
        <v>2.2545959070412764</v>
      </c>
      <c r="AJ10" s="8">
        <f t="shared" si="0"/>
        <v>2.5147415886229623</v>
      </c>
      <c r="AK10" s="8">
        <f t="shared" si="0"/>
        <v>53.34720776968436</v>
      </c>
      <c r="AL10" s="8">
        <f t="shared" si="0"/>
        <v>34.911550468262227</v>
      </c>
    </row>
    <row r="11" spans="1:38" x14ac:dyDescent="0.25">
      <c r="A11" s="6">
        <f t="shared" si="1"/>
        <v>2014</v>
      </c>
      <c r="B11" s="6">
        <v>41640</v>
      </c>
      <c r="C11" s="4">
        <v>5858</v>
      </c>
      <c r="D11" s="4">
        <v>6263</v>
      </c>
      <c r="E11" s="11">
        <v>0.144095</v>
      </c>
      <c r="F11" s="4">
        <v>46.839845292848274</v>
      </c>
      <c r="G11" s="4">
        <v>73.116666666666674</v>
      </c>
      <c r="H11" s="4">
        <v>1991</v>
      </c>
      <c r="I11" s="4">
        <v>1309</v>
      </c>
      <c r="J11" s="4">
        <v>682</v>
      </c>
      <c r="K11" s="4">
        <v>133</v>
      </c>
      <c r="L11" s="4">
        <v>50</v>
      </c>
      <c r="M11" s="4">
        <v>355</v>
      </c>
      <c r="N11" s="4">
        <v>1823</v>
      </c>
      <c r="O11" s="4">
        <v>624</v>
      </c>
      <c r="P11" s="4">
        <v>384</v>
      </c>
      <c r="Q11" s="4">
        <v>156</v>
      </c>
      <c r="R11" s="4">
        <v>659</v>
      </c>
      <c r="S11" s="4">
        <v>168</v>
      </c>
      <c r="T11" s="4">
        <v>146</v>
      </c>
      <c r="U11" s="4">
        <v>3291</v>
      </c>
      <c r="V11" s="4">
        <v>2335</v>
      </c>
      <c r="W11" s="8">
        <f t="shared" si="3"/>
        <v>4.7464239271781539</v>
      </c>
      <c r="X11" s="8">
        <f t="shared" si="2"/>
        <v>33.987709115739158</v>
      </c>
      <c r="Y11" s="8">
        <f t="shared" si="0"/>
        <v>22.345510413110276</v>
      </c>
      <c r="Z11" s="8">
        <f t="shared" si="0"/>
        <v>11.642198702628884</v>
      </c>
      <c r="AA11" s="8">
        <f t="shared" si="0"/>
        <v>2.2703994537384773</v>
      </c>
      <c r="AB11" s="8">
        <f t="shared" si="0"/>
        <v>0.85353362922499143</v>
      </c>
      <c r="AC11" s="8">
        <f t="shared" si="0"/>
        <v>6.0600887674974393</v>
      </c>
      <c r="AD11" s="8">
        <f t="shared" si="0"/>
        <v>31.119836121543187</v>
      </c>
      <c r="AE11" s="8">
        <f t="shared" si="0"/>
        <v>10.652099692727894</v>
      </c>
      <c r="AF11" s="8">
        <f t="shared" si="0"/>
        <v>6.5551382724479348</v>
      </c>
      <c r="AG11" s="8">
        <f t="shared" si="0"/>
        <v>2.6630249231819736</v>
      </c>
      <c r="AH11" s="8">
        <f t="shared" si="0"/>
        <v>11.249573233185387</v>
      </c>
      <c r="AI11" s="8">
        <f t="shared" si="0"/>
        <v>2.8678729941959715</v>
      </c>
      <c r="AJ11" s="8">
        <f t="shared" si="0"/>
        <v>2.4923181973369752</v>
      </c>
      <c r="AK11" s="8">
        <f t="shared" si="0"/>
        <v>56.179583475588942</v>
      </c>
      <c r="AL11" s="8">
        <f t="shared" si="0"/>
        <v>39.860020484807102</v>
      </c>
    </row>
    <row r="12" spans="1:38" x14ac:dyDescent="0.25">
      <c r="A12" s="6">
        <f t="shared" si="1"/>
        <v>2015</v>
      </c>
      <c r="B12" s="6">
        <v>42005</v>
      </c>
      <c r="C12" s="4">
        <v>6088</v>
      </c>
      <c r="D12" s="4">
        <v>6351</v>
      </c>
      <c r="E12" s="11">
        <v>0.14463599999999999</v>
      </c>
      <c r="F12" s="4">
        <v>49.439639568879819</v>
      </c>
      <c r="G12" s="4">
        <v>72.866666666666674</v>
      </c>
      <c r="H12" s="4">
        <v>2013</v>
      </c>
      <c r="I12" s="4">
        <v>1337</v>
      </c>
      <c r="J12" s="4">
        <v>676</v>
      </c>
      <c r="K12" s="4">
        <v>140</v>
      </c>
      <c r="L12" s="4">
        <v>51</v>
      </c>
      <c r="M12" s="4">
        <v>363</v>
      </c>
      <c r="N12" s="4">
        <v>1858</v>
      </c>
      <c r="O12" s="4">
        <v>652</v>
      </c>
      <c r="P12" s="4">
        <v>402</v>
      </c>
      <c r="Q12" s="4">
        <v>158</v>
      </c>
      <c r="R12" s="4">
        <v>646</v>
      </c>
      <c r="S12" s="4">
        <v>155</v>
      </c>
      <c r="T12" s="4">
        <v>144</v>
      </c>
      <c r="U12" s="4">
        <v>3134</v>
      </c>
      <c r="V12" s="4">
        <v>2190</v>
      </c>
      <c r="W12" s="8">
        <f t="shared" si="3"/>
        <v>4.3755697356426619</v>
      </c>
      <c r="X12" s="8">
        <f t="shared" si="2"/>
        <v>33.065045992115635</v>
      </c>
      <c r="Y12" s="8">
        <f t="shared" si="0"/>
        <v>21.961235216819972</v>
      </c>
      <c r="Z12" s="8">
        <f t="shared" si="0"/>
        <v>11.103810775295663</v>
      </c>
      <c r="AA12" s="8">
        <f t="shared" si="0"/>
        <v>2.2996057818659659</v>
      </c>
      <c r="AB12" s="8">
        <f t="shared" si="0"/>
        <v>0.8377135348226018</v>
      </c>
      <c r="AC12" s="8">
        <f t="shared" si="0"/>
        <v>5.9625492772667545</v>
      </c>
      <c r="AD12" s="8">
        <f t="shared" si="0"/>
        <v>30.519053876478317</v>
      </c>
      <c r="AE12" s="8">
        <f t="shared" si="0"/>
        <v>10.709592641261498</v>
      </c>
      <c r="AF12" s="8">
        <f t="shared" si="0"/>
        <v>6.603153745072273</v>
      </c>
      <c r="AG12" s="8">
        <f t="shared" si="0"/>
        <v>2.59526938239159</v>
      </c>
      <c r="AH12" s="8">
        <f t="shared" si="0"/>
        <v>10.611038107752957</v>
      </c>
      <c r="AI12" s="8">
        <f t="shared" si="0"/>
        <v>2.5459921156373193</v>
      </c>
      <c r="AJ12" s="8">
        <f t="shared" si="0"/>
        <v>2.3653088042049935</v>
      </c>
      <c r="AK12" s="8">
        <f t="shared" si="0"/>
        <v>51.478318002628122</v>
      </c>
      <c r="AL12" s="8">
        <f t="shared" si="0"/>
        <v>35.972404730617612</v>
      </c>
    </row>
    <row r="13" spans="1:38" x14ac:dyDescent="0.25">
      <c r="A13" s="6">
        <f t="shared" si="1"/>
        <v>2016</v>
      </c>
      <c r="B13" s="6">
        <v>42370</v>
      </c>
      <c r="C13" s="4">
        <v>6376</v>
      </c>
      <c r="D13" s="4">
        <v>6487</v>
      </c>
      <c r="E13" s="11">
        <v>0.14689099999999999</v>
      </c>
      <c r="F13" s="4">
        <v>49.985561861132815</v>
      </c>
      <c r="G13" s="4">
        <v>72.508333333333326</v>
      </c>
      <c r="H13" s="4">
        <v>2206</v>
      </c>
      <c r="I13" s="4">
        <v>1445</v>
      </c>
      <c r="J13" s="4">
        <v>761</v>
      </c>
      <c r="K13" s="4">
        <v>149</v>
      </c>
      <c r="L13" s="4">
        <v>53</v>
      </c>
      <c r="M13" s="4">
        <v>371</v>
      </c>
      <c r="N13" s="4">
        <v>1937</v>
      </c>
      <c r="O13" s="4">
        <v>669</v>
      </c>
      <c r="P13" s="4">
        <v>417</v>
      </c>
      <c r="Q13" s="4">
        <v>159</v>
      </c>
      <c r="R13" s="4">
        <v>692</v>
      </c>
      <c r="S13" s="4">
        <v>269</v>
      </c>
      <c r="T13" s="4">
        <v>138</v>
      </c>
      <c r="U13" s="4">
        <v>2991</v>
      </c>
      <c r="V13" s="4">
        <v>2027</v>
      </c>
      <c r="W13" s="8">
        <f t="shared" si="3"/>
        <v>4.4033184428844923</v>
      </c>
      <c r="X13" s="8">
        <f t="shared" si="2"/>
        <v>34.598494353826851</v>
      </c>
      <c r="Y13" s="8">
        <f t="shared" si="0"/>
        <v>22.663111668757843</v>
      </c>
      <c r="Z13" s="8">
        <f t="shared" si="0"/>
        <v>11.935382685069008</v>
      </c>
      <c r="AA13" s="8">
        <f t="shared" si="0"/>
        <v>2.3368883312421582</v>
      </c>
      <c r="AB13" s="8">
        <f t="shared" si="0"/>
        <v>0.83124215809284818</v>
      </c>
      <c r="AC13" s="8">
        <f t="shared" si="0"/>
        <v>5.8186951066499368</v>
      </c>
      <c r="AD13" s="8">
        <f t="shared" si="0"/>
        <v>30.379548306148056</v>
      </c>
      <c r="AE13" s="8">
        <f t="shared" si="0"/>
        <v>10.492471769134253</v>
      </c>
      <c r="AF13" s="8">
        <f t="shared" si="0"/>
        <v>6.5401505646173153</v>
      </c>
      <c r="AG13" s="8">
        <f t="shared" si="0"/>
        <v>2.4937264742785445</v>
      </c>
      <c r="AH13" s="8">
        <f t="shared" si="0"/>
        <v>10.853199498117942</v>
      </c>
      <c r="AI13" s="8">
        <f t="shared" si="0"/>
        <v>4.2189460476787959</v>
      </c>
      <c r="AJ13" s="8">
        <f t="shared" si="0"/>
        <v>2.164366373902133</v>
      </c>
      <c r="AK13" s="8">
        <f t="shared" si="0"/>
        <v>46.910288582183185</v>
      </c>
      <c r="AL13" s="8">
        <f t="shared" si="0"/>
        <v>31.791091593475532</v>
      </c>
    </row>
    <row r="14" spans="1:38" x14ac:dyDescent="0.25">
      <c r="A14" s="6">
        <f t="shared" si="1"/>
        <v>2017</v>
      </c>
      <c r="B14" s="6">
        <v>42736</v>
      </c>
      <c r="C14" s="4">
        <v>6790</v>
      </c>
      <c r="D14" s="4">
        <v>6791</v>
      </c>
      <c r="E14" s="11">
        <v>0.14974000000000001</v>
      </c>
      <c r="F14" s="4">
        <v>50.640606806062735</v>
      </c>
      <c r="G14" s="4">
        <v>75.041666666666671</v>
      </c>
      <c r="H14" s="4">
        <v>2377</v>
      </c>
      <c r="I14" s="4">
        <v>1539</v>
      </c>
      <c r="J14" s="4">
        <v>838</v>
      </c>
      <c r="K14" s="4">
        <v>155</v>
      </c>
      <c r="L14" s="4">
        <v>55</v>
      </c>
      <c r="M14" s="4">
        <v>392</v>
      </c>
      <c r="N14" s="4">
        <v>2081</v>
      </c>
      <c r="O14" s="4">
        <v>697</v>
      </c>
      <c r="P14" s="4">
        <v>418</v>
      </c>
      <c r="Q14" s="4">
        <v>161</v>
      </c>
      <c r="R14" s="4">
        <v>805</v>
      </c>
      <c r="S14" s="4">
        <v>296</v>
      </c>
      <c r="T14" s="4">
        <v>142</v>
      </c>
      <c r="U14" s="4">
        <v>3018</v>
      </c>
      <c r="V14" s="4">
        <v>2019</v>
      </c>
      <c r="W14" s="8">
        <f t="shared" si="3"/>
        <v>4.7475760615178872</v>
      </c>
      <c r="X14" s="8">
        <f t="shared" si="2"/>
        <v>35.007363770250372</v>
      </c>
      <c r="Y14" s="8">
        <f t="shared" si="0"/>
        <v>22.665684830633285</v>
      </c>
      <c r="Z14" s="8">
        <f t="shared" si="0"/>
        <v>12.341678939617085</v>
      </c>
      <c r="AA14" s="8">
        <f t="shared" si="0"/>
        <v>2.2827687776141383</v>
      </c>
      <c r="AB14" s="8">
        <f t="shared" si="0"/>
        <v>0.81001472754050075</v>
      </c>
      <c r="AC14" s="8">
        <f t="shared" si="0"/>
        <v>5.7731958762886597</v>
      </c>
      <c r="AD14" s="8">
        <f t="shared" si="0"/>
        <v>30.648011782032402</v>
      </c>
      <c r="AE14" s="8">
        <f t="shared" si="0"/>
        <v>10.265095729013256</v>
      </c>
      <c r="AF14" s="8">
        <f t="shared" si="0"/>
        <v>6.1561119293078059</v>
      </c>
      <c r="AG14" s="8">
        <f t="shared" si="0"/>
        <v>2.3711340206185567</v>
      </c>
      <c r="AH14" s="8">
        <f t="shared" si="0"/>
        <v>11.855670103092784</v>
      </c>
      <c r="AI14" s="8">
        <f t="shared" si="0"/>
        <v>4.3593519882179672</v>
      </c>
      <c r="AJ14" s="8">
        <f t="shared" si="0"/>
        <v>2.0913107511045657</v>
      </c>
      <c r="AK14" s="8">
        <f t="shared" si="0"/>
        <v>44.447717231222384</v>
      </c>
      <c r="AL14" s="8">
        <f t="shared" si="0"/>
        <v>29.734904270986746</v>
      </c>
    </row>
    <row r="15" spans="1:38" x14ac:dyDescent="0.25">
      <c r="A15" s="6">
        <f t="shared" si="1"/>
        <v>2018</v>
      </c>
      <c r="B15" s="6">
        <v>43101</v>
      </c>
      <c r="C15" s="4">
        <v>6983</v>
      </c>
      <c r="D15" s="4">
        <v>6906</v>
      </c>
      <c r="E15" s="11">
        <v>0.15225900000000001</v>
      </c>
      <c r="F15" s="4">
        <v>49.295795537459128</v>
      </c>
      <c r="G15" s="4">
        <v>77.016666666666666</v>
      </c>
      <c r="H15" s="4">
        <v>2460</v>
      </c>
      <c r="I15" s="4">
        <v>1586</v>
      </c>
      <c r="J15" s="4">
        <v>874</v>
      </c>
      <c r="K15" s="4">
        <v>159</v>
      </c>
      <c r="L15" s="4">
        <v>56</v>
      </c>
      <c r="M15" s="4">
        <v>415</v>
      </c>
      <c r="N15" s="4">
        <v>2188</v>
      </c>
      <c r="O15" s="4">
        <v>715</v>
      </c>
      <c r="P15" s="4">
        <v>457</v>
      </c>
      <c r="Q15" s="4">
        <v>181</v>
      </c>
      <c r="R15" s="4">
        <v>835</v>
      </c>
      <c r="S15" s="4">
        <v>272</v>
      </c>
      <c r="T15" s="4">
        <v>142</v>
      </c>
      <c r="U15" s="4">
        <v>3093</v>
      </c>
      <c r="V15" s="4">
        <v>2119</v>
      </c>
      <c r="W15" s="8">
        <f t="shared" si="3"/>
        <v>4.7051027170311466</v>
      </c>
      <c r="X15" s="8">
        <f t="shared" si="2"/>
        <v>35.228411857367895</v>
      </c>
      <c r="Y15" s="8">
        <f t="shared" si="0"/>
        <v>22.712301303164828</v>
      </c>
      <c r="Z15" s="8">
        <f t="shared" si="0"/>
        <v>12.516110554203065</v>
      </c>
      <c r="AA15" s="8">
        <f t="shared" si="0"/>
        <v>2.2769583273664615</v>
      </c>
      <c r="AB15" s="8">
        <f t="shared" si="0"/>
        <v>0.80194758699699265</v>
      </c>
      <c r="AC15" s="8">
        <f t="shared" si="0"/>
        <v>5.9430044393527135</v>
      </c>
      <c r="AD15" s="8">
        <f t="shared" si="0"/>
        <v>31.3332378633825</v>
      </c>
      <c r="AE15" s="8">
        <f t="shared" si="0"/>
        <v>10.239152226836604</v>
      </c>
      <c r="AF15" s="8">
        <f t="shared" si="0"/>
        <v>6.5444651296004581</v>
      </c>
      <c r="AG15" s="8">
        <f t="shared" si="0"/>
        <v>2.5920091651152801</v>
      </c>
      <c r="AH15" s="8">
        <f t="shared" si="0"/>
        <v>11.957611341830159</v>
      </c>
      <c r="AI15" s="8">
        <f t="shared" si="0"/>
        <v>3.8951739939853929</v>
      </c>
      <c r="AJ15" s="8">
        <f t="shared" si="0"/>
        <v>2.0335099527423743</v>
      </c>
      <c r="AK15" s="8">
        <f t="shared" si="0"/>
        <v>44.293283688958901</v>
      </c>
      <c r="AL15" s="8">
        <f t="shared" si="0"/>
        <v>30.345123872261205</v>
      </c>
    </row>
    <row r="16" spans="1:38" x14ac:dyDescent="0.25">
      <c r="A16" s="6">
        <f t="shared" si="1"/>
        <v>2019</v>
      </c>
      <c r="B16" s="6">
        <v>43466</v>
      </c>
      <c r="C16" s="4">
        <v>7440</v>
      </c>
      <c r="D16" s="4">
        <v>7222</v>
      </c>
      <c r="E16" s="11">
        <v>0.15579200000000001</v>
      </c>
      <c r="F16" s="4">
        <v>49.91843897525132</v>
      </c>
      <c r="G16" s="4">
        <v>79.55</v>
      </c>
      <c r="H16" s="4">
        <v>2709</v>
      </c>
      <c r="I16" s="4">
        <v>1670</v>
      </c>
      <c r="J16" s="4">
        <v>1039</v>
      </c>
      <c r="K16" s="4">
        <v>169</v>
      </c>
      <c r="L16" s="4">
        <v>58</v>
      </c>
      <c r="M16" s="4">
        <v>419</v>
      </c>
      <c r="N16" s="4">
        <v>2357</v>
      </c>
      <c r="O16" s="4">
        <v>756</v>
      </c>
      <c r="P16" s="4">
        <v>485</v>
      </c>
      <c r="Q16" s="4">
        <v>216</v>
      </c>
      <c r="R16" s="4">
        <v>900</v>
      </c>
      <c r="S16" s="4">
        <v>352</v>
      </c>
      <c r="T16" s="4">
        <v>144</v>
      </c>
      <c r="U16" s="4">
        <v>3435</v>
      </c>
      <c r="V16" s="4">
        <v>2162</v>
      </c>
      <c r="W16" s="8">
        <f t="shared" si="3"/>
        <v>4.655674102812803</v>
      </c>
      <c r="X16" s="8">
        <f t="shared" si="2"/>
        <v>36.411290322580648</v>
      </c>
      <c r="Y16" s="8">
        <f t="shared" si="0"/>
        <v>22.446236559139784</v>
      </c>
      <c r="Z16" s="8">
        <f t="shared" si="0"/>
        <v>13.96505376344086</v>
      </c>
      <c r="AA16" s="8">
        <f t="shared" si="0"/>
        <v>2.271505376344086</v>
      </c>
      <c r="AB16" s="8">
        <f t="shared" si="0"/>
        <v>0.77956989247311825</v>
      </c>
      <c r="AC16" s="8">
        <f t="shared" si="0"/>
        <v>5.631720430107527</v>
      </c>
      <c r="AD16" s="8">
        <f t="shared" si="0"/>
        <v>31.68010752688172</v>
      </c>
      <c r="AE16" s="8">
        <f t="shared" si="0"/>
        <v>10.161290322580646</v>
      </c>
      <c r="AF16" s="8">
        <f t="shared" si="0"/>
        <v>6.518817204301075</v>
      </c>
      <c r="AG16" s="8">
        <f t="shared" si="0"/>
        <v>2.903225806451613</v>
      </c>
      <c r="AH16" s="8">
        <f t="shared" si="0"/>
        <v>12.096774193548388</v>
      </c>
      <c r="AI16" s="8">
        <f t="shared" si="0"/>
        <v>4.731182795698925</v>
      </c>
      <c r="AJ16" s="8">
        <f t="shared" si="0"/>
        <v>1.935483870967742</v>
      </c>
      <c r="AK16" s="8">
        <f t="shared" si="0"/>
        <v>46.16935483870968</v>
      </c>
      <c r="AL16" s="8">
        <f t="shared" si="0"/>
        <v>29.059139784946236</v>
      </c>
    </row>
    <row r="17" spans="1:38" x14ac:dyDescent="0.25">
      <c r="A17" s="6">
        <f t="shared" si="1"/>
        <v>2020</v>
      </c>
      <c r="B17" s="6">
        <v>43831</v>
      </c>
      <c r="C17" s="4">
        <v>7461</v>
      </c>
      <c r="D17" s="4">
        <v>7003</v>
      </c>
      <c r="E17" s="11">
        <v>0.159193</v>
      </c>
      <c r="F17" s="4">
        <v>52.726702417283505</v>
      </c>
      <c r="G17" s="4">
        <v>76.8</v>
      </c>
      <c r="H17" s="4">
        <v>2953</v>
      </c>
      <c r="I17" s="4">
        <v>1731</v>
      </c>
      <c r="J17" s="4">
        <v>1222</v>
      </c>
      <c r="K17" s="4">
        <v>179</v>
      </c>
      <c r="L17" s="4">
        <v>60</v>
      </c>
      <c r="M17" s="4">
        <v>450</v>
      </c>
      <c r="N17" s="4">
        <v>2592</v>
      </c>
      <c r="O17" s="4">
        <v>808</v>
      </c>
      <c r="P17" s="4">
        <v>488</v>
      </c>
      <c r="Q17" s="4">
        <v>224</v>
      </c>
      <c r="R17" s="4">
        <v>1072</v>
      </c>
      <c r="S17" s="4">
        <v>361</v>
      </c>
      <c r="T17" s="4">
        <v>134</v>
      </c>
      <c r="U17" s="4">
        <v>3749</v>
      </c>
      <c r="V17" s="4">
        <v>2119</v>
      </c>
      <c r="W17" s="8">
        <f t="shared" si="3"/>
        <v>3.9010189228529839</v>
      </c>
      <c r="X17" s="8">
        <f t="shared" si="2"/>
        <v>39.579144886744402</v>
      </c>
      <c r="Y17" s="8">
        <f t="shared" si="0"/>
        <v>23.20064334539606</v>
      </c>
      <c r="Z17" s="8">
        <f t="shared" si="0"/>
        <v>16.378501541348346</v>
      </c>
      <c r="AA17" s="8">
        <f t="shared" si="0"/>
        <v>2.3991422061385874</v>
      </c>
      <c r="AB17" s="8">
        <f t="shared" si="0"/>
        <v>0.80418174507438678</v>
      </c>
      <c r="AC17" s="8">
        <f t="shared" si="0"/>
        <v>6.0313630880579012</v>
      </c>
      <c r="AD17" s="8">
        <f t="shared" si="0"/>
        <v>34.740651387213511</v>
      </c>
      <c r="AE17" s="8">
        <f t="shared" si="0"/>
        <v>10.829647500335076</v>
      </c>
      <c r="AF17" s="8">
        <f t="shared" si="0"/>
        <v>6.5406781932716793</v>
      </c>
      <c r="AG17" s="8">
        <f t="shared" si="0"/>
        <v>3.0022785149443774</v>
      </c>
      <c r="AH17" s="8">
        <f t="shared" si="0"/>
        <v>14.368047178662378</v>
      </c>
      <c r="AI17" s="8">
        <f t="shared" si="0"/>
        <v>4.8384934995308937</v>
      </c>
      <c r="AJ17" s="8">
        <f t="shared" si="0"/>
        <v>1.7960058973327973</v>
      </c>
      <c r="AK17" s="8">
        <f t="shared" si="0"/>
        <v>50.247956038064601</v>
      </c>
      <c r="AL17" s="8">
        <f t="shared" si="0"/>
        <v>28.401018630210427</v>
      </c>
    </row>
    <row r="18" spans="1:38" x14ac:dyDescent="0.25">
      <c r="A18" s="6">
        <f t="shared" si="1"/>
        <v>2021</v>
      </c>
      <c r="B18" s="6">
        <v>44197</v>
      </c>
      <c r="C18" s="4">
        <v>8575</v>
      </c>
      <c r="D18" s="4">
        <v>7590</v>
      </c>
      <c r="E18" s="11">
        <v>0.162133</v>
      </c>
      <c r="F18" s="4">
        <v>53.34304882925705</v>
      </c>
      <c r="G18" s="4">
        <v>79.991666666666674</v>
      </c>
      <c r="H18" s="4">
        <v>3120</v>
      </c>
      <c r="I18" s="4">
        <v>1967</v>
      </c>
      <c r="J18" s="4">
        <v>1153</v>
      </c>
      <c r="K18" s="4">
        <v>204</v>
      </c>
      <c r="L18" s="4">
        <v>63</v>
      </c>
      <c r="M18" s="4">
        <v>481</v>
      </c>
      <c r="N18" s="4">
        <v>2890</v>
      </c>
      <c r="O18" s="4">
        <v>871</v>
      </c>
      <c r="P18" s="4">
        <v>525</v>
      </c>
      <c r="Q18" s="4">
        <v>249</v>
      </c>
      <c r="R18" s="4">
        <v>1245</v>
      </c>
      <c r="S18" s="4">
        <v>230</v>
      </c>
      <c r="T18" s="4">
        <v>137</v>
      </c>
      <c r="U18" s="4">
        <v>3764</v>
      </c>
      <c r="V18" s="4">
        <v>1956</v>
      </c>
      <c r="W18" s="8">
        <f t="shared" si="3"/>
        <v>3.6543078154174449</v>
      </c>
      <c r="X18" s="8">
        <f t="shared" si="2"/>
        <v>36.384839650145771</v>
      </c>
      <c r="Y18" s="8">
        <f t="shared" si="0"/>
        <v>22.938775510204081</v>
      </c>
      <c r="Z18" s="8">
        <f t="shared" si="0"/>
        <v>13.446064139941692</v>
      </c>
      <c r="AA18" s="8">
        <f t="shared" si="0"/>
        <v>2.379008746355685</v>
      </c>
      <c r="AB18" s="8">
        <f t="shared" si="0"/>
        <v>0.73469387755102045</v>
      </c>
      <c r="AC18" s="8">
        <f t="shared" si="0"/>
        <v>5.6093294460641401</v>
      </c>
      <c r="AD18" s="8">
        <f t="shared" si="0"/>
        <v>33.70262390670554</v>
      </c>
      <c r="AE18" s="8">
        <f t="shared" si="0"/>
        <v>10.157434402332362</v>
      </c>
      <c r="AF18" s="8">
        <f t="shared" si="0"/>
        <v>6.1224489795918364</v>
      </c>
      <c r="AG18" s="8">
        <f t="shared" si="0"/>
        <v>2.9037900874635567</v>
      </c>
      <c r="AH18" s="8">
        <f t="shared" si="0"/>
        <v>14.518950437317784</v>
      </c>
      <c r="AI18" s="8">
        <f t="shared" si="0"/>
        <v>2.6822157434402332</v>
      </c>
      <c r="AJ18" s="8">
        <f t="shared" si="0"/>
        <v>1.597667638483965</v>
      </c>
      <c r="AK18" s="8">
        <f t="shared" si="0"/>
        <v>43.895043731778422</v>
      </c>
      <c r="AL18" s="8">
        <f t="shared" si="0"/>
        <v>22.810495626822156</v>
      </c>
    </row>
    <row r="19" spans="1:38" x14ac:dyDescent="0.25">
      <c r="A19" s="6">
        <f t="shared" si="1"/>
        <v>2022</v>
      </c>
      <c r="B19" s="6">
        <v>44562</v>
      </c>
      <c r="C19" s="4">
        <v>9376</v>
      </c>
      <c r="D19" s="4">
        <v>7807</v>
      </c>
      <c r="E19" s="11">
        <v>0.167188</v>
      </c>
      <c r="F19" s="4">
        <v>51.621917518775277</v>
      </c>
      <c r="G19" s="4">
        <v>84.208333333333329</v>
      </c>
      <c r="H19" s="4">
        <v>3379</v>
      </c>
      <c r="I19" s="4">
        <v>2161</v>
      </c>
      <c r="J19" s="4">
        <v>1218</v>
      </c>
      <c r="K19" s="4">
        <v>209</v>
      </c>
      <c r="L19" s="4">
        <v>66</v>
      </c>
      <c r="M19" s="4">
        <v>497</v>
      </c>
      <c r="N19" s="4">
        <v>3083</v>
      </c>
      <c r="O19" s="4">
        <v>900</v>
      </c>
      <c r="P19" s="4">
        <v>545</v>
      </c>
      <c r="Q19" s="4">
        <v>347</v>
      </c>
      <c r="R19" s="4">
        <v>1291</v>
      </c>
      <c r="S19" s="4">
        <v>296</v>
      </c>
      <c r="T19" s="4">
        <v>151</v>
      </c>
      <c r="U19" s="4">
        <v>3745</v>
      </c>
      <c r="V19" s="4">
        <v>1762</v>
      </c>
      <c r="W19" s="8">
        <f t="shared" si="3"/>
        <v>4.0116896918172156</v>
      </c>
      <c r="X19" s="8">
        <f t="shared" si="2"/>
        <v>36.038822525597269</v>
      </c>
      <c r="Y19" s="8">
        <f t="shared" si="0"/>
        <v>23.048208191126278</v>
      </c>
      <c r="Z19" s="8">
        <f t="shared" si="0"/>
        <v>12.99061433447099</v>
      </c>
      <c r="AA19" s="8">
        <f t="shared" si="0"/>
        <v>2.2290955631399316</v>
      </c>
      <c r="AB19" s="8">
        <f t="shared" si="0"/>
        <v>0.7039249146757679</v>
      </c>
      <c r="AC19" s="8">
        <f t="shared" si="0"/>
        <v>5.300767918088737</v>
      </c>
      <c r="AD19" s="8">
        <f t="shared" si="0"/>
        <v>32.88182593856655</v>
      </c>
      <c r="AE19" s="8">
        <f t="shared" si="0"/>
        <v>9.5989761092150179</v>
      </c>
      <c r="AF19" s="8">
        <f t="shared" si="0"/>
        <v>5.8127133105802047</v>
      </c>
      <c r="AG19" s="8">
        <f t="shared" si="0"/>
        <v>3.7009385665529009</v>
      </c>
      <c r="AH19" s="8">
        <f t="shared" si="0"/>
        <v>13.76919795221843</v>
      </c>
      <c r="AI19" s="8">
        <f t="shared" si="0"/>
        <v>3.1569965870307168</v>
      </c>
      <c r="AJ19" s="8">
        <f t="shared" si="0"/>
        <v>1.610494880546075</v>
      </c>
      <c r="AK19" s="8">
        <f t="shared" si="0"/>
        <v>39.942406143344712</v>
      </c>
      <c r="AL19" s="8">
        <f t="shared" si="0"/>
        <v>18.792662116040955</v>
      </c>
    </row>
    <row r="20" spans="1:38" x14ac:dyDescent="0.25">
      <c r="A20" s="6">
        <f t="shared" si="1"/>
        <v>2023</v>
      </c>
      <c r="B20" s="6">
        <v>44927</v>
      </c>
      <c r="C20" s="4">
        <v>9856</v>
      </c>
      <c r="D20" s="4">
        <v>7987</v>
      </c>
      <c r="E20" s="11">
        <v>0.173787</v>
      </c>
      <c r="F20" s="4">
        <v>49.726762178538856</v>
      </c>
      <c r="G20" s="4">
        <v>89.008333333333326</v>
      </c>
      <c r="H20" s="4">
        <v>3552.5790000000002</v>
      </c>
      <c r="I20" s="4">
        <v>2246.6779999999999</v>
      </c>
      <c r="J20" s="4">
        <v>1305.9010000000001</v>
      </c>
      <c r="K20" s="4">
        <v>215.7825</v>
      </c>
      <c r="L20" s="4">
        <v>68.925569999999993</v>
      </c>
      <c r="M20" s="4">
        <v>563.66890000000001</v>
      </c>
      <c r="N20" s="4">
        <v>3368.9180000000001</v>
      </c>
      <c r="O20" s="4">
        <v>1012.34</v>
      </c>
      <c r="P20" s="4">
        <v>498.70310000000001</v>
      </c>
      <c r="Q20" s="4">
        <v>299.91840000000002</v>
      </c>
      <c r="R20" s="4">
        <v>1557.9559999999999</v>
      </c>
      <c r="S20" s="4">
        <v>183.66120000000001</v>
      </c>
      <c r="T20" s="4">
        <v>155.42320000000001</v>
      </c>
      <c r="U20" s="4">
        <v>3716.7620000000002</v>
      </c>
      <c r="V20" s="4">
        <v>1733.7619999999999</v>
      </c>
      <c r="W20" s="8">
        <f t="shared" si="3"/>
        <v>4.1501522029372504</v>
      </c>
      <c r="X20" s="8">
        <f t="shared" si="2"/>
        <v>36.044835633116882</v>
      </c>
      <c r="Y20" s="8">
        <f t="shared" si="0"/>
        <v>22.795028409090907</v>
      </c>
      <c r="Z20" s="8">
        <f t="shared" si="0"/>
        <v>13.249807224025975</v>
      </c>
      <c r="AA20" s="8">
        <f t="shared" si="0"/>
        <v>2.1893516639610389</v>
      </c>
      <c r="AB20" s="8">
        <f t="shared" si="0"/>
        <v>0.69932599431818165</v>
      </c>
      <c r="AC20" s="8">
        <f t="shared" si="0"/>
        <v>5.7190432224025978</v>
      </c>
      <c r="AD20" s="8">
        <f t="shared" si="0"/>
        <v>34.181392045454544</v>
      </c>
      <c r="AE20" s="8">
        <f t="shared" si="0"/>
        <v>10.271306818181818</v>
      </c>
      <c r="AF20" s="8">
        <f t="shared" si="0"/>
        <v>5.0598934659090906</v>
      </c>
      <c r="AG20" s="8">
        <f t="shared" si="0"/>
        <v>3.0430032467532473</v>
      </c>
      <c r="AH20" s="8">
        <f t="shared" si="0"/>
        <v>15.80718344155844</v>
      </c>
      <c r="AI20" s="8">
        <f t="shared" si="0"/>
        <v>1.8634456168831171</v>
      </c>
      <c r="AJ20" s="8">
        <f t="shared" si="0"/>
        <v>1.5769399350649351</v>
      </c>
      <c r="AK20" s="8">
        <f t="shared" si="0"/>
        <v>37.710653409090909</v>
      </c>
      <c r="AL20" s="8">
        <f t="shared" si="0"/>
        <v>17.59092938311688</v>
      </c>
    </row>
    <row r="21" spans="1:38" x14ac:dyDescent="0.25">
      <c r="A21" s="6">
        <f t="shared" si="1"/>
        <v>2024</v>
      </c>
      <c r="B21" s="6">
        <v>45292</v>
      </c>
      <c r="C21" s="4">
        <v>10367</v>
      </c>
      <c r="D21" s="4">
        <v>8183</v>
      </c>
      <c r="E21" s="11">
        <v>0.18094385107320454</v>
      </c>
      <c r="F21" s="4">
        <v>49.440509387274972</v>
      </c>
      <c r="G21" s="4">
        <v>92.041115177264103</v>
      </c>
      <c r="H21" s="4">
        <v>3708.6219999999998</v>
      </c>
      <c r="I21" s="4">
        <v>2319.9760000000001</v>
      </c>
      <c r="J21" s="4">
        <v>1388.646</v>
      </c>
      <c r="K21" s="4">
        <v>221.24700000000001</v>
      </c>
      <c r="L21" s="4">
        <v>71.966499999999996</v>
      </c>
      <c r="M21" s="4">
        <v>617.20309999999995</v>
      </c>
      <c r="N21" s="4">
        <v>3559.8609999999999</v>
      </c>
      <c r="O21" s="4">
        <v>1113.068</v>
      </c>
      <c r="P21" s="4">
        <v>504.6266</v>
      </c>
      <c r="Q21" s="4">
        <v>278.01400000000001</v>
      </c>
      <c r="R21" s="4">
        <v>1664.153</v>
      </c>
      <c r="S21" s="4">
        <v>148.76060000000001</v>
      </c>
      <c r="T21" s="4">
        <v>157.48060000000001</v>
      </c>
      <c r="U21" s="4">
        <v>3725.482</v>
      </c>
      <c r="V21" s="4">
        <v>1742.482</v>
      </c>
      <c r="W21" s="8">
        <f t="shared" si="3"/>
        <v>4.2370375073787345</v>
      </c>
      <c r="X21" s="8">
        <f t="shared" si="2"/>
        <v>35.773338477862453</v>
      </c>
      <c r="Y21" s="8">
        <f t="shared" si="2"/>
        <v>22.378470145654482</v>
      </c>
      <c r="Z21" s="8">
        <f t="shared" si="2"/>
        <v>13.394868332207968</v>
      </c>
      <c r="AA21" s="8">
        <f t="shared" si="2"/>
        <v>2.1341468119996141</v>
      </c>
      <c r="AB21" s="8">
        <f t="shared" si="2"/>
        <v>0.69418828976560232</v>
      </c>
      <c r="AC21" s="8">
        <f t="shared" si="2"/>
        <v>5.9535362207002986</v>
      </c>
      <c r="AD21" s="8">
        <f t="shared" si="2"/>
        <v>34.338391048519341</v>
      </c>
      <c r="AE21" s="8">
        <f t="shared" si="2"/>
        <v>10.736645123950998</v>
      </c>
      <c r="AF21" s="8">
        <f t="shared" si="2"/>
        <v>4.8676241921481624</v>
      </c>
      <c r="AG21" s="8">
        <f t="shared" si="2"/>
        <v>2.6817208449889072</v>
      </c>
      <c r="AH21" s="8">
        <f t="shared" si="2"/>
        <v>16.052406675026525</v>
      </c>
      <c r="AI21" s="8">
        <f t="shared" si="2"/>
        <v>1.4349435709462719</v>
      </c>
      <c r="AJ21" s="8">
        <f t="shared" si="2"/>
        <v>1.5190566219735702</v>
      </c>
      <c r="AK21" s="8">
        <f t="shared" si="2"/>
        <v>35.935969904504681</v>
      </c>
      <c r="AL21" s="8">
        <f t="shared" si="2"/>
        <v>16.807967589466578</v>
      </c>
    </row>
    <row r="22" spans="1:38" x14ac:dyDescent="0.25">
      <c r="A22" s="6">
        <f t="shared" si="1"/>
        <v>2025</v>
      </c>
      <c r="B22" s="6">
        <v>45658</v>
      </c>
      <c r="C22" s="4">
        <v>10758</v>
      </c>
      <c r="D22" s="4">
        <v>8363</v>
      </c>
      <c r="E22" s="11">
        <v>0.18523669554243527</v>
      </c>
      <c r="F22" s="4">
        <v>49.52166801859066</v>
      </c>
      <c r="G22" s="4">
        <v>94.276629977963182</v>
      </c>
      <c r="H22" s="4">
        <v>3835.998</v>
      </c>
      <c r="I22" s="4">
        <v>2393.4029999999998</v>
      </c>
      <c r="J22" s="4">
        <v>1442.595</v>
      </c>
      <c r="K22" s="4">
        <v>234.2911</v>
      </c>
      <c r="L22" s="4">
        <v>74.757819999999995</v>
      </c>
      <c r="M22" s="4">
        <v>656.49580000000003</v>
      </c>
      <c r="N22" s="4">
        <v>3709.8969999999999</v>
      </c>
      <c r="O22" s="4">
        <v>1186.9359999999999</v>
      </c>
      <c r="P22" s="4">
        <v>616.05840000000001</v>
      </c>
      <c r="Q22" s="4">
        <v>335.76679999999999</v>
      </c>
      <c r="R22" s="4">
        <v>1571.136</v>
      </c>
      <c r="S22" s="4">
        <v>126.1007</v>
      </c>
      <c r="T22" s="4">
        <v>159.28030000000001</v>
      </c>
      <c r="U22" s="4">
        <v>3758.6619999999998</v>
      </c>
      <c r="V22" s="4">
        <v>1775.662</v>
      </c>
      <c r="W22" s="8">
        <f t="shared" si="3"/>
        <v>4.2754279848889354</v>
      </c>
      <c r="X22" s="8">
        <f t="shared" si="2"/>
        <v>35.657166759620743</v>
      </c>
      <c r="Y22" s="8">
        <f t="shared" si="2"/>
        <v>22.247657557166757</v>
      </c>
      <c r="Z22" s="8">
        <f t="shared" si="2"/>
        <v>13.409509202453988</v>
      </c>
      <c r="AA22" s="8">
        <f t="shared" si="2"/>
        <v>2.1778313812976391</v>
      </c>
      <c r="AB22" s="8">
        <f t="shared" si="2"/>
        <v>0.69490444320505662</v>
      </c>
      <c r="AC22" s="8">
        <f t="shared" si="2"/>
        <v>6.1023963562000372</v>
      </c>
      <c r="AD22" s="8">
        <f t="shared" si="2"/>
        <v>34.485006506785652</v>
      </c>
      <c r="AE22" s="8">
        <f t="shared" si="2"/>
        <v>11.03305447109128</v>
      </c>
      <c r="AF22" s="8">
        <f t="shared" si="2"/>
        <v>5.7265142219743455</v>
      </c>
      <c r="AG22" s="8">
        <f t="shared" si="2"/>
        <v>3.121089421825618</v>
      </c>
      <c r="AH22" s="8">
        <f t="shared" si="2"/>
        <v>14.604350250976019</v>
      </c>
      <c r="AI22" s="8">
        <f t="shared" si="2"/>
        <v>1.1721574642126789</v>
      </c>
      <c r="AJ22" s="8">
        <f t="shared" si="2"/>
        <v>1.4805753857594348</v>
      </c>
      <c r="AK22" s="8">
        <f t="shared" si="2"/>
        <v>34.938297081241863</v>
      </c>
      <c r="AL22" s="8">
        <f t="shared" si="2"/>
        <v>16.505502881576501</v>
      </c>
    </row>
    <row r="23" spans="1:38" x14ac:dyDescent="0.25">
      <c r="A23" s="6">
        <f t="shared" si="1"/>
        <v>2026</v>
      </c>
      <c r="B23" s="6">
        <v>46023</v>
      </c>
      <c r="C23" s="4">
        <v>11270.805797751333</v>
      </c>
      <c r="D23" s="4">
        <v>8612.8001876356993</v>
      </c>
      <c r="E23" s="11">
        <v>0.18902226892732182</v>
      </c>
      <c r="F23" s="4">
        <v>49.906212804826446</v>
      </c>
      <c r="G23" s="4">
        <v>96.422913298527874</v>
      </c>
      <c r="H23" s="4">
        <v>4048.3020000000001</v>
      </c>
      <c r="I23" s="4">
        <v>2551.2570000000001</v>
      </c>
      <c r="J23" s="4">
        <v>1497.0450000000001</v>
      </c>
      <c r="K23" s="4">
        <v>247.8536</v>
      </c>
      <c r="L23" s="4">
        <v>77.578959999999995</v>
      </c>
      <c r="M23" s="4">
        <v>700.48410000000001</v>
      </c>
      <c r="N23" s="4">
        <v>3858.8049999999998</v>
      </c>
      <c r="O23" s="4">
        <v>1258.1559999999999</v>
      </c>
      <c r="P23" s="4">
        <v>672.14940000000001</v>
      </c>
      <c r="Q23" s="4">
        <v>366.86509999999998</v>
      </c>
      <c r="R23" s="4">
        <v>1561.635</v>
      </c>
      <c r="S23" s="4">
        <v>189.4966</v>
      </c>
      <c r="T23" s="4">
        <v>161.6566</v>
      </c>
      <c r="U23" s="4">
        <v>3730.8220000000001</v>
      </c>
      <c r="V23" s="4">
        <v>1747.8219999999999</v>
      </c>
      <c r="W23" s="8">
        <f t="shared" si="3"/>
        <v>4.3009081423123448</v>
      </c>
      <c r="X23" s="8">
        <f t="shared" si="2"/>
        <v>35.918478879368919</v>
      </c>
      <c r="Y23" s="8">
        <f t="shared" si="2"/>
        <v>22.63597692818918</v>
      </c>
      <c r="Z23" s="8">
        <f t="shared" si="2"/>
        <v>13.282501951179739</v>
      </c>
      <c r="AA23" s="8">
        <f t="shared" si="2"/>
        <v>2.1990761303814668</v>
      </c>
      <c r="AB23" s="8">
        <f t="shared" si="2"/>
        <v>0.68831777773580283</v>
      </c>
      <c r="AC23" s="8">
        <f t="shared" si="2"/>
        <v>6.2150312281998099</v>
      </c>
      <c r="AD23" s="8">
        <f t="shared" si="2"/>
        <v>34.237170520406622</v>
      </c>
      <c r="AE23" s="8">
        <f t="shared" si="2"/>
        <v>11.162964055782222</v>
      </c>
      <c r="AF23" s="8">
        <f t="shared" si="2"/>
        <v>5.9636321666912426</v>
      </c>
      <c r="AG23" s="8">
        <f t="shared" si="2"/>
        <v>3.255003294202746</v>
      </c>
      <c r="AH23" s="8">
        <f t="shared" si="2"/>
        <v>13.855575439970456</v>
      </c>
      <c r="AI23" s="8">
        <f t="shared" si="2"/>
        <v>1.6813048099702592</v>
      </c>
      <c r="AJ23" s="8">
        <f t="shared" si="2"/>
        <v>1.4342949643605121</v>
      </c>
      <c r="AK23" s="8">
        <f t="shared" si="2"/>
        <v>33.101643901488799</v>
      </c>
      <c r="AL23" s="8">
        <f t="shared" si="2"/>
        <v>15.507515889846246</v>
      </c>
    </row>
    <row r="24" spans="1:38" x14ac:dyDescent="0.25">
      <c r="A24" s="6">
        <f t="shared" si="1"/>
        <v>2027</v>
      </c>
      <c r="B24" s="6">
        <v>46388</v>
      </c>
      <c r="C24" s="4">
        <v>11818.402129546605</v>
      </c>
      <c r="D24" s="4">
        <v>8852.9004193022538</v>
      </c>
      <c r="E24" s="11">
        <v>0.19256475415965241</v>
      </c>
      <c r="F24" s="4">
        <v>50.349315259957102</v>
      </c>
      <c r="G24" s="4">
        <v>98.341627610953665</v>
      </c>
      <c r="H24" s="4">
        <v>4225.165</v>
      </c>
      <c r="I24" s="4">
        <v>2675.2109999999998</v>
      </c>
      <c r="J24" s="4">
        <v>1549.954</v>
      </c>
      <c r="K24" s="4">
        <v>261.9522</v>
      </c>
      <c r="L24" s="4">
        <v>80.430120000000002</v>
      </c>
      <c r="M24" s="4">
        <v>729.7903</v>
      </c>
      <c r="N24" s="4">
        <v>4052.0479999999998</v>
      </c>
      <c r="O24" s="4">
        <v>1330.271</v>
      </c>
      <c r="P24" s="4">
        <v>701.23869999999999</v>
      </c>
      <c r="Q24" s="4">
        <v>383.03070000000002</v>
      </c>
      <c r="R24" s="4">
        <v>1637.508</v>
      </c>
      <c r="S24" s="4">
        <v>173.11660000000001</v>
      </c>
      <c r="T24" s="4">
        <v>161.21979999999999</v>
      </c>
      <c r="U24" s="4">
        <v>3718.9250000000002</v>
      </c>
      <c r="V24" s="4">
        <v>1735.925</v>
      </c>
      <c r="W24" s="8">
        <f t="shared" si="3"/>
        <v>4.3212943421047694</v>
      </c>
      <c r="X24" s="8">
        <f t="shared" si="2"/>
        <v>35.750729698364836</v>
      </c>
      <c r="Y24" s="8">
        <f t="shared" si="2"/>
        <v>22.635978795406164</v>
      </c>
      <c r="Z24" s="8">
        <f t="shared" si="2"/>
        <v>13.114750902958669</v>
      </c>
      <c r="AA24" s="8">
        <f t="shared" si="2"/>
        <v>2.2164772964113841</v>
      </c>
      <c r="AB24" s="8">
        <f t="shared" si="2"/>
        <v>0.68054986721868793</v>
      </c>
      <c r="AC24" s="8">
        <f t="shared" si="2"/>
        <v>6.175033578993621</v>
      </c>
      <c r="AD24" s="8">
        <f t="shared" si="2"/>
        <v>34.285920851090978</v>
      </c>
      <c r="AE24" s="8">
        <f t="shared" si="2"/>
        <v>11.255929400762689</v>
      </c>
      <c r="AF24" s="8">
        <f t="shared" si="2"/>
        <v>5.933447621035568</v>
      </c>
      <c r="AG24" s="8">
        <f t="shared" si="2"/>
        <v>3.2409685827359338</v>
      </c>
      <c r="AH24" s="8">
        <f t="shared" si="2"/>
        <v>13.855578631109083</v>
      </c>
      <c r="AI24" s="8">
        <f t="shared" si="2"/>
        <v>1.4648054627215614</v>
      </c>
      <c r="AJ24" s="8">
        <f t="shared" si="2"/>
        <v>1.3641421084914882</v>
      </c>
      <c r="AK24" s="8">
        <f t="shared" si="2"/>
        <v>31.467240319251779</v>
      </c>
      <c r="AL24" s="8">
        <f t="shared" si="2"/>
        <v>14.688322338094245</v>
      </c>
    </row>
    <row r="25" spans="1:38" x14ac:dyDescent="0.25">
      <c r="A25" s="6">
        <f t="shared" si="1"/>
        <v>2028</v>
      </c>
      <c r="B25" s="6">
        <v>46753</v>
      </c>
      <c r="C25" s="4">
        <v>12359.913877519703</v>
      </c>
      <c r="D25" s="4">
        <v>9074.2991330198638</v>
      </c>
      <c r="E25" s="11">
        <v>0.19588010663685509</v>
      </c>
      <c r="F25" s="4">
        <v>50.828386068567497</v>
      </c>
      <c r="G25" s="4">
        <v>99.994621703071857</v>
      </c>
      <c r="H25" s="4">
        <v>4404.7039999999997</v>
      </c>
      <c r="I25" s="4">
        <v>2797.7869999999998</v>
      </c>
      <c r="J25" s="4">
        <v>1606.9169999999999</v>
      </c>
      <c r="K25" s="4">
        <v>273.70940000000002</v>
      </c>
      <c r="L25" s="4">
        <v>83.27843</v>
      </c>
      <c r="M25" s="4">
        <v>769.57380000000001</v>
      </c>
      <c r="N25" s="4">
        <v>4247.2449999999999</v>
      </c>
      <c r="O25" s="4">
        <v>1404.3440000000001</v>
      </c>
      <c r="P25" s="4">
        <v>731.21050000000002</v>
      </c>
      <c r="Q25" s="4">
        <v>399.15339999999998</v>
      </c>
      <c r="R25" s="4">
        <v>1712.537</v>
      </c>
      <c r="S25" s="4">
        <v>157.45910000000001</v>
      </c>
      <c r="T25" s="4">
        <v>161.31219999999999</v>
      </c>
      <c r="U25" s="4">
        <v>3722.7779999999998</v>
      </c>
      <c r="V25" s="4">
        <v>1739.778</v>
      </c>
      <c r="W25" s="8">
        <f t="shared" si="3"/>
        <v>4.3376029363324076</v>
      </c>
      <c r="X25" s="8">
        <f t="shared" si="2"/>
        <v>35.637012066979736</v>
      </c>
      <c r="Y25" s="8">
        <f t="shared" si="2"/>
        <v>22.635974875914258</v>
      </c>
      <c r="Z25" s="8">
        <f t="shared" si="2"/>
        <v>13.001037191065478</v>
      </c>
      <c r="AA25" s="8">
        <f t="shared" si="2"/>
        <v>2.214492776505705</v>
      </c>
      <c r="AB25" s="8">
        <f t="shared" si="2"/>
        <v>0.67377840028050195</v>
      </c>
      <c r="AC25" s="8">
        <f t="shared" si="2"/>
        <v>6.2263686270476875</v>
      </c>
      <c r="AD25" s="8">
        <f t="shared" si="2"/>
        <v>34.363063060859339</v>
      </c>
      <c r="AE25" s="8">
        <f t="shared" si="2"/>
        <v>11.362085641666408</v>
      </c>
      <c r="AF25" s="8">
        <f t="shared" si="2"/>
        <v>5.9159837782521345</v>
      </c>
      <c r="AG25" s="8">
        <f t="shared" si="2"/>
        <v>3.2294189421981567</v>
      </c>
      <c r="AH25" s="8">
        <f t="shared" si="2"/>
        <v>13.855573889675513</v>
      </c>
      <c r="AI25" s="8">
        <f t="shared" si="2"/>
        <v>1.273949815187529</v>
      </c>
      <c r="AJ25" s="8">
        <f t="shared" si="2"/>
        <v>1.3051239806241348</v>
      </c>
      <c r="AK25" s="8">
        <f t="shared" si="2"/>
        <v>30.119772976501192</v>
      </c>
      <c r="AL25" s="8">
        <f t="shared" si="2"/>
        <v>14.075971865502398</v>
      </c>
    </row>
    <row r="26" spans="1:38" x14ac:dyDescent="0.25">
      <c r="A26" s="6">
        <f t="shared" si="1"/>
        <v>2029</v>
      </c>
      <c r="B26" s="6">
        <v>47119</v>
      </c>
      <c r="C26" s="4">
        <v>12871.319547819438</v>
      </c>
      <c r="D26" s="4">
        <v>9264.2336852209937</v>
      </c>
      <c r="E26" s="11">
        <v>0.19897080639033612</v>
      </c>
      <c r="F26" s="4">
        <v>51.295472822979292</v>
      </c>
      <c r="G26" s="4">
        <v>101.30358587346352</v>
      </c>
      <c r="H26" s="4">
        <v>4588.9170000000004</v>
      </c>
      <c r="I26" s="4">
        <v>2913.549</v>
      </c>
      <c r="J26" s="4">
        <v>1675.3679999999999</v>
      </c>
      <c r="K26" s="4">
        <v>285.6952</v>
      </c>
      <c r="L26" s="4">
        <v>86.127930000000006</v>
      </c>
      <c r="M26" s="4">
        <v>803.92769999999996</v>
      </c>
      <c r="N26" s="4">
        <v>4429.8109999999997</v>
      </c>
      <c r="O26" s="4">
        <v>1476.0050000000001</v>
      </c>
      <c r="P26" s="4">
        <v>756.91459999999995</v>
      </c>
      <c r="Q26" s="4">
        <v>413.49619999999999</v>
      </c>
      <c r="R26" s="4">
        <v>1783.395</v>
      </c>
      <c r="S26" s="4">
        <v>159.10550000000001</v>
      </c>
      <c r="T26" s="4">
        <v>161.96510000000001</v>
      </c>
      <c r="U26" s="4">
        <v>3725.6379999999999</v>
      </c>
      <c r="V26" s="4">
        <v>1742.6379999999999</v>
      </c>
      <c r="W26" s="8">
        <f t="shared" si="3"/>
        <v>4.3506515833068748</v>
      </c>
      <c r="X26" s="8">
        <f t="shared" si="2"/>
        <v>35.652265355943399</v>
      </c>
      <c r="Y26" s="8">
        <f t="shared" si="2"/>
        <v>22.635977524880825</v>
      </c>
      <c r="Z26" s="8">
        <f t="shared" si="2"/>
        <v>13.016287831062575</v>
      </c>
      <c r="AA26" s="8">
        <f t="shared" si="2"/>
        <v>2.2196263478549123</v>
      </c>
      <c r="AB26" s="8">
        <f t="shared" si="2"/>
        <v>0.66914607845775353</v>
      </c>
      <c r="AC26" s="8">
        <f t="shared" si="2"/>
        <v>6.2458840914737079</v>
      </c>
      <c r="AD26" s="8">
        <f t="shared" si="2"/>
        <v>34.416137238628849</v>
      </c>
      <c r="AE26" s="8">
        <f t="shared" si="2"/>
        <v>11.467394578437405</v>
      </c>
      <c r="AF26" s="8">
        <f t="shared" si="2"/>
        <v>5.8806293883693588</v>
      </c>
      <c r="AG26" s="8">
        <f t="shared" si="2"/>
        <v>3.2125393085284046</v>
      </c>
      <c r="AH26" s="8">
        <f t="shared" si="2"/>
        <v>13.855572409451442</v>
      </c>
      <c r="AI26" s="8">
        <f t="shared" si="2"/>
        <v>1.2361242327089492</v>
      </c>
      <c r="AJ26" s="8">
        <f t="shared" si="2"/>
        <v>1.258341069058758</v>
      </c>
      <c r="AK26" s="8">
        <f t="shared" si="2"/>
        <v>28.945268479727623</v>
      </c>
      <c r="AL26" s="8">
        <f t="shared" si="2"/>
        <v>13.538922668540419</v>
      </c>
    </row>
    <row r="27" spans="1:38" x14ac:dyDescent="0.25">
      <c r="A27" s="6">
        <f t="shared" si="1"/>
        <v>2030</v>
      </c>
      <c r="B27" s="6">
        <v>47484</v>
      </c>
      <c r="C27" s="4">
        <v>13408.537693025439</v>
      </c>
      <c r="D27" s="4">
        <v>9461.9063229807907</v>
      </c>
      <c r="E27" s="11">
        <v>0.2018453855775294</v>
      </c>
      <c r="F27" s="4">
        <v>51.788555051966711</v>
      </c>
      <c r="G27" s="4">
        <v>102.60891693438326</v>
      </c>
      <c r="H27" s="4">
        <v>4774.0910000000003</v>
      </c>
      <c r="I27" s="4">
        <v>3035.1529999999998</v>
      </c>
      <c r="J27" s="4">
        <v>1738.9380000000001</v>
      </c>
      <c r="K27" s="4">
        <v>297.76679999999999</v>
      </c>
      <c r="L27" s="4">
        <v>88.980800000000002</v>
      </c>
      <c r="M27" s="4">
        <v>832.14580000000001</v>
      </c>
      <c r="N27" s="4">
        <v>4624.17</v>
      </c>
      <c r="O27" s="4">
        <v>1554.0740000000001</v>
      </c>
      <c r="P27" s="4">
        <v>783.29470000000003</v>
      </c>
      <c r="Q27" s="4">
        <v>428.971</v>
      </c>
      <c r="R27" s="4">
        <v>1857.83</v>
      </c>
      <c r="S27" s="4">
        <v>149.92160000000001</v>
      </c>
      <c r="T27" s="4">
        <v>162.47829999999999</v>
      </c>
      <c r="U27" s="4">
        <v>3738.194</v>
      </c>
      <c r="V27" s="4">
        <v>1755.194</v>
      </c>
      <c r="W27" s="8">
        <f t="shared" si="3"/>
        <v>4.361086611205919</v>
      </c>
      <c r="X27" s="8">
        <f t="shared" si="2"/>
        <v>35.604859450731027</v>
      </c>
      <c r="Y27" s="8">
        <f t="shared" si="2"/>
        <v>22.635973209657006</v>
      </c>
      <c r="Z27" s="8">
        <f t="shared" si="2"/>
        <v>12.968886241074022</v>
      </c>
      <c r="AA27" s="8">
        <f t="shared" si="2"/>
        <v>2.2207253827155653</v>
      </c>
      <c r="AB27" s="8">
        <f t="shared" si="2"/>
        <v>0.66361300566193804</v>
      </c>
      <c r="AC27" s="8">
        <f t="shared" si="2"/>
        <v>6.2060891280698529</v>
      </c>
      <c r="AD27" s="8">
        <f t="shared" si="2"/>
        <v>34.486758406215316</v>
      </c>
      <c r="AE27" s="8">
        <f t="shared" si="2"/>
        <v>11.590182580523782</v>
      </c>
      <c r="AF27" s="8">
        <f t="shared" si="2"/>
        <v>5.8417608089168231</v>
      </c>
      <c r="AG27" s="8">
        <f t="shared" si="2"/>
        <v>3.199237752996233</v>
      </c>
      <c r="AH27" s="8">
        <f t="shared" si="2"/>
        <v>13.855575026398036</v>
      </c>
      <c r="AI27" s="8">
        <f t="shared" si="2"/>
        <v>1.1181055192765947</v>
      </c>
      <c r="AJ27" s="8">
        <f t="shared" si="2"/>
        <v>1.2117525692940729</v>
      </c>
      <c r="AK27" s="8">
        <f t="shared" si="2"/>
        <v>27.879207155784428</v>
      </c>
      <c r="AL27" s="8">
        <f t="shared" si="2"/>
        <v>13.090122429330817</v>
      </c>
    </row>
    <row r="28" spans="1:38" x14ac:dyDescent="0.25">
      <c r="A28" s="6">
        <f t="shared" si="1"/>
        <v>2031</v>
      </c>
      <c r="B28" s="6">
        <v>47849</v>
      </c>
      <c r="C28" s="4">
        <v>13938.209985624442</v>
      </c>
      <c r="D28" s="4">
        <v>9642.5748338215326</v>
      </c>
      <c r="E28" s="11">
        <v>0.2045206688305661</v>
      </c>
      <c r="F28" s="4">
        <v>52.298274615429932</v>
      </c>
      <c r="G28" s="4">
        <v>103.664323660522</v>
      </c>
      <c r="H28" s="4">
        <v>4960.5600000000004</v>
      </c>
      <c r="I28" s="4">
        <v>3155.05</v>
      </c>
      <c r="J28" s="4">
        <v>1805.51</v>
      </c>
      <c r="K28" s="4">
        <v>309.9717</v>
      </c>
      <c r="L28" s="4">
        <v>91.848140000000001</v>
      </c>
      <c r="M28" s="4">
        <v>863.52760000000001</v>
      </c>
      <c r="N28" s="4">
        <v>4815.16</v>
      </c>
      <c r="O28" s="4">
        <v>1631.462</v>
      </c>
      <c r="P28" s="4">
        <v>808.40599999999995</v>
      </c>
      <c r="Q28" s="4">
        <v>444.07209999999998</v>
      </c>
      <c r="R28" s="4">
        <v>1931.2190000000001</v>
      </c>
      <c r="S28" s="4">
        <v>145.40020000000001</v>
      </c>
      <c r="T28" s="4">
        <v>163.3381</v>
      </c>
      <c r="U28" s="4">
        <v>3756.1320000000001</v>
      </c>
      <c r="V28" s="4">
        <v>1773.1320000000001</v>
      </c>
      <c r="W28" s="8">
        <f t="shared" si="3"/>
        <v>4.3694388252723106</v>
      </c>
      <c r="X28" s="8">
        <f t="shared" si="2"/>
        <v>35.589648922754151</v>
      </c>
      <c r="Y28" s="8">
        <f t="shared" si="2"/>
        <v>22.635976952951978</v>
      </c>
      <c r="Z28" s="8">
        <f t="shared" si="2"/>
        <v>12.953671969802167</v>
      </c>
      <c r="AA28" s="8">
        <f t="shared" si="2"/>
        <v>2.2238989104031139</v>
      </c>
      <c r="AB28" s="8">
        <f t="shared" si="2"/>
        <v>0.6589665394245755</v>
      </c>
      <c r="AC28" s="8">
        <f t="shared" si="2"/>
        <v>6.1953981242255853</v>
      </c>
      <c r="AD28" s="8">
        <f t="shared" si="2"/>
        <v>34.546473363267225</v>
      </c>
      <c r="AE28" s="8">
        <f t="shared" si="2"/>
        <v>11.704960692102167</v>
      </c>
      <c r="AF28" s="8">
        <f t="shared" si="2"/>
        <v>5.7999269693437805</v>
      </c>
      <c r="AG28" s="8">
        <f t="shared" si="2"/>
        <v>3.1860052363826203</v>
      </c>
      <c r="AH28" s="8">
        <f t="shared" si="2"/>
        <v>13.855574008368478</v>
      </c>
      <c r="AI28" s="8">
        <f t="shared" si="2"/>
        <v>1.0431769943914069</v>
      </c>
      <c r="AJ28" s="8">
        <f t="shared" si="2"/>
        <v>1.1718728600621118</v>
      </c>
      <c r="AK28" s="8">
        <f t="shared" si="2"/>
        <v>26.948453236635054</v>
      </c>
      <c r="AL28" s="8">
        <f t="shared" si="2"/>
        <v>12.721375282972266</v>
      </c>
    </row>
    <row r="29" spans="1:38" x14ac:dyDescent="0.25">
      <c r="A29" s="6">
        <f t="shared" si="1"/>
        <v>2032</v>
      </c>
      <c r="B29" s="6">
        <v>48214</v>
      </c>
      <c r="C29" s="4">
        <v>14475.383267278468</v>
      </c>
      <c r="D29" s="4">
        <v>9818.0899259891157</v>
      </c>
      <c r="E29" s="11">
        <v>0.20681635029751902</v>
      </c>
      <c r="F29" s="4">
        <v>52.816838297645695</v>
      </c>
      <c r="G29" s="4">
        <v>104.60647758709442</v>
      </c>
      <c r="H29" s="4">
        <v>5150.1499999999996</v>
      </c>
      <c r="I29" s="4">
        <v>3276.6439999999998</v>
      </c>
      <c r="J29" s="4">
        <v>1873.5060000000001</v>
      </c>
      <c r="K29" s="4">
        <v>322.15140000000002</v>
      </c>
      <c r="L29" s="4">
        <v>94.642619999999994</v>
      </c>
      <c r="M29" s="4">
        <v>896.1354</v>
      </c>
      <c r="N29" s="4">
        <v>5011.9859999999999</v>
      </c>
      <c r="O29" s="4">
        <v>1711.346</v>
      </c>
      <c r="P29" s="4">
        <v>834.71640000000002</v>
      </c>
      <c r="Q29" s="4">
        <v>460.27659999999997</v>
      </c>
      <c r="R29" s="4">
        <v>2005.6479999999999</v>
      </c>
      <c r="S29" s="4">
        <v>138.16380000000001</v>
      </c>
      <c r="T29" s="4">
        <v>164.37280000000001</v>
      </c>
      <c r="U29" s="4">
        <v>3782.3409999999999</v>
      </c>
      <c r="V29" s="4">
        <v>1799.3409999999999</v>
      </c>
      <c r="W29" s="8">
        <f t="shared" si="3"/>
        <v>4.376118837144169</v>
      </c>
      <c r="X29" s="8">
        <f t="shared" si="2"/>
        <v>35.5786779866609</v>
      </c>
      <c r="Y29" s="8">
        <f t="shared" si="2"/>
        <v>22.635974049867386</v>
      </c>
      <c r="Z29" s="8">
        <f t="shared" si="2"/>
        <v>12.942703936793515</v>
      </c>
      <c r="AA29" s="8">
        <f t="shared" si="2"/>
        <v>2.2255120576200675</v>
      </c>
      <c r="AB29" s="8">
        <f t="shared" si="2"/>
        <v>0.65381771420131696</v>
      </c>
      <c r="AC29" s="8">
        <f t="shared" si="2"/>
        <v>6.1907542166825351</v>
      </c>
      <c r="AD29" s="8">
        <f t="shared" si="2"/>
        <v>34.624202395590927</v>
      </c>
      <c r="AE29" s="8">
        <f t="shared" si="2"/>
        <v>11.822457260033239</v>
      </c>
      <c r="AF29" s="8">
        <f t="shared" si="2"/>
        <v>5.7664545704076264</v>
      </c>
      <c r="AG29" s="8">
        <f t="shared" si="2"/>
        <v>3.179719607427963</v>
      </c>
      <c r="AH29" s="8">
        <f t="shared" si="2"/>
        <v>13.855577866002051</v>
      </c>
      <c r="AI29" s="8">
        <f t="shared" si="2"/>
        <v>0.95447420941398209</v>
      </c>
      <c r="AJ29" s="8">
        <f t="shared" si="2"/>
        <v>1.1355333186345671</v>
      </c>
      <c r="AK29" s="8">
        <f t="shared" si="2"/>
        <v>26.129470495955452</v>
      </c>
      <c r="AL29" s="8">
        <f t="shared" si="2"/>
        <v>12.430351354270536</v>
      </c>
    </row>
    <row r="30" spans="1:38" x14ac:dyDescent="0.25">
      <c r="A30" s="6">
        <f t="shared" si="1"/>
        <v>2033</v>
      </c>
      <c r="B30" s="6">
        <v>48580</v>
      </c>
      <c r="C30" s="4">
        <v>15026.907597537078</v>
      </c>
      <c r="D30" s="4">
        <v>9992.0664836142878</v>
      </c>
      <c r="E30" s="11">
        <v>0.20884597426809259</v>
      </c>
      <c r="F30" s="4">
        <v>53.34764474331336</v>
      </c>
      <c r="G30" s="4">
        <v>105.45099924158797</v>
      </c>
      <c r="H30" s="4">
        <v>5346.3220000000001</v>
      </c>
      <c r="I30" s="4">
        <v>3401.4870000000001</v>
      </c>
      <c r="J30" s="4">
        <v>1944.835</v>
      </c>
      <c r="K30" s="4">
        <v>334.53289999999998</v>
      </c>
      <c r="L30" s="4">
        <v>97.414860000000004</v>
      </c>
      <c r="M30" s="4">
        <v>931.34299999999996</v>
      </c>
      <c r="N30" s="4">
        <v>5217.2629999999999</v>
      </c>
      <c r="O30" s="4">
        <v>1798.0329999999999</v>
      </c>
      <c r="P30" s="4">
        <v>860.00009999999997</v>
      </c>
      <c r="Q30" s="4">
        <v>477.16579999999999</v>
      </c>
      <c r="R30" s="4">
        <v>2082.0639999999999</v>
      </c>
      <c r="S30" s="4">
        <v>129.0591</v>
      </c>
      <c r="T30" s="4">
        <v>165.7218</v>
      </c>
      <c r="U30" s="4">
        <v>3819.0039999999999</v>
      </c>
      <c r="V30" s="4">
        <v>1836.0039999999999</v>
      </c>
      <c r="W30" s="8">
        <f t="shared" si="3"/>
        <v>4.3814611109891999</v>
      </c>
      <c r="X30" s="8">
        <f t="shared" si="2"/>
        <v>35.578324850259051</v>
      </c>
      <c r="Y30" s="8">
        <f t="shared" si="2"/>
        <v>22.635974686884389</v>
      </c>
      <c r="Z30" s="8">
        <f t="shared" si="2"/>
        <v>12.942350163374666</v>
      </c>
      <c r="AA30" s="8">
        <f t="shared" si="2"/>
        <v>2.226225840736721</v>
      </c>
      <c r="AB30" s="8">
        <f t="shared" si="2"/>
        <v>0.64826950833161701</v>
      </c>
      <c r="AC30" s="8">
        <f t="shared" si="2"/>
        <v>6.197835409280402</v>
      </c>
      <c r="AD30" s="8">
        <f t="shared" si="2"/>
        <v>34.719472161092632</v>
      </c>
      <c r="AE30" s="8">
        <f t="shared" si="2"/>
        <v>11.965422614927764</v>
      </c>
      <c r="AF30" s="8">
        <f t="shared" si="2"/>
        <v>5.7230677331173228</v>
      </c>
      <c r="AG30" s="8">
        <f t="shared" si="2"/>
        <v>3.175409157890928</v>
      </c>
      <c r="AH30" s="8">
        <f t="shared" si="2"/>
        <v>13.855571989683705</v>
      </c>
      <c r="AI30" s="8">
        <f t="shared" si="2"/>
        <v>0.85885335463933299</v>
      </c>
      <c r="AJ30" s="8">
        <f t="shared" si="2"/>
        <v>1.1028336929892477</v>
      </c>
      <c r="AK30" s="8">
        <f t="shared" si="2"/>
        <v>25.414437236746817</v>
      </c>
      <c r="AL30" s="8">
        <f t="shared" si="2"/>
        <v>12.218109335422563</v>
      </c>
    </row>
    <row r="31" spans="1:38" x14ac:dyDescent="0.25">
      <c r="A31" s="6">
        <f t="shared" si="1"/>
        <v>2034</v>
      </c>
      <c r="B31" s="6">
        <v>48945</v>
      </c>
      <c r="C31" s="4">
        <v>15582.708983686587</v>
      </c>
      <c r="D31" s="4">
        <v>10158.732516267512</v>
      </c>
      <c r="E31" s="11">
        <v>0.21074190914912994</v>
      </c>
      <c r="F31" s="4">
        <v>53.884962114516767</v>
      </c>
      <c r="G31" s="4">
        <v>106.1542157441326</v>
      </c>
      <c r="H31" s="4">
        <v>5544.4160000000002</v>
      </c>
      <c r="I31" s="4">
        <v>3527.2979999999998</v>
      </c>
      <c r="J31" s="4">
        <v>2017.1179999999999</v>
      </c>
      <c r="K31" s="4">
        <v>347.3546</v>
      </c>
      <c r="L31" s="4">
        <v>100.2213</v>
      </c>
      <c r="M31" s="4">
        <v>966.83720000000005</v>
      </c>
      <c r="N31" s="4">
        <v>5425.5870000000004</v>
      </c>
      <c r="O31" s="4">
        <v>1886.1489999999999</v>
      </c>
      <c r="P31" s="4">
        <v>886.3886</v>
      </c>
      <c r="Q31" s="4">
        <v>493.97539999999998</v>
      </c>
      <c r="R31" s="4">
        <v>2159.0740000000001</v>
      </c>
      <c r="S31" s="4">
        <v>118.8296</v>
      </c>
      <c r="T31" s="4">
        <v>167.4915</v>
      </c>
      <c r="U31" s="4">
        <v>3867.6660000000002</v>
      </c>
      <c r="V31" s="4">
        <v>1884.6659999999999</v>
      </c>
      <c r="W31" s="8">
        <f t="shared" si="3"/>
        <v>4.3857377473288848</v>
      </c>
      <c r="X31" s="8">
        <f t="shared" si="2"/>
        <v>35.580565650070241</v>
      </c>
      <c r="Y31" s="8">
        <f t="shared" si="2"/>
        <v>22.635974294923301</v>
      </c>
      <c r="Z31" s="8">
        <f t="shared" si="2"/>
        <v>12.944591355146942</v>
      </c>
      <c r="AA31" s="8">
        <f t="shared" si="2"/>
        <v>2.2291027854248111</v>
      </c>
      <c r="AB31" s="8">
        <f t="shared" si="2"/>
        <v>0.6431571051280035</v>
      </c>
      <c r="AC31" s="8">
        <f t="shared" si="2"/>
        <v>6.2045514744077819</v>
      </c>
      <c r="AD31" s="8">
        <f t="shared" si="2"/>
        <v>34.817996060120251</v>
      </c>
      <c r="AE31" s="8">
        <f t="shared" si="2"/>
        <v>12.104114900525923</v>
      </c>
      <c r="AF31" s="8">
        <f t="shared" si="2"/>
        <v>5.6882830894676468</v>
      </c>
      <c r="AG31" s="8">
        <f t="shared" si="2"/>
        <v>3.1700226226206167</v>
      </c>
      <c r="AH31" s="8">
        <f t="shared" si="2"/>
        <v>13.855575447506061</v>
      </c>
      <c r="AI31" s="8">
        <f t="shared" si="2"/>
        <v>0.76257344037164365</v>
      </c>
      <c r="AJ31" s="8">
        <f t="shared" si="2"/>
        <v>1.0748548289988957</v>
      </c>
      <c r="AK31" s="8">
        <f t="shared" si="2"/>
        <v>24.820241487208861</v>
      </c>
      <c r="AL31" s="8">
        <f t="shared" si="2"/>
        <v>12.094597941686787</v>
      </c>
    </row>
    <row r="32" spans="1:38" x14ac:dyDescent="0.25">
      <c r="A32" s="6">
        <f t="shared" si="1"/>
        <v>2035</v>
      </c>
      <c r="B32" s="6">
        <v>49310</v>
      </c>
      <c r="C32" s="4">
        <v>16149.980485803289</v>
      </c>
      <c r="D32" s="4">
        <v>10321.848155309634</v>
      </c>
      <c r="E32" s="11">
        <v>0.21260175349075369</v>
      </c>
      <c r="F32" s="4">
        <v>54.43311154469243</v>
      </c>
      <c r="G32" s="4">
        <v>106.7666680095675</v>
      </c>
      <c r="H32" s="4">
        <v>5747.4459999999999</v>
      </c>
      <c r="I32" s="4">
        <v>3655.7060000000001</v>
      </c>
      <c r="J32" s="4">
        <v>2091.7399999999998</v>
      </c>
      <c r="K32" s="4">
        <v>360.77420000000001</v>
      </c>
      <c r="L32" s="4">
        <v>103.1123</v>
      </c>
      <c r="M32" s="4">
        <v>1003.532</v>
      </c>
      <c r="N32" s="4">
        <v>5639.3490000000002</v>
      </c>
      <c r="O32" s="4">
        <v>1976.6</v>
      </c>
      <c r="P32" s="4">
        <v>914.16110000000003</v>
      </c>
      <c r="Q32" s="4">
        <v>510.91579999999999</v>
      </c>
      <c r="R32" s="4">
        <v>2237.6729999999998</v>
      </c>
      <c r="S32" s="4">
        <v>108.0963</v>
      </c>
      <c r="T32" s="4">
        <v>169.75790000000001</v>
      </c>
      <c r="U32" s="4">
        <v>3929.3270000000002</v>
      </c>
      <c r="V32" s="4">
        <v>1946.327</v>
      </c>
      <c r="W32" s="8">
        <f t="shared" si="3"/>
        <v>4.389156147402594</v>
      </c>
      <c r="X32" s="8">
        <f t="shared" si="2"/>
        <v>35.587943930039529</v>
      </c>
      <c r="Y32" s="8">
        <f t="shared" si="2"/>
        <v>22.635977815660919</v>
      </c>
      <c r="Z32" s="8">
        <f t="shared" si="2"/>
        <v>12.951966114378608</v>
      </c>
      <c r="AA32" s="8">
        <f t="shared" si="2"/>
        <v>2.2338986744729512</v>
      </c>
      <c r="AB32" s="8">
        <f t="shared" si="2"/>
        <v>0.63846702533567334</v>
      </c>
      <c r="AC32" s="8">
        <f t="shared" si="2"/>
        <v>6.2138279416632063</v>
      </c>
      <c r="AD32" s="8">
        <f t="shared" si="2"/>
        <v>34.918611851929448</v>
      </c>
      <c r="AE32" s="8">
        <f t="shared" si="2"/>
        <v>12.239024076453459</v>
      </c>
      <c r="AF32" s="8">
        <f t="shared" si="2"/>
        <v>5.6604470872494073</v>
      </c>
      <c r="AG32" s="8">
        <f t="shared" si="2"/>
        <v>3.1635691476477188</v>
      </c>
      <c r="AH32" s="8">
        <f t="shared" si="2"/>
        <v>13.85557711334101</v>
      </c>
      <c r="AI32" s="8">
        <f t="shared" si="2"/>
        <v>0.66932774373952042</v>
      </c>
      <c r="AJ32" s="8">
        <f t="shared" si="2"/>
        <v>1.051133777834756</v>
      </c>
      <c r="AK32" s="8">
        <f t="shared" si="2"/>
        <v>24.330227540857354</v>
      </c>
      <c r="AL32" s="8">
        <f t="shared" si="2"/>
        <v>12.051574933548231</v>
      </c>
    </row>
    <row r="33" spans="1:38" x14ac:dyDescent="0.25">
      <c r="A33" s="6">
        <f t="shared" si="1"/>
        <v>2036</v>
      </c>
      <c r="B33" s="6">
        <v>49675</v>
      </c>
      <c r="C33" s="4">
        <v>16754.931915609028</v>
      </c>
      <c r="D33" s="4">
        <v>10498.783411530734</v>
      </c>
      <c r="E33" s="11">
        <v>0.21441261118938751</v>
      </c>
      <c r="F33" s="4">
        <v>54.986168510305326</v>
      </c>
      <c r="G33" s="4">
        <v>107.49021072553816</v>
      </c>
      <c r="H33" s="4">
        <v>5962.3119999999999</v>
      </c>
      <c r="I33" s="4">
        <v>3792.6419999999998</v>
      </c>
      <c r="J33" s="4">
        <v>2169.67</v>
      </c>
      <c r="K33" s="4">
        <v>374.70670000000001</v>
      </c>
      <c r="L33" s="4">
        <v>106.0874</v>
      </c>
      <c r="M33" s="4">
        <v>1041.528</v>
      </c>
      <c r="N33" s="4">
        <v>5867.3739999999998</v>
      </c>
      <c r="O33" s="4">
        <v>2071.9699999999998</v>
      </c>
      <c r="P33" s="4">
        <v>944.58259999999996</v>
      </c>
      <c r="Q33" s="4">
        <v>529.32899999999995</v>
      </c>
      <c r="R33" s="4">
        <v>2321.4920000000002</v>
      </c>
      <c r="S33" s="4">
        <v>94.938280000000006</v>
      </c>
      <c r="T33" s="4">
        <v>172.5719</v>
      </c>
      <c r="U33" s="4">
        <v>4006.9609999999998</v>
      </c>
      <c r="V33" s="4">
        <v>2023.961</v>
      </c>
      <c r="W33" s="8">
        <f t="shared" si="3"/>
        <v>4.3918945916183603</v>
      </c>
      <c r="X33" s="8">
        <f t="shared" si="2"/>
        <v>35.585414670921239</v>
      </c>
      <c r="Y33" s="8">
        <f t="shared" si="2"/>
        <v>22.635973808205954</v>
      </c>
      <c r="Z33" s="8">
        <f t="shared" si="2"/>
        <v>12.949440862715283</v>
      </c>
      <c r="AA33" s="8">
        <f t="shared" si="2"/>
        <v>2.2363964347173519</v>
      </c>
      <c r="AB33" s="8">
        <f t="shared" si="2"/>
        <v>0.6331711792941882</v>
      </c>
      <c r="AC33" s="8">
        <f t="shared" si="2"/>
        <v>6.216247283163856</v>
      </c>
      <c r="AD33" s="8">
        <f t="shared" si="2"/>
        <v>35.018787480323375</v>
      </c>
      <c r="AE33" s="8">
        <f t="shared" si="2"/>
        <v>12.366328973678108</v>
      </c>
      <c r="AF33" s="8">
        <f t="shared" si="2"/>
        <v>5.6376391426575676</v>
      </c>
      <c r="AG33" s="8">
        <f t="shared" si="2"/>
        <v>3.159242918241123</v>
      </c>
      <c r="AH33" s="8">
        <f t="shared" si="2"/>
        <v>13.855574058389815</v>
      </c>
      <c r="AI33" s="8">
        <f t="shared" si="2"/>
        <v>0.56662886174759541</v>
      </c>
      <c r="AJ33" s="8">
        <f t="shared" si="2"/>
        <v>1.029976730846818</v>
      </c>
      <c r="AK33" s="8">
        <f t="shared" si="2"/>
        <v>23.915113592715247</v>
      </c>
      <c r="AL33" s="8">
        <f t="shared" si="2"/>
        <v>12.079792446750929</v>
      </c>
    </row>
    <row r="34" spans="1:38" x14ac:dyDescent="0.25">
      <c r="A34" s="6">
        <f t="shared" si="1"/>
        <v>2037</v>
      </c>
      <c r="B34" s="6">
        <v>50041</v>
      </c>
      <c r="C34" s="4">
        <v>17395.866977381364</v>
      </c>
      <c r="D34" s="4">
        <v>10686.393455436762</v>
      </c>
      <c r="E34" s="11">
        <v>0.21620299997545839</v>
      </c>
      <c r="F34" s="4">
        <v>55.548908456872681</v>
      </c>
      <c r="G34" s="4">
        <v>108.28064540630417</v>
      </c>
      <c r="H34" s="4">
        <v>6189.8209999999999</v>
      </c>
      <c r="I34" s="4">
        <v>3937.7240000000002</v>
      </c>
      <c r="J34" s="4">
        <v>2252.0970000000002</v>
      </c>
      <c r="K34" s="4">
        <v>389.1746</v>
      </c>
      <c r="L34" s="4">
        <v>109.1602</v>
      </c>
      <c r="M34" s="4">
        <v>1082.0350000000001</v>
      </c>
      <c r="N34" s="4">
        <v>6108.1350000000002</v>
      </c>
      <c r="O34" s="4">
        <v>2171.7950000000001</v>
      </c>
      <c r="P34" s="4">
        <v>977.20439999999996</v>
      </c>
      <c r="Q34" s="4">
        <v>548.8383</v>
      </c>
      <c r="R34" s="4">
        <v>2410.297</v>
      </c>
      <c r="S34" s="4">
        <v>81.686329999999998</v>
      </c>
      <c r="T34" s="4">
        <v>176.0692</v>
      </c>
      <c r="U34" s="4">
        <v>4101.3440000000001</v>
      </c>
      <c r="V34" s="4">
        <v>2118.3440000000001</v>
      </c>
      <c r="W34" s="8">
        <f t="shared" si="3"/>
        <v>4.3940831967169132</v>
      </c>
      <c r="X34" s="8">
        <f t="shared" si="2"/>
        <v>35.582135734011956</v>
      </c>
      <c r="Y34" s="8">
        <f t="shared" si="2"/>
        <v>22.635974424959382</v>
      </c>
      <c r="Z34" s="8">
        <f t="shared" si="2"/>
        <v>12.946161309052577</v>
      </c>
      <c r="AA34" s="8">
        <f t="shared" si="2"/>
        <v>2.2371670265472634</v>
      </c>
      <c r="AB34" s="8">
        <f t="shared" si="2"/>
        <v>0.62750652291106512</v>
      </c>
      <c r="AC34" s="8">
        <f t="shared" si="2"/>
        <v>6.2200694073304597</v>
      </c>
      <c r="AD34" s="8">
        <f t="shared" si="2"/>
        <v>35.112564426607669</v>
      </c>
      <c r="AE34" s="8">
        <f t="shared" si="2"/>
        <v>12.484545914405038</v>
      </c>
      <c r="AF34" s="8">
        <f t="shared" si="2"/>
        <v>5.6174515548468555</v>
      </c>
      <c r="AG34" s="8">
        <f t="shared" si="2"/>
        <v>3.1549925089310946</v>
      </c>
      <c r="AH34" s="8">
        <f t="shared" si="2"/>
        <v>13.855572723877124</v>
      </c>
      <c r="AI34" s="8">
        <f t="shared" si="2"/>
        <v>0.46957320440660449</v>
      </c>
      <c r="AJ34" s="8">
        <f t="shared" si="2"/>
        <v>1.0121323658598362</v>
      </c>
      <c r="AK34" s="8">
        <f t="shared" si="2"/>
        <v>23.576542665753266</v>
      </c>
      <c r="AL34" s="8">
        <f t="shared" si="2"/>
        <v>12.177283275126991</v>
      </c>
    </row>
    <row r="35" spans="1:38" x14ac:dyDescent="0.25">
      <c r="A35" s="6">
        <f t="shared" si="1"/>
        <v>2038</v>
      </c>
      <c r="B35" s="6">
        <v>50406</v>
      </c>
      <c r="C35" s="4">
        <v>18052.589082949879</v>
      </c>
      <c r="D35" s="4">
        <v>10872.650347396291</v>
      </c>
      <c r="E35" s="11">
        <v>0.21793972468784178</v>
      </c>
      <c r="F35" s="4">
        <v>56.116626989435161</v>
      </c>
      <c r="G35" s="4">
        <v>109.03260338598318</v>
      </c>
      <c r="H35" s="4">
        <v>6422.5190000000002</v>
      </c>
      <c r="I35" s="4">
        <v>4086.38</v>
      </c>
      <c r="J35" s="4">
        <v>2336.1390000000001</v>
      </c>
      <c r="K35" s="4">
        <v>404.19</v>
      </c>
      <c r="L35" s="4">
        <v>112.31</v>
      </c>
      <c r="M35" s="4">
        <v>1122.9059999999999</v>
      </c>
      <c r="N35" s="4">
        <v>6355.32</v>
      </c>
      <c r="O35" s="4">
        <v>2274.1610000000001</v>
      </c>
      <c r="P35" s="4">
        <v>1010.47</v>
      </c>
      <c r="Q35" s="4">
        <v>569.39869999999996</v>
      </c>
      <c r="R35" s="4">
        <v>2501.29</v>
      </c>
      <c r="S35" s="4">
        <v>67.198849999999993</v>
      </c>
      <c r="T35" s="4">
        <v>180.28819999999999</v>
      </c>
      <c r="U35" s="4">
        <v>4214.433</v>
      </c>
      <c r="V35" s="4">
        <v>2231.433</v>
      </c>
      <c r="W35" s="8">
        <f t="shared" si="3"/>
        <v>4.3958321954949398</v>
      </c>
      <c r="X35" s="8">
        <f t="shared" si="2"/>
        <v>35.576719607858763</v>
      </c>
      <c r="Y35" s="8">
        <f t="shared" si="2"/>
        <v>22.635977483470565</v>
      </c>
      <c r="Z35" s="8">
        <f t="shared" si="2"/>
        <v>12.940742124388199</v>
      </c>
      <c r="AA35" s="8">
        <f t="shared" si="2"/>
        <v>2.2389586232910226</v>
      </c>
      <c r="AB35" s="8">
        <f t="shared" si="2"/>
        <v>0.62212682892158322</v>
      </c>
      <c r="AC35" s="8">
        <f t="shared" si="2"/>
        <v>6.2201936511176141</v>
      </c>
      <c r="AD35" s="8">
        <f t="shared" si="2"/>
        <v>35.204479373002549</v>
      </c>
      <c r="AE35" s="8">
        <f t="shared" si="2"/>
        <v>12.597422948865965</v>
      </c>
      <c r="AF35" s="8">
        <f t="shared" si="2"/>
        <v>5.5973688613693549</v>
      </c>
      <c r="AG35" s="8">
        <f t="shared" si="2"/>
        <v>3.154111010801103</v>
      </c>
      <c r="AH35" s="8">
        <f t="shared" si="2"/>
        <v>13.855574890154633</v>
      </c>
      <c r="AI35" s="8">
        <f t="shared" si="2"/>
        <v>0.37223940395046862</v>
      </c>
      <c r="AJ35" s="8">
        <f t="shared" si="2"/>
        <v>0.99868334215991617</v>
      </c>
      <c r="AK35" s="8">
        <f t="shared" si="2"/>
        <v>23.345310640125319</v>
      </c>
      <c r="AL35" s="8">
        <f t="shared" si="2"/>
        <v>12.360736677419421</v>
      </c>
    </row>
    <row r="36" spans="1:38" x14ac:dyDescent="0.25">
      <c r="A36" s="6">
        <f t="shared" si="1"/>
        <v>2039</v>
      </c>
      <c r="B36" s="6">
        <v>50771</v>
      </c>
      <c r="C36" s="4">
        <v>18731.994061078269</v>
      </c>
      <c r="D36" s="4">
        <v>11060.34693625518</v>
      </c>
      <c r="E36" s="11">
        <v>0.219625268016476</v>
      </c>
      <c r="F36" s="4">
        <v>56.694917026346204</v>
      </c>
      <c r="G36" s="4">
        <v>109.74441567424574</v>
      </c>
      <c r="H36" s="4">
        <v>6662.732</v>
      </c>
      <c r="I36" s="4">
        <v>4240.17</v>
      </c>
      <c r="J36" s="4">
        <v>2422.5619999999999</v>
      </c>
      <c r="K36" s="4">
        <v>419.7996</v>
      </c>
      <c r="L36" s="4">
        <v>115.5472</v>
      </c>
      <c r="M36" s="4">
        <v>1164.596</v>
      </c>
      <c r="N36" s="4">
        <v>6611.98</v>
      </c>
      <c r="O36" s="4">
        <v>2380.4380000000001</v>
      </c>
      <c r="P36" s="4">
        <v>1045.6880000000001</v>
      </c>
      <c r="Q36" s="4">
        <v>590.42880000000002</v>
      </c>
      <c r="R36" s="4">
        <v>2595.4250000000002</v>
      </c>
      <c r="S36" s="4">
        <v>50.751069999999999</v>
      </c>
      <c r="T36" s="4">
        <v>185.3185</v>
      </c>
      <c r="U36" s="4">
        <v>4349.0010000000002</v>
      </c>
      <c r="V36" s="4">
        <v>2366.0010000000002</v>
      </c>
      <c r="W36" s="8">
        <f t="shared" si="3"/>
        <v>4.3972344559754539</v>
      </c>
      <c r="X36" s="8">
        <f t="shared" si="2"/>
        <v>35.56872791158932</v>
      </c>
      <c r="Y36" s="8">
        <f t="shared" si="2"/>
        <v>22.635977708376036</v>
      </c>
      <c r="Z36" s="8">
        <f t="shared" si="2"/>
        <v>12.932750203213283</v>
      </c>
      <c r="AA36" s="8">
        <f t="shared" si="2"/>
        <v>2.2410833498621936</v>
      </c>
      <c r="AB36" s="8">
        <f t="shared" si="2"/>
        <v>0.61684409904915793</v>
      </c>
      <c r="AC36" s="8">
        <f t="shared" si="2"/>
        <v>6.2171490990370435</v>
      </c>
      <c r="AD36" s="8">
        <f t="shared" si="2"/>
        <v>35.297790392420161</v>
      </c>
      <c r="AE36" s="8">
        <f t="shared" si="2"/>
        <v>12.707872916456472</v>
      </c>
      <c r="AF36" s="8">
        <f t="shared" si="2"/>
        <v>5.5823635038020472</v>
      </c>
      <c r="AG36" s="8">
        <f t="shared" si="2"/>
        <v>3.1519804996458194</v>
      </c>
      <c r="AH36" s="8">
        <f t="shared" si="2"/>
        <v>13.855572404823835</v>
      </c>
      <c r="AI36" s="8">
        <f t="shared" si="2"/>
        <v>0.27093255440141123</v>
      </c>
      <c r="AJ36" s="8">
        <f t="shared" si="2"/>
        <v>0.98931538946544229</v>
      </c>
      <c r="AK36" s="8">
        <f t="shared" si="2"/>
        <v>23.216967642737224</v>
      </c>
      <c r="AL36" s="8">
        <f t="shared" si="2"/>
        <v>12.630801570218981</v>
      </c>
    </row>
    <row r="37" spans="1:38" x14ac:dyDescent="0.25">
      <c r="A37" s="6">
        <f t="shared" si="1"/>
        <v>2040</v>
      </c>
      <c r="B37" s="6">
        <v>51136</v>
      </c>
      <c r="C37" s="4">
        <v>19433.53617938995</v>
      </c>
      <c r="D37" s="4">
        <v>11249.86707202196</v>
      </c>
      <c r="E37" s="11">
        <v>0.22125575555501448</v>
      </c>
      <c r="F37" s="4">
        <v>57.276755319156571</v>
      </c>
      <c r="G37" s="4">
        <v>110.46044762128732</v>
      </c>
      <c r="H37" s="4">
        <v>6910.4459999999999</v>
      </c>
      <c r="I37" s="4">
        <v>4398.97</v>
      </c>
      <c r="J37" s="4">
        <v>2511.4760000000001</v>
      </c>
      <c r="K37" s="4">
        <v>435.94659999999999</v>
      </c>
      <c r="L37" s="4">
        <v>118.8683</v>
      </c>
      <c r="M37" s="4">
        <v>1207.296</v>
      </c>
      <c r="N37" s="4">
        <v>6876.7629999999999</v>
      </c>
      <c r="O37" s="4">
        <v>2491.4270000000001</v>
      </c>
      <c r="P37" s="4">
        <v>1080.3589999999999</v>
      </c>
      <c r="Q37" s="4">
        <v>612.34900000000005</v>
      </c>
      <c r="R37" s="4">
        <v>2692.6280000000002</v>
      </c>
      <c r="S37" s="4">
        <v>33.68394</v>
      </c>
      <c r="T37" s="4">
        <v>191.28450000000001</v>
      </c>
      <c r="U37" s="4">
        <v>4506.6009999999997</v>
      </c>
      <c r="V37" s="4">
        <v>2523.6010000000001</v>
      </c>
      <c r="W37" s="8">
        <f t="shared" si="3"/>
        <v>4.3983549325465781</v>
      </c>
      <c r="X37" s="8">
        <f t="shared" ref="X37:AL53" si="4">100*H37/$C37</f>
        <v>35.559385261694196</v>
      </c>
      <c r="Y37" s="8">
        <f t="shared" si="4"/>
        <v>22.635972987074197</v>
      </c>
      <c r="Z37" s="8">
        <f t="shared" si="4"/>
        <v>12.923412274620004</v>
      </c>
      <c r="AA37" s="8">
        <f t="shared" si="4"/>
        <v>2.2432695520557857</v>
      </c>
      <c r="AB37" s="8">
        <f t="shared" si="4"/>
        <v>0.61166582809599335</v>
      </c>
      <c r="AC37" s="8">
        <f t="shared" si="4"/>
        <v>6.2124360119306861</v>
      </c>
      <c r="AD37" s="8">
        <f t="shared" si="4"/>
        <v>35.386061170344725</v>
      </c>
      <c r="AE37" s="8">
        <f t="shared" si="4"/>
        <v>12.820245255427363</v>
      </c>
      <c r="AF37" s="8">
        <f t="shared" si="4"/>
        <v>5.5592507201327788</v>
      </c>
      <c r="AG37" s="8">
        <f t="shared" si="4"/>
        <v>3.1509911235270751</v>
      </c>
      <c r="AH37" s="8">
        <f t="shared" si="4"/>
        <v>13.855574071257504</v>
      </c>
      <c r="AI37" s="8">
        <f t="shared" si="4"/>
        <v>0.17332892834873345</v>
      </c>
      <c r="AJ37" s="8">
        <f t="shared" si="4"/>
        <v>0.98430104657362849</v>
      </c>
      <c r="AK37" s="8">
        <f t="shared" si="4"/>
        <v>23.189814547387584</v>
      </c>
      <c r="AL37" s="8">
        <f t="shared" si="4"/>
        <v>12.985804419251195</v>
      </c>
    </row>
    <row r="38" spans="1:38" x14ac:dyDescent="0.25">
      <c r="A38" s="6">
        <f t="shared" si="1"/>
        <v>2041</v>
      </c>
      <c r="B38" s="6">
        <v>51502</v>
      </c>
      <c r="C38" s="4">
        <v>20161.952562280261</v>
      </c>
      <c r="D38" s="4">
        <v>11442.395628881372</v>
      </c>
      <c r="E38" s="11">
        <v>0.22282140121582575</v>
      </c>
      <c r="F38" s="4">
        <v>57.867587977150578</v>
      </c>
      <c r="G38" s="4">
        <v>111.1757483707606</v>
      </c>
      <c r="H38" s="4">
        <v>7167.8040000000001</v>
      </c>
      <c r="I38" s="4">
        <v>4563.8549999999996</v>
      </c>
      <c r="J38" s="4">
        <v>2603.9490000000001</v>
      </c>
      <c r="K38" s="4">
        <v>452.53559999999999</v>
      </c>
      <c r="L38" s="4">
        <v>122.2773</v>
      </c>
      <c r="M38" s="4">
        <v>1251.9970000000001</v>
      </c>
      <c r="N38" s="4">
        <v>7151.799</v>
      </c>
      <c r="O38" s="4">
        <v>2605.759</v>
      </c>
      <c r="P38" s="4">
        <v>1116.7049999999999</v>
      </c>
      <c r="Q38" s="4">
        <v>635.78049999999996</v>
      </c>
      <c r="R38" s="4">
        <v>2793.5540000000001</v>
      </c>
      <c r="S38" s="4">
        <v>16.00488</v>
      </c>
      <c r="T38" s="4">
        <v>198.2567</v>
      </c>
      <c r="U38" s="4">
        <v>4688.8530000000001</v>
      </c>
      <c r="V38" s="4">
        <v>2705.8530000000001</v>
      </c>
      <c r="W38" s="8">
        <f t="shared" si="3"/>
        <v>4.3992512316932428</v>
      </c>
      <c r="X38" s="8">
        <f t="shared" si="4"/>
        <v>35.55114008853387</v>
      </c>
      <c r="Y38" s="8">
        <f t="shared" si="4"/>
        <v>22.63597727403759</v>
      </c>
      <c r="Z38" s="8">
        <f t="shared" si="4"/>
        <v>12.915162814496279</v>
      </c>
      <c r="AA38" s="8">
        <f t="shared" si="4"/>
        <v>2.2445028506148783</v>
      </c>
      <c r="AB38" s="8">
        <f t="shared" si="4"/>
        <v>0.60647548704563947</v>
      </c>
      <c r="AC38" s="8">
        <f t="shared" si="4"/>
        <v>6.2097011493930561</v>
      </c>
      <c r="AD38" s="8">
        <f t="shared" si="4"/>
        <v>35.471757896007823</v>
      </c>
      <c r="AE38" s="8">
        <f t="shared" si="4"/>
        <v>12.924140119617938</v>
      </c>
      <c r="AF38" s="8">
        <f t="shared" si="4"/>
        <v>5.538674870653022</v>
      </c>
      <c r="AG38" s="8">
        <f t="shared" si="4"/>
        <v>3.1533677010501555</v>
      </c>
      <c r="AH38" s="8">
        <f t="shared" si="4"/>
        <v>13.855572724768166</v>
      </c>
      <c r="AI38" s="8">
        <f t="shared" si="4"/>
        <v>7.938159734559902E-2</v>
      </c>
      <c r="AJ38" s="8">
        <f t="shared" si="4"/>
        <v>0.98332093276970645</v>
      </c>
      <c r="AK38" s="8">
        <f t="shared" si="4"/>
        <v>23.255946989837096</v>
      </c>
      <c r="AL38" s="8">
        <f t="shared" si="4"/>
        <v>13.420590052682751</v>
      </c>
    </row>
    <row r="39" spans="1:38" x14ac:dyDescent="0.25">
      <c r="A39" s="6">
        <f t="shared" si="1"/>
        <v>2042</v>
      </c>
      <c r="B39" s="6">
        <v>51867</v>
      </c>
      <c r="C39" s="4">
        <v>20925.677928920381</v>
      </c>
      <c r="D39" s="4">
        <v>11643.264252142089</v>
      </c>
      <c r="E39" s="11">
        <v>0.22430275150880399</v>
      </c>
      <c r="F39" s="4">
        <v>58.461400987134283</v>
      </c>
      <c r="G39" s="4">
        <v>111.9555653252326</v>
      </c>
      <c r="H39" s="4">
        <v>7436.5829999999996</v>
      </c>
      <c r="I39" s="4">
        <v>4736.7309999999998</v>
      </c>
      <c r="J39" s="4">
        <v>2699.8519999999999</v>
      </c>
      <c r="K39" s="4">
        <v>469.48070000000001</v>
      </c>
      <c r="L39" s="4">
        <v>125.7647</v>
      </c>
      <c r="M39" s="4">
        <v>1298.365</v>
      </c>
      <c r="N39" s="4">
        <v>7438.7669999999998</v>
      </c>
      <c r="O39" s="4">
        <v>2724.83</v>
      </c>
      <c r="P39" s="4">
        <v>1154.1379999999999</v>
      </c>
      <c r="Q39" s="4">
        <v>660.42669999999998</v>
      </c>
      <c r="R39" s="4">
        <v>2899.373</v>
      </c>
      <c r="S39" s="4">
        <v>-2.1839680000000001</v>
      </c>
      <c r="T39" s="4">
        <v>206.3081</v>
      </c>
      <c r="U39" s="4">
        <v>4897.3450000000003</v>
      </c>
      <c r="V39" s="4">
        <v>2914.3449999999998</v>
      </c>
      <c r="W39" s="8">
        <f t="shared" si="3"/>
        <v>4.3999694594818823</v>
      </c>
      <c r="X39" s="8">
        <f t="shared" si="4"/>
        <v>35.538074442607439</v>
      </c>
      <c r="Y39" s="8">
        <f t="shared" si="4"/>
        <v>22.63597392681644</v>
      </c>
      <c r="Z39" s="8">
        <f t="shared" si="4"/>
        <v>12.902100515791002</v>
      </c>
      <c r="AA39" s="8">
        <f t="shared" si="4"/>
        <v>2.2435626773704338</v>
      </c>
      <c r="AB39" s="8">
        <f t="shared" si="4"/>
        <v>0.60100657396712875</v>
      </c>
      <c r="AC39" s="8">
        <f t="shared" si="4"/>
        <v>6.204649638641297</v>
      </c>
      <c r="AD39" s="8">
        <f t="shared" si="4"/>
        <v>35.548511380456809</v>
      </c>
      <c r="AE39" s="8">
        <f t="shared" si="4"/>
        <v>13.021465824216584</v>
      </c>
      <c r="AF39" s="8">
        <f t="shared" si="4"/>
        <v>5.5154150987142971</v>
      </c>
      <c r="AG39" s="8">
        <f t="shared" si="4"/>
        <v>3.1560588012647166</v>
      </c>
      <c r="AH39" s="8">
        <f t="shared" si="4"/>
        <v>13.855575001433596</v>
      </c>
      <c r="AI39" s="8">
        <f t="shared" si="4"/>
        <v>-1.0436784927200099E-2</v>
      </c>
      <c r="AJ39" s="8">
        <f t="shared" si="4"/>
        <v>0.98590879923116581</v>
      </c>
      <c r="AK39" s="8">
        <f t="shared" si="4"/>
        <v>23.403518952337564</v>
      </c>
      <c r="AL39" s="8">
        <f t="shared" si="4"/>
        <v>13.927123459987039</v>
      </c>
    </row>
    <row r="40" spans="1:38" x14ac:dyDescent="0.25">
      <c r="A40" s="6">
        <f t="shared" si="1"/>
        <v>2043</v>
      </c>
      <c r="B40" s="6">
        <v>52232</v>
      </c>
      <c r="C40" s="4">
        <v>21716.911244858562</v>
      </c>
      <c r="D40" s="4">
        <v>11846.281963338242</v>
      </c>
      <c r="E40" s="11">
        <v>0.22572118265314384</v>
      </c>
      <c r="F40" s="4">
        <v>59.065127352509016</v>
      </c>
      <c r="G40" s="4">
        <v>112.72382434571418</v>
      </c>
      <c r="H40" s="4">
        <v>7713.8909999999996</v>
      </c>
      <c r="I40" s="4">
        <v>4915.835</v>
      </c>
      <c r="J40" s="4">
        <v>2798.056</v>
      </c>
      <c r="K40" s="4">
        <v>486.91430000000003</v>
      </c>
      <c r="L40" s="4">
        <v>129.34710000000001</v>
      </c>
      <c r="M40" s="4">
        <v>1345.412</v>
      </c>
      <c r="N40" s="4">
        <v>7732.0510000000004</v>
      </c>
      <c r="O40" s="4">
        <v>2844.933</v>
      </c>
      <c r="P40" s="4">
        <v>1192.067</v>
      </c>
      <c r="Q40" s="4">
        <v>686.048</v>
      </c>
      <c r="R40" s="4">
        <v>3009.0030000000002</v>
      </c>
      <c r="S40" s="4">
        <v>-18.1602</v>
      </c>
      <c r="T40" s="4">
        <v>215.50980000000001</v>
      </c>
      <c r="U40" s="4">
        <v>5131.0150000000003</v>
      </c>
      <c r="V40" s="4">
        <v>3148.0149999999999</v>
      </c>
      <c r="W40" s="8">
        <f t="shared" si="3"/>
        <v>4.4005435598268035</v>
      </c>
      <c r="X40" s="8">
        <f t="shared" si="4"/>
        <v>35.520203186474085</v>
      </c>
      <c r="Y40" s="8">
        <f t="shared" si="4"/>
        <v>22.635976841153294</v>
      </c>
      <c r="Z40" s="8">
        <f t="shared" si="4"/>
        <v>12.884226345320789</v>
      </c>
      <c r="AA40" s="8">
        <f t="shared" si="4"/>
        <v>2.2420973890348983</v>
      </c>
      <c r="AB40" s="8">
        <f t="shared" si="4"/>
        <v>0.59560541801552325</v>
      </c>
      <c r="AC40" s="8">
        <f t="shared" si="4"/>
        <v>6.1952272348054276</v>
      </c>
      <c r="AD40" s="8">
        <f t="shared" si="4"/>
        <v>35.603824654532993</v>
      </c>
      <c r="AE40" s="8">
        <f t="shared" si="4"/>
        <v>13.100081166807422</v>
      </c>
      <c r="AF40" s="8">
        <f t="shared" si="4"/>
        <v>5.4891185332915127</v>
      </c>
      <c r="AG40" s="8">
        <f t="shared" si="4"/>
        <v>3.1590496100702192</v>
      </c>
      <c r="AH40" s="8">
        <f t="shared" si="4"/>
        <v>13.855575344363833</v>
      </c>
      <c r="AI40" s="8">
        <f t="shared" si="4"/>
        <v>-8.3622389000182484E-2</v>
      </c>
      <c r="AJ40" s="8">
        <f t="shared" si="4"/>
        <v>0.99235935336348324</v>
      </c>
      <c r="AK40" s="8">
        <f t="shared" si="4"/>
        <v>23.626817562349061</v>
      </c>
      <c r="AL40" s="8">
        <f t="shared" si="4"/>
        <v>14.495684789176853</v>
      </c>
    </row>
    <row r="41" spans="1:38" x14ac:dyDescent="0.25">
      <c r="A41" s="6">
        <f t="shared" si="1"/>
        <v>2044</v>
      </c>
      <c r="B41" s="6">
        <v>52597</v>
      </c>
      <c r="C41" s="4">
        <v>22510.049393205623</v>
      </c>
      <c r="D41" s="4">
        <v>12038.470892754791</v>
      </c>
      <c r="E41" s="11">
        <v>0.22706879962537993</v>
      </c>
      <c r="F41" s="4">
        <v>59.672589505337399</v>
      </c>
      <c r="G41" s="4">
        <v>113.37689023532678</v>
      </c>
      <c r="H41" s="4">
        <v>7991.0649999999996</v>
      </c>
      <c r="I41" s="4">
        <v>5095.3689999999997</v>
      </c>
      <c r="J41" s="4">
        <v>2895.6959999999999</v>
      </c>
      <c r="K41" s="4">
        <v>504.78539999999998</v>
      </c>
      <c r="L41" s="4">
        <v>133.01480000000001</v>
      </c>
      <c r="M41" s="4">
        <v>1391.269</v>
      </c>
      <c r="N41" s="4">
        <v>8029.4709999999995</v>
      </c>
      <c r="O41" s="4">
        <v>2966.915</v>
      </c>
      <c r="P41" s="4">
        <v>1231.95</v>
      </c>
      <c r="Q41" s="4">
        <v>711.71029999999996</v>
      </c>
      <c r="R41" s="4">
        <v>3118.8969999999999</v>
      </c>
      <c r="S41" s="4">
        <v>-38.406269999999999</v>
      </c>
      <c r="T41" s="4">
        <v>225.81610000000001</v>
      </c>
      <c r="U41" s="4">
        <v>5395.2370000000001</v>
      </c>
      <c r="V41" s="4">
        <v>3412.2370000000001</v>
      </c>
      <c r="W41" s="8">
        <f t="shared" si="3"/>
        <v>4.4010025306883724</v>
      </c>
      <c r="X41" s="8">
        <f t="shared" si="4"/>
        <v>35.499988740193537</v>
      </c>
      <c r="Y41" s="8">
        <f t="shared" si="4"/>
        <v>22.635974319709725</v>
      </c>
      <c r="Z41" s="8">
        <f t="shared" si="4"/>
        <v>12.86401442048381</v>
      </c>
      <c r="AA41" s="8">
        <f t="shared" si="4"/>
        <v>2.2424890820202426</v>
      </c>
      <c r="AB41" s="8">
        <f t="shared" si="4"/>
        <v>0.59091296370122082</v>
      </c>
      <c r="AC41" s="8">
        <f t="shared" si="4"/>
        <v>6.1806572508896274</v>
      </c>
      <c r="AD41" s="8">
        <f t="shared" si="4"/>
        <v>35.67060586914392</v>
      </c>
      <c r="AE41" s="8">
        <f t="shared" si="4"/>
        <v>13.180401998120564</v>
      </c>
      <c r="AF41" s="8">
        <f t="shared" si="4"/>
        <v>5.4728889238770337</v>
      </c>
      <c r="AG41" s="8">
        <f t="shared" si="4"/>
        <v>3.1617447281782547</v>
      </c>
      <c r="AH41" s="8">
        <f t="shared" si="4"/>
        <v>13.855575994166411</v>
      </c>
      <c r="AI41" s="8">
        <f t="shared" si="4"/>
        <v>-0.17061832841465221</v>
      </c>
      <c r="AJ41" s="8">
        <f t="shared" si="4"/>
        <v>1.0031790515224714</v>
      </c>
      <c r="AK41" s="8">
        <f t="shared" si="4"/>
        <v>23.968125994554612</v>
      </c>
      <c r="AL41" s="8">
        <f t="shared" si="4"/>
        <v>15.158727288399204</v>
      </c>
    </row>
    <row r="42" spans="1:38" x14ac:dyDescent="0.25">
      <c r="A42" s="6">
        <f t="shared" si="1"/>
        <v>2045</v>
      </c>
      <c r="B42" s="6">
        <v>52963</v>
      </c>
      <c r="C42" s="4">
        <v>23341.424620386479</v>
      </c>
      <c r="D42" s="4">
        <v>12238.017110085992</v>
      </c>
      <c r="E42" s="11">
        <v>0.22837325658576982</v>
      </c>
      <c r="F42" s="4">
        <v>60.288930029503234</v>
      </c>
      <c r="G42" s="4">
        <v>114.07453620492227</v>
      </c>
      <c r="H42" s="4">
        <v>8278.5040000000008</v>
      </c>
      <c r="I42" s="4">
        <v>5283.5590000000002</v>
      </c>
      <c r="J42" s="4">
        <v>2994.9450000000002</v>
      </c>
      <c r="K42" s="4">
        <v>523.16729999999995</v>
      </c>
      <c r="L42" s="4">
        <v>136.78550000000001</v>
      </c>
      <c r="M42" s="4">
        <v>1436.7149999999999</v>
      </c>
      <c r="N42" s="4">
        <v>8340.14</v>
      </c>
      <c r="O42" s="4">
        <v>3095.2919999999999</v>
      </c>
      <c r="P42" s="4">
        <v>1272.4860000000001</v>
      </c>
      <c r="Q42" s="4">
        <v>738.27369999999996</v>
      </c>
      <c r="R42" s="4">
        <v>3234.0889999999999</v>
      </c>
      <c r="S42" s="4">
        <v>-61.635939999999998</v>
      </c>
      <c r="T42" s="4">
        <v>237.46430000000001</v>
      </c>
      <c r="U42" s="4">
        <v>5694.3379999999997</v>
      </c>
      <c r="V42" s="4">
        <v>3711.3380000000002</v>
      </c>
      <c r="W42" s="8">
        <f t="shared" si="3"/>
        <v>4.4013692076918955</v>
      </c>
      <c r="X42" s="8">
        <f t="shared" si="4"/>
        <v>35.467003983850788</v>
      </c>
      <c r="Y42" s="8">
        <f t="shared" si="4"/>
        <v>22.635974821285423</v>
      </c>
      <c r="Z42" s="8">
        <f t="shared" si="4"/>
        <v>12.831029162565359</v>
      </c>
      <c r="AA42" s="8">
        <f t="shared" si="4"/>
        <v>2.2413683333752639</v>
      </c>
      <c r="AB42" s="8">
        <f t="shared" si="4"/>
        <v>0.58602035747437242</v>
      </c>
      <c r="AC42" s="8">
        <f t="shared" si="4"/>
        <v>6.1552155593158107</v>
      </c>
      <c r="AD42" s="8">
        <f t="shared" si="4"/>
        <v>35.731066700683272</v>
      </c>
      <c r="AE42" s="8">
        <f t="shared" si="4"/>
        <v>13.26093865451795</v>
      </c>
      <c r="AF42" s="8">
        <f t="shared" si="4"/>
        <v>5.451620972991539</v>
      </c>
      <c r="AG42" s="8">
        <f t="shared" si="4"/>
        <v>3.1629333342198369</v>
      </c>
      <c r="AH42" s="8">
        <f t="shared" si="4"/>
        <v>13.855576737914001</v>
      </c>
      <c r="AI42" s="8">
        <f t="shared" si="4"/>
        <v>-0.26406245977877019</v>
      </c>
      <c r="AJ42" s="8">
        <f t="shared" si="4"/>
        <v>1.0173513564917451</v>
      </c>
      <c r="AK42" s="8">
        <f t="shared" si="4"/>
        <v>24.395845980311524</v>
      </c>
      <c r="AL42" s="8">
        <f t="shared" si="4"/>
        <v>15.900220575047957</v>
      </c>
    </row>
    <row r="43" spans="1:38" x14ac:dyDescent="0.25">
      <c r="A43" s="6">
        <f t="shared" si="1"/>
        <v>2046</v>
      </c>
      <c r="B43" s="6">
        <v>53328</v>
      </c>
      <c r="C43" s="4">
        <v>24172.459892412229</v>
      </c>
      <c r="D43" s="4">
        <v>12425.544628974976</v>
      </c>
      <c r="E43" s="11">
        <v>0.22963273589651925</v>
      </c>
      <c r="F43" s="4">
        <v>60.908198945157203</v>
      </c>
      <c r="G43" s="4">
        <v>114.64991572955962</v>
      </c>
      <c r="H43" s="4">
        <v>8566.9889999999996</v>
      </c>
      <c r="I43" s="4">
        <v>5471.6719999999996</v>
      </c>
      <c r="J43" s="4">
        <v>3095.317</v>
      </c>
      <c r="K43" s="4">
        <v>541.93910000000005</v>
      </c>
      <c r="L43" s="4">
        <v>140.6592</v>
      </c>
      <c r="M43" s="4">
        <v>1482.7860000000001</v>
      </c>
      <c r="N43" s="4">
        <v>8651.39</v>
      </c>
      <c r="O43" s="4">
        <v>3225.0250000000001</v>
      </c>
      <c r="P43" s="4">
        <v>1312.432</v>
      </c>
      <c r="Q43" s="4">
        <v>764.7</v>
      </c>
      <c r="R43" s="4">
        <v>3349.2330000000002</v>
      </c>
      <c r="S43" s="4">
        <v>-84.401250000000005</v>
      </c>
      <c r="T43" s="4">
        <v>250.6455</v>
      </c>
      <c r="U43" s="4">
        <v>6029.384</v>
      </c>
      <c r="V43" s="4">
        <v>4046.384</v>
      </c>
      <c r="W43" s="8">
        <f t="shared" si="3"/>
        <v>4.4016617910633338</v>
      </c>
      <c r="X43" s="8">
        <f t="shared" si="4"/>
        <v>35.44111372251853</v>
      </c>
      <c r="Y43" s="8">
        <f t="shared" si="4"/>
        <v>22.635975090468825</v>
      </c>
      <c r="Z43" s="8">
        <f t="shared" si="4"/>
        <v>12.80513863204971</v>
      </c>
      <c r="AA43" s="8">
        <f t="shared" si="4"/>
        <v>2.2419691765425807</v>
      </c>
      <c r="AB43" s="8">
        <f t="shared" si="4"/>
        <v>0.58189857642148013</v>
      </c>
      <c r="AC43" s="8">
        <f t="shared" si="4"/>
        <v>6.1341957194246861</v>
      </c>
      <c r="AD43" s="8">
        <f t="shared" si="4"/>
        <v>35.790275538798944</v>
      </c>
      <c r="AE43" s="8">
        <f t="shared" si="4"/>
        <v>13.341732758494885</v>
      </c>
      <c r="AF43" s="8">
        <f t="shared" si="4"/>
        <v>5.4294515570257476</v>
      </c>
      <c r="AG43" s="8">
        <f t="shared" si="4"/>
        <v>3.1635175046460224</v>
      </c>
      <c r="AH43" s="8">
        <f t="shared" si="4"/>
        <v>13.855573718632293</v>
      </c>
      <c r="AI43" s="8">
        <f t="shared" si="4"/>
        <v>-0.34916285051524143</v>
      </c>
      <c r="AJ43" s="8">
        <f t="shared" si="4"/>
        <v>1.0369052265081138</v>
      </c>
      <c r="AK43" s="8">
        <f t="shared" si="4"/>
        <v>24.943195797348835</v>
      </c>
      <c r="AL43" s="8">
        <f t="shared" si="4"/>
        <v>16.739645108564918</v>
      </c>
    </row>
    <row r="44" spans="1:38" x14ac:dyDescent="0.25">
      <c r="A44" s="6">
        <f t="shared" si="1"/>
        <v>2047</v>
      </c>
      <c r="B44" s="6">
        <v>53693</v>
      </c>
      <c r="C44" s="4">
        <v>25025.170197947566</v>
      </c>
      <c r="D44" s="4">
        <v>12611.312856469331</v>
      </c>
      <c r="E44" s="11">
        <v>0.23087138720382788</v>
      </c>
      <c r="F44" s="4">
        <v>61.53735962068928</v>
      </c>
      <c r="G44" s="4">
        <v>115.18598562561506</v>
      </c>
      <c r="H44" s="4">
        <v>8861.6890000000003</v>
      </c>
      <c r="I44" s="4">
        <v>5664.6909999999998</v>
      </c>
      <c r="J44" s="4">
        <v>3196.998</v>
      </c>
      <c r="K44" s="4">
        <v>561.17639999999994</v>
      </c>
      <c r="L44" s="4">
        <v>144.6627</v>
      </c>
      <c r="M44" s="4">
        <v>1528.778</v>
      </c>
      <c r="N44" s="4">
        <v>8968.25</v>
      </c>
      <c r="O44" s="4">
        <v>3357.143</v>
      </c>
      <c r="P44" s="4">
        <v>1352.1790000000001</v>
      </c>
      <c r="Q44" s="4">
        <v>791.54660000000001</v>
      </c>
      <c r="R44" s="4">
        <v>3467.3809999999999</v>
      </c>
      <c r="S44" s="4">
        <v>-106.5609</v>
      </c>
      <c r="T44" s="4">
        <v>265.40730000000002</v>
      </c>
      <c r="U44" s="4">
        <v>6401.3530000000001</v>
      </c>
      <c r="V44" s="4">
        <v>4418.3530000000001</v>
      </c>
      <c r="W44" s="8">
        <f t="shared" si="3"/>
        <v>4.4018974409326068</v>
      </c>
      <c r="X44" s="8">
        <f t="shared" si="4"/>
        <v>35.411103820292062</v>
      </c>
      <c r="Y44" s="8">
        <f t="shared" si="4"/>
        <v>22.635973922225666</v>
      </c>
      <c r="Z44" s="8">
        <f t="shared" si="4"/>
        <v>12.775129898066393</v>
      </c>
      <c r="AA44" s="8">
        <f t="shared" si="4"/>
        <v>2.2424478857131795</v>
      </c>
      <c r="AB44" s="8">
        <f t="shared" si="4"/>
        <v>0.57806879575933712</v>
      </c>
      <c r="AC44" s="8">
        <f t="shared" si="4"/>
        <v>6.1089614492427398</v>
      </c>
      <c r="AD44" s="8">
        <f t="shared" si="4"/>
        <v>35.836919106090754</v>
      </c>
      <c r="AE44" s="8">
        <f t="shared" si="4"/>
        <v>13.415065605728968</v>
      </c>
      <c r="AF44" s="8">
        <f t="shared" si="4"/>
        <v>5.4032759390020013</v>
      </c>
      <c r="AG44" s="8">
        <f t="shared" si="4"/>
        <v>3.1630018646783014</v>
      </c>
      <c r="AH44" s="8">
        <f t="shared" si="4"/>
        <v>13.855574098290754</v>
      </c>
      <c r="AI44" s="8">
        <f t="shared" si="4"/>
        <v>-0.42581488620101204</v>
      </c>
      <c r="AJ44" s="8">
        <f t="shared" si="4"/>
        <v>1.0605614183665666</v>
      </c>
      <c r="AK44" s="8">
        <f t="shared" si="4"/>
        <v>25.579658197589428</v>
      </c>
      <c r="AL44" s="8">
        <f t="shared" si="4"/>
        <v>17.655636165712753</v>
      </c>
    </row>
    <row r="45" spans="1:38" x14ac:dyDescent="0.25">
      <c r="A45" s="6">
        <f t="shared" si="1"/>
        <v>2048</v>
      </c>
      <c r="B45" s="6">
        <v>54058</v>
      </c>
      <c r="C45" s="4">
        <v>25901.877961170212</v>
      </c>
      <c r="D45" s="4">
        <v>12797.51053837377</v>
      </c>
      <c r="E45" s="11">
        <v>0.23207749724671664</v>
      </c>
      <c r="F45" s="4">
        <v>62.169847565458703</v>
      </c>
      <c r="G45" s="4">
        <v>115.70201599329164</v>
      </c>
      <c r="H45" s="4">
        <v>9164.4069999999992</v>
      </c>
      <c r="I45" s="4">
        <v>5863.143</v>
      </c>
      <c r="J45" s="4">
        <v>3301.2640000000001</v>
      </c>
      <c r="K45" s="4">
        <v>580.88390000000004</v>
      </c>
      <c r="L45" s="4">
        <v>148.78809999999999</v>
      </c>
      <c r="M45" s="4">
        <v>1575.8979999999999</v>
      </c>
      <c r="N45" s="4">
        <v>9289.6489999999994</v>
      </c>
      <c r="O45" s="4">
        <v>3491.06</v>
      </c>
      <c r="P45" s="4">
        <v>1391.1089999999999</v>
      </c>
      <c r="Q45" s="4">
        <v>818.62620000000004</v>
      </c>
      <c r="R45" s="4">
        <v>3588.8539999999998</v>
      </c>
      <c r="S45" s="4">
        <v>-125.24250000000001</v>
      </c>
      <c r="T45" s="4">
        <v>281.79300000000001</v>
      </c>
      <c r="U45" s="4">
        <v>6808.3879999999999</v>
      </c>
      <c r="V45" s="4">
        <v>4825.3879999999999</v>
      </c>
      <c r="W45" s="8">
        <f t="shared" si="3"/>
        <v>4.4020849967186626</v>
      </c>
      <c r="X45" s="8">
        <f t="shared" si="4"/>
        <v>35.381245382047055</v>
      </c>
      <c r="Y45" s="8">
        <f t="shared" si="4"/>
        <v>22.635976467766167</v>
      </c>
      <c r="Z45" s="8">
        <f t="shared" si="4"/>
        <v>12.745268914280892</v>
      </c>
      <c r="AA45" s="8">
        <f t="shared" si="4"/>
        <v>2.2426323715632104</v>
      </c>
      <c r="AB45" s="8">
        <f t="shared" si="4"/>
        <v>0.57442977772905057</v>
      </c>
      <c r="AC45" s="8">
        <f t="shared" si="4"/>
        <v>6.0841071151769217</v>
      </c>
      <c r="AD45" s="8">
        <f t="shared" si="4"/>
        <v>35.864770168117587</v>
      </c>
      <c r="AE45" s="8">
        <f t="shared" si="4"/>
        <v>13.478018872737669</v>
      </c>
      <c r="AF45" s="8">
        <f t="shared" si="4"/>
        <v>5.3706878014228412</v>
      </c>
      <c r="AG45" s="8">
        <f t="shared" si="4"/>
        <v>3.1604897576431004</v>
      </c>
      <c r="AH45" s="8">
        <f t="shared" si="4"/>
        <v>13.855574508458769</v>
      </c>
      <c r="AI45" s="8">
        <f t="shared" si="4"/>
        <v>-0.48352671643250117</v>
      </c>
      <c r="AJ45" s="8">
        <f t="shared" si="4"/>
        <v>1.087924977572819</v>
      </c>
      <c r="AK45" s="8">
        <f t="shared" si="4"/>
        <v>26.285306456182557</v>
      </c>
      <c r="AL45" s="8">
        <f t="shared" si="4"/>
        <v>18.629490908859164</v>
      </c>
    </row>
    <row r="46" spans="1:38" x14ac:dyDescent="0.25">
      <c r="A46" s="6">
        <f t="shared" si="1"/>
        <v>2049</v>
      </c>
      <c r="B46" s="6">
        <v>54424</v>
      </c>
      <c r="C46" s="4">
        <v>26868.46106161064</v>
      </c>
      <c r="D46" s="4">
        <v>13014.448286773295</v>
      </c>
      <c r="E46" s="11">
        <v>0.23363958568782359</v>
      </c>
      <c r="F46" s="4">
        <v>62.815686422050227</v>
      </c>
      <c r="G46" s="4">
        <v>116.47386609561357</v>
      </c>
      <c r="H46" s="4">
        <v>9493.6409999999996</v>
      </c>
      <c r="I46" s="4">
        <v>6081.9380000000001</v>
      </c>
      <c r="J46" s="4">
        <v>3411.703</v>
      </c>
      <c r="K46" s="4">
        <v>601.67520000000002</v>
      </c>
      <c r="L46" s="4">
        <v>153.0968</v>
      </c>
      <c r="M46" s="4">
        <v>1624.69</v>
      </c>
      <c r="N46" s="4">
        <v>9646.7109999999993</v>
      </c>
      <c r="O46" s="4">
        <v>3635.3719999999998</v>
      </c>
      <c r="P46" s="4">
        <v>1439.819</v>
      </c>
      <c r="Q46" s="4">
        <v>848.73990000000003</v>
      </c>
      <c r="R46" s="4">
        <v>3722.78</v>
      </c>
      <c r="S46" s="4">
        <v>-153.06970000000001</v>
      </c>
      <c r="T46" s="4">
        <v>299.72129999999999</v>
      </c>
      <c r="U46" s="4">
        <v>7261.1790000000001</v>
      </c>
      <c r="V46" s="4">
        <v>5278.1790000000001</v>
      </c>
      <c r="W46" s="8">
        <f t="shared" si="3"/>
        <v>4.4022358890239506</v>
      </c>
      <c r="X46" s="8">
        <f t="shared" si="4"/>
        <v>35.333772850743614</v>
      </c>
      <c r="Y46" s="8">
        <f t="shared" si="4"/>
        <v>22.63597452066135</v>
      </c>
      <c r="Z46" s="8">
        <f t="shared" si="4"/>
        <v>12.697798330082266</v>
      </c>
      <c r="AA46" s="8">
        <f t="shared" si="4"/>
        <v>2.2393362932857621</v>
      </c>
      <c r="AB46" s="8">
        <f t="shared" si="4"/>
        <v>0.56980114956692851</v>
      </c>
      <c r="AC46" s="8">
        <f t="shared" si="4"/>
        <v>6.0468293895750476</v>
      </c>
      <c r="AD46" s="8">
        <f t="shared" si="4"/>
        <v>35.903474255111369</v>
      </c>
      <c r="AE46" s="8">
        <f t="shared" si="4"/>
        <v>13.530257619384757</v>
      </c>
      <c r="AF46" s="8">
        <f t="shared" si="4"/>
        <v>5.3587698852510659</v>
      </c>
      <c r="AG46" s="8">
        <f t="shared" si="4"/>
        <v>3.1588705361792018</v>
      </c>
      <c r="AH46" s="8">
        <f t="shared" si="4"/>
        <v>13.855575842112769</v>
      </c>
      <c r="AI46" s="8">
        <f t="shared" si="4"/>
        <v>-0.56970028781702087</v>
      </c>
      <c r="AJ46" s="8">
        <f t="shared" si="4"/>
        <v>1.1155134613505588</v>
      </c>
      <c r="AK46" s="8">
        <f t="shared" si="4"/>
        <v>27.024915879438634</v>
      </c>
      <c r="AL46" s="8">
        <f t="shared" si="4"/>
        <v>19.644515507966343</v>
      </c>
    </row>
    <row r="47" spans="1:38" x14ac:dyDescent="0.25">
      <c r="A47" s="6">
        <f t="shared" si="1"/>
        <v>2050</v>
      </c>
      <c r="B47" s="6">
        <v>54789</v>
      </c>
      <c r="C47" s="4">
        <v>27858.634837416961</v>
      </c>
      <c r="D47" s="4">
        <v>13229.814663726869</v>
      </c>
      <c r="E47" s="11">
        <v>0.23519186463557323</v>
      </c>
      <c r="F47" s="4">
        <v>63.464502469172828</v>
      </c>
      <c r="G47" s="4">
        <v>117.21290196359361</v>
      </c>
      <c r="H47" s="4">
        <v>9832.4989999999998</v>
      </c>
      <c r="I47" s="4">
        <v>6306.0739999999996</v>
      </c>
      <c r="J47" s="4">
        <v>3526.4250000000002</v>
      </c>
      <c r="K47" s="4">
        <v>623.3768</v>
      </c>
      <c r="L47" s="4">
        <v>157.52680000000001</v>
      </c>
      <c r="M47" s="4">
        <v>1675.9059999999999</v>
      </c>
      <c r="N47" s="4">
        <v>10010.81</v>
      </c>
      <c r="O47" s="4">
        <v>3782.4580000000001</v>
      </c>
      <c r="P47" s="4">
        <v>1488.8610000000001</v>
      </c>
      <c r="Q47" s="4">
        <v>879.51909999999998</v>
      </c>
      <c r="R47" s="4">
        <v>3859.9740000000002</v>
      </c>
      <c r="S47" s="4">
        <v>-178.3135</v>
      </c>
      <c r="T47" s="4">
        <v>319.66300000000001</v>
      </c>
      <c r="U47" s="4">
        <v>7759.1559999999999</v>
      </c>
      <c r="V47" s="4">
        <v>5776.1559999999999</v>
      </c>
      <c r="W47" s="8">
        <f t="shared" si="3"/>
        <v>4.4023566971699779</v>
      </c>
      <c r="X47" s="8">
        <f t="shared" si="4"/>
        <v>35.294259957038385</v>
      </c>
      <c r="Y47" s="8">
        <f t="shared" si="4"/>
        <v>22.635976374299233</v>
      </c>
      <c r="Z47" s="8">
        <f t="shared" si="4"/>
        <v>12.658283582739148</v>
      </c>
      <c r="AA47" s="8">
        <f t="shared" si="4"/>
        <v>2.2376430275138319</v>
      </c>
      <c r="AB47" s="8">
        <f t="shared" si="4"/>
        <v>0.56545053596246431</v>
      </c>
      <c r="AC47" s="8">
        <f t="shared" si="4"/>
        <v>6.0157506273390284</v>
      </c>
      <c r="AD47" s="8">
        <f t="shared" si="4"/>
        <v>35.934316445953307</v>
      </c>
      <c r="AE47" s="8">
        <f t="shared" si="4"/>
        <v>13.577327180870244</v>
      </c>
      <c r="AF47" s="8">
        <f t="shared" si="4"/>
        <v>5.3443429970240652</v>
      </c>
      <c r="AG47" s="8">
        <f t="shared" si="4"/>
        <v>3.1570789636063465</v>
      </c>
      <c r="AH47" s="8">
        <f t="shared" si="4"/>
        <v>13.855574842510464</v>
      </c>
      <c r="AI47" s="8">
        <f t="shared" si="4"/>
        <v>-0.64006546279327003</v>
      </c>
      <c r="AJ47" s="8">
        <f t="shared" si="4"/>
        <v>1.1474467498696681</v>
      </c>
      <c r="AK47" s="8">
        <f t="shared" si="4"/>
        <v>27.851888813943852</v>
      </c>
      <c r="AL47" s="8">
        <f t="shared" si="4"/>
        <v>20.733808507522554</v>
      </c>
    </row>
    <row r="48" spans="1:38" x14ac:dyDescent="0.25">
      <c r="A48" s="6">
        <f t="shared" si="1"/>
        <v>2051</v>
      </c>
      <c r="B48" s="6">
        <v>55154</v>
      </c>
      <c r="C48" s="4">
        <v>28882.337840649161</v>
      </c>
      <c r="D48" s="4">
        <v>13446.675452131527</v>
      </c>
      <c r="E48" s="11">
        <v>0.23676537658541705</v>
      </c>
      <c r="F48" s="4">
        <v>64.122552322002718</v>
      </c>
      <c r="G48" s="4">
        <v>117.93974657424322</v>
      </c>
      <c r="H48" s="4">
        <v>10184.620000000001</v>
      </c>
      <c r="I48" s="4">
        <v>6537.799</v>
      </c>
      <c r="J48" s="4">
        <v>3646.817</v>
      </c>
      <c r="K48" s="4">
        <v>646.06110000000001</v>
      </c>
      <c r="L48" s="4">
        <v>162.095</v>
      </c>
      <c r="M48" s="4">
        <v>1730.4839999999999</v>
      </c>
      <c r="N48" s="4">
        <v>10385.19</v>
      </c>
      <c r="O48" s="4">
        <v>3933.2069999999999</v>
      </c>
      <c r="P48" s="4">
        <v>1538.9970000000001</v>
      </c>
      <c r="Q48" s="4">
        <v>911.17409999999995</v>
      </c>
      <c r="R48" s="4">
        <v>4001.8139999999999</v>
      </c>
      <c r="S48" s="4">
        <v>-200.5771</v>
      </c>
      <c r="T48" s="4">
        <v>341.59320000000002</v>
      </c>
      <c r="U48" s="4">
        <v>8301.3259999999991</v>
      </c>
      <c r="V48" s="4">
        <v>6318.326</v>
      </c>
      <c r="W48" s="8">
        <f t="shared" si="3"/>
        <v>4.4024530503059864</v>
      </c>
      <c r="X48" s="8">
        <f t="shared" si="4"/>
        <v>35.262450208120313</v>
      </c>
      <c r="Y48" s="8">
        <f t="shared" si="4"/>
        <v>22.635975785861302</v>
      </c>
      <c r="Z48" s="8">
        <f t="shared" si="4"/>
        <v>12.626460572964595</v>
      </c>
      <c r="AA48" s="8">
        <f t="shared" si="4"/>
        <v>2.2368725951634358</v>
      </c>
      <c r="AB48" s="8">
        <f t="shared" si="4"/>
        <v>0.56122534434129712</v>
      </c>
      <c r="AC48" s="8">
        <f t="shared" si="4"/>
        <v>5.9914955968851915</v>
      </c>
      <c r="AD48" s="8">
        <f t="shared" si="4"/>
        <v>35.956888453066384</v>
      </c>
      <c r="AE48" s="8">
        <f t="shared" si="4"/>
        <v>13.618035429474075</v>
      </c>
      <c r="AF48" s="8">
        <f t="shared" si="4"/>
        <v>5.3285056372202924</v>
      </c>
      <c r="AG48" s="8">
        <f t="shared" si="4"/>
        <v>3.1547795923833024</v>
      </c>
      <c r="AH48" s="8">
        <f t="shared" si="4"/>
        <v>13.855575064868276</v>
      </c>
      <c r="AI48" s="8">
        <f t="shared" si="4"/>
        <v>-0.69446282744365206</v>
      </c>
      <c r="AJ48" s="8">
        <f t="shared" si="4"/>
        <v>1.1827061988009844</v>
      </c>
      <c r="AK48" s="8">
        <f t="shared" si="4"/>
        <v>28.741876941542685</v>
      </c>
      <c r="AL48" s="8">
        <f t="shared" si="4"/>
        <v>21.876089237857862</v>
      </c>
    </row>
    <row r="49" spans="1:38" x14ac:dyDescent="0.25">
      <c r="A49" s="6">
        <f t="shared" si="1"/>
        <v>2052</v>
      </c>
      <c r="B49" s="6">
        <v>55519</v>
      </c>
      <c r="C49" s="4">
        <v>29912.717979395125</v>
      </c>
      <c r="D49" s="4">
        <v>13653.670013366298</v>
      </c>
      <c r="E49" s="11">
        <v>0.23831730498708031</v>
      </c>
      <c r="F49" s="4">
        <v>64.784241085768713</v>
      </c>
      <c r="G49" s="4">
        <v>118.56218226885223</v>
      </c>
      <c r="H49" s="4">
        <v>10541.16</v>
      </c>
      <c r="I49" s="4">
        <v>6771.0349999999999</v>
      </c>
      <c r="J49" s="4">
        <v>3770.1280000000002</v>
      </c>
      <c r="K49" s="4">
        <v>669.31659999999999</v>
      </c>
      <c r="L49" s="4">
        <v>166.77809999999999</v>
      </c>
      <c r="M49" s="4">
        <v>1787.078</v>
      </c>
      <c r="N49" s="4">
        <v>10756.15</v>
      </c>
      <c r="O49" s="4">
        <v>4080.2539999999999</v>
      </c>
      <c r="P49" s="4">
        <v>1589.172</v>
      </c>
      <c r="Q49" s="4">
        <v>942.14080000000001</v>
      </c>
      <c r="R49" s="4">
        <v>4144.5789999999997</v>
      </c>
      <c r="S49" s="4">
        <v>-214.983</v>
      </c>
      <c r="T49" s="4">
        <v>365.46839999999997</v>
      </c>
      <c r="U49" s="4">
        <v>8881.777</v>
      </c>
      <c r="V49" s="4">
        <v>6898.777</v>
      </c>
      <c r="W49" s="8">
        <f t="shared" si="3"/>
        <v>4.4025303909279074</v>
      </c>
      <c r="X49" s="8">
        <f t="shared" si="4"/>
        <v>35.239726484437497</v>
      </c>
      <c r="Y49" s="8">
        <f t="shared" si="4"/>
        <v>22.635973784341878</v>
      </c>
      <c r="Z49" s="8">
        <f t="shared" si="4"/>
        <v>12.603762729274516</v>
      </c>
      <c r="AA49" s="8">
        <f t="shared" si="4"/>
        <v>2.2375653073754367</v>
      </c>
      <c r="AB49" s="8">
        <f t="shared" si="4"/>
        <v>0.55754913383291438</v>
      </c>
      <c r="AC49" s="8">
        <f t="shared" si="4"/>
        <v>5.9743083234061132</v>
      </c>
      <c r="AD49" s="8">
        <f t="shared" si="4"/>
        <v>35.958450875006392</v>
      </c>
      <c r="AE49" s="8">
        <f t="shared" si="4"/>
        <v>13.640532441119575</v>
      </c>
      <c r="AF49" s="8">
        <f t="shared" si="4"/>
        <v>5.3126967636129709</v>
      </c>
      <c r="AG49" s="8">
        <f t="shared" si="4"/>
        <v>3.1496328773900717</v>
      </c>
      <c r="AH49" s="8">
        <f t="shared" si="4"/>
        <v>13.855574752033311</v>
      </c>
      <c r="AI49" s="8">
        <f t="shared" si="4"/>
        <v>-0.71870098915146208</v>
      </c>
      <c r="AJ49" s="8">
        <f t="shared" si="4"/>
        <v>1.2217826552964755</v>
      </c>
      <c r="AK49" s="8">
        <f t="shared" si="4"/>
        <v>29.692310160909024</v>
      </c>
      <c r="AL49" s="8">
        <f t="shared" si="4"/>
        <v>23.063022908022287</v>
      </c>
    </row>
    <row r="50" spans="1:38" x14ac:dyDescent="0.25">
      <c r="A50" s="6">
        <f t="shared" si="1"/>
        <v>2053</v>
      </c>
      <c r="B50" s="6">
        <v>55885</v>
      </c>
      <c r="C50" s="4">
        <v>30979.495595626631</v>
      </c>
      <c r="D50" s="4">
        <v>13862.981687426845</v>
      </c>
      <c r="E50" s="11">
        <v>0.23989666743956814</v>
      </c>
      <c r="F50" s="4">
        <v>65.456323152098932</v>
      </c>
      <c r="G50" s="4">
        <v>119.17244370680207</v>
      </c>
      <c r="H50" s="4">
        <v>10910.8</v>
      </c>
      <c r="I50" s="4">
        <v>7012.5110000000004</v>
      </c>
      <c r="J50" s="4">
        <v>3898.2890000000002</v>
      </c>
      <c r="K50" s="4">
        <v>693.40250000000003</v>
      </c>
      <c r="L50" s="4">
        <v>171.61439999999999</v>
      </c>
      <c r="M50" s="4">
        <v>1846.241</v>
      </c>
      <c r="N50" s="4">
        <v>11138.09</v>
      </c>
      <c r="O50" s="4">
        <v>4230.7240000000002</v>
      </c>
      <c r="P50" s="4">
        <v>1640.713</v>
      </c>
      <c r="Q50" s="4">
        <v>974.26520000000005</v>
      </c>
      <c r="R50" s="4">
        <v>4292.3869999999997</v>
      </c>
      <c r="S50" s="4">
        <v>-227.28899999999999</v>
      </c>
      <c r="T50" s="4">
        <v>391.02839999999998</v>
      </c>
      <c r="U50" s="4">
        <v>9500.0949999999993</v>
      </c>
      <c r="V50" s="4">
        <v>7517.0950000000003</v>
      </c>
      <c r="W50" s="8">
        <f t="shared" si="3"/>
        <v>4.4025919587938311</v>
      </c>
      <c r="X50" s="8">
        <f t="shared" si="4"/>
        <v>35.21942430056955</v>
      </c>
      <c r="Y50" s="8">
        <f t="shared" si="4"/>
        <v>22.63597539331775</v>
      </c>
      <c r="Z50" s="8">
        <f t="shared" si="4"/>
        <v>12.583448907251805</v>
      </c>
      <c r="AA50" s="8">
        <f t="shared" si="4"/>
        <v>2.2382627175436887</v>
      </c>
      <c r="AB50" s="8">
        <f t="shared" si="4"/>
        <v>0.55396124662606439</v>
      </c>
      <c r="AC50" s="8">
        <f t="shared" si="4"/>
        <v>5.9595579737606625</v>
      </c>
      <c r="AD50" s="8">
        <f t="shared" si="4"/>
        <v>35.95310312790361</v>
      </c>
      <c r="AE50" s="8">
        <f t="shared" si="4"/>
        <v>13.65652964536082</v>
      </c>
      <c r="AF50" s="8">
        <f t="shared" si="4"/>
        <v>5.2961256097133456</v>
      </c>
      <c r="AG50" s="8">
        <f t="shared" si="4"/>
        <v>3.1448710873702437</v>
      </c>
      <c r="AH50" s="8">
        <f t="shared" si="4"/>
        <v>13.85557420310599</v>
      </c>
      <c r="AI50" s="8">
        <f t="shared" si="4"/>
        <v>-0.73367559939254245</v>
      </c>
      <c r="AJ50" s="8">
        <f t="shared" si="4"/>
        <v>1.2622168065744794</v>
      </c>
      <c r="AK50" s="8">
        <f t="shared" si="4"/>
        <v>30.665751063232694</v>
      </c>
      <c r="AL50" s="8">
        <f t="shared" si="4"/>
        <v>24.264743035587664</v>
      </c>
    </row>
    <row r="51" spans="1:38" x14ac:dyDescent="0.25">
      <c r="A51" s="6">
        <f t="shared" si="1"/>
        <v>2054</v>
      </c>
      <c r="B51" s="6">
        <v>56250</v>
      </c>
      <c r="C51" s="4">
        <v>32069.969056161168</v>
      </c>
      <c r="D51" s="4">
        <v>14069.922650978051</v>
      </c>
      <c r="E51" s="11">
        <v>0.24152288761352497</v>
      </c>
      <c r="F51" s="4">
        <v>66.131431911275186</v>
      </c>
      <c r="G51" s="4">
        <v>119.74842226124422</v>
      </c>
      <c r="H51" s="4">
        <v>11291.05</v>
      </c>
      <c r="I51" s="4">
        <v>7259.35</v>
      </c>
      <c r="J51" s="4">
        <v>4031.6950000000002</v>
      </c>
      <c r="K51" s="4">
        <v>718.41560000000004</v>
      </c>
      <c r="L51" s="4">
        <v>176.62200000000001</v>
      </c>
      <c r="M51" s="4">
        <v>1908.703</v>
      </c>
      <c r="N51" s="4">
        <v>11526.33</v>
      </c>
      <c r="O51" s="4">
        <v>4383.2039999999997</v>
      </c>
      <c r="P51" s="4">
        <v>1692.6020000000001</v>
      </c>
      <c r="Q51" s="4">
        <v>1007.049</v>
      </c>
      <c r="R51" s="4">
        <v>4443.4790000000003</v>
      </c>
      <c r="S51" s="4">
        <v>-235.2885</v>
      </c>
      <c r="T51" s="4">
        <v>418.255</v>
      </c>
      <c r="U51" s="4">
        <v>10153.64</v>
      </c>
      <c r="V51" s="4">
        <v>8170.6379999999999</v>
      </c>
      <c r="W51" s="8">
        <f t="shared" si="3"/>
        <v>4.4026401841244747</v>
      </c>
      <c r="X51" s="8">
        <f t="shared" si="4"/>
        <v>35.207548782560501</v>
      </c>
      <c r="Y51" s="8">
        <f t="shared" si="4"/>
        <v>22.635974444775336</v>
      </c>
      <c r="Z51" s="8">
        <f t="shared" si="4"/>
        <v>12.571558746875201</v>
      </c>
      <c r="AA51" s="8">
        <f t="shared" si="4"/>
        <v>2.2401505868056972</v>
      </c>
      <c r="AB51" s="8">
        <f t="shared" si="4"/>
        <v>0.55073953981900714</v>
      </c>
      <c r="AC51" s="8">
        <f t="shared" si="4"/>
        <v>5.9516833229787816</v>
      </c>
      <c r="AD51" s="8">
        <f t="shared" si="4"/>
        <v>35.941194641675537</v>
      </c>
      <c r="AE51" s="8">
        <f t="shared" si="4"/>
        <v>13.66762778075682</v>
      </c>
      <c r="AF51" s="8">
        <f t="shared" si="4"/>
        <v>5.2778410762913524</v>
      </c>
      <c r="AG51" s="8">
        <f t="shared" si="4"/>
        <v>3.1401620570211599</v>
      </c>
      <c r="AH51" s="8">
        <f t="shared" si="4"/>
        <v>13.855576200334172</v>
      </c>
      <c r="AI51" s="8">
        <f t="shared" si="4"/>
        <v>-0.73367236366196997</v>
      </c>
      <c r="AJ51" s="8">
        <f t="shared" si="4"/>
        <v>1.3041952091302262</v>
      </c>
      <c r="AK51" s="8">
        <f t="shared" si="4"/>
        <v>31.660897402859572</v>
      </c>
      <c r="AL51" s="8">
        <f t="shared" si="4"/>
        <v>25.477536276045413</v>
      </c>
    </row>
    <row r="52" spans="1:38" x14ac:dyDescent="0.25">
      <c r="A52" s="6">
        <f t="shared" si="1"/>
        <v>2055</v>
      </c>
      <c r="B52" s="6">
        <v>56615</v>
      </c>
      <c r="C52" s="4">
        <v>33200.158361692527</v>
      </c>
      <c r="D52" s="4">
        <v>14279.800028487674</v>
      </c>
      <c r="E52" s="11">
        <v>0.24313281475595408</v>
      </c>
      <c r="F52" s="4">
        <v>66.817443093534251</v>
      </c>
      <c r="G52" s="4">
        <v>120.32154547713436</v>
      </c>
      <c r="H52" s="4">
        <v>11687.09</v>
      </c>
      <c r="I52" s="4">
        <v>7515.18</v>
      </c>
      <c r="J52" s="4">
        <v>4171.91</v>
      </c>
      <c r="K52" s="4">
        <v>744.26329999999996</v>
      </c>
      <c r="L52" s="4">
        <v>181.7603</v>
      </c>
      <c r="M52" s="4">
        <v>1975.5260000000001</v>
      </c>
      <c r="N52" s="4">
        <v>11931.94</v>
      </c>
      <c r="O52" s="4">
        <v>4545.0529999999999</v>
      </c>
      <c r="P52" s="4">
        <v>1746.252</v>
      </c>
      <c r="Q52" s="4">
        <v>1040.56</v>
      </c>
      <c r="R52" s="4">
        <v>4600.0730000000003</v>
      </c>
      <c r="S52" s="4">
        <v>-244.84739999999999</v>
      </c>
      <c r="T52" s="4">
        <v>447.03219999999999</v>
      </c>
      <c r="U52" s="4">
        <v>10845.52</v>
      </c>
      <c r="V52" s="4">
        <v>8862.518</v>
      </c>
      <c r="W52" s="8">
        <f t="shared" si="3"/>
        <v>4.4026792362147962</v>
      </c>
      <c r="X52" s="8">
        <f t="shared" si="4"/>
        <v>35.201910402587004</v>
      </c>
      <c r="Y52" s="8">
        <f t="shared" si="4"/>
        <v>22.635976365315386</v>
      </c>
      <c r="Z52" s="8">
        <f t="shared" si="4"/>
        <v>12.565934037271617</v>
      </c>
      <c r="AA52" s="8">
        <f t="shared" si="4"/>
        <v>2.2417462347371102</v>
      </c>
      <c r="AB52" s="8">
        <f t="shared" si="4"/>
        <v>0.54746817174740103</v>
      </c>
      <c r="AC52" s="8">
        <f t="shared" si="4"/>
        <v>5.9503511353109362</v>
      </c>
      <c r="AD52" s="8">
        <f t="shared" si="4"/>
        <v>35.939406884780041</v>
      </c>
      <c r="AE52" s="8">
        <f t="shared" si="4"/>
        <v>13.689853375049671</v>
      </c>
      <c r="AF52" s="8">
        <f t="shared" si="4"/>
        <v>5.2597700919851178</v>
      </c>
      <c r="AG52" s="8">
        <f t="shared" si="4"/>
        <v>3.1342019175445666</v>
      </c>
      <c r="AH52" s="8">
        <f t="shared" si="4"/>
        <v>13.855575476133033</v>
      </c>
      <c r="AI52" s="8">
        <f t="shared" si="4"/>
        <v>-0.73748865090509097</v>
      </c>
      <c r="AJ52" s="8">
        <f t="shared" si="4"/>
        <v>1.346476107523032</v>
      </c>
      <c r="AK52" s="8">
        <f t="shared" si="4"/>
        <v>32.667073095994418</v>
      </c>
      <c r="AL52" s="8">
        <f t="shared" si="4"/>
        <v>26.694203995803452</v>
      </c>
    </row>
    <row r="53" spans="1:38" x14ac:dyDescent="0.25">
      <c r="A53" s="6">
        <f t="shared" si="1"/>
        <v>2056</v>
      </c>
      <c r="B53" s="6">
        <v>56980</v>
      </c>
      <c r="C53" s="4">
        <v>34352.691454458458</v>
      </c>
      <c r="D53" s="4">
        <v>14486.169888226585</v>
      </c>
      <c r="E53" s="11">
        <v>0.24479929976227724</v>
      </c>
      <c r="F53" s="4">
        <v>67.505850766484954</v>
      </c>
      <c r="G53" s="4">
        <v>120.85636309525779</v>
      </c>
      <c r="H53" s="4">
        <v>12094.92</v>
      </c>
      <c r="I53" s="4">
        <v>7776.067</v>
      </c>
      <c r="J53" s="4">
        <v>4318.8580000000002</v>
      </c>
      <c r="K53" s="4">
        <v>771.02350000000001</v>
      </c>
      <c r="L53" s="4">
        <v>187.0762</v>
      </c>
      <c r="M53" s="4">
        <v>2047.1410000000001</v>
      </c>
      <c r="N53" s="4">
        <v>12343.49</v>
      </c>
      <c r="O53" s="4">
        <v>4709.3710000000001</v>
      </c>
      <c r="P53" s="4">
        <v>1800.3720000000001</v>
      </c>
      <c r="Q53" s="4">
        <v>1073.989</v>
      </c>
      <c r="R53" s="4">
        <v>4759.7629999999999</v>
      </c>
      <c r="S53" s="4">
        <v>-248.56989999999999</v>
      </c>
      <c r="T53" s="4">
        <v>477.49689999999998</v>
      </c>
      <c r="U53" s="4">
        <v>11571.58</v>
      </c>
      <c r="V53" s="4">
        <v>9588.5849999999991</v>
      </c>
      <c r="W53" s="8">
        <f t="shared" si="3"/>
        <v>4.4027109811240024</v>
      </c>
      <c r="X53" s="8">
        <f t="shared" si="4"/>
        <v>35.208071006704955</v>
      </c>
      <c r="Y53" s="8">
        <f t="shared" si="4"/>
        <v>22.635976020419744</v>
      </c>
      <c r="Z53" s="8">
        <f t="shared" si="4"/>
        <v>12.572109541185537</v>
      </c>
      <c r="AA53" s="8">
        <f t="shared" si="4"/>
        <v>2.2444340380786465</v>
      </c>
      <c r="AB53" s="8">
        <f t="shared" si="4"/>
        <v>0.54457508881948269</v>
      </c>
      <c r="AC53" s="8">
        <f t="shared" si="4"/>
        <v>5.9591866410639343</v>
      </c>
      <c r="AD53" s="8">
        <f t="shared" si="4"/>
        <v>35.931653321440123</v>
      </c>
      <c r="AE53" s="8">
        <f t="shared" si="4"/>
        <v>13.7088850992745</v>
      </c>
      <c r="AF53" s="8">
        <f t="shared" si="4"/>
        <v>5.2408470014256752</v>
      </c>
      <c r="AG53" s="8">
        <f t="shared" si="4"/>
        <v>3.1263605689347309</v>
      </c>
      <c r="AH53" s="8">
        <f t="shared" si="4"/>
        <v>13.855575206705543</v>
      </c>
      <c r="AI53" s="8">
        <f t="shared" si="4"/>
        <v>-0.72358202363715929</v>
      </c>
      <c r="AJ53" s="8">
        <f t="shared" si="4"/>
        <v>1.3899839569572594</v>
      </c>
      <c r="AK53" s="8">
        <f t="shared" si="4"/>
        <v>33.684638699533934</v>
      </c>
      <c r="AL53" s="8">
        <f t="shared" si="4"/>
        <v>27.912179785713839</v>
      </c>
    </row>
    <row r="54" spans="1:38" x14ac:dyDescent="0.25">
      <c r="A54" s="6">
        <f t="shared" si="1"/>
        <v>2057</v>
      </c>
      <c r="B54" s="6">
        <v>57346</v>
      </c>
      <c r="C54" s="4">
        <v>35537.450643764714</v>
      </c>
      <c r="D54" s="4">
        <v>14691.553892377056</v>
      </c>
      <c r="E54" s="11">
        <v>0.24651872686237469</v>
      </c>
      <c r="F54" s="4">
        <v>68.204297532086485</v>
      </c>
      <c r="G54" s="4">
        <v>121.35598393941818</v>
      </c>
      <c r="H54" s="4">
        <v>12516.13</v>
      </c>
      <c r="I54" s="4">
        <v>8044.2489999999998</v>
      </c>
      <c r="J54" s="4">
        <v>4471.8810000000003</v>
      </c>
      <c r="K54" s="4">
        <v>798.78110000000004</v>
      </c>
      <c r="L54" s="4">
        <v>192.57339999999999</v>
      </c>
      <c r="M54" s="4">
        <v>2122.4360000000001</v>
      </c>
      <c r="N54" s="4">
        <v>12768.49</v>
      </c>
      <c r="O54" s="4">
        <v>4881.1220000000003</v>
      </c>
      <c r="P54" s="4">
        <v>1855.577</v>
      </c>
      <c r="Q54" s="4">
        <v>1107.876</v>
      </c>
      <c r="R54" s="4">
        <v>4923.9179999999997</v>
      </c>
      <c r="S54" s="4">
        <v>-252.36359999999999</v>
      </c>
      <c r="T54" s="4">
        <v>509.46640000000002</v>
      </c>
      <c r="U54" s="4">
        <v>12333.41</v>
      </c>
      <c r="V54" s="4">
        <v>10350.41</v>
      </c>
      <c r="W54" s="8">
        <f t="shared" si="3"/>
        <v>4.4027384332995148</v>
      </c>
      <c r="X54" s="8">
        <f t="shared" ref="X54:AL70" si="5">100*H54/$C54</f>
        <v>35.219549442261524</v>
      </c>
      <c r="Y54" s="8">
        <f t="shared" si="5"/>
        <v>22.635976566347811</v>
      </c>
      <c r="Z54" s="8">
        <f t="shared" si="5"/>
        <v>12.583572875913715</v>
      </c>
      <c r="AA54" s="8">
        <f t="shared" si="5"/>
        <v>2.2477163823797008</v>
      </c>
      <c r="AB54" s="8">
        <f t="shared" si="5"/>
        <v>0.5418886175330877</v>
      </c>
      <c r="AC54" s="8">
        <f t="shared" si="5"/>
        <v>5.9723923960549934</v>
      </c>
      <c r="AD54" s="8">
        <f t="shared" si="5"/>
        <v>35.929673537908428</v>
      </c>
      <c r="AE54" s="8">
        <f t="shared" si="5"/>
        <v>13.735149572009117</v>
      </c>
      <c r="AF54" s="8">
        <f t="shared" si="5"/>
        <v>5.2214690879228094</v>
      </c>
      <c r="AG54" s="8">
        <f t="shared" si="5"/>
        <v>3.1174886772424806</v>
      </c>
      <c r="AH54" s="8">
        <f t="shared" si="5"/>
        <v>13.855574642532595</v>
      </c>
      <c r="AI54" s="8">
        <f t="shared" si="5"/>
        <v>-0.71013422580518981</v>
      </c>
      <c r="AJ54" s="8">
        <f t="shared" si="5"/>
        <v>1.4336042422035395</v>
      </c>
      <c r="AK54" s="8">
        <f t="shared" si="5"/>
        <v>34.705387630735913</v>
      </c>
      <c r="AL54" s="8">
        <f t="shared" si="5"/>
        <v>29.125358776449119</v>
      </c>
    </row>
    <row r="55" spans="1:38" x14ac:dyDescent="0.25">
      <c r="A55" s="6">
        <f t="shared" si="1"/>
        <v>2058</v>
      </c>
      <c r="B55" s="6">
        <v>57711</v>
      </c>
      <c r="C55" s="4">
        <v>36767.45899233094</v>
      </c>
      <c r="D55" s="4">
        <v>14902.392634821344</v>
      </c>
      <c r="E55" s="11">
        <v>0.24826470212417145</v>
      </c>
      <c r="F55" s="4">
        <v>68.906192654751706</v>
      </c>
      <c r="G55" s="4">
        <v>121.88309548993284</v>
      </c>
      <c r="H55" s="4">
        <v>12954.99</v>
      </c>
      <c r="I55" s="4">
        <v>8322.6730000000007</v>
      </c>
      <c r="J55" s="4">
        <v>4632.3180000000002</v>
      </c>
      <c r="K55" s="4">
        <v>827.55550000000005</v>
      </c>
      <c r="L55" s="4">
        <v>198.2407</v>
      </c>
      <c r="M55" s="4">
        <v>2202.2620000000002</v>
      </c>
      <c r="N55" s="4">
        <v>13208.93</v>
      </c>
      <c r="O55" s="4">
        <v>5059.3950000000004</v>
      </c>
      <c r="P55" s="4">
        <v>1912.8150000000001</v>
      </c>
      <c r="Q55" s="4">
        <v>1142.3789999999999</v>
      </c>
      <c r="R55" s="4">
        <v>5094.3429999999998</v>
      </c>
      <c r="S55" s="4">
        <v>-253.9409</v>
      </c>
      <c r="T55" s="4">
        <v>543.01030000000003</v>
      </c>
      <c r="U55" s="4">
        <v>13130.37</v>
      </c>
      <c r="V55" s="4">
        <v>11147.37</v>
      </c>
      <c r="W55" s="8">
        <f t="shared" si="3"/>
        <v>4.4027588477152717</v>
      </c>
      <c r="X55" s="8">
        <f t="shared" si="5"/>
        <v>35.234934246345901</v>
      </c>
      <c r="Y55" s="8">
        <f t="shared" si="5"/>
        <v>22.635975474225638</v>
      </c>
      <c r="Z55" s="8">
        <f t="shared" si="5"/>
        <v>12.598961491916596</v>
      </c>
      <c r="AA55" s="8">
        <f t="shared" si="5"/>
        <v>2.2507824110788128</v>
      </c>
      <c r="AB55" s="8">
        <f t="shared" si="5"/>
        <v>0.53917432815074218</v>
      </c>
      <c r="AC55" s="8">
        <f t="shared" si="5"/>
        <v>5.9897041034555967</v>
      </c>
      <c r="AD55" s="8">
        <f t="shared" si="5"/>
        <v>35.925599326173604</v>
      </c>
      <c r="AE55" s="8">
        <f t="shared" si="5"/>
        <v>13.760523948786625</v>
      </c>
      <c r="AF55" s="8">
        <f t="shared" si="5"/>
        <v>5.2024672153682969</v>
      </c>
      <c r="AG55" s="8">
        <f t="shared" si="5"/>
        <v>3.1070382107131214</v>
      </c>
      <c r="AH55" s="8">
        <f t="shared" si="5"/>
        <v>13.855575390898219</v>
      </c>
      <c r="AI55" s="8">
        <f t="shared" si="5"/>
        <v>-0.69066752764439798</v>
      </c>
      <c r="AJ55" s="8">
        <f t="shared" si="5"/>
        <v>1.4768774206378055</v>
      </c>
      <c r="AK55" s="8">
        <f t="shared" si="5"/>
        <v>35.711932126554544</v>
      </c>
      <c r="AL55" s="8">
        <f t="shared" si="5"/>
        <v>30.318576005823928</v>
      </c>
    </row>
    <row r="56" spans="1:38" x14ac:dyDescent="0.25">
      <c r="A56" s="6">
        <f t="shared" si="1"/>
        <v>2059</v>
      </c>
      <c r="B56" s="6">
        <v>58076</v>
      </c>
      <c r="C56" s="4">
        <v>38034.968757980954</v>
      </c>
      <c r="D56" s="4">
        <v>15113.472748695584</v>
      </c>
      <c r="E56" s="11">
        <v>0.25004905365084418</v>
      </c>
      <c r="F56" s="4">
        <v>69.618586664245839</v>
      </c>
      <c r="G56" s="4">
        <v>122.38562484141981</v>
      </c>
      <c r="H56" s="4">
        <v>13412.5</v>
      </c>
      <c r="I56" s="4">
        <v>8609.5859999999993</v>
      </c>
      <c r="J56" s="4">
        <v>4802.9110000000001</v>
      </c>
      <c r="K56" s="4">
        <v>857.5181</v>
      </c>
      <c r="L56" s="4">
        <v>204.0864</v>
      </c>
      <c r="M56" s="4">
        <v>2289.4549999999999</v>
      </c>
      <c r="N56" s="4">
        <v>13663.53</v>
      </c>
      <c r="O56" s="4">
        <v>5244.2389999999996</v>
      </c>
      <c r="P56" s="4">
        <v>1971.682</v>
      </c>
      <c r="Q56" s="4">
        <v>1177.646</v>
      </c>
      <c r="R56" s="4">
        <v>5269.9639999999999</v>
      </c>
      <c r="S56" s="4">
        <v>-251.03389999999999</v>
      </c>
      <c r="T56" s="4">
        <v>578.10029999999995</v>
      </c>
      <c r="U56" s="4">
        <v>13959.5</v>
      </c>
      <c r="V56" s="4">
        <v>11976.5</v>
      </c>
      <c r="W56" s="8">
        <f t="shared" si="3"/>
        <v>4.4027723514265009</v>
      </c>
      <c r="X56" s="8">
        <f t="shared" si="5"/>
        <v>35.263601990433152</v>
      </c>
      <c r="Y56" s="8">
        <f t="shared" si="5"/>
        <v>22.635974949219417</v>
      </c>
      <c r="Z56" s="8">
        <f t="shared" si="5"/>
        <v>12.627619153735193</v>
      </c>
      <c r="AA56" s="8">
        <f t="shared" si="5"/>
        <v>2.2545518716117394</v>
      </c>
      <c r="AB56" s="8">
        <f t="shared" si="5"/>
        <v>0.53657570037355728</v>
      </c>
      <c r="AC56" s="8">
        <f t="shared" si="5"/>
        <v>6.0193423966454525</v>
      </c>
      <c r="AD56" s="8">
        <f t="shared" si="5"/>
        <v>35.9235999033993</v>
      </c>
      <c r="AE56" s="8">
        <f t="shared" si="5"/>
        <v>13.7879408640229</v>
      </c>
      <c r="AF56" s="8">
        <f t="shared" si="5"/>
        <v>5.1838664901920763</v>
      </c>
      <c r="AG56" s="8">
        <f t="shared" si="5"/>
        <v>3.0962191858061985</v>
      </c>
      <c r="AH56" s="8">
        <f t="shared" si="5"/>
        <v>13.855575992537638</v>
      </c>
      <c r="AI56" s="8">
        <f t="shared" si="5"/>
        <v>-0.66000816668825324</v>
      </c>
      <c r="AJ56" s="8">
        <f t="shared" si="5"/>
        <v>1.5199179041752098</v>
      </c>
      <c r="AK56" s="8">
        <f t="shared" si="5"/>
        <v>36.701752244954456</v>
      </c>
      <c r="AL56" s="8">
        <f t="shared" si="5"/>
        <v>31.48812892737541</v>
      </c>
    </row>
    <row r="57" spans="1:38" x14ac:dyDescent="0.25">
      <c r="A57" s="6">
        <f t="shared" si="1"/>
        <v>2060</v>
      </c>
      <c r="B57" s="6">
        <v>58441</v>
      </c>
      <c r="C57" s="4">
        <v>39347.056212852731</v>
      </c>
      <c r="D57" s="4">
        <v>15328.673922357813</v>
      </c>
      <c r="E57" s="11">
        <v>0.25188994959982974</v>
      </c>
      <c r="F57" s="4">
        <v>70.334619561460357</v>
      </c>
      <c r="G57" s="4">
        <v>122.90238877736853</v>
      </c>
      <c r="H57" s="4">
        <v>13887.61</v>
      </c>
      <c r="I57" s="4">
        <v>8906.59</v>
      </c>
      <c r="J57" s="4">
        <v>4981.0209999999997</v>
      </c>
      <c r="K57" s="4">
        <v>888.77430000000004</v>
      </c>
      <c r="L57" s="4">
        <v>210.13329999999999</v>
      </c>
      <c r="M57" s="4">
        <v>2380.9850000000001</v>
      </c>
      <c r="N57" s="4">
        <v>14137.76</v>
      </c>
      <c r="O57" s="4">
        <v>5440.0940000000001</v>
      </c>
      <c r="P57" s="4">
        <v>2032.431</v>
      </c>
      <c r="Q57" s="4">
        <v>1213.4739999999999</v>
      </c>
      <c r="R57" s="4">
        <v>5451.7610000000004</v>
      </c>
      <c r="S57" s="4">
        <v>-250.14869999999999</v>
      </c>
      <c r="T57" s="4">
        <v>614.60699999999997</v>
      </c>
      <c r="U57" s="4">
        <v>14824.26</v>
      </c>
      <c r="V57" s="4">
        <v>12841.26</v>
      </c>
      <c r="W57" s="8">
        <f t="shared" si="3"/>
        <v>4.402786632759053</v>
      </c>
      <c r="X57" s="8">
        <f t="shared" si="5"/>
        <v>35.295169033417061</v>
      </c>
      <c r="Y57" s="8">
        <f t="shared" si="5"/>
        <v>22.635975489039659</v>
      </c>
      <c r="Z57" s="8">
        <f t="shared" si="5"/>
        <v>12.659196085863591</v>
      </c>
      <c r="AA57" s="8">
        <f t="shared" si="5"/>
        <v>2.2588076098808165</v>
      </c>
      <c r="AB57" s="8">
        <f t="shared" si="5"/>
        <v>0.53405088010462098</v>
      </c>
      <c r="AC57" s="8">
        <f t="shared" si="5"/>
        <v>6.0512404971791778</v>
      </c>
      <c r="AD57" s="8">
        <f t="shared" si="5"/>
        <v>35.930921803959237</v>
      </c>
      <c r="AE57" s="8">
        <f t="shared" si="5"/>
        <v>13.825923775774086</v>
      </c>
      <c r="AF57" s="8">
        <f t="shared" si="5"/>
        <v>5.1653953195515188</v>
      </c>
      <c r="AG57" s="8">
        <f t="shared" si="5"/>
        <v>3.0840274134755172</v>
      </c>
      <c r="AH57" s="8">
        <f t="shared" si="5"/>
        <v>13.85557529515812</v>
      </c>
      <c r="AI57" s="8">
        <f t="shared" si="5"/>
        <v>-0.63574946661013187</v>
      </c>
      <c r="AJ57" s="8">
        <f t="shared" si="5"/>
        <v>1.5620152030566352</v>
      </c>
      <c r="AK57" s="8">
        <f t="shared" si="5"/>
        <v>37.675652073706217</v>
      </c>
      <c r="AL57" s="8">
        <f t="shared" si="5"/>
        <v>32.635884958035049</v>
      </c>
    </row>
    <row r="58" spans="1:38" x14ac:dyDescent="0.25">
      <c r="A58" s="6">
        <f t="shared" si="1"/>
        <v>2061</v>
      </c>
      <c r="B58" s="6">
        <v>58807</v>
      </c>
      <c r="C58" s="4">
        <v>40708.468975554679</v>
      </c>
      <c r="D58" s="4">
        <v>15547.686426524329</v>
      </c>
      <c r="E58" s="11">
        <v>0.25373490072245247</v>
      </c>
      <c r="F58" s="4">
        <v>71.061924727729789</v>
      </c>
      <c r="G58" s="4">
        <v>123.41889655929231</v>
      </c>
      <c r="H58" s="4">
        <v>14382.64</v>
      </c>
      <c r="I58" s="4">
        <v>9214.759</v>
      </c>
      <c r="J58" s="4">
        <v>5167.8829999999998</v>
      </c>
      <c r="K58" s="4">
        <v>921.07860000000005</v>
      </c>
      <c r="L58" s="4">
        <v>216.34180000000001</v>
      </c>
      <c r="M58" s="4">
        <v>2478.1950000000002</v>
      </c>
      <c r="N58" s="4">
        <v>14629.21</v>
      </c>
      <c r="O58" s="4">
        <v>5643.857</v>
      </c>
      <c r="P58" s="4">
        <v>2095.7260000000001</v>
      </c>
      <c r="Q58" s="4">
        <v>1249.2329999999999</v>
      </c>
      <c r="R58" s="4">
        <v>5640.3919999999998</v>
      </c>
      <c r="S58" s="4">
        <v>-246.56630000000001</v>
      </c>
      <c r="T58" s="4">
        <v>652.68179999999995</v>
      </c>
      <c r="U58" s="4">
        <v>15723.5</v>
      </c>
      <c r="V58" s="4">
        <v>13740.5</v>
      </c>
      <c r="W58" s="8">
        <f t="shared" si="3"/>
        <v>4.4027951479534222</v>
      </c>
      <c r="X58" s="8">
        <f t="shared" si="5"/>
        <v>35.330830075276808</v>
      </c>
      <c r="Y58" s="8">
        <f t="shared" si="5"/>
        <v>22.635975343443736</v>
      </c>
      <c r="Z58" s="8">
        <f t="shared" si="5"/>
        <v>12.694859644815676</v>
      </c>
      <c r="AA58" s="8">
        <f t="shared" si="5"/>
        <v>2.2626215703496615</v>
      </c>
      <c r="AB58" s="8">
        <f t="shared" si="5"/>
        <v>0.53144175019186457</v>
      </c>
      <c r="AC58" s="8">
        <f t="shared" si="5"/>
        <v>6.0876644648270837</v>
      </c>
      <c r="AD58" s="8">
        <f t="shared" si="5"/>
        <v>35.936527135876318</v>
      </c>
      <c r="AE58" s="8">
        <f t="shared" si="5"/>
        <v>13.864085636306095</v>
      </c>
      <c r="AF58" s="8">
        <f t="shared" si="5"/>
        <v>5.1481326926308073</v>
      </c>
      <c r="AG58" s="8">
        <f t="shared" si="5"/>
        <v>3.0687300000158708</v>
      </c>
      <c r="AH58" s="8">
        <f t="shared" si="5"/>
        <v>13.855573893940937</v>
      </c>
      <c r="AI58" s="8">
        <f t="shared" si="5"/>
        <v>-0.60568797158169319</v>
      </c>
      <c r="AJ58" s="8">
        <f t="shared" si="5"/>
        <v>1.6033071653761617</v>
      </c>
      <c r="AK58" s="8">
        <f t="shared" si="5"/>
        <v>38.624641003919642</v>
      </c>
      <c r="AL58" s="8">
        <f t="shared" si="5"/>
        <v>33.753418749919412</v>
      </c>
    </row>
    <row r="59" spans="1:38" x14ac:dyDescent="0.25">
      <c r="A59" s="6">
        <f t="shared" si="1"/>
        <v>2062</v>
      </c>
      <c r="B59" s="6">
        <v>59172</v>
      </c>
      <c r="C59" s="4">
        <v>42114.697107960776</v>
      </c>
      <c r="D59" s="4">
        <v>15769.77302067844</v>
      </c>
      <c r="E59" s="11">
        <v>0.25561404004704064</v>
      </c>
      <c r="F59" s="4">
        <v>71.792352466135071</v>
      </c>
      <c r="G59" s="4">
        <v>123.94050960137959</v>
      </c>
      <c r="H59" s="4">
        <v>14895.72</v>
      </c>
      <c r="I59" s="4">
        <v>9533.0720000000001</v>
      </c>
      <c r="J59" s="4">
        <v>5362.6480000000001</v>
      </c>
      <c r="K59" s="4">
        <v>954.56880000000001</v>
      </c>
      <c r="L59" s="4">
        <v>222.7431</v>
      </c>
      <c r="M59" s="4">
        <v>2580.2280000000001</v>
      </c>
      <c r="N59" s="4">
        <v>15141.4</v>
      </c>
      <c r="O59" s="4">
        <v>5859.6130000000003</v>
      </c>
      <c r="P59" s="4">
        <v>2161.0940000000001</v>
      </c>
      <c r="Q59" s="4">
        <v>1285.4580000000001</v>
      </c>
      <c r="R59" s="4">
        <v>5835.2330000000002</v>
      </c>
      <c r="S59" s="4">
        <v>-245.67840000000001</v>
      </c>
      <c r="T59" s="4">
        <v>692.27520000000004</v>
      </c>
      <c r="U59" s="4">
        <v>16661.46</v>
      </c>
      <c r="V59" s="4">
        <v>14678.46</v>
      </c>
      <c r="W59" s="8">
        <f t="shared" si="3"/>
        <v>4.4028059910325315</v>
      </c>
      <c r="X59" s="8">
        <f t="shared" si="5"/>
        <v>35.369410260306303</v>
      </c>
      <c r="Y59" s="8">
        <f t="shared" si="5"/>
        <v>22.635974267040378</v>
      </c>
      <c r="Z59" s="8">
        <f t="shared" si="5"/>
        <v>12.733435993265923</v>
      </c>
      <c r="AA59" s="8">
        <f t="shared" si="5"/>
        <v>2.2665930555144884</v>
      </c>
      <c r="AB59" s="8">
        <f t="shared" si="5"/>
        <v>0.52889635993106965</v>
      </c>
      <c r="AC59" s="8">
        <f t="shared" si="5"/>
        <v>6.1266687811753719</v>
      </c>
      <c r="AD59" s="8">
        <f t="shared" si="5"/>
        <v>35.95276955497296</v>
      </c>
      <c r="AE59" s="8">
        <f t="shared" si="5"/>
        <v>13.91346347565772</v>
      </c>
      <c r="AF59" s="8">
        <f t="shared" si="5"/>
        <v>5.1314485165595478</v>
      </c>
      <c r="AG59" s="8">
        <f t="shared" si="5"/>
        <v>3.0522788676474062</v>
      </c>
      <c r="AH59" s="8">
        <f t="shared" si="5"/>
        <v>13.855573946172319</v>
      </c>
      <c r="AI59" s="8">
        <f t="shared" si="5"/>
        <v>-0.58335549551788268</v>
      </c>
      <c r="AJ59" s="8">
        <f t="shared" si="5"/>
        <v>1.6437852995246687</v>
      </c>
      <c r="AK59" s="8">
        <f t="shared" si="5"/>
        <v>39.56210336094415</v>
      </c>
      <c r="AL59" s="8">
        <f t="shared" si="5"/>
        <v>34.853533345786282</v>
      </c>
    </row>
    <row r="60" spans="1:38" x14ac:dyDescent="0.25">
      <c r="A60" s="6">
        <f t="shared" si="1"/>
        <v>2063</v>
      </c>
      <c r="B60" s="6">
        <v>59537</v>
      </c>
      <c r="C60" s="4">
        <v>43565.724352435951</v>
      </c>
      <c r="D60" s="4">
        <v>15992.836942930808</v>
      </c>
      <c r="E60" s="11">
        <v>0.25753050274717321</v>
      </c>
      <c r="F60" s="4">
        <v>72.534167355075184</v>
      </c>
      <c r="G60" s="4">
        <v>124.4355166129272</v>
      </c>
      <c r="H60" s="4">
        <v>15426.45</v>
      </c>
      <c r="I60" s="4">
        <v>9861.527</v>
      </c>
      <c r="J60" s="4">
        <v>5564.9229999999998</v>
      </c>
      <c r="K60" s="4">
        <v>989.40800000000002</v>
      </c>
      <c r="L60" s="4">
        <v>229.3424</v>
      </c>
      <c r="M60" s="4">
        <v>2686.5189999999998</v>
      </c>
      <c r="N60" s="4">
        <v>15674.26</v>
      </c>
      <c r="O60" s="4">
        <v>6087.5640000000003</v>
      </c>
      <c r="P60" s="4">
        <v>2228.4859999999999</v>
      </c>
      <c r="Q60" s="4">
        <v>1321.931</v>
      </c>
      <c r="R60" s="4">
        <v>6036.2820000000002</v>
      </c>
      <c r="S60" s="4">
        <v>-247.8135</v>
      </c>
      <c r="T60" s="4">
        <v>733.57259999999997</v>
      </c>
      <c r="U60" s="4">
        <v>17642.84</v>
      </c>
      <c r="V60" s="4">
        <v>15659.84</v>
      </c>
      <c r="W60" s="8">
        <f t="shared" si="3"/>
        <v>4.4028110381683234</v>
      </c>
      <c r="X60" s="8">
        <f t="shared" si="5"/>
        <v>35.409602914446758</v>
      </c>
      <c r="Y60" s="8">
        <f t="shared" si="5"/>
        <v>22.635976209697976</v>
      </c>
      <c r="Z60" s="8">
        <f t="shared" si="5"/>
        <v>12.773626704748775</v>
      </c>
      <c r="AA60" s="8">
        <f t="shared" si="5"/>
        <v>2.2710697795265231</v>
      </c>
      <c r="AB60" s="8">
        <f t="shared" si="5"/>
        <v>0.52642852473810975</v>
      </c>
      <c r="AC60" s="8">
        <f t="shared" si="5"/>
        <v>6.1665886196835027</v>
      </c>
      <c r="AD60" s="8">
        <f t="shared" si="5"/>
        <v>35.978421644499946</v>
      </c>
      <c r="AE60" s="8">
        <f t="shared" si="5"/>
        <v>13.973287694594749</v>
      </c>
      <c r="AF60" s="8">
        <f t="shared" si="5"/>
        <v>5.1152277005016566</v>
      </c>
      <c r="AG60" s="8">
        <f t="shared" si="5"/>
        <v>3.0343372448163715</v>
      </c>
      <c r="AH60" s="8">
        <f t="shared" si="5"/>
        <v>13.855575890734583</v>
      </c>
      <c r="AI60" s="8">
        <f t="shared" si="5"/>
        <v>-0.5688267638918385</v>
      </c>
      <c r="AJ60" s="8">
        <f t="shared" si="5"/>
        <v>1.6838296869933316</v>
      </c>
      <c r="AK60" s="8">
        <f t="shared" si="5"/>
        <v>40.49706566858336</v>
      </c>
      <c r="AL60" s="8">
        <f t="shared" si="5"/>
        <v>35.945322229273089</v>
      </c>
    </row>
    <row r="61" spans="1:38" x14ac:dyDescent="0.25">
      <c r="A61" s="6">
        <f t="shared" si="1"/>
        <v>2064</v>
      </c>
      <c r="B61" s="6">
        <v>59902</v>
      </c>
      <c r="C61" s="4">
        <v>45043.092974198211</v>
      </c>
      <c r="D61" s="4">
        <v>16211.368242700257</v>
      </c>
      <c r="E61" s="11">
        <v>0.25945263729545681</v>
      </c>
      <c r="F61" s="4">
        <v>73.280077314270599</v>
      </c>
      <c r="G61" s="4">
        <v>124.87756229168222</v>
      </c>
      <c r="H61" s="4">
        <v>15969.81</v>
      </c>
      <c r="I61" s="4">
        <v>10195.94</v>
      </c>
      <c r="J61" s="4">
        <v>5773.8630000000003</v>
      </c>
      <c r="K61" s="4">
        <v>1025.566</v>
      </c>
      <c r="L61" s="4">
        <v>236.12549999999999</v>
      </c>
      <c r="M61" s="4">
        <v>2796.9319999999998</v>
      </c>
      <c r="N61" s="4">
        <v>16219.83</v>
      </c>
      <c r="O61" s="4">
        <v>6323.1459999999997</v>
      </c>
      <c r="P61" s="4">
        <v>2297.2080000000001</v>
      </c>
      <c r="Q61" s="4">
        <v>1358.501</v>
      </c>
      <c r="R61" s="4">
        <v>6240.9790000000003</v>
      </c>
      <c r="S61" s="4">
        <v>-250.0284</v>
      </c>
      <c r="T61" s="4">
        <v>776.78210000000001</v>
      </c>
      <c r="U61" s="4">
        <v>18669.650000000001</v>
      </c>
      <c r="V61" s="4">
        <v>16686.650000000001</v>
      </c>
      <c r="W61" s="8">
        <f t="shared" si="3"/>
        <v>4.4028178003087941</v>
      </c>
      <c r="X61" s="8">
        <f t="shared" si="5"/>
        <v>35.454514655882754</v>
      </c>
      <c r="Y61" s="8">
        <f t="shared" si="5"/>
        <v>22.635967751682781</v>
      </c>
      <c r="Z61" s="8">
        <f t="shared" si="5"/>
        <v>12.818531363526503</v>
      </c>
      <c r="AA61" s="8">
        <f t="shared" si="5"/>
        <v>2.2768551897345715</v>
      </c>
      <c r="AB61" s="8">
        <f t="shared" si="5"/>
        <v>0.52422132764119567</v>
      </c>
      <c r="AC61" s="8">
        <f t="shared" si="5"/>
        <v>6.2094581329087477</v>
      </c>
      <c r="AD61" s="8">
        <f t="shared" si="5"/>
        <v>36.009583110314196</v>
      </c>
      <c r="AE61" s="8">
        <f t="shared" si="5"/>
        <v>14.037992470059844</v>
      </c>
      <c r="AF61" s="8">
        <f t="shared" si="5"/>
        <v>5.1000227744482318</v>
      </c>
      <c r="AG61" s="8">
        <f t="shared" si="5"/>
        <v>3.0160029214205668</v>
      </c>
      <c r="AH61" s="8">
        <f t="shared" si="5"/>
        <v>13.855573824770396</v>
      </c>
      <c r="AI61" s="8">
        <f t="shared" si="5"/>
        <v>-0.55508710323960742</v>
      </c>
      <c r="AJ61" s="8">
        <f t="shared" si="5"/>
        <v>1.724530996228345</v>
      </c>
      <c r="AK61" s="8">
        <f t="shared" si="5"/>
        <v>41.448419207567376</v>
      </c>
      <c r="AL61" s="8">
        <f t="shared" si="5"/>
        <v>37.045968423079927</v>
      </c>
    </row>
    <row r="62" spans="1:38" x14ac:dyDescent="0.25">
      <c r="A62" s="6">
        <f t="shared" si="1"/>
        <v>2065</v>
      </c>
      <c r="B62" s="6">
        <v>60268</v>
      </c>
      <c r="C62" s="4">
        <v>46592.05085746658</v>
      </c>
      <c r="D62" s="4">
        <v>16439.629580088404</v>
      </c>
      <c r="E62" s="11">
        <v>0.26135760265991514</v>
      </c>
      <c r="F62" s="4">
        <v>74.037842602696088</v>
      </c>
      <c r="G62" s="4">
        <v>125.36274178058228</v>
      </c>
      <c r="H62" s="4">
        <v>16539.419999999998</v>
      </c>
      <c r="I62" s="4">
        <v>10546.57</v>
      </c>
      <c r="J62" s="4">
        <v>5992.857</v>
      </c>
      <c r="K62" s="4">
        <v>1062.9829999999999</v>
      </c>
      <c r="L62" s="4">
        <v>243.06739999999999</v>
      </c>
      <c r="M62" s="4">
        <v>2913.3029999999999</v>
      </c>
      <c r="N62" s="4">
        <v>16798.61</v>
      </c>
      <c r="O62" s="4">
        <v>6575.8469999999998</v>
      </c>
      <c r="P62" s="4">
        <v>2369.7220000000002</v>
      </c>
      <c r="Q62" s="4">
        <v>1397.4390000000001</v>
      </c>
      <c r="R62" s="4">
        <v>6455.5959999999995</v>
      </c>
      <c r="S62" s="4">
        <v>-259.18290000000002</v>
      </c>
      <c r="T62" s="4">
        <v>821.9914</v>
      </c>
      <c r="U62" s="4">
        <v>19750.830000000002</v>
      </c>
      <c r="V62" s="4">
        <v>17767.830000000002</v>
      </c>
      <c r="W62" s="8">
        <f t="shared" si="3"/>
        <v>4.4028216918903134</v>
      </c>
      <c r="X62" s="8">
        <f t="shared" si="5"/>
        <v>35.498372996280082</v>
      </c>
      <c r="Y62" s="8">
        <f t="shared" si="5"/>
        <v>22.635985765605906</v>
      </c>
      <c r="Z62" s="8">
        <f t="shared" si="5"/>
        <v>12.862402254696239</v>
      </c>
      <c r="AA62" s="8">
        <f t="shared" si="5"/>
        <v>2.2814685776589982</v>
      </c>
      <c r="AB62" s="8">
        <f t="shared" si="5"/>
        <v>0.52169285431024848</v>
      </c>
      <c r="AC62" s="8">
        <f t="shared" si="5"/>
        <v>6.2527897922165199</v>
      </c>
      <c r="AD62" s="8">
        <f t="shared" si="5"/>
        <v>36.054669607461484</v>
      </c>
      <c r="AE62" s="8">
        <f t="shared" si="5"/>
        <v>14.113667200692007</v>
      </c>
      <c r="AF62" s="8">
        <f t="shared" si="5"/>
        <v>5.0861079441413812</v>
      </c>
      <c r="AG62" s="8">
        <f t="shared" si="5"/>
        <v>2.999307766629582</v>
      </c>
      <c r="AH62" s="8">
        <f t="shared" si="5"/>
        <v>13.855573818265315</v>
      </c>
      <c r="AI62" s="8">
        <f t="shared" si="5"/>
        <v>-0.55628137253044918</v>
      </c>
      <c r="AJ62" s="8">
        <f t="shared" si="5"/>
        <v>1.7642309897768158</v>
      </c>
      <c r="AK62" s="8">
        <f t="shared" si="5"/>
        <v>42.390986523476556</v>
      </c>
      <c r="AL62" s="8">
        <f t="shared" si="5"/>
        <v>38.134895702176692</v>
      </c>
    </row>
    <row r="63" spans="1:38" x14ac:dyDescent="0.25">
      <c r="A63" s="6">
        <f t="shared" si="1"/>
        <v>2066</v>
      </c>
      <c r="B63" s="6">
        <v>60633</v>
      </c>
      <c r="C63" s="4">
        <v>48189.155623352759</v>
      </c>
      <c r="D63" s="4">
        <v>16670.186353026624</v>
      </c>
      <c r="E63" s="11">
        <v>0.26333263679475427</v>
      </c>
      <c r="F63" s="4">
        <v>74.799330811292037</v>
      </c>
      <c r="G63" s="4">
        <v>125.84602610085192</v>
      </c>
      <c r="H63" s="4">
        <v>17118.189999999999</v>
      </c>
      <c r="I63" s="4">
        <v>10908.09</v>
      </c>
      <c r="J63" s="4">
        <v>6210.1080000000002</v>
      </c>
      <c r="K63" s="4">
        <v>1101.8900000000001</v>
      </c>
      <c r="L63" s="4">
        <v>250.2491</v>
      </c>
      <c r="M63" s="4">
        <v>3024.37</v>
      </c>
      <c r="N63" s="4">
        <v>17400.93</v>
      </c>
      <c r="O63" s="4">
        <v>6841.1880000000001</v>
      </c>
      <c r="P63" s="4">
        <v>2444.0500000000002</v>
      </c>
      <c r="Q63" s="4">
        <v>1438.806</v>
      </c>
      <c r="R63" s="4">
        <v>6676.8850000000002</v>
      </c>
      <c r="S63" s="4">
        <v>-282.73480000000001</v>
      </c>
      <c r="T63" s="4">
        <v>869.59429999999998</v>
      </c>
      <c r="U63" s="4">
        <v>20903.16</v>
      </c>
      <c r="V63" s="4">
        <v>18920.16</v>
      </c>
      <c r="W63" s="8">
        <f t="shared" si="3"/>
        <v>4.4028240838486274</v>
      </c>
      <c r="X63" s="8">
        <f t="shared" si="5"/>
        <v>35.522909207615207</v>
      </c>
      <c r="Y63" s="8">
        <f t="shared" si="5"/>
        <v>22.63598492004677</v>
      </c>
      <c r="Z63" s="8">
        <f t="shared" si="5"/>
        <v>12.886940888813882</v>
      </c>
      <c r="AA63" s="8">
        <f t="shared" si="5"/>
        <v>2.2865932920933303</v>
      </c>
      <c r="AB63" s="8">
        <f t="shared" si="5"/>
        <v>0.5193058412476681</v>
      </c>
      <c r="AC63" s="8">
        <f t="shared" si="5"/>
        <v>6.2760385835322081</v>
      </c>
      <c r="AD63" s="8">
        <f t="shared" si="5"/>
        <v>36.109638724542009</v>
      </c>
      <c r="AE63" s="8">
        <f t="shared" si="5"/>
        <v>14.196530135267029</v>
      </c>
      <c r="AF63" s="8">
        <f t="shared" si="5"/>
        <v>5.0717842393893262</v>
      </c>
      <c r="AG63" s="8">
        <f t="shared" si="5"/>
        <v>2.985746443132832</v>
      </c>
      <c r="AH63" s="8">
        <f t="shared" si="5"/>
        <v>13.855575831597141</v>
      </c>
      <c r="AI63" s="8">
        <f t="shared" si="5"/>
        <v>-0.5867187261172615</v>
      </c>
      <c r="AJ63" s="8">
        <f t="shared" si="5"/>
        <v>1.8045435508286625</v>
      </c>
      <c r="AK63" s="8">
        <f t="shared" si="5"/>
        <v>43.377311201257491</v>
      </c>
      <c r="AL63" s="8">
        <f t="shared" si="5"/>
        <v>39.262277488072804</v>
      </c>
    </row>
    <row r="64" spans="1:38" x14ac:dyDescent="0.25">
      <c r="A64" s="6">
        <f t="shared" si="1"/>
        <v>2067</v>
      </c>
      <c r="B64" s="6">
        <v>60998</v>
      </c>
      <c r="C64" s="4">
        <v>49865.277337655789</v>
      </c>
      <c r="D64" s="4">
        <v>16911.338696739313</v>
      </c>
      <c r="E64" s="11">
        <v>0.26532720849633473</v>
      </c>
      <c r="F64" s="4">
        <v>75.572518121871127</v>
      </c>
      <c r="G64" s="4">
        <v>126.37498009757982</v>
      </c>
      <c r="H64" s="4">
        <v>17718.32</v>
      </c>
      <c r="I64" s="4">
        <v>11287.49</v>
      </c>
      <c r="J64" s="4">
        <v>6430.8280000000004</v>
      </c>
      <c r="K64" s="4">
        <v>1142.261</v>
      </c>
      <c r="L64" s="4">
        <v>257.62970000000001</v>
      </c>
      <c r="M64" s="4">
        <v>3134.2939999999999</v>
      </c>
      <c r="N64" s="4">
        <v>18039.14</v>
      </c>
      <c r="O64" s="4">
        <v>7125</v>
      </c>
      <c r="P64" s="4">
        <v>2522.0949999999998</v>
      </c>
      <c r="Q64" s="4">
        <v>1482.9269999999999</v>
      </c>
      <c r="R64" s="4">
        <v>6909.1210000000001</v>
      </c>
      <c r="S64" s="4">
        <v>-320.82260000000002</v>
      </c>
      <c r="T64" s="4">
        <v>920.32989999999995</v>
      </c>
      <c r="U64" s="4">
        <v>22144.31</v>
      </c>
      <c r="V64" s="4">
        <v>20161.310000000001</v>
      </c>
      <c r="W64" s="8">
        <f t="shared" si="3"/>
        <v>4.402826653960453</v>
      </c>
      <c r="X64" s="8">
        <f t="shared" si="5"/>
        <v>35.532380337570089</v>
      </c>
      <c r="Y64" s="8">
        <f t="shared" si="5"/>
        <v>22.635971567085313</v>
      </c>
      <c r="Z64" s="8">
        <f t="shared" si="5"/>
        <v>12.896404759677848</v>
      </c>
      <c r="AA64" s="8">
        <f t="shared" si="5"/>
        <v>2.2906941683395008</v>
      </c>
      <c r="AB64" s="8">
        <f t="shared" si="5"/>
        <v>0.5166514932936126</v>
      </c>
      <c r="AC64" s="8">
        <f t="shared" si="5"/>
        <v>6.2855240506867407</v>
      </c>
      <c r="AD64" s="8">
        <f t="shared" si="5"/>
        <v>36.175753877493698</v>
      </c>
      <c r="AE64" s="8">
        <f t="shared" si="5"/>
        <v>14.288499694394666</v>
      </c>
      <c r="AF64" s="8">
        <f t="shared" si="5"/>
        <v>5.0578180542785001</v>
      </c>
      <c r="AG64" s="8">
        <f t="shared" si="5"/>
        <v>2.9738669454469608</v>
      </c>
      <c r="AH64" s="8">
        <f t="shared" si="5"/>
        <v>13.855575199583967</v>
      </c>
      <c r="AI64" s="8">
        <f t="shared" si="5"/>
        <v>-0.6433787539726179</v>
      </c>
      <c r="AJ64" s="8">
        <f t="shared" si="5"/>
        <v>1.8456327712129506</v>
      </c>
      <c r="AK64" s="8">
        <f t="shared" si="5"/>
        <v>44.408276023520102</v>
      </c>
      <c r="AL64" s="8">
        <f t="shared" si="5"/>
        <v>40.431560950680165</v>
      </c>
    </row>
    <row r="65" spans="1:38" x14ac:dyDescent="0.25">
      <c r="A65" s="6">
        <f t="shared" si="1"/>
        <v>2068</v>
      </c>
      <c r="B65" s="6">
        <v>61363</v>
      </c>
      <c r="C65" s="4">
        <v>51600.329265241155</v>
      </c>
      <c r="D65" s="4">
        <v>17157.074392435828</v>
      </c>
      <c r="E65" s="11">
        <v>0.2673079900193982</v>
      </c>
      <c r="F65" s="4">
        <v>76.350172699846681</v>
      </c>
      <c r="G65" s="4">
        <v>126.91780660290854</v>
      </c>
      <c r="H65" s="4">
        <v>18340.02</v>
      </c>
      <c r="I65" s="4">
        <v>11680.24</v>
      </c>
      <c r="J65" s="4">
        <v>6659.7790000000005</v>
      </c>
      <c r="K65" s="4">
        <v>1184.085</v>
      </c>
      <c r="L65" s="4">
        <v>265.20159999999998</v>
      </c>
      <c r="M65" s="4">
        <v>3248.58</v>
      </c>
      <c r="N65" s="4">
        <v>18705.75</v>
      </c>
      <c r="O65" s="4">
        <v>7423.7510000000002</v>
      </c>
      <c r="P65" s="4">
        <v>2603.1309999999999</v>
      </c>
      <c r="Q65" s="4">
        <v>1529.3409999999999</v>
      </c>
      <c r="R65" s="4">
        <v>7149.5219999999999</v>
      </c>
      <c r="S65" s="4">
        <v>-365.72949999999997</v>
      </c>
      <c r="T65" s="4">
        <v>974.97619999999995</v>
      </c>
      <c r="U65" s="4">
        <v>23485.02</v>
      </c>
      <c r="V65" s="4">
        <v>21502.02</v>
      </c>
      <c r="W65" s="8">
        <f t="shared" si="3"/>
        <v>4.4028294401586674</v>
      </c>
      <c r="X65" s="8">
        <f t="shared" si="5"/>
        <v>35.542447618360733</v>
      </c>
      <c r="Y65" s="8">
        <f t="shared" si="5"/>
        <v>22.635979588347325</v>
      </c>
      <c r="Z65" s="8">
        <f t="shared" si="5"/>
        <v>12.906466092041274</v>
      </c>
      <c r="AA65" s="8">
        <f t="shared" si="5"/>
        <v>2.2947237292100371</v>
      </c>
      <c r="AB65" s="8">
        <f t="shared" si="5"/>
        <v>0.51395330955503071</v>
      </c>
      <c r="AC65" s="8">
        <f t="shared" si="5"/>
        <v>6.2956575011398188</v>
      </c>
      <c r="AD65" s="8">
        <f t="shared" si="5"/>
        <v>36.251222165360304</v>
      </c>
      <c r="AE65" s="8">
        <f t="shared" si="5"/>
        <v>14.387022535921613</v>
      </c>
      <c r="AF65" s="8">
        <f t="shared" si="5"/>
        <v>5.0447953279893358</v>
      </c>
      <c r="AG65" s="8">
        <f t="shared" si="5"/>
        <v>2.9638202348258842</v>
      </c>
      <c r="AH65" s="8">
        <f t="shared" si="5"/>
        <v>13.855574376762819</v>
      </c>
      <c r="AI65" s="8">
        <f t="shared" si="5"/>
        <v>-0.70877357801350593</v>
      </c>
      <c r="AJ65" s="8">
        <f t="shared" si="5"/>
        <v>1.8894767027325157</v>
      </c>
      <c r="AK65" s="8">
        <f t="shared" si="5"/>
        <v>45.513314225728983</v>
      </c>
      <c r="AL65" s="8">
        <f t="shared" si="5"/>
        <v>41.670315492510085</v>
      </c>
    </row>
    <row r="66" spans="1:38" x14ac:dyDescent="0.25">
      <c r="A66" s="6">
        <f t="shared" si="1"/>
        <v>2069</v>
      </c>
      <c r="B66" s="6">
        <v>61729</v>
      </c>
      <c r="C66" s="4">
        <v>53397.087480990645</v>
      </c>
      <c r="D66" s="4">
        <v>17405.92330878459</v>
      </c>
      <c r="E66" s="11">
        <v>0.26932057525372982</v>
      </c>
      <c r="F66" s="4">
        <v>77.139639461035017</v>
      </c>
      <c r="G66" s="4">
        <v>127.45264890285753</v>
      </c>
      <c r="H66" s="4">
        <v>18982.8</v>
      </c>
      <c r="I66" s="4">
        <v>12086.95</v>
      </c>
      <c r="J66" s="4">
        <v>6895.8530000000001</v>
      </c>
      <c r="K66" s="4">
        <v>1227.6320000000001</v>
      </c>
      <c r="L66" s="4">
        <v>273.01369999999997</v>
      </c>
      <c r="M66" s="4">
        <v>3365.701</v>
      </c>
      <c r="N66" s="4">
        <v>19400.2</v>
      </c>
      <c r="O66" s="4">
        <v>7737.3410000000003</v>
      </c>
      <c r="P66" s="4">
        <v>2686.8180000000002</v>
      </c>
      <c r="Q66" s="4">
        <v>1577.568</v>
      </c>
      <c r="R66" s="4">
        <v>7398.473</v>
      </c>
      <c r="S66" s="4">
        <v>-417.3947</v>
      </c>
      <c r="T66" s="4">
        <v>1034.0060000000001</v>
      </c>
      <c r="U66" s="4">
        <v>24936.42</v>
      </c>
      <c r="V66" s="4">
        <v>22953.42</v>
      </c>
      <c r="W66" s="8">
        <f t="shared" si="3"/>
        <v>4.4028321031874791</v>
      </c>
      <c r="X66" s="8">
        <f t="shared" si="5"/>
        <v>35.550253572833675</v>
      </c>
      <c r="Y66" s="8">
        <f t="shared" si="5"/>
        <v>22.635972428838844</v>
      </c>
      <c r="Z66" s="8">
        <f t="shared" si="5"/>
        <v>12.914286762278792</v>
      </c>
      <c r="AA66" s="8">
        <f t="shared" si="5"/>
        <v>2.2990617239882924</v>
      </c>
      <c r="AB66" s="8">
        <f t="shared" si="5"/>
        <v>0.51128949701084869</v>
      </c>
      <c r="AC66" s="8">
        <f t="shared" si="5"/>
        <v>6.3031546452757166</v>
      </c>
      <c r="AD66" s="8">
        <f t="shared" si="5"/>
        <v>36.331944147527651</v>
      </c>
      <c r="AE66" s="8">
        <f t="shared" si="5"/>
        <v>14.490192939370511</v>
      </c>
      <c r="AF66" s="8">
        <f t="shared" si="5"/>
        <v>5.0317688225158488</v>
      </c>
      <c r="AG66" s="8">
        <f t="shared" si="5"/>
        <v>2.9544083290340768</v>
      </c>
      <c r="AH66" s="8">
        <f t="shared" si="5"/>
        <v>13.855574056607217</v>
      </c>
      <c r="AI66" s="8">
        <f t="shared" si="5"/>
        <v>-0.78168064905898182</v>
      </c>
      <c r="AJ66" s="8">
        <f t="shared" si="5"/>
        <v>1.9364464407690889</v>
      </c>
      <c r="AK66" s="8">
        <f t="shared" si="5"/>
        <v>46.699962818903487</v>
      </c>
      <c r="AL66" s="8">
        <f t="shared" si="5"/>
        <v>42.98627712264534</v>
      </c>
    </row>
    <row r="67" spans="1:38" x14ac:dyDescent="0.25">
      <c r="A67" s="6">
        <f t="shared" si="1"/>
        <v>2070</v>
      </c>
      <c r="B67" s="6">
        <v>62094</v>
      </c>
      <c r="C67" s="4">
        <v>55256.032943429993</v>
      </c>
      <c r="D67" s="4">
        <v>17659.165302139969</v>
      </c>
      <c r="E67" s="11">
        <v>0.271326728969777</v>
      </c>
      <c r="F67" s="4">
        <v>77.934009958658194</v>
      </c>
      <c r="G67" s="4">
        <v>128.00058619682264</v>
      </c>
      <c r="H67" s="4">
        <v>19648.77</v>
      </c>
      <c r="I67" s="4">
        <v>12507.74</v>
      </c>
      <c r="J67" s="4">
        <v>7141.027</v>
      </c>
      <c r="K67" s="4">
        <v>1272.6679999999999</v>
      </c>
      <c r="L67" s="4">
        <v>281.03269999999998</v>
      </c>
      <c r="M67" s="4">
        <v>3487.8809999999999</v>
      </c>
      <c r="N67" s="4">
        <v>20123.8</v>
      </c>
      <c r="O67" s="4">
        <v>8066.8639999999996</v>
      </c>
      <c r="P67" s="4">
        <v>2773.5230000000001</v>
      </c>
      <c r="Q67" s="4">
        <v>1627.3710000000001</v>
      </c>
      <c r="R67" s="4">
        <v>7656.0410000000002</v>
      </c>
      <c r="S67" s="4">
        <v>-475.03050000000002</v>
      </c>
      <c r="T67" s="4">
        <v>1097.9090000000001</v>
      </c>
      <c r="U67" s="4">
        <v>26509.35</v>
      </c>
      <c r="V67" s="4">
        <v>24526.35</v>
      </c>
      <c r="W67" s="8">
        <f t="shared" si="3"/>
        <v>4.402833285611969</v>
      </c>
      <c r="X67" s="8">
        <f t="shared" si="5"/>
        <v>35.559501747286149</v>
      </c>
      <c r="Y67" s="8">
        <f t="shared" si="5"/>
        <v>22.635971736887392</v>
      </c>
      <c r="Z67" s="8">
        <f t="shared" si="5"/>
        <v>12.923524581127346</v>
      </c>
      <c r="AA67" s="8">
        <f t="shared" si="5"/>
        <v>2.3032199964534761</v>
      </c>
      <c r="AB67" s="8">
        <f t="shared" si="5"/>
        <v>0.50860093464855782</v>
      </c>
      <c r="AC67" s="8">
        <f t="shared" si="5"/>
        <v>6.312217533913123</v>
      </c>
      <c r="AD67" s="8">
        <f t="shared" si="5"/>
        <v>36.419190680232759</v>
      </c>
      <c r="AE67" s="8">
        <f t="shared" si="5"/>
        <v>14.59906469988298</v>
      </c>
      <c r="AF67" s="8">
        <f t="shared" si="5"/>
        <v>5.0194030448032283</v>
      </c>
      <c r="AG67" s="8">
        <f t="shared" si="5"/>
        <v>2.9451462823363914</v>
      </c>
      <c r="AH67" s="8">
        <f t="shared" si="5"/>
        <v>13.85557484345302</v>
      </c>
      <c r="AI67" s="8">
        <f t="shared" si="5"/>
        <v>-0.85968983782517761</v>
      </c>
      <c r="AJ67" s="8">
        <f t="shared" si="5"/>
        <v>1.9869486488905512</v>
      </c>
      <c r="AK67" s="8">
        <f t="shared" si="5"/>
        <v>47.975485368520275</v>
      </c>
      <c r="AL67" s="8">
        <f t="shared" si="5"/>
        <v>44.386736965191801</v>
      </c>
    </row>
    <row r="68" spans="1:38" x14ac:dyDescent="0.25">
      <c r="A68" s="6">
        <f t="shared" si="1"/>
        <v>2071</v>
      </c>
      <c r="B68" s="6">
        <v>62459</v>
      </c>
      <c r="C68" s="4">
        <v>57216.841022376873</v>
      </c>
      <c r="D68" s="4">
        <v>17926.812722565559</v>
      </c>
      <c r="E68" s="11">
        <v>0.27334002721361855</v>
      </c>
      <c r="F68" s="4">
        <v>78.74045370876344</v>
      </c>
      <c r="G68" s="4">
        <v>128.61846724821891</v>
      </c>
      <c r="H68" s="4">
        <v>20347.71</v>
      </c>
      <c r="I68" s="4">
        <v>12951.59</v>
      </c>
      <c r="J68" s="4">
        <v>7396.1189999999997</v>
      </c>
      <c r="K68" s="4">
        <v>1319.26</v>
      </c>
      <c r="L68" s="4">
        <v>289.27809999999999</v>
      </c>
      <c r="M68" s="4">
        <v>3614.4169999999999</v>
      </c>
      <c r="N68" s="4">
        <v>20888.88</v>
      </c>
      <c r="O68" s="4">
        <v>8415.9380000000001</v>
      </c>
      <c r="P68" s="4">
        <v>2865.0680000000002</v>
      </c>
      <c r="Q68" s="4">
        <v>1680.1489999999999</v>
      </c>
      <c r="R68" s="4">
        <v>7927.7219999999998</v>
      </c>
      <c r="S68" s="4">
        <v>-541.16899999999998</v>
      </c>
      <c r="T68" s="4">
        <v>1167.163</v>
      </c>
      <c r="U68" s="4">
        <v>28217.69</v>
      </c>
      <c r="V68" s="4">
        <v>26234.69</v>
      </c>
      <c r="W68" s="8">
        <f t="shared" si="3"/>
        <v>4.4028352260617485</v>
      </c>
      <c r="X68" s="8">
        <f t="shared" si="5"/>
        <v>35.562449160802558</v>
      </c>
      <c r="Y68" s="8">
        <f t="shared" si="5"/>
        <v>22.635975297788246</v>
      </c>
      <c r="Z68" s="8">
        <f t="shared" si="5"/>
        <v>12.926472115277143</v>
      </c>
      <c r="AA68" s="8">
        <f t="shared" si="5"/>
        <v>2.3057197433952217</v>
      </c>
      <c r="AB68" s="8">
        <f t="shared" si="5"/>
        <v>0.50558208882392952</v>
      </c>
      <c r="AC68" s="8">
        <f t="shared" si="5"/>
        <v>6.3170509511114767</v>
      </c>
      <c r="AD68" s="8">
        <f t="shared" si="5"/>
        <v>36.508272086937815</v>
      </c>
      <c r="AE68" s="8">
        <f t="shared" si="5"/>
        <v>14.708847691728769</v>
      </c>
      <c r="AF68" s="8">
        <f t="shared" si="5"/>
        <v>5.0073858479525359</v>
      </c>
      <c r="AG68" s="8">
        <f t="shared" si="5"/>
        <v>2.9364588641706248</v>
      </c>
      <c r="AH68" s="8">
        <f t="shared" si="5"/>
        <v>13.855574439874363</v>
      </c>
      <c r="AI68" s="8">
        <f t="shared" si="5"/>
        <v>-0.94582117839807833</v>
      </c>
      <c r="AJ68" s="8">
        <f t="shared" si="5"/>
        <v>2.0398941625308105</v>
      </c>
      <c r="AK68" s="8">
        <f t="shared" si="5"/>
        <v>49.317105760809781</v>
      </c>
      <c r="AL68" s="8">
        <f t="shared" si="5"/>
        <v>45.851342945934228</v>
      </c>
    </row>
    <row r="69" spans="1:38" x14ac:dyDescent="0.25">
      <c r="A69" s="6">
        <f t="shared" si="1"/>
        <v>2072</v>
      </c>
      <c r="B69" s="6">
        <v>62824</v>
      </c>
      <c r="C69" s="4">
        <v>59258.053553030935</v>
      </c>
      <c r="D69" s="4">
        <v>18202.772177639865</v>
      </c>
      <c r="E69" s="11">
        <v>0.27539577945121269</v>
      </c>
      <c r="F69" s="4">
        <v>79.550965410450246</v>
      </c>
      <c r="G69" s="4">
        <v>129.27499262315698</v>
      </c>
      <c r="H69" s="4">
        <v>21073.22</v>
      </c>
      <c r="I69" s="4">
        <v>13413.64</v>
      </c>
      <c r="J69" s="4">
        <v>7659.5780000000004</v>
      </c>
      <c r="K69" s="4">
        <v>1367.7070000000001</v>
      </c>
      <c r="L69" s="4">
        <v>297.80149999999998</v>
      </c>
      <c r="M69" s="4">
        <v>3744.1840000000002</v>
      </c>
      <c r="N69" s="4">
        <v>21692.63</v>
      </c>
      <c r="O69" s="4">
        <v>8786.7189999999991</v>
      </c>
      <c r="P69" s="4">
        <v>2959.9760000000001</v>
      </c>
      <c r="Q69" s="4">
        <v>1735.3879999999999</v>
      </c>
      <c r="R69" s="4">
        <v>8210.5439999999999</v>
      </c>
      <c r="S69" s="4">
        <v>-619.41079999999999</v>
      </c>
      <c r="T69" s="4">
        <v>1242.3779999999999</v>
      </c>
      <c r="U69" s="4">
        <v>30079.48</v>
      </c>
      <c r="V69" s="4">
        <v>28096.48</v>
      </c>
      <c r="W69" s="8">
        <f t="shared" si="3"/>
        <v>4.4028338251642847</v>
      </c>
      <c r="X69" s="8">
        <f t="shared" si="5"/>
        <v>35.56178230042817</v>
      </c>
      <c r="Y69" s="8">
        <f t="shared" si="5"/>
        <v>22.635978058232926</v>
      </c>
      <c r="Z69" s="8">
        <f t="shared" si="5"/>
        <v>12.92580086712657</v>
      </c>
      <c r="AA69" s="8">
        <f t="shared" si="5"/>
        <v>2.3080525228119724</v>
      </c>
      <c r="AB69" s="8">
        <f t="shared" si="5"/>
        <v>0.50255025628456207</v>
      </c>
      <c r="AC69" s="8">
        <f t="shared" si="5"/>
        <v>6.3184390568098445</v>
      </c>
      <c r="AD69" s="8">
        <f t="shared" si="5"/>
        <v>36.607057942912242</v>
      </c>
      <c r="AE69" s="8">
        <f t="shared" si="5"/>
        <v>14.827890005088726</v>
      </c>
      <c r="AF69" s="8">
        <f t="shared" si="5"/>
        <v>4.9950611309753414</v>
      </c>
      <c r="AG69" s="8">
        <f t="shared" si="5"/>
        <v>2.9285268346638733</v>
      </c>
      <c r="AH69" s="8">
        <f t="shared" si="5"/>
        <v>13.855574909581293</v>
      </c>
      <c r="AI69" s="8">
        <f t="shared" si="5"/>
        <v>-1.0452769925115408</v>
      </c>
      <c r="AJ69" s="8">
        <f t="shared" si="5"/>
        <v>2.096555532132315</v>
      </c>
      <c r="AK69" s="8">
        <f t="shared" si="5"/>
        <v>50.760155280971915</v>
      </c>
      <c r="AL69" s="8">
        <f t="shared" si="5"/>
        <v>47.413774694533345</v>
      </c>
    </row>
    <row r="70" spans="1:38" x14ac:dyDescent="0.25">
      <c r="A70" s="6">
        <f t="shared" ref="A70:A95" si="6">YEAR(B70)</f>
        <v>2073</v>
      </c>
      <c r="B70" s="6">
        <v>63190</v>
      </c>
      <c r="C70" s="4">
        <v>61384.582068040429</v>
      </c>
      <c r="D70" s="4">
        <v>18485.791207412618</v>
      </c>
      <c r="E70" s="11">
        <v>0.27745164457104282</v>
      </c>
      <c r="F70" s="4">
        <v>80.373931854691875</v>
      </c>
      <c r="G70" s="4">
        <v>129.94919630176008</v>
      </c>
      <c r="H70" s="4">
        <v>21825.3</v>
      </c>
      <c r="I70" s="4">
        <v>13895</v>
      </c>
      <c r="J70" s="4">
        <v>7930.3059999999996</v>
      </c>
      <c r="K70" s="4">
        <v>1417.9369999999999</v>
      </c>
      <c r="L70" s="4">
        <v>306.5668</v>
      </c>
      <c r="M70" s="4">
        <v>3876.0140000000001</v>
      </c>
      <c r="N70" s="4">
        <v>22530.36</v>
      </c>
      <c r="O70" s="4">
        <v>9173.7039999999997</v>
      </c>
      <c r="P70" s="4">
        <v>3058.8989999999999</v>
      </c>
      <c r="Q70" s="4">
        <v>1792.569</v>
      </c>
      <c r="R70" s="4">
        <v>8505.1869999999999</v>
      </c>
      <c r="S70" s="4">
        <v>-705.05439999999999</v>
      </c>
      <c r="T70" s="4">
        <v>1324.35</v>
      </c>
      <c r="U70" s="4">
        <v>32108.880000000001</v>
      </c>
      <c r="V70" s="4">
        <v>30125.88</v>
      </c>
      <c r="W70" s="8">
        <f t="shared" si="3"/>
        <v>4.4028354213570182</v>
      </c>
      <c r="X70" s="8">
        <f t="shared" si="5"/>
        <v>35.555019297530137</v>
      </c>
      <c r="Y70" s="8">
        <f t="shared" si="5"/>
        <v>22.635977197984968</v>
      </c>
      <c r="Z70" s="8">
        <f t="shared" si="5"/>
        <v>12.919051873986568</v>
      </c>
      <c r="AA70" s="8">
        <f t="shared" si="5"/>
        <v>2.3099236847915945</v>
      </c>
      <c r="AB70" s="8">
        <f t="shared" si="5"/>
        <v>0.49941987005823807</v>
      </c>
      <c r="AC70" s="8">
        <f t="shared" si="5"/>
        <v>6.3143119484037786</v>
      </c>
      <c r="AD70" s="8">
        <f t="shared" si="5"/>
        <v>36.703613905893668</v>
      </c>
      <c r="AE70" s="8">
        <f t="shared" si="5"/>
        <v>14.944638687662</v>
      </c>
      <c r="AF70" s="8">
        <f t="shared" si="5"/>
        <v>4.9831715016148976</v>
      </c>
      <c r="AG70" s="8">
        <f t="shared" si="5"/>
        <v>2.9202267729265716</v>
      </c>
      <c r="AH70" s="8">
        <f t="shared" si="5"/>
        <v>13.855575314616635</v>
      </c>
      <c r="AI70" s="8">
        <f t="shared" si="5"/>
        <v>-1.1485854855515634</v>
      </c>
      <c r="AJ70" s="8">
        <f t="shared" si="5"/>
        <v>2.1574635769810286</v>
      </c>
      <c r="AK70" s="8">
        <f t="shared" si="5"/>
        <v>52.307727638203346</v>
      </c>
      <c r="AL70" s="8">
        <f t="shared" si="5"/>
        <v>49.077274757051555</v>
      </c>
    </row>
    <row r="71" spans="1:38" x14ac:dyDescent="0.25">
      <c r="A71" s="6">
        <f t="shared" si="6"/>
        <v>2074</v>
      </c>
      <c r="B71" s="6">
        <v>63555</v>
      </c>
      <c r="C71" s="4">
        <v>63579.792211413413</v>
      </c>
      <c r="D71" s="4">
        <v>18771.928786371423</v>
      </c>
      <c r="E71" s="11">
        <v>0.27950446970327791</v>
      </c>
      <c r="F71" s="4">
        <v>81.200747121754574</v>
      </c>
      <c r="G71" s="4">
        <v>130.62706472499568</v>
      </c>
      <c r="H71" s="4">
        <v>22599.71</v>
      </c>
      <c r="I71" s="4">
        <v>14391.91</v>
      </c>
      <c r="J71" s="4">
        <v>8207.7990000000009</v>
      </c>
      <c r="K71" s="4">
        <v>1469.96</v>
      </c>
      <c r="L71" s="4">
        <v>315.58600000000001</v>
      </c>
      <c r="M71" s="4">
        <v>4009.9839999999999</v>
      </c>
      <c r="N71" s="4">
        <v>23395.39</v>
      </c>
      <c r="O71" s="4">
        <v>9572.9779999999992</v>
      </c>
      <c r="P71" s="4">
        <v>3161.5079999999998</v>
      </c>
      <c r="Q71" s="4">
        <v>1851.5540000000001</v>
      </c>
      <c r="R71" s="4">
        <v>8809.3459999999995</v>
      </c>
      <c r="S71" s="4">
        <v>-795.68039999999996</v>
      </c>
      <c r="T71" s="4">
        <v>1413.701</v>
      </c>
      <c r="U71" s="4">
        <v>34318.26</v>
      </c>
      <c r="V71" s="4">
        <v>32335.26</v>
      </c>
      <c r="W71" s="8">
        <f t="shared" ref="W71:W91" si="7">100*T71/U70</f>
        <v>4.4028349789840071</v>
      </c>
      <c r="X71" s="8">
        <f t="shared" ref="X71:AL87" si="8">100*H71/$C71</f>
        <v>35.545429159082801</v>
      </c>
      <c r="Y71" s="8">
        <f t="shared" si="8"/>
        <v>22.635981495731379</v>
      </c>
      <c r="Z71" s="8">
        <f t="shared" si="8"/>
        <v>12.909446090524645</v>
      </c>
      <c r="AA71" s="8">
        <f t="shared" si="8"/>
        <v>2.3119924568361876</v>
      </c>
      <c r="AB71" s="8">
        <f t="shared" si="8"/>
        <v>0.49636211290314375</v>
      </c>
      <c r="AC71" s="8">
        <f t="shared" si="8"/>
        <v>6.3070102315939227</v>
      </c>
      <c r="AD71" s="8">
        <f t="shared" si="8"/>
        <v>36.796895973183467</v>
      </c>
      <c r="AE71" s="8">
        <f t="shared" si="8"/>
        <v>15.056636184289893</v>
      </c>
      <c r="AF71" s="8">
        <f t="shared" si="8"/>
        <v>4.9725044546975843</v>
      </c>
      <c r="AG71" s="8">
        <f t="shared" si="8"/>
        <v>2.9121737199820887</v>
      </c>
      <c r="AH71" s="8">
        <f t="shared" si="8"/>
        <v>13.855575322906773</v>
      </c>
      <c r="AI71" s="8">
        <f t="shared" si="8"/>
        <v>-1.2514674432313806</v>
      </c>
      <c r="AJ71" s="8">
        <f t="shared" si="8"/>
        <v>2.2235067948935856</v>
      </c>
      <c r="AK71" s="8">
        <f t="shared" si="8"/>
        <v>53.976678448218365</v>
      </c>
      <c r="AL71" s="8">
        <f t="shared" si="8"/>
        <v>50.857762939016645</v>
      </c>
    </row>
    <row r="72" spans="1:38" x14ac:dyDescent="0.25">
      <c r="A72" s="6">
        <f t="shared" si="6"/>
        <v>2075</v>
      </c>
      <c r="B72" s="6">
        <v>63920</v>
      </c>
      <c r="C72" s="4">
        <v>65875.320212167411</v>
      </c>
      <c r="D72" s="4">
        <v>19067.828572460952</v>
      </c>
      <c r="E72" s="11">
        <v>0.28157736233344355</v>
      </c>
      <c r="F72" s="4">
        <v>82.040473864887062</v>
      </c>
      <c r="G72" s="4">
        <v>131.3359134625556</v>
      </c>
      <c r="H72" s="4">
        <v>23405.360000000001</v>
      </c>
      <c r="I72" s="4">
        <v>14911.52</v>
      </c>
      <c r="J72" s="4">
        <v>8493.8379999999997</v>
      </c>
      <c r="K72" s="4">
        <v>1523.9</v>
      </c>
      <c r="L72" s="4">
        <v>324.88240000000002</v>
      </c>
      <c r="M72" s="4">
        <v>4146.585</v>
      </c>
      <c r="N72" s="4">
        <v>24303.99</v>
      </c>
      <c r="O72" s="4">
        <v>9994.0609999999997</v>
      </c>
      <c r="P72" s="4">
        <v>3269.0259999999998</v>
      </c>
      <c r="Q72" s="4">
        <v>1913.501</v>
      </c>
      <c r="R72" s="4">
        <v>9127.4040000000005</v>
      </c>
      <c r="S72" s="4">
        <v>-898.63189999999997</v>
      </c>
      <c r="T72" s="4">
        <v>1510.9770000000001</v>
      </c>
      <c r="U72" s="4">
        <v>36727.870000000003</v>
      </c>
      <c r="V72" s="4">
        <v>34744.870000000003</v>
      </c>
      <c r="W72" s="8">
        <f t="shared" si="7"/>
        <v>4.4028368571133853</v>
      </c>
      <c r="X72" s="8">
        <f t="shared" si="8"/>
        <v>35.529785547329979</v>
      </c>
      <c r="Y72" s="8">
        <f t="shared" si="8"/>
        <v>22.635973460127165</v>
      </c>
      <c r="Z72" s="8">
        <f t="shared" si="8"/>
        <v>12.893809051164439</v>
      </c>
      <c r="AA72" s="8">
        <f t="shared" si="8"/>
        <v>2.3133094383327646</v>
      </c>
      <c r="AB72" s="8">
        <f t="shared" si="8"/>
        <v>0.49317771656158577</v>
      </c>
      <c r="AC72" s="8">
        <f t="shared" si="8"/>
        <v>6.294595588522256</v>
      </c>
      <c r="AD72" s="8">
        <f t="shared" si="8"/>
        <v>36.893923128909456</v>
      </c>
      <c r="AE72" s="8">
        <f t="shared" si="8"/>
        <v>15.171176349218049</v>
      </c>
      <c r="AF72" s="8">
        <f t="shared" si="8"/>
        <v>4.9624441892218671</v>
      </c>
      <c r="AG72" s="8">
        <f t="shared" si="8"/>
        <v>2.9047312314188485</v>
      </c>
      <c r="AH72" s="8">
        <f t="shared" si="8"/>
        <v>13.855574395089066</v>
      </c>
      <c r="AI72" s="8">
        <f t="shared" si="8"/>
        <v>-1.3641404658159362</v>
      </c>
      <c r="AJ72" s="8">
        <f t="shared" si="8"/>
        <v>2.2936920763854096</v>
      </c>
      <c r="AK72" s="8">
        <f t="shared" si="8"/>
        <v>55.753611339890284</v>
      </c>
      <c r="AL72" s="8">
        <f t="shared" si="8"/>
        <v>52.743379293027708</v>
      </c>
    </row>
    <row r="73" spans="1:38" x14ac:dyDescent="0.25">
      <c r="A73" s="6">
        <f t="shared" si="6"/>
        <v>2076</v>
      </c>
      <c r="B73" s="6">
        <v>64285</v>
      </c>
      <c r="C73" s="4">
        <v>68246.412269923603</v>
      </c>
      <c r="D73" s="4">
        <v>19367.3020617211</v>
      </c>
      <c r="E73" s="11">
        <v>0.28360343771366597</v>
      </c>
      <c r="F73" s="4">
        <v>82.88430310523114</v>
      </c>
      <c r="G73" s="4">
        <v>132.04875367734559</v>
      </c>
      <c r="H73" s="4">
        <v>24235.42</v>
      </c>
      <c r="I73" s="4">
        <v>15448.24</v>
      </c>
      <c r="J73" s="4">
        <v>8787.1740000000009</v>
      </c>
      <c r="K73" s="4">
        <v>1579.4770000000001</v>
      </c>
      <c r="L73" s="4">
        <v>334.39960000000002</v>
      </c>
      <c r="M73" s="4">
        <v>4285.8050000000003</v>
      </c>
      <c r="N73" s="4">
        <v>25246.560000000001</v>
      </c>
      <c r="O73" s="4">
        <v>10431.6</v>
      </c>
      <c r="P73" s="4">
        <v>3381.0219999999999</v>
      </c>
      <c r="Q73" s="4">
        <v>1978.002</v>
      </c>
      <c r="R73" s="4">
        <v>9455.9330000000009</v>
      </c>
      <c r="S73" s="4">
        <v>-1011.141</v>
      </c>
      <c r="T73" s="4">
        <v>1617.068</v>
      </c>
      <c r="U73" s="4">
        <v>39356.080000000002</v>
      </c>
      <c r="V73" s="4">
        <v>37373.08</v>
      </c>
      <c r="W73" s="8">
        <f t="shared" si="7"/>
        <v>4.4028363202113265</v>
      </c>
      <c r="X73" s="8">
        <f t="shared" si="8"/>
        <v>35.5116396509544</v>
      </c>
      <c r="Y73" s="8">
        <f t="shared" si="8"/>
        <v>22.635973798740018</v>
      </c>
      <c r="Z73" s="8">
        <f t="shared" si="8"/>
        <v>12.875657060543437</v>
      </c>
      <c r="AA73" s="8">
        <f t="shared" si="8"/>
        <v>2.314373675429207</v>
      </c>
      <c r="AB73" s="8">
        <f t="shared" si="8"/>
        <v>0.48998854134251812</v>
      </c>
      <c r="AC73" s="8">
        <f t="shared" si="8"/>
        <v>6.2798978839342841</v>
      </c>
      <c r="AD73" s="8">
        <f t="shared" si="8"/>
        <v>36.993241344536195</v>
      </c>
      <c r="AE73" s="8">
        <f t="shared" si="8"/>
        <v>15.285199108696938</v>
      </c>
      <c r="AF73" s="8">
        <f t="shared" si="8"/>
        <v>4.9541388148399808</v>
      </c>
      <c r="AG73" s="8">
        <f t="shared" si="8"/>
        <v>2.8983237861306756</v>
      </c>
      <c r="AH73" s="8">
        <f t="shared" si="8"/>
        <v>13.855575239033127</v>
      </c>
      <c r="AI73" s="8">
        <f t="shared" si="8"/>
        <v>-1.4816031588602832</v>
      </c>
      <c r="AJ73" s="8">
        <f t="shared" si="8"/>
        <v>2.3694549591915273</v>
      </c>
      <c r="AK73" s="8">
        <f t="shared" si="8"/>
        <v>57.667617521550419</v>
      </c>
      <c r="AL73" s="8">
        <f t="shared" si="8"/>
        <v>54.761970273520781</v>
      </c>
    </row>
    <row r="74" spans="1:38" x14ac:dyDescent="0.25">
      <c r="A74" s="6">
        <f t="shared" si="6"/>
        <v>2077</v>
      </c>
      <c r="B74" s="6">
        <v>64651</v>
      </c>
      <c r="C74" s="4">
        <v>70715.552195583703</v>
      </c>
      <c r="D74" s="4">
        <v>19674.017694148337</v>
      </c>
      <c r="E74" s="11">
        <v>0.28558444288399099</v>
      </c>
      <c r="F74" s="4">
        <v>83.740947403777383</v>
      </c>
      <c r="G74" s="4">
        <v>132.77439414739982</v>
      </c>
      <c r="H74" s="4">
        <v>25096.560000000001</v>
      </c>
      <c r="I74" s="4">
        <v>16007.15</v>
      </c>
      <c r="J74" s="4">
        <v>9089.4079999999994</v>
      </c>
      <c r="K74" s="4">
        <v>1636.854</v>
      </c>
      <c r="L74" s="4">
        <v>344.13490000000002</v>
      </c>
      <c r="M74" s="4">
        <v>4428.2740000000003</v>
      </c>
      <c r="N74" s="4">
        <v>26230.31</v>
      </c>
      <c r="O74" s="4">
        <v>10887.56</v>
      </c>
      <c r="P74" s="4">
        <v>3498.6489999999999</v>
      </c>
      <c r="Q74" s="4">
        <v>2046.0509999999999</v>
      </c>
      <c r="R74" s="4">
        <v>9798.0460000000003</v>
      </c>
      <c r="S74" s="4">
        <v>-1133.7460000000001</v>
      </c>
      <c r="T74" s="4">
        <v>1732.7840000000001</v>
      </c>
      <c r="U74" s="4">
        <v>42222.61</v>
      </c>
      <c r="V74" s="4">
        <v>40239.61</v>
      </c>
      <c r="W74" s="8">
        <f t="shared" si="7"/>
        <v>4.4028368678994454</v>
      </c>
      <c r="X74" s="8">
        <f t="shared" si="8"/>
        <v>35.489449238250195</v>
      </c>
      <c r="Y74" s="8">
        <f t="shared" si="8"/>
        <v>22.63596833088107</v>
      </c>
      <c r="Z74" s="8">
        <f t="shared" si="8"/>
        <v>12.85347807913695</v>
      </c>
      <c r="AA74" s="8">
        <f t="shared" si="8"/>
        <v>2.3147015743762007</v>
      </c>
      <c r="AB74" s="8">
        <f t="shared" si="8"/>
        <v>0.48664669837859487</v>
      </c>
      <c r="AC74" s="8">
        <f t="shared" si="8"/>
        <v>6.2620935034946283</v>
      </c>
      <c r="AD74" s="8">
        <f t="shared" si="8"/>
        <v>37.092703352513908</v>
      </c>
      <c r="AE74" s="8">
        <f t="shared" si="8"/>
        <v>15.396273750203347</v>
      </c>
      <c r="AF74" s="8">
        <f t="shared" si="8"/>
        <v>4.9474958356027594</v>
      </c>
      <c r="AG74" s="8">
        <f t="shared" si="8"/>
        <v>2.8933536350548064</v>
      </c>
      <c r="AH74" s="8">
        <f t="shared" si="8"/>
        <v>13.855574475188646</v>
      </c>
      <c r="AI74" s="8">
        <f t="shared" si="8"/>
        <v>-1.603248457799364</v>
      </c>
      <c r="AJ74" s="8">
        <f t="shared" si="8"/>
        <v>2.4503577306552029</v>
      </c>
      <c r="AK74" s="8">
        <f t="shared" si="8"/>
        <v>59.707672059494811</v>
      </c>
      <c r="AL74" s="8">
        <f t="shared" si="8"/>
        <v>56.903479857876334</v>
      </c>
    </row>
    <row r="75" spans="1:38" x14ac:dyDescent="0.25">
      <c r="A75" s="6">
        <f t="shared" si="6"/>
        <v>2078</v>
      </c>
      <c r="B75" s="6">
        <v>65016</v>
      </c>
      <c r="C75" s="4">
        <v>73261.254454857786</v>
      </c>
      <c r="D75" s="4">
        <v>19983.124834777402</v>
      </c>
      <c r="E75" s="11">
        <v>0.2875645945755862</v>
      </c>
      <c r="F75" s="4">
        <v>84.601873013650163</v>
      </c>
      <c r="G75" s="4">
        <v>133.49473949865458</v>
      </c>
      <c r="H75" s="4">
        <v>25982.59</v>
      </c>
      <c r="I75" s="4">
        <v>16583.400000000001</v>
      </c>
      <c r="J75" s="4">
        <v>9399.1869999999999</v>
      </c>
      <c r="K75" s="4">
        <v>1696.347</v>
      </c>
      <c r="L75" s="4">
        <v>354.16019999999997</v>
      </c>
      <c r="M75" s="4">
        <v>4573.0330000000004</v>
      </c>
      <c r="N75" s="4">
        <v>27248.49</v>
      </c>
      <c r="O75" s="4">
        <v>11361.24</v>
      </c>
      <c r="P75" s="4">
        <v>3620.3359999999998</v>
      </c>
      <c r="Q75" s="4">
        <v>2116.14</v>
      </c>
      <c r="R75" s="4">
        <v>10150.77</v>
      </c>
      <c r="S75" s="4">
        <v>-1265.9010000000001</v>
      </c>
      <c r="T75" s="4">
        <v>1858.9929999999999</v>
      </c>
      <c r="U75" s="4">
        <v>45347.5</v>
      </c>
      <c r="V75" s="4">
        <v>43364.5</v>
      </c>
      <c r="W75" s="8">
        <f t="shared" si="7"/>
        <v>4.4028377213061907</v>
      </c>
      <c r="X75" s="8">
        <f t="shared" si="8"/>
        <v>35.465663526154863</v>
      </c>
      <c r="Y75" s="8">
        <f t="shared" si="8"/>
        <v>22.635976033168234</v>
      </c>
      <c r="Z75" s="8">
        <f t="shared" si="8"/>
        <v>12.829683398052653</v>
      </c>
      <c r="AA75" s="8">
        <f t="shared" si="8"/>
        <v>2.3154763218602232</v>
      </c>
      <c r="AB75" s="8">
        <f t="shared" si="8"/>
        <v>0.48342087865588879</v>
      </c>
      <c r="AC75" s="8">
        <f t="shared" si="8"/>
        <v>6.2420894018649626</v>
      </c>
      <c r="AD75" s="8">
        <f t="shared" si="8"/>
        <v>37.193589166276162</v>
      </c>
      <c r="AE75" s="8">
        <f t="shared" si="8"/>
        <v>15.507842562265411</v>
      </c>
      <c r="AF75" s="8">
        <f t="shared" si="8"/>
        <v>4.9416789637840326</v>
      </c>
      <c r="AG75" s="8">
        <f t="shared" si="8"/>
        <v>2.8884845280719644</v>
      </c>
      <c r="AH75" s="8">
        <f t="shared" si="8"/>
        <v>13.855577652242788</v>
      </c>
      <c r="AI75" s="8">
        <f t="shared" si="8"/>
        <v>-1.7279270050992979</v>
      </c>
      <c r="AJ75" s="8">
        <f t="shared" si="8"/>
        <v>2.5374845323532873</v>
      </c>
      <c r="AK75" s="8">
        <f t="shared" si="8"/>
        <v>61.898339493957586</v>
      </c>
      <c r="AL75" s="8">
        <f t="shared" si="8"/>
        <v>59.191588135745604</v>
      </c>
    </row>
    <row r="76" spans="1:38" x14ac:dyDescent="0.25">
      <c r="A76" s="6">
        <f t="shared" si="6"/>
        <v>2079</v>
      </c>
      <c r="B76" s="6">
        <v>65381</v>
      </c>
      <c r="C76" s="4">
        <v>75914.634589834459</v>
      </c>
      <c r="D76" s="4">
        <v>20300.342466732403</v>
      </c>
      <c r="E76" s="11">
        <v>0.28952317155660184</v>
      </c>
      <c r="F76" s="4">
        <v>85.475857495174324</v>
      </c>
      <c r="G76" s="4">
        <v>134.23085391090393</v>
      </c>
      <c r="H76" s="4">
        <v>26902.07</v>
      </c>
      <c r="I76" s="4">
        <v>17184.02</v>
      </c>
      <c r="J76" s="4">
        <v>9718.0509999999995</v>
      </c>
      <c r="K76" s="4">
        <v>1757.952</v>
      </c>
      <c r="L76" s="4">
        <v>364.45740000000001</v>
      </c>
      <c r="M76" s="4">
        <v>4720.5219999999999</v>
      </c>
      <c r="N76" s="4">
        <v>28308.77</v>
      </c>
      <c r="O76" s="4">
        <v>11852.61</v>
      </c>
      <c r="P76" s="4">
        <v>3747.8980000000001</v>
      </c>
      <c r="Q76" s="4">
        <v>2189.8530000000001</v>
      </c>
      <c r="R76" s="4">
        <v>10518.41</v>
      </c>
      <c r="S76" s="4">
        <v>-1406.7</v>
      </c>
      <c r="T76" s="4">
        <v>1996.577</v>
      </c>
      <c r="U76" s="4">
        <v>48750.78</v>
      </c>
      <c r="V76" s="4">
        <v>46767.78</v>
      </c>
      <c r="W76" s="8">
        <f t="shared" si="7"/>
        <v>4.4028380836870831</v>
      </c>
      <c r="X76" s="8">
        <f t="shared" si="8"/>
        <v>35.437264692574033</v>
      </c>
      <c r="Y76" s="8">
        <f t="shared" si="8"/>
        <v>22.635978020371148</v>
      </c>
      <c r="Z76" s="8">
        <f t="shared" si="8"/>
        <v>12.801287989471954</v>
      </c>
      <c r="AA76" s="8">
        <f t="shared" si="8"/>
        <v>2.3156957937006299</v>
      </c>
      <c r="AB76" s="8">
        <f t="shared" si="8"/>
        <v>0.48008845984592746</v>
      </c>
      <c r="AC76" s="8">
        <f t="shared" si="8"/>
        <v>6.2181976182917875</v>
      </c>
      <c r="AD76" s="8">
        <f t="shared" si="8"/>
        <v>37.290267091387356</v>
      </c>
      <c r="AE76" s="8">
        <f t="shared" si="8"/>
        <v>15.613076535294493</v>
      </c>
      <c r="AF76" s="8">
        <f t="shared" si="8"/>
        <v>4.9369901077043075</v>
      </c>
      <c r="AG76" s="8">
        <f t="shared" si="8"/>
        <v>2.8846256217022455</v>
      </c>
      <c r="AH76" s="8">
        <f t="shared" si="8"/>
        <v>13.855576143955377</v>
      </c>
      <c r="AI76" s="8">
        <f t="shared" si="8"/>
        <v>-1.8530023988133215</v>
      </c>
      <c r="AJ76" s="8">
        <f t="shared" si="8"/>
        <v>2.6300291251976291</v>
      </c>
      <c r="AK76" s="8">
        <f t="shared" si="8"/>
        <v>64.217894564598353</v>
      </c>
      <c r="AL76" s="8">
        <f t="shared" si="8"/>
        <v>61.605750001545232</v>
      </c>
    </row>
    <row r="77" spans="1:38" x14ac:dyDescent="0.25">
      <c r="A77" s="6">
        <f t="shared" si="6"/>
        <v>2080</v>
      </c>
      <c r="B77" s="6">
        <v>65746</v>
      </c>
      <c r="C77" s="4">
        <v>78665.785917791451</v>
      </c>
      <c r="D77" s="4">
        <v>20624.078013578513</v>
      </c>
      <c r="E77" s="11">
        <v>0.2914324048280662</v>
      </c>
      <c r="F77" s="4">
        <v>86.354079133712801</v>
      </c>
      <c r="G77" s="4">
        <v>134.988233063678</v>
      </c>
      <c r="H77" s="4">
        <v>27852.7</v>
      </c>
      <c r="I77" s="4">
        <v>17806.77</v>
      </c>
      <c r="J77" s="4">
        <v>10045.93</v>
      </c>
      <c r="K77" s="4">
        <v>1821.48</v>
      </c>
      <c r="L77" s="4">
        <v>374.99160000000001</v>
      </c>
      <c r="M77" s="4">
        <v>4871.2610000000004</v>
      </c>
      <c r="N77" s="4">
        <v>29406.75</v>
      </c>
      <c r="O77" s="4">
        <v>12359.48</v>
      </c>
      <c r="P77" s="4">
        <v>3881.2269999999999</v>
      </c>
      <c r="Q77" s="4">
        <v>2266.444</v>
      </c>
      <c r="R77" s="4">
        <v>10899.6</v>
      </c>
      <c r="S77" s="4">
        <v>-1554.0540000000001</v>
      </c>
      <c r="T77" s="4">
        <v>2146.4180000000001</v>
      </c>
      <c r="U77" s="4">
        <v>52451.25</v>
      </c>
      <c r="V77" s="4">
        <v>50468.25</v>
      </c>
      <c r="W77" s="8">
        <f t="shared" si="7"/>
        <v>4.402838272536358</v>
      </c>
      <c r="X77" s="8">
        <f t="shared" si="8"/>
        <v>35.406370984594325</v>
      </c>
      <c r="Y77" s="8">
        <f t="shared" si="8"/>
        <v>22.635978007781819</v>
      </c>
      <c r="Z77" s="8">
        <f t="shared" si="8"/>
        <v>12.770392976812506</v>
      </c>
      <c r="AA77" s="8">
        <f t="shared" si="8"/>
        <v>2.3154666018382013</v>
      </c>
      <c r="AB77" s="8">
        <f t="shared" si="8"/>
        <v>0.47668957428567438</v>
      </c>
      <c r="AC77" s="8">
        <f t="shared" si="8"/>
        <v>6.1923502615109465</v>
      </c>
      <c r="AD77" s="8">
        <f t="shared" si="8"/>
        <v>37.381880390454754</v>
      </c>
      <c r="AE77" s="8">
        <f t="shared" si="8"/>
        <v>15.711379293808998</v>
      </c>
      <c r="AF77" s="8">
        <f t="shared" si="8"/>
        <v>4.9338183744277604</v>
      </c>
      <c r="AG77" s="8">
        <f t="shared" si="8"/>
        <v>2.8811051380946155</v>
      </c>
      <c r="AH77" s="8">
        <f t="shared" si="8"/>
        <v>13.855578855324055</v>
      </c>
      <c r="AI77" s="8">
        <f t="shared" si="8"/>
        <v>-1.9755144906631226</v>
      </c>
      <c r="AJ77" s="8">
        <f t="shared" si="8"/>
        <v>2.7285280061182933</v>
      </c>
      <c r="AK77" s="8">
        <f t="shared" si="8"/>
        <v>66.676064299177568</v>
      </c>
      <c r="AL77" s="8">
        <f t="shared" si="8"/>
        <v>64.155273364637992</v>
      </c>
    </row>
    <row r="78" spans="1:38" x14ac:dyDescent="0.25">
      <c r="A78" s="6">
        <f t="shared" si="6"/>
        <v>2081</v>
      </c>
      <c r="B78" s="6">
        <v>66112</v>
      </c>
      <c r="C78" s="4">
        <v>81525.57173482333</v>
      </c>
      <c r="D78" s="4">
        <v>20954.21028367211</v>
      </c>
      <c r="E78" s="11">
        <v>0.29336023999861371</v>
      </c>
      <c r="F78" s="4">
        <v>87.245548966119003</v>
      </c>
      <c r="G78" s="4">
        <v>135.75209794605442</v>
      </c>
      <c r="H78" s="4">
        <v>28838.12</v>
      </c>
      <c r="I78" s="4">
        <v>18454.11</v>
      </c>
      <c r="J78" s="4">
        <v>10384.01</v>
      </c>
      <c r="K78" s="4">
        <v>1887.4359999999999</v>
      </c>
      <c r="L78" s="4">
        <v>385.83929999999998</v>
      </c>
      <c r="M78" s="4">
        <v>5025.4560000000001</v>
      </c>
      <c r="N78" s="4">
        <v>30550.35</v>
      </c>
      <c r="O78" s="4">
        <v>12888.36</v>
      </c>
      <c r="P78" s="4">
        <v>4019.9850000000001</v>
      </c>
      <c r="Q78" s="4">
        <v>2346.1750000000002</v>
      </c>
      <c r="R78" s="4">
        <v>11295.84</v>
      </c>
      <c r="S78" s="4">
        <v>-1712.2360000000001</v>
      </c>
      <c r="T78" s="4">
        <v>2309.3429999999998</v>
      </c>
      <c r="U78" s="4">
        <v>56472.83</v>
      </c>
      <c r="V78" s="4">
        <v>54489.83</v>
      </c>
      <c r="W78" s="8">
        <f t="shared" si="7"/>
        <v>4.4028369199971396</v>
      </c>
      <c r="X78" s="8">
        <f t="shared" si="8"/>
        <v>35.373097527977116</v>
      </c>
      <c r="Y78" s="8">
        <f t="shared" si="8"/>
        <v>22.635977408444717</v>
      </c>
      <c r="Z78" s="8">
        <f t="shared" si="8"/>
        <v>12.737120119532397</v>
      </c>
      <c r="AA78" s="8">
        <f t="shared" si="8"/>
        <v>2.3151459840591206</v>
      </c>
      <c r="AB78" s="8">
        <f t="shared" si="8"/>
        <v>0.47327395783866699</v>
      </c>
      <c r="AC78" s="8">
        <f t="shared" si="8"/>
        <v>6.1642695574662207</v>
      </c>
      <c r="AD78" s="8">
        <f t="shared" si="8"/>
        <v>37.473334255625389</v>
      </c>
      <c r="AE78" s="8">
        <f t="shared" si="8"/>
        <v>15.808978368065571</v>
      </c>
      <c r="AF78" s="8">
        <f t="shared" si="8"/>
        <v>4.9309497798748696</v>
      </c>
      <c r="AG78" s="8">
        <f t="shared" si="8"/>
        <v>2.8778393699971327</v>
      </c>
      <c r="AH78" s="8">
        <f t="shared" si="8"/>
        <v>13.855579003777812</v>
      </c>
      <c r="AI78" s="8">
        <f t="shared" si="8"/>
        <v>-2.100244087302273</v>
      </c>
      <c r="AJ78" s="8">
        <f t="shared" si="8"/>
        <v>2.8326609073182043</v>
      </c>
      <c r="AK78" s="8">
        <f t="shared" si="8"/>
        <v>69.270081519560634</v>
      </c>
      <c r="AL78" s="8">
        <f t="shared" si="8"/>
        <v>66.837715873049049</v>
      </c>
    </row>
    <row r="79" spans="1:38" x14ac:dyDescent="0.25">
      <c r="A79" s="6">
        <f t="shared" si="6"/>
        <v>2082</v>
      </c>
      <c r="B79" s="6">
        <v>66477</v>
      </c>
      <c r="C79" s="4">
        <v>84480.167247309626</v>
      </c>
      <c r="D79" s="4">
        <v>21288.408919571099</v>
      </c>
      <c r="E79" s="11">
        <v>0.29526243552660186</v>
      </c>
      <c r="F79" s="4">
        <v>88.141660766693121</v>
      </c>
      <c r="G79" s="4">
        <v>136.51961401735363</v>
      </c>
      <c r="H79" s="4">
        <v>29853.38</v>
      </c>
      <c r="I79" s="4">
        <v>19122.91</v>
      </c>
      <c r="J79" s="4">
        <v>10730.47</v>
      </c>
      <c r="K79" s="4">
        <v>1955.7950000000001</v>
      </c>
      <c r="L79" s="4">
        <v>396.98349999999999</v>
      </c>
      <c r="M79" s="4">
        <v>5181.8469999999998</v>
      </c>
      <c r="N79" s="4">
        <v>31731.31</v>
      </c>
      <c r="O79" s="4">
        <v>13433.38</v>
      </c>
      <c r="P79" s="4">
        <v>4164.0749999999998</v>
      </c>
      <c r="Q79" s="4">
        <v>2428.6480000000001</v>
      </c>
      <c r="R79" s="4">
        <v>11705.21</v>
      </c>
      <c r="S79" s="4">
        <v>-1877.932</v>
      </c>
      <c r="T79" s="4">
        <v>2486.4070000000002</v>
      </c>
      <c r="U79" s="4">
        <v>60837.17</v>
      </c>
      <c r="V79" s="4">
        <v>58854.17</v>
      </c>
      <c r="W79" s="8">
        <f t="shared" si="7"/>
        <v>4.4028376123527018</v>
      </c>
      <c r="X79" s="8">
        <f t="shared" si="8"/>
        <v>35.337737806089294</v>
      </c>
      <c r="Y79" s="8">
        <f t="shared" si="8"/>
        <v>22.635975546803849</v>
      </c>
      <c r="Z79" s="8">
        <f t="shared" si="8"/>
        <v>12.701762259285447</v>
      </c>
      <c r="AA79" s="8">
        <f t="shared" si="8"/>
        <v>2.3150936648533738</v>
      </c>
      <c r="AB79" s="8">
        <f t="shared" si="8"/>
        <v>0.46991325057141431</v>
      </c>
      <c r="AC79" s="8">
        <f t="shared" si="8"/>
        <v>6.1338029609133162</v>
      </c>
      <c r="AD79" s="8">
        <f t="shared" si="8"/>
        <v>37.560661909095025</v>
      </c>
      <c r="AE79" s="8">
        <f t="shared" si="8"/>
        <v>15.901223254772619</v>
      </c>
      <c r="AF79" s="8">
        <f t="shared" si="8"/>
        <v>4.9290562929521311</v>
      </c>
      <c r="AG79" s="8">
        <f t="shared" si="8"/>
        <v>2.8748143844108491</v>
      </c>
      <c r="AH79" s="8">
        <f t="shared" si="8"/>
        <v>13.855571528088761</v>
      </c>
      <c r="AI79" s="8">
        <f t="shared" si="8"/>
        <v>-2.2229264704252882</v>
      </c>
      <c r="AJ79" s="8">
        <f t="shared" si="8"/>
        <v>2.9431842774662389</v>
      </c>
      <c r="AK79" s="8">
        <f t="shared" si="8"/>
        <v>72.013552982090516</v>
      </c>
      <c r="AL79" s="8">
        <f t="shared" si="8"/>
        <v>69.666256492732359</v>
      </c>
    </row>
    <row r="80" spans="1:38" x14ac:dyDescent="0.25">
      <c r="A80" s="6">
        <f t="shared" si="6"/>
        <v>2083</v>
      </c>
      <c r="B80" s="6">
        <v>66842</v>
      </c>
      <c r="C80" s="4">
        <v>87544.320979216995</v>
      </c>
      <c r="D80" s="4">
        <v>21627.438783581867</v>
      </c>
      <c r="E80" s="11">
        <v>0.29714893383717206</v>
      </c>
      <c r="F80" s="4">
        <v>89.051536958645613</v>
      </c>
      <c r="G80" s="4">
        <v>137.28283836737702</v>
      </c>
      <c r="H80" s="4">
        <v>30904.22</v>
      </c>
      <c r="I80" s="4">
        <v>19816.509999999998</v>
      </c>
      <c r="J80" s="4">
        <v>11087.71</v>
      </c>
      <c r="K80" s="4">
        <v>2026.616</v>
      </c>
      <c r="L80" s="4">
        <v>408.428</v>
      </c>
      <c r="M80" s="4">
        <v>5342.2240000000002</v>
      </c>
      <c r="N80" s="4">
        <v>32955.81</v>
      </c>
      <c r="O80" s="4">
        <v>13997.51</v>
      </c>
      <c r="P80" s="4">
        <v>4314.0780000000004</v>
      </c>
      <c r="Q80" s="4">
        <v>2514.4520000000002</v>
      </c>
      <c r="R80" s="4">
        <v>12129.77</v>
      </c>
      <c r="S80" s="4">
        <v>-2051.59</v>
      </c>
      <c r="T80" s="4">
        <v>2678.5619999999999</v>
      </c>
      <c r="U80" s="4">
        <v>65567.320000000007</v>
      </c>
      <c r="V80" s="4">
        <v>63584.32</v>
      </c>
      <c r="W80" s="8">
        <f t="shared" si="7"/>
        <v>4.4028379360841408</v>
      </c>
      <c r="X80" s="8">
        <f t="shared" si="8"/>
        <v>35.301227600287923</v>
      </c>
      <c r="Y80" s="8">
        <f t="shared" si="8"/>
        <v>22.635974302324456</v>
      </c>
      <c r="Z80" s="8">
        <f t="shared" si="8"/>
        <v>12.665253297963464</v>
      </c>
      <c r="AA80" s="8">
        <f t="shared" si="8"/>
        <v>2.3149599852183655</v>
      </c>
      <c r="AB80" s="8">
        <f t="shared" si="8"/>
        <v>0.46653854348468904</v>
      </c>
      <c r="AC80" s="8">
        <f t="shared" si="8"/>
        <v>6.1023078827331849</v>
      </c>
      <c r="AD80" s="8">
        <f t="shared" si="8"/>
        <v>37.644714850005748</v>
      </c>
      <c r="AE80" s="8">
        <f t="shared" si="8"/>
        <v>15.989055421793729</v>
      </c>
      <c r="AF80" s="8">
        <f t="shared" si="8"/>
        <v>4.9278787610039965</v>
      </c>
      <c r="AG80" s="8">
        <f t="shared" si="8"/>
        <v>2.8722045837752637</v>
      </c>
      <c r="AH80" s="8">
        <f t="shared" si="8"/>
        <v>13.855576083432762</v>
      </c>
      <c r="AI80" s="8">
        <f t="shared" si="8"/>
        <v>-2.3434872497178283</v>
      </c>
      <c r="AJ80" s="8">
        <f t="shared" si="8"/>
        <v>3.0596639165616355</v>
      </c>
      <c r="AK80" s="8">
        <f t="shared" si="8"/>
        <v>74.896143195360068</v>
      </c>
      <c r="AL80" s="8">
        <f t="shared" si="8"/>
        <v>72.631004831364109</v>
      </c>
    </row>
    <row r="81" spans="1:44" x14ac:dyDescent="0.25">
      <c r="A81" s="6">
        <f t="shared" si="6"/>
        <v>2084</v>
      </c>
      <c r="B81" s="6">
        <v>67207</v>
      </c>
      <c r="C81" s="4">
        <v>90730.769367179309</v>
      </c>
      <c r="D81" s="4">
        <v>21975.697879786941</v>
      </c>
      <c r="E81" s="11">
        <v>0.2990288362371879</v>
      </c>
      <c r="F81" s="4">
        <v>89.965799768850616</v>
      </c>
      <c r="G81" s="4">
        <v>138.07950069607222</v>
      </c>
      <c r="H81" s="4">
        <v>31994.37</v>
      </c>
      <c r="I81" s="4">
        <v>20537.79</v>
      </c>
      <c r="J81" s="4">
        <v>11456.58</v>
      </c>
      <c r="K81" s="4">
        <v>2100.0810000000001</v>
      </c>
      <c r="L81" s="4">
        <v>420.19110000000001</v>
      </c>
      <c r="M81" s="4">
        <v>5506.7780000000002</v>
      </c>
      <c r="N81" s="4">
        <v>34227.53</v>
      </c>
      <c r="O81" s="4">
        <v>14581.29</v>
      </c>
      <c r="P81" s="4">
        <v>4470.4589999999998</v>
      </c>
      <c r="Q81" s="4">
        <v>2604.5140000000001</v>
      </c>
      <c r="R81" s="4">
        <v>12571.27</v>
      </c>
      <c r="S81" s="4">
        <v>-2233.154</v>
      </c>
      <c r="T81" s="4">
        <v>2886.8229999999999</v>
      </c>
      <c r="U81" s="4">
        <v>70687.3</v>
      </c>
      <c r="V81" s="4">
        <v>68704.3</v>
      </c>
      <c r="W81" s="8">
        <f t="shared" si="7"/>
        <v>4.4028381821919815</v>
      </c>
      <c r="X81" s="8">
        <f t="shared" si="8"/>
        <v>35.262976632019559</v>
      </c>
      <c r="Y81" s="8">
        <f t="shared" si="8"/>
        <v>22.63597029237722</v>
      </c>
      <c r="Z81" s="8">
        <f t="shared" si="8"/>
        <v>12.627006339642339</v>
      </c>
      <c r="AA81" s="8">
        <f t="shared" si="8"/>
        <v>2.3146293309838035</v>
      </c>
      <c r="AB81" s="8">
        <f t="shared" si="8"/>
        <v>0.46311863431855649</v>
      </c>
      <c r="AC81" s="8">
        <f t="shared" si="8"/>
        <v>6.069361076080555</v>
      </c>
      <c r="AD81" s="8">
        <f t="shared" si="8"/>
        <v>37.724280570667538</v>
      </c>
      <c r="AE81" s="8">
        <f t="shared" si="8"/>
        <v>16.070942748199151</v>
      </c>
      <c r="AF81" s="8">
        <f t="shared" si="8"/>
        <v>4.9271697255298825</v>
      </c>
      <c r="AG81" s="8">
        <f t="shared" si="8"/>
        <v>2.8705961805082518</v>
      </c>
      <c r="AH81" s="8">
        <f t="shared" si="8"/>
        <v>13.855575222916048</v>
      </c>
      <c r="AI81" s="8">
        <f t="shared" si="8"/>
        <v>-2.4612973256763926</v>
      </c>
      <c r="AJ81" s="8">
        <f t="shared" si="8"/>
        <v>3.1817464131900892</v>
      </c>
      <c r="AK81" s="8">
        <f t="shared" si="8"/>
        <v>77.908851091006198</v>
      </c>
      <c r="AL81" s="8">
        <f t="shared" si="8"/>
        <v>75.723263981108587</v>
      </c>
    </row>
    <row r="82" spans="1:44" x14ac:dyDescent="0.25">
      <c r="A82" s="6">
        <f t="shared" si="6"/>
        <v>2085</v>
      </c>
      <c r="B82" s="6">
        <v>67573</v>
      </c>
      <c r="C82" s="4">
        <v>94048.887238174197</v>
      </c>
      <c r="D82" s="4">
        <v>22332.145372472729</v>
      </c>
      <c r="E82" s="11">
        <v>0.30090639812713854</v>
      </c>
      <c r="F82" s="4">
        <v>90.893707486696911</v>
      </c>
      <c r="G82" s="4">
        <v>138.89196925740748</v>
      </c>
      <c r="H82" s="4">
        <v>33127.86</v>
      </c>
      <c r="I82" s="4">
        <v>21288.880000000001</v>
      </c>
      <c r="J82" s="4">
        <v>11838.98</v>
      </c>
      <c r="K82" s="4">
        <v>2176.2930000000001</v>
      </c>
      <c r="L82" s="4">
        <v>432.28129999999999</v>
      </c>
      <c r="M82" s="4">
        <v>5676.9570000000003</v>
      </c>
      <c r="N82" s="4">
        <v>35545.21</v>
      </c>
      <c r="O82" s="4">
        <v>15182.13</v>
      </c>
      <c r="P82" s="4">
        <v>4633.5810000000001</v>
      </c>
      <c r="Q82" s="4">
        <v>2698.4920000000002</v>
      </c>
      <c r="R82" s="4">
        <v>13031.01</v>
      </c>
      <c r="S82" s="4">
        <v>-2417.35</v>
      </c>
      <c r="T82" s="4">
        <v>3112.2469999999998</v>
      </c>
      <c r="U82" s="4">
        <v>76216.89</v>
      </c>
      <c r="V82" s="4">
        <v>74233.89</v>
      </c>
      <c r="W82" s="8">
        <f t="shared" si="7"/>
        <v>4.4028375677101828</v>
      </c>
      <c r="X82" s="8">
        <f t="shared" si="8"/>
        <v>35.224085018789559</v>
      </c>
      <c r="Y82" s="8">
        <f t="shared" si="8"/>
        <v>22.635972232278469</v>
      </c>
      <c r="Z82" s="8">
        <f t="shared" si="8"/>
        <v>12.588112786511086</v>
      </c>
      <c r="AA82" s="8">
        <f t="shared" si="8"/>
        <v>2.3140018599993053</v>
      </c>
      <c r="AB82" s="8">
        <f t="shared" si="8"/>
        <v>0.45963467797898422</v>
      </c>
      <c r="AC82" s="8">
        <f t="shared" si="8"/>
        <v>6.0361766807760153</v>
      </c>
      <c r="AD82" s="8">
        <f t="shared" si="8"/>
        <v>37.794397194709489</v>
      </c>
      <c r="AE82" s="8">
        <f t="shared" si="8"/>
        <v>16.142806625188452</v>
      </c>
      <c r="AF82" s="8">
        <f t="shared" si="8"/>
        <v>4.926779184814472</v>
      </c>
      <c r="AG82" s="8">
        <f t="shared" si="8"/>
        <v>2.8692439424256042</v>
      </c>
      <c r="AH82" s="8">
        <f t="shared" si="8"/>
        <v>13.855570632111368</v>
      </c>
      <c r="AI82" s="8">
        <f t="shared" si="8"/>
        <v>-2.5703121759199337</v>
      </c>
      <c r="AJ82" s="8">
        <f t="shared" si="8"/>
        <v>3.3091800353983851</v>
      </c>
      <c r="AK82" s="8">
        <f t="shared" si="8"/>
        <v>81.03965101361004</v>
      </c>
      <c r="AL82" s="8">
        <f t="shared" si="8"/>
        <v>78.931173116388194</v>
      </c>
    </row>
    <row r="83" spans="1:44" x14ac:dyDescent="0.25">
      <c r="A83" s="6">
        <f t="shared" si="6"/>
        <v>2086</v>
      </c>
      <c r="B83" s="6">
        <v>67938</v>
      </c>
      <c r="C83" s="4">
        <v>97469.256363079548</v>
      </c>
      <c r="D83" s="4">
        <v>22691.087665428186</v>
      </c>
      <c r="E83" s="11">
        <v>0.30276280352533058</v>
      </c>
      <c r="F83" s="4">
        <v>91.826108718224987</v>
      </c>
      <c r="G83" s="4">
        <v>139.6970021332734</v>
      </c>
      <c r="H83" s="4">
        <v>34295.760000000002</v>
      </c>
      <c r="I83" s="4">
        <v>22063.119999999999</v>
      </c>
      <c r="J83" s="4">
        <v>12232.64</v>
      </c>
      <c r="K83" s="4">
        <v>2255.2869999999998</v>
      </c>
      <c r="L83" s="4">
        <v>444.69319999999999</v>
      </c>
      <c r="M83" s="4">
        <v>5851.5169999999998</v>
      </c>
      <c r="N83" s="4">
        <v>36890.639999999999</v>
      </c>
      <c r="O83" s="4">
        <v>15787.67</v>
      </c>
      <c r="P83" s="4">
        <v>4802.2550000000001</v>
      </c>
      <c r="Q83" s="4">
        <v>2795.7919999999999</v>
      </c>
      <c r="R83" s="4">
        <v>13504.93</v>
      </c>
      <c r="S83" s="4">
        <v>-2594.8829999999998</v>
      </c>
      <c r="T83" s="4">
        <v>3355.7060000000001</v>
      </c>
      <c r="U83" s="4">
        <v>82167.48</v>
      </c>
      <c r="V83" s="4">
        <v>80184.479999999996</v>
      </c>
      <c r="W83" s="8">
        <f t="shared" si="7"/>
        <v>4.4028377437074644</v>
      </c>
      <c r="X83" s="8">
        <f t="shared" si="8"/>
        <v>35.186233361877704</v>
      </c>
      <c r="Y83" s="8">
        <f t="shared" si="8"/>
        <v>22.635978587764527</v>
      </c>
      <c r="Z83" s="8">
        <f t="shared" si="8"/>
        <v>12.550254774113174</v>
      </c>
      <c r="AA83" s="8">
        <f t="shared" si="8"/>
        <v>2.3138444717367124</v>
      </c>
      <c r="AB83" s="8">
        <f t="shared" si="8"/>
        <v>0.45623945087206563</v>
      </c>
      <c r="AC83" s="8">
        <f t="shared" si="8"/>
        <v>6.003448901059329</v>
      </c>
      <c r="AD83" s="8">
        <f t="shared" si="8"/>
        <v>37.84848820696844</v>
      </c>
      <c r="AE83" s="8">
        <f t="shared" si="8"/>
        <v>16.197589464712713</v>
      </c>
      <c r="AF83" s="8">
        <f t="shared" si="8"/>
        <v>4.9269433041648298</v>
      </c>
      <c r="AG83" s="8">
        <f t="shared" si="8"/>
        <v>2.8683834311667327</v>
      </c>
      <c r="AH83" s="8">
        <f t="shared" si="8"/>
        <v>13.85557918867589</v>
      </c>
      <c r="AI83" s="8">
        <f t="shared" si="8"/>
        <v>-2.6622579229843364</v>
      </c>
      <c r="AJ83" s="8">
        <f t="shared" si="8"/>
        <v>3.4428353362005444</v>
      </c>
      <c r="AK83" s="8">
        <f t="shared" si="8"/>
        <v>84.300920173147318</v>
      </c>
      <c r="AL83" s="8">
        <f t="shared" si="8"/>
        <v>82.266432505966193</v>
      </c>
    </row>
    <row r="84" spans="1:44" x14ac:dyDescent="0.25">
      <c r="A84" s="6">
        <f t="shared" si="6"/>
        <v>2087</v>
      </c>
      <c r="B84" s="6">
        <v>68303</v>
      </c>
      <c r="C84" s="4">
        <v>101021.6854774697</v>
      </c>
      <c r="D84" s="4">
        <v>23056.376361354818</v>
      </c>
      <c r="E84" s="11">
        <v>0.30462164018928117</v>
      </c>
      <c r="F84" s="4">
        <v>92.772682842337304</v>
      </c>
      <c r="G84" s="4">
        <v>140.5030597280161</v>
      </c>
      <c r="H84" s="4">
        <v>35506.5</v>
      </c>
      <c r="I84" s="4">
        <v>22867.24</v>
      </c>
      <c r="J84" s="4">
        <v>12639.26</v>
      </c>
      <c r="K84" s="4">
        <v>2337.326</v>
      </c>
      <c r="L84" s="4">
        <v>457.46929999999998</v>
      </c>
      <c r="M84" s="4">
        <v>6030.7849999999999</v>
      </c>
      <c r="N84" s="4">
        <v>38277.89</v>
      </c>
      <c r="O84" s="4">
        <v>16406.27</v>
      </c>
      <c r="P84" s="4">
        <v>4977.5609999999997</v>
      </c>
      <c r="Q84" s="4">
        <v>2896.9180000000001</v>
      </c>
      <c r="R84" s="4">
        <v>13997.14</v>
      </c>
      <c r="S84" s="4">
        <v>-2771.3809999999999</v>
      </c>
      <c r="T84" s="4">
        <v>3617.701</v>
      </c>
      <c r="U84" s="4">
        <v>88556.57</v>
      </c>
      <c r="V84" s="4">
        <v>86573.57</v>
      </c>
      <c r="W84" s="8">
        <f t="shared" si="7"/>
        <v>4.4028379597378429</v>
      </c>
      <c r="X84" s="8">
        <f t="shared" si="8"/>
        <v>35.147404076839337</v>
      </c>
      <c r="Y84" s="8">
        <f t="shared" si="8"/>
        <v>22.635971565827766</v>
      </c>
      <c r="Z84" s="8">
        <f t="shared" si="8"/>
        <v>12.511432511011572</v>
      </c>
      <c r="AA84" s="8">
        <f t="shared" si="8"/>
        <v>2.3136873919226786</v>
      </c>
      <c r="AB84" s="8">
        <f t="shared" si="8"/>
        <v>0.45284267218252544</v>
      </c>
      <c r="AC84" s="8">
        <f t="shared" si="8"/>
        <v>5.9697924970228415</v>
      </c>
      <c r="AD84" s="8">
        <f t="shared" si="8"/>
        <v>37.8907655510627</v>
      </c>
      <c r="AE84" s="8">
        <f t="shared" si="8"/>
        <v>16.240344756135553</v>
      </c>
      <c r="AF84" s="8">
        <f t="shared" si="8"/>
        <v>4.9272203056937887</v>
      </c>
      <c r="AG84" s="8">
        <f t="shared" si="8"/>
        <v>2.8676199434883545</v>
      </c>
      <c r="AH84" s="8">
        <f t="shared" si="8"/>
        <v>13.855579555858533</v>
      </c>
      <c r="AI84" s="8">
        <f t="shared" si="8"/>
        <v>-2.7433525652450981</v>
      </c>
      <c r="AJ84" s="8">
        <f t="shared" si="8"/>
        <v>3.5811132856289905</v>
      </c>
      <c r="AK84" s="8">
        <f t="shared" si="8"/>
        <v>87.660950796302316</v>
      </c>
      <c r="AL84" s="8">
        <f t="shared" si="8"/>
        <v>85.698005919044007</v>
      </c>
    </row>
    <row r="85" spans="1:44" x14ac:dyDescent="0.25">
      <c r="A85" s="6">
        <f t="shared" si="6"/>
        <v>2088</v>
      </c>
      <c r="B85" s="6">
        <v>68668</v>
      </c>
      <c r="C85" s="4">
        <v>104691.69238067244</v>
      </c>
      <c r="D85" s="4">
        <v>23426.080120243718</v>
      </c>
      <c r="E85" s="11">
        <v>0.30647337486839171</v>
      </c>
      <c r="F85" s="4">
        <v>93.724033105825896</v>
      </c>
      <c r="G85" s="4">
        <v>141.3148276043641</v>
      </c>
      <c r="H85" s="4">
        <v>36756.15</v>
      </c>
      <c r="I85" s="4">
        <v>23697.99</v>
      </c>
      <c r="J85" s="4">
        <v>13058.16</v>
      </c>
      <c r="K85" s="4">
        <v>2422.3359999999998</v>
      </c>
      <c r="L85" s="4">
        <v>470.59739999999999</v>
      </c>
      <c r="M85" s="4">
        <v>6214.6559999999999</v>
      </c>
      <c r="N85" s="4">
        <v>39705.03</v>
      </c>
      <c r="O85" s="4">
        <v>17039.46</v>
      </c>
      <c r="P85" s="4">
        <v>5158.9160000000002</v>
      </c>
      <c r="Q85" s="4">
        <v>3001.0189999999998</v>
      </c>
      <c r="R85" s="4">
        <v>14505.64</v>
      </c>
      <c r="S85" s="4">
        <v>-2948.8870000000002</v>
      </c>
      <c r="T85" s="4">
        <v>3899.002</v>
      </c>
      <c r="U85" s="4">
        <v>95404.45</v>
      </c>
      <c r="V85" s="4">
        <v>93421.45</v>
      </c>
      <c r="W85" s="8">
        <f t="shared" si="7"/>
        <v>4.4028376437795638</v>
      </c>
      <c r="X85" s="8">
        <f t="shared" si="8"/>
        <v>35.108946244129783</v>
      </c>
      <c r="Y85" s="8">
        <f t="shared" si="8"/>
        <v>22.635979475650338</v>
      </c>
      <c r="Z85" s="8">
        <f t="shared" si="8"/>
        <v>12.472966768479445</v>
      </c>
      <c r="AA85" s="8">
        <f t="shared" si="8"/>
        <v>2.3137805349368841</v>
      </c>
      <c r="AB85" s="8">
        <f t="shared" si="8"/>
        <v>0.44950787335526815</v>
      </c>
      <c r="AC85" s="8">
        <f t="shared" si="8"/>
        <v>5.9361500981402733</v>
      </c>
      <c r="AD85" s="8">
        <f t="shared" si="8"/>
        <v>37.925674040713197</v>
      </c>
      <c r="AE85" s="8">
        <f t="shared" si="8"/>
        <v>16.275847311783188</v>
      </c>
      <c r="AF85" s="8">
        <f t="shared" si="8"/>
        <v>4.9277224225600627</v>
      </c>
      <c r="AG85" s="8">
        <f t="shared" si="8"/>
        <v>2.8665302200750649</v>
      </c>
      <c r="AH85" s="8">
        <f t="shared" si="8"/>
        <v>13.855578862223021</v>
      </c>
      <c r="AI85" s="8">
        <f t="shared" si="8"/>
        <v>-2.816734482882814</v>
      </c>
      <c r="AJ85" s="8">
        <f t="shared" si="8"/>
        <v>3.7242706764379432</v>
      </c>
      <c r="AK85" s="8">
        <f t="shared" si="8"/>
        <v>91.128959548286957</v>
      </c>
      <c r="AL85" s="8">
        <f t="shared" si="8"/>
        <v>89.234826446694171</v>
      </c>
    </row>
    <row r="86" spans="1:44" x14ac:dyDescent="0.25">
      <c r="A86" s="6">
        <f t="shared" si="6"/>
        <v>2089</v>
      </c>
      <c r="B86" s="6">
        <v>69034</v>
      </c>
      <c r="C86" s="4">
        <v>108523.73371702056</v>
      </c>
      <c r="D86" s="4">
        <v>23806.793801345495</v>
      </c>
      <c r="E86" s="11">
        <v>0.30831295725856622</v>
      </c>
      <c r="F86" s="4">
        <v>94.689769223059443</v>
      </c>
      <c r="G86" s="4">
        <v>142.15362425950363</v>
      </c>
      <c r="H86" s="4">
        <v>38058.620000000003</v>
      </c>
      <c r="I86" s="4">
        <v>24565.41</v>
      </c>
      <c r="J86" s="4">
        <v>13493.21</v>
      </c>
      <c r="K86" s="4">
        <v>2510.4299999999998</v>
      </c>
      <c r="L86" s="4">
        <v>484.06610000000001</v>
      </c>
      <c r="M86" s="4">
        <v>6405.3069999999998</v>
      </c>
      <c r="N86" s="4">
        <v>41189.599999999999</v>
      </c>
      <c r="O86" s="4">
        <v>17693</v>
      </c>
      <c r="P86" s="4">
        <v>5348.5919999999996</v>
      </c>
      <c r="Q86" s="4">
        <v>3111.42</v>
      </c>
      <c r="R86" s="4">
        <v>15036.59</v>
      </c>
      <c r="S86" s="4">
        <v>-3130.9870000000001</v>
      </c>
      <c r="T86" s="4">
        <v>4200.5029999999997</v>
      </c>
      <c r="U86" s="4">
        <v>102735.9</v>
      </c>
      <c r="V86" s="4">
        <v>100752.9</v>
      </c>
      <c r="W86" s="8">
        <f t="shared" si="7"/>
        <v>4.4028376034870487</v>
      </c>
      <c r="X86" s="8">
        <f t="shared" si="8"/>
        <v>35.069397906304246</v>
      </c>
      <c r="Y86" s="8">
        <f t="shared" si="8"/>
        <v>22.635979392355932</v>
      </c>
      <c r="Z86" s="8">
        <f t="shared" si="8"/>
        <v>12.433418513948311</v>
      </c>
      <c r="AA86" s="8">
        <f t="shared" si="8"/>
        <v>2.3132543583010459</v>
      </c>
      <c r="AB86" s="8">
        <f t="shared" si="8"/>
        <v>0.44604630104435894</v>
      </c>
      <c r="AC86" s="8">
        <f t="shared" si="8"/>
        <v>5.9022176814355305</v>
      </c>
      <c r="AD86" s="8">
        <f t="shared" si="8"/>
        <v>37.954462668418067</v>
      </c>
      <c r="AE86" s="8">
        <f t="shared" si="8"/>
        <v>16.303346184287317</v>
      </c>
      <c r="AF86" s="8">
        <f t="shared" si="8"/>
        <v>4.9284998007409522</v>
      </c>
      <c r="AG86" s="8">
        <f t="shared" si="8"/>
        <v>2.8670410549208865</v>
      </c>
      <c r="AH86" s="8">
        <f t="shared" si="8"/>
        <v>13.855577471383759</v>
      </c>
      <c r="AI86" s="8">
        <f t="shared" si="8"/>
        <v>-2.8850712123157858</v>
      </c>
      <c r="AJ86" s="8">
        <f t="shared" si="8"/>
        <v>3.8705846694815706</v>
      </c>
      <c r="AK86" s="8">
        <f t="shared" si="8"/>
        <v>94.666757658640336</v>
      </c>
      <c r="AL86" s="8">
        <f t="shared" si="8"/>
        <v>92.839507588926793</v>
      </c>
    </row>
    <row r="87" spans="1:44" x14ac:dyDescent="0.25">
      <c r="A87" s="6">
        <f t="shared" si="6"/>
        <v>2090</v>
      </c>
      <c r="B87" s="6">
        <v>69399</v>
      </c>
      <c r="C87" s="4">
        <v>112487.32729365974</v>
      </c>
      <c r="D87" s="4">
        <v>24193.050719720399</v>
      </c>
      <c r="E87" s="11">
        <v>0.31016977001577617</v>
      </c>
      <c r="F87" s="4">
        <v>95.660076830309251</v>
      </c>
      <c r="G87" s="4">
        <v>143.00333141305265</v>
      </c>
      <c r="H87" s="4">
        <v>39405.370000000003</v>
      </c>
      <c r="I87" s="4">
        <v>25462.6</v>
      </c>
      <c r="J87" s="4">
        <v>13942.77</v>
      </c>
      <c r="K87" s="4">
        <v>2601.953</v>
      </c>
      <c r="L87" s="4">
        <v>497.94119999999998</v>
      </c>
      <c r="M87" s="4">
        <v>6601.7629999999999</v>
      </c>
      <c r="N87" s="4">
        <v>42722.6</v>
      </c>
      <c r="O87" s="4">
        <v>18367.009999999998</v>
      </c>
      <c r="P87" s="4">
        <v>5544.5590000000002</v>
      </c>
      <c r="Q87" s="4">
        <v>3225.27</v>
      </c>
      <c r="R87" s="4">
        <v>15585.77</v>
      </c>
      <c r="S87" s="4">
        <v>-3317.2289999999998</v>
      </c>
      <c r="T87" s="4">
        <v>4523.2969999999996</v>
      </c>
      <c r="U87" s="4">
        <v>110576.5</v>
      </c>
      <c r="V87" s="4">
        <v>108593.5</v>
      </c>
      <c r="W87" s="8">
        <f t="shared" si="7"/>
        <v>4.4028397084174076</v>
      </c>
      <c r="X87" s="8">
        <f t="shared" si="8"/>
        <v>35.030941660768804</v>
      </c>
      <c r="Y87" s="8">
        <f t="shared" si="8"/>
        <v>22.635972080239107</v>
      </c>
      <c r="Z87" s="8">
        <f t="shared" si="8"/>
        <v>12.394969580529693</v>
      </c>
      <c r="AA87" s="8">
        <f t="shared" si="8"/>
        <v>2.3131076740825516</v>
      </c>
      <c r="AB87" s="8">
        <f t="shared" si="8"/>
        <v>0.44266426448205426</v>
      </c>
      <c r="AC87" s="8">
        <f t="shared" si="8"/>
        <v>5.8688948869461708</v>
      </c>
      <c r="AD87" s="8">
        <f t="shared" si="8"/>
        <v>37.979922741402021</v>
      </c>
      <c r="AE87" s="8">
        <f t="shared" si="8"/>
        <v>16.328070407478904</v>
      </c>
      <c r="AF87" s="8">
        <f t="shared" si="8"/>
        <v>4.9290521282680659</v>
      </c>
      <c r="AG87" s="8">
        <f t="shared" si="8"/>
        <v>2.8672296494165082</v>
      </c>
      <c r="AH87" s="8">
        <f t="shared" si="8"/>
        <v>13.855578557139815</v>
      </c>
      <c r="AI87" s="8">
        <f t="shared" si="8"/>
        <v>-2.9489801916441949</v>
      </c>
      <c r="AJ87" s="8">
        <f t="shared" si="8"/>
        <v>4.0211614133132239</v>
      </c>
      <c r="AK87" s="8">
        <f t="shared" si="8"/>
        <v>98.301295497339609</v>
      </c>
      <c r="AL87" s="8">
        <f t="shared" si="8"/>
        <v>96.538430250463236</v>
      </c>
    </row>
    <row r="88" spans="1:44" x14ac:dyDescent="0.25">
      <c r="A88" s="6">
        <f t="shared" si="6"/>
        <v>2091</v>
      </c>
      <c r="B88" s="6">
        <v>69764</v>
      </c>
      <c r="C88" s="4">
        <v>116610.77807293057</v>
      </c>
      <c r="D88" s="4">
        <v>24587.502592879064</v>
      </c>
      <c r="E88" s="11">
        <v>0.31203335947145089</v>
      </c>
      <c r="F88" s="4">
        <v>96.644991549247337</v>
      </c>
      <c r="G88" s="4">
        <v>143.8630294658482</v>
      </c>
      <c r="H88" s="4">
        <v>40804.03</v>
      </c>
      <c r="I88" s="4">
        <v>26395.99</v>
      </c>
      <c r="J88" s="4">
        <v>14408.04</v>
      </c>
      <c r="K88" s="4">
        <v>2696.9639999999999</v>
      </c>
      <c r="L88" s="4">
        <v>512.2115</v>
      </c>
      <c r="M88" s="4">
        <v>6804.1490000000003</v>
      </c>
      <c r="N88" s="4">
        <v>44311.91</v>
      </c>
      <c r="O88" s="4">
        <v>19062.71</v>
      </c>
      <c r="P88" s="4">
        <v>5748.3789999999999</v>
      </c>
      <c r="Q88" s="4">
        <v>3343.7289999999998</v>
      </c>
      <c r="R88" s="4">
        <v>16157.09</v>
      </c>
      <c r="S88" s="4">
        <v>-3507.8870000000002</v>
      </c>
      <c r="T88" s="4">
        <v>4868.5029999999997</v>
      </c>
      <c r="U88" s="4">
        <v>118952.9</v>
      </c>
      <c r="V88" s="4">
        <v>116969.9</v>
      </c>
      <c r="W88" s="8">
        <f t="shared" si="7"/>
        <v>4.4028369499848523</v>
      </c>
      <c r="X88" s="8">
        <f t="shared" ref="X88:AL91" si="9">100*H88/$C88</f>
        <v>34.99164543304942</v>
      </c>
      <c r="Y88" s="8">
        <f t="shared" si="9"/>
        <v>22.635977939784823</v>
      </c>
      <c r="Z88" s="8">
        <f t="shared" si="9"/>
        <v>12.355667493264594</v>
      </c>
      <c r="AA88" s="8">
        <f t="shared" si="9"/>
        <v>2.3127913599146628</v>
      </c>
      <c r="AB88" s="8">
        <f t="shared" si="9"/>
        <v>0.43924884857526064</v>
      </c>
      <c r="AC88" s="8">
        <f t="shared" si="9"/>
        <v>5.8349229054492353</v>
      </c>
      <c r="AD88" s="8">
        <f t="shared" si="9"/>
        <v>37.999840779971898</v>
      </c>
      <c r="AE88" s="8">
        <f t="shared" si="9"/>
        <v>16.347296806542037</v>
      </c>
      <c r="AF88" s="8">
        <f t="shared" si="9"/>
        <v>4.929543473592858</v>
      </c>
      <c r="AG88" s="8">
        <f t="shared" si="9"/>
        <v>2.8674270554208712</v>
      </c>
      <c r="AH88" s="8">
        <f t="shared" si="9"/>
        <v>13.855571729308807</v>
      </c>
      <c r="AI88" s="8">
        <f t="shared" si="9"/>
        <v>-3.008201349798131</v>
      </c>
      <c r="AJ88" s="8">
        <f t="shared" si="9"/>
        <v>4.1750025859146112</v>
      </c>
      <c r="AK88" s="8">
        <f t="shared" si="9"/>
        <v>102.00849524012662</v>
      </c>
      <c r="AL88" s="8">
        <f t="shared" si="9"/>
        <v>100.30796632438627</v>
      </c>
    </row>
    <row r="89" spans="1:44" x14ac:dyDescent="0.25">
      <c r="A89" s="6">
        <f t="shared" si="6"/>
        <v>2092</v>
      </c>
      <c r="B89" s="6">
        <v>70129</v>
      </c>
      <c r="C89" s="4">
        <v>120874.54585861765</v>
      </c>
      <c r="D89" s="4">
        <v>24987.424364049049</v>
      </c>
      <c r="E89" s="11">
        <v>0.31392569263517822</v>
      </c>
      <c r="F89" s="4">
        <v>97.634991130764234</v>
      </c>
      <c r="G89" s="4">
        <v>144.73092871282341</v>
      </c>
      <c r="H89" s="4">
        <v>42249.24</v>
      </c>
      <c r="I89" s="4">
        <v>27361.13</v>
      </c>
      <c r="J89" s="4">
        <v>14888.11</v>
      </c>
      <c r="K89" s="4">
        <v>2795.694</v>
      </c>
      <c r="L89" s="4">
        <v>526.92229999999995</v>
      </c>
      <c r="M89" s="4">
        <v>7011.9709999999995</v>
      </c>
      <c r="N89" s="4">
        <v>45947.94</v>
      </c>
      <c r="O89" s="4">
        <v>19775.38</v>
      </c>
      <c r="P89" s="4">
        <v>5958.6639999999998</v>
      </c>
      <c r="Q89" s="4">
        <v>3466.0320000000002</v>
      </c>
      <c r="R89" s="4">
        <v>16747.86</v>
      </c>
      <c r="S89" s="4">
        <v>-3698.6979999999999</v>
      </c>
      <c r="T89" s="4">
        <v>5237.3019999999997</v>
      </c>
      <c r="U89" s="4">
        <v>127888.9</v>
      </c>
      <c r="V89" s="4">
        <v>125905.9</v>
      </c>
      <c r="W89" s="8">
        <f t="shared" si="7"/>
        <v>4.4028367530341841</v>
      </c>
      <c r="X89" s="8">
        <f t="shared" si="9"/>
        <v>34.952966896287101</v>
      </c>
      <c r="Y89" s="8">
        <f t="shared" si="9"/>
        <v>22.635973360349389</v>
      </c>
      <c r="Z89" s="8">
        <f t="shared" si="9"/>
        <v>12.31699353593771</v>
      </c>
      <c r="AA89" s="8">
        <f t="shared" si="9"/>
        <v>2.3128889379820436</v>
      </c>
      <c r="AB89" s="8">
        <f t="shared" si="9"/>
        <v>0.43592494702426504</v>
      </c>
      <c r="AC89" s="8">
        <f t="shared" si="9"/>
        <v>5.8010319295856005</v>
      </c>
      <c r="AD89" s="8">
        <f t="shared" si="9"/>
        <v>38.012916345301974</v>
      </c>
      <c r="AE89" s="8">
        <f t="shared" si="9"/>
        <v>16.360251746575749</v>
      </c>
      <c r="AF89" s="8">
        <f t="shared" si="9"/>
        <v>4.9296267941884322</v>
      </c>
      <c r="AG89" s="8">
        <f t="shared" si="9"/>
        <v>2.867462272870986</v>
      </c>
      <c r="AH89" s="8">
        <f t="shared" si="9"/>
        <v>13.85557222245065</v>
      </c>
      <c r="AI89" s="8">
        <f t="shared" si="9"/>
        <v>-3.0599477944067943</v>
      </c>
      <c r="AJ89" s="8">
        <f t="shared" si="9"/>
        <v>4.3328410980140282</v>
      </c>
      <c r="AK89" s="8">
        <f t="shared" si="9"/>
        <v>105.8030035120767</v>
      </c>
      <c r="AL89" s="8">
        <f t="shared" si="9"/>
        <v>104.16245960275816</v>
      </c>
    </row>
    <row r="90" spans="1:44" x14ac:dyDescent="0.25">
      <c r="A90" s="6">
        <f t="shared" si="6"/>
        <v>2093</v>
      </c>
      <c r="B90" s="6">
        <v>70495</v>
      </c>
      <c r="C90" s="4">
        <v>125301.29537472299</v>
      </c>
      <c r="D90" s="4">
        <v>25393.992048128424</v>
      </c>
      <c r="E90" s="11">
        <v>0.31582220458003529</v>
      </c>
      <c r="F90" s="4">
        <v>98.640044398888477</v>
      </c>
      <c r="G90" s="4">
        <v>145.59654189819068</v>
      </c>
      <c r="H90" s="4">
        <v>43747.42</v>
      </c>
      <c r="I90" s="4">
        <v>28363.17</v>
      </c>
      <c r="J90" s="4">
        <v>15384.25</v>
      </c>
      <c r="K90" s="4">
        <v>2898.029</v>
      </c>
      <c r="L90" s="4">
        <v>542.04449999999997</v>
      </c>
      <c r="M90" s="4">
        <v>7225.81</v>
      </c>
      <c r="N90" s="4">
        <v>47649.32</v>
      </c>
      <c r="O90" s="4">
        <v>20518.04</v>
      </c>
      <c r="P90" s="4">
        <v>6176.9690000000001</v>
      </c>
      <c r="Q90" s="4">
        <v>3593.09</v>
      </c>
      <c r="R90" s="4">
        <v>17361.21</v>
      </c>
      <c r="S90" s="4">
        <v>-3901.8960000000002</v>
      </c>
      <c r="T90" s="4">
        <v>5630.7389999999996</v>
      </c>
      <c r="U90" s="4">
        <v>137421.5</v>
      </c>
      <c r="V90" s="4">
        <v>135438.5</v>
      </c>
      <c r="W90" s="8">
        <f t="shared" si="7"/>
        <v>4.4028363681288987</v>
      </c>
      <c r="X90" s="8">
        <f t="shared" si="9"/>
        <v>34.913781113890352</v>
      </c>
      <c r="Y90" s="8">
        <f t="shared" si="9"/>
        <v>22.635975083240599</v>
      </c>
      <c r="Z90" s="8">
        <f t="shared" si="9"/>
        <v>12.277806030649753</v>
      </c>
      <c r="AA90" s="8">
        <f t="shared" si="9"/>
        <v>2.3128483958072623</v>
      </c>
      <c r="AB90" s="8">
        <f t="shared" si="9"/>
        <v>0.4325928940949692</v>
      </c>
      <c r="AC90" s="8">
        <f t="shared" si="9"/>
        <v>5.7667480438974463</v>
      </c>
      <c r="AD90" s="8">
        <f t="shared" si="9"/>
        <v>38.027795209539619</v>
      </c>
      <c r="AE90" s="8">
        <f t="shared" si="9"/>
        <v>16.374962396549254</v>
      </c>
      <c r="AF90" s="8">
        <f t="shared" si="9"/>
        <v>4.9296928507620832</v>
      </c>
      <c r="AG90" s="8">
        <f t="shared" si="9"/>
        <v>2.8675601391466805</v>
      </c>
      <c r="AH90" s="8">
        <f t="shared" si="9"/>
        <v>13.855571044241794</v>
      </c>
      <c r="AI90" s="8">
        <f t="shared" si="9"/>
        <v>-3.1140109033438845</v>
      </c>
      <c r="AJ90" s="8">
        <f t="shared" si="9"/>
        <v>4.4937596081196514</v>
      </c>
      <c r="AK90" s="8">
        <f t="shared" si="9"/>
        <v>109.6728486238156</v>
      </c>
      <c r="AL90" s="8">
        <f t="shared" si="9"/>
        <v>108.09026322909187</v>
      </c>
      <c r="AM90" s="5"/>
      <c r="AN90" s="5"/>
      <c r="AO90" s="5"/>
      <c r="AP90" s="5"/>
      <c r="AQ90" s="5"/>
      <c r="AR90" s="5"/>
    </row>
    <row r="91" spans="1:44" x14ac:dyDescent="0.25">
      <c r="A91" s="6">
        <f t="shared" si="6"/>
        <v>2094</v>
      </c>
      <c r="B91" s="6">
        <v>70860</v>
      </c>
      <c r="C91" s="4">
        <v>129893.56988566928</v>
      </c>
      <c r="D91" s="4">
        <v>25809.165019314129</v>
      </c>
      <c r="E91" s="11">
        <v>0.31773505542088781</v>
      </c>
      <c r="F91" s="4">
        <v>99.650163548574554</v>
      </c>
      <c r="G91" s="4">
        <v>146.48779629180609</v>
      </c>
      <c r="H91" s="4">
        <v>45300.93</v>
      </c>
      <c r="I91" s="4">
        <v>29402.68</v>
      </c>
      <c r="J91" s="4">
        <v>15898.25</v>
      </c>
      <c r="K91" s="4">
        <v>3004.3049999999998</v>
      </c>
      <c r="L91" s="4">
        <v>557.61590000000001</v>
      </c>
      <c r="M91" s="4">
        <v>7447.0020000000004</v>
      </c>
      <c r="N91" s="4">
        <v>49410.12</v>
      </c>
      <c r="O91" s="4">
        <v>21284.58</v>
      </c>
      <c r="P91" s="4">
        <v>6403.18</v>
      </c>
      <c r="Q91" s="4">
        <v>3724.8629999999998</v>
      </c>
      <c r="R91" s="4">
        <v>17997.5</v>
      </c>
      <c r="S91" s="4">
        <v>-4109.1959999999999</v>
      </c>
      <c r="T91" s="4">
        <v>6050.4459999999999</v>
      </c>
      <c r="U91" s="4">
        <v>147581.1</v>
      </c>
      <c r="V91" s="4">
        <v>145598.1</v>
      </c>
      <c r="W91" s="8">
        <f t="shared" si="7"/>
        <v>4.402837983867153</v>
      </c>
      <c r="X91" s="8">
        <f t="shared" si="9"/>
        <v>34.875421500751209</v>
      </c>
      <c r="Y91" s="8">
        <f t="shared" si="9"/>
        <v>22.63597807488075</v>
      </c>
      <c r="Z91" s="8">
        <f t="shared" si="9"/>
        <v>12.23944342587046</v>
      </c>
      <c r="AA91" s="8">
        <f t="shared" si="9"/>
        <v>2.3128973994974134</v>
      </c>
      <c r="AB91" s="8">
        <f t="shared" si="9"/>
        <v>0.42928676183956349</v>
      </c>
      <c r="AC91" s="8">
        <f t="shared" si="9"/>
        <v>5.733156773314307</v>
      </c>
      <c r="AD91" s="8">
        <f t="shared" si="9"/>
        <v>38.038926825623612</v>
      </c>
      <c r="AE91" s="8">
        <f t="shared" si="9"/>
        <v>16.386169091152414</v>
      </c>
      <c r="AF91" s="8">
        <f t="shared" si="9"/>
        <v>4.9295588731882578</v>
      </c>
      <c r="AG91" s="8">
        <f t="shared" si="9"/>
        <v>2.8676269374061998</v>
      </c>
      <c r="AH91" s="8">
        <f t="shared" si="9"/>
        <v>13.855574233459885</v>
      </c>
      <c r="AI91" s="8">
        <f t="shared" si="9"/>
        <v>-3.1635099440386956</v>
      </c>
      <c r="AJ91" s="8">
        <f t="shared" si="9"/>
        <v>4.6580027058502802</v>
      </c>
      <c r="AK91" s="8">
        <f t="shared" si="9"/>
        <v>113.61694049204982</v>
      </c>
      <c r="AL91" s="8">
        <f t="shared" si="9"/>
        <v>112.09030603143302</v>
      </c>
      <c r="AM91" s="5"/>
      <c r="AN91" s="5"/>
      <c r="AO91" s="5"/>
      <c r="AP91" s="5"/>
      <c r="AQ91" s="5"/>
      <c r="AR91" s="5"/>
    </row>
    <row r="92" spans="1:44" x14ac:dyDescent="0.25">
      <c r="A92" s="6">
        <f t="shared" si="6"/>
        <v>2095</v>
      </c>
      <c r="B92" s="6">
        <v>71225</v>
      </c>
      <c r="C92" s="4">
        <v>134665.98972233105</v>
      </c>
      <c r="D92" s="4">
        <v>26232.097658824532</v>
      </c>
      <c r="E92" s="11">
        <v>0.31966207611358</v>
      </c>
      <c r="F92" s="4">
        <v>100.6755747855038</v>
      </c>
      <c r="G92" s="4">
        <v>147.38186766650611</v>
      </c>
      <c r="H92" s="4">
        <v>46913.79</v>
      </c>
      <c r="I92" s="4">
        <v>30482.959999999999</v>
      </c>
      <c r="J92" s="4">
        <v>16430.830000000002</v>
      </c>
      <c r="K92" s="4">
        <v>3114.5239999999999</v>
      </c>
      <c r="L92" s="4">
        <v>573.63189999999997</v>
      </c>
      <c r="M92" s="4">
        <v>7675.7070000000003</v>
      </c>
      <c r="N92" s="4">
        <v>51240.19</v>
      </c>
      <c r="O92" s="4">
        <v>22081.599999999999</v>
      </c>
      <c r="P92" s="4">
        <v>6638.0389999999998</v>
      </c>
      <c r="Q92" s="4">
        <v>3861.8049999999998</v>
      </c>
      <c r="R92" s="4">
        <v>18658.75</v>
      </c>
      <c r="S92" s="4">
        <v>-4326.4040000000005</v>
      </c>
      <c r="T92" s="4">
        <v>6497.7579999999998</v>
      </c>
      <c r="U92" s="4">
        <v>158405.29999999999</v>
      </c>
      <c r="V92" s="4">
        <v>156422.29999999999</v>
      </c>
      <c r="W92" s="8">
        <f t="shared" ref="W92" si="10">100*T92/U91</f>
        <v>4.4028388458955785</v>
      </c>
      <c r="X92" s="8">
        <f t="shared" ref="X92" si="11">100*H92/$C92</f>
        <v>34.837147892152977</v>
      </c>
      <c r="Y92" s="8">
        <f t="shared" ref="Y92" si="12">100*I92/$C92</f>
        <v>22.635975172983969</v>
      </c>
      <c r="Z92" s="8">
        <f t="shared" ref="Z92" si="13">100*J92/$C92</f>
        <v>12.201172719169012</v>
      </c>
      <c r="AA92" s="8">
        <f t="shared" ref="AA92" si="14">100*K92/$C92</f>
        <v>2.3127769724351808</v>
      </c>
      <c r="AB92" s="8">
        <f t="shared" ref="AB92" si="15">100*L92/$C92</f>
        <v>0.42596642343235769</v>
      </c>
      <c r="AC92" s="8">
        <f t="shared" ref="AC92" si="16">100*M92/$C92</f>
        <v>5.6998110776348252</v>
      </c>
      <c r="AD92" s="8">
        <f t="shared" ref="AD92" si="17">100*N92/$C92</f>
        <v>38.049837309073048</v>
      </c>
      <c r="AE92" s="8">
        <f t="shared" ref="AE92" si="18">100*O92/$C92</f>
        <v>16.397310149006618</v>
      </c>
      <c r="AF92" s="8">
        <f t="shared" ref="AF92" si="19">100*P92/$C92</f>
        <v>4.9292616596714796</v>
      </c>
      <c r="AG92" s="8">
        <f t="shared" ref="AG92" si="20">100*Q92/$C92</f>
        <v>2.8676913955503451</v>
      </c>
      <c r="AH92" s="8">
        <f t="shared" ref="AH92" si="21">100*R92/$C92</f>
        <v>13.855577075156567</v>
      </c>
      <c r="AI92" s="8">
        <f t="shared" ref="AI92" si="22">100*S92/$C92</f>
        <v>-3.2126923872320319</v>
      </c>
      <c r="AJ92" s="8">
        <f t="shared" ref="AJ92" si="23">100*T92/$C92</f>
        <v>4.8250920766243812</v>
      </c>
      <c r="AK92" s="8">
        <f t="shared" ref="AK92" si="24">100*U92/$C92</f>
        <v>117.62828931537742</v>
      </c>
      <c r="AL92" s="8">
        <f t="shared" ref="AL92" si="25">100*V92/$C92</f>
        <v>116.15575716075637</v>
      </c>
      <c r="AM92" s="5"/>
      <c r="AN92" s="5"/>
      <c r="AO92" s="5"/>
      <c r="AP92" s="5"/>
      <c r="AQ92" s="5"/>
      <c r="AR92" s="5"/>
    </row>
    <row r="93" spans="1:44" x14ac:dyDescent="0.25">
      <c r="A93" s="6">
        <f t="shared" si="6"/>
        <v>2096</v>
      </c>
      <c r="B93" s="6">
        <v>71590</v>
      </c>
      <c r="C93" s="4">
        <v>139603.51964039617</v>
      </c>
      <c r="D93" s="4">
        <v>26661.364256320627</v>
      </c>
      <c r="E93" s="11">
        <v>0.32163134581839992</v>
      </c>
      <c r="F93" s="4">
        <v>101.70621973656881</v>
      </c>
      <c r="G93" s="4">
        <v>148.28538002288369</v>
      </c>
      <c r="H93" s="4">
        <v>48582.400000000001</v>
      </c>
      <c r="I93" s="4">
        <v>31600.62</v>
      </c>
      <c r="J93" s="4">
        <v>16981.78</v>
      </c>
      <c r="K93" s="4">
        <v>3229.1529999999998</v>
      </c>
      <c r="L93" s="4">
        <v>590.15830000000005</v>
      </c>
      <c r="M93" s="4">
        <v>7911.7309999999998</v>
      </c>
      <c r="N93" s="4">
        <v>53134.31</v>
      </c>
      <c r="O93" s="4">
        <v>22908.09</v>
      </c>
      <c r="P93" s="4">
        <v>6880.1909999999998</v>
      </c>
      <c r="Q93" s="4">
        <v>4003.1640000000002</v>
      </c>
      <c r="R93" s="4">
        <v>19342.87</v>
      </c>
      <c r="S93" s="4">
        <v>-4551.9160000000002</v>
      </c>
      <c r="T93" s="4">
        <v>6974.3289999999997</v>
      </c>
      <c r="U93" s="4">
        <v>169931.5</v>
      </c>
      <c r="V93" s="4">
        <v>167948.5</v>
      </c>
      <c r="W93" s="8">
        <f t="shared" ref="W93" si="26">100*T93/U92</f>
        <v>4.4028381626119835</v>
      </c>
      <c r="X93" s="8">
        <f t="shared" ref="X93" si="27">100*H93/$C93</f>
        <v>34.800268736163027</v>
      </c>
      <c r="Y93" s="8">
        <f t="shared" ref="Y93" si="28">100*I93/$C93</f>
        <v>22.635976572367113</v>
      </c>
      <c r="Z93" s="8">
        <f t="shared" ref="Z93" si="29">100*J93/$C93</f>
        <v>12.164292163795913</v>
      </c>
      <c r="AA93" s="8">
        <f t="shared" ref="AA93" si="30">100*K93/$C93</f>
        <v>2.3130885298006487</v>
      </c>
      <c r="AB93" s="8">
        <f t="shared" ref="AB93" si="31">100*L93/$C93</f>
        <v>0.42273884033882891</v>
      </c>
      <c r="AC93" s="8">
        <f t="shared" ref="AC93" si="32">100*M93/$C93</f>
        <v>5.6672861976401299</v>
      </c>
      <c r="AD93" s="8">
        <f t="shared" ref="AD93" si="33">100*N93/$C93</f>
        <v>38.060867044662153</v>
      </c>
      <c r="AE93" s="8">
        <f t="shared" ref="AE93" si="34">100*O93/$C93</f>
        <v>16.409392871332187</v>
      </c>
      <c r="AF93" s="8">
        <f t="shared" ref="AF93" si="35">100*P93/$C93</f>
        <v>4.928379325766743</v>
      </c>
      <c r="AG93" s="8">
        <f t="shared" ref="AG93" si="36">100*Q93/$C93</f>
        <v>2.8675236916029947</v>
      </c>
      <c r="AH93" s="8">
        <f t="shared" ref="AH93" si="37">100*R93/$C93</f>
        <v>13.855574737531816</v>
      </c>
      <c r="AI93" s="8">
        <f t="shared" ref="AI93" si="38">100*S93/$C93</f>
        <v>-3.2606026063850337</v>
      </c>
      <c r="AJ93" s="8">
        <f t="shared" ref="AJ93" si="39">100*T93/$C93</f>
        <v>4.9958117230605144</v>
      </c>
      <c r="AK93" s="8">
        <f t="shared" ref="AK93" si="40">100*U93/$C93</f>
        <v>121.724366575947</v>
      </c>
      <c r="AL93" s="8">
        <f t="shared" ref="AL93" si="41">100*V93/$C93</f>
        <v>120.30391528280768</v>
      </c>
      <c r="AM93" s="5"/>
      <c r="AN93" s="5"/>
      <c r="AO93" s="5"/>
      <c r="AP93" s="5"/>
      <c r="AQ93" s="5"/>
      <c r="AR93" s="5"/>
    </row>
    <row r="94" spans="1:44" x14ac:dyDescent="0.25">
      <c r="A94" s="6">
        <f t="shared" si="6"/>
        <v>2097</v>
      </c>
      <c r="B94" s="6">
        <v>71956</v>
      </c>
      <c r="C94" s="4">
        <v>144740.91605947519</v>
      </c>
      <c r="D94" s="4">
        <v>27099.797713166325</v>
      </c>
      <c r="E94" s="11">
        <v>0.32362766640649671</v>
      </c>
      <c r="F94" s="4">
        <v>102.75260899320503</v>
      </c>
      <c r="G94" s="4">
        <v>149.1982198851355</v>
      </c>
      <c r="H94" s="4">
        <v>50315.85</v>
      </c>
      <c r="I94" s="4">
        <v>32763.52</v>
      </c>
      <c r="J94" s="4">
        <v>17552.330000000002</v>
      </c>
      <c r="K94" s="4">
        <v>3348.143</v>
      </c>
      <c r="L94" s="4">
        <v>607.18460000000005</v>
      </c>
      <c r="M94" s="4">
        <v>8155.0889999999999</v>
      </c>
      <c r="N94" s="4">
        <v>55102.31</v>
      </c>
      <c r="O94" s="4">
        <v>23765.88</v>
      </c>
      <c r="P94" s="4">
        <v>7131.6289999999999</v>
      </c>
      <c r="Q94" s="4">
        <v>4150.1220000000003</v>
      </c>
      <c r="R94" s="4">
        <v>20054.689999999999</v>
      </c>
      <c r="S94" s="4">
        <v>-4786.4660000000003</v>
      </c>
      <c r="T94" s="4">
        <v>7481.8109999999997</v>
      </c>
      <c r="U94" s="4">
        <v>182199.8</v>
      </c>
      <c r="V94" s="4">
        <v>180216.8</v>
      </c>
      <c r="W94" s="8">
        <f t="shared" ref="W94" si="42">100*T94/U93</f>
        <v>4.4028393793969922</v>
      </c>
      <c r="X94" s="8">
        <f t="shared" ref="X94" si="43">100*H94/$C94</f>
        <v>34.76269970498516</v>
      </c>
      <c r="Y94" s="8">
        <f t="shared" ref="Y94" si="44">100*I94/$C94</f>
        <v>22.635976676102569</v>
      </c>
      <c r="Z94" s="8">
        <f t="shared" ref="Z94" si="45">100*J94/$C94</f>
        <v>12.126723028882594</v>
      </c>
      <c r="AA94" s="8">
        <f t="shared" ref="AA94" si="46">100*K94/$C94</f>
        <v>2.3131973260582526</v>
      </c>
      <c r="AB94" s="8">
        <f t="shared" ref="AB94" si="47">100*L94/$C94</f>
        <v>0.41949755226815277</v>
      </c>
      <c r="AC94" s="8">
        <f t="shared" ref="AC94" si="48">100*M94/$C94</f>
        <v>5.6342665377694647</v>
      </c>
      <c r="AD94" s="8">
        <f t="shared" ref="AD94" si="49">100*N94/$C94</f>
        <v>38.069615351444938</v>
      </c>
      <c r="AE94" s="8">
        <f t="shared" ref="AE94" si="50">100*O94/$C94</f>
        <v>16.419600377708271</v>
      </c>
      <c r="AF94" s="8">
        <f t="shared" ref="AF94" si="51">100*P94/$C94</f>
        <v>4.9271686224989466</v>
      </c>
      <c r="AG94" s="8">
        <f t="shared" ref="AG94" si="52">100*Q94/$C94</f>
        <v>2.8672763120379052</v>
      </c>
      <c r="AH94" s="8">
        <f t="shared" ref="AH94" si="53">100*R94/$C94</f>
        <v>13.855577638985901</v>
      </c>
      <c r="AI94" s="8">
        <f t="shared" ref="AI94" si="54">100*S94/$C94</f>
        <v>-3.3069197917976445</v>
      </c>
      <c r="AJ94" s="8">
        <f t="shared" ref="AJ94" si="55">100*T94/$C94</f>
        <v>5.1691057398902078</v>
      </c>
      <c r="AK94" s="8">
        <f t="shared" ref="AK94" si="56">100*U94/$C94</f>
        <v>125.87995499844195</v>
      </c>
      <c r="AL94" s="8">
        <f t="shared" ref="AL94" si="57">100*V94/$C94</f>
        <v>124.50992083395927</v>
      </c>
      <c r="AM94" s="5"/>
      <c r="AN94" s="5"/>
      <c r="AO94" s="5"/>
      <c r="AP94" s="5"/>
      <c r="AQ94" s="5"/>
      <c r="AR94" s="5"/>
    </row>
    <row r="95" spans="1:44" x14ac:dyDescent="0.25">
      <c r="A95" s="6">
        <f t="shared" si="6"/>
        <v>2098</v>
      </c>
      <c r="B95" s="6">
        <v>72321</v>
      </c>
      <c r="C95" s="4">
        <v>150055.83222239258</v>
      </c>
      <c r="D95" s="4">
        <v>27544.72694566031</v>
      </c>
      <c r="E95" s="11">
        <v>0.32564994868562619</v>
      </c>
      <c r="F95" s="4">
        <v>103.80439799392848</v>
      </c>
      <c r="G95" s="4">
        <v>150.1198991016081</v>
      </c>
      <c r="H95" s="4">
        <v>52109.26</v>
      </c>
      <c r="I95" s="4">
        <v>33966.6</v>
      </c>
      <c r="J95" s="4">
        <v>18142.66</v>
      </c>
      <c r="K95" s="4">
        <v>3471.6640000000002</v>
      </c>
      <c r="L95" s="4">
        <v>624.72469999999998</v>
      </c>
      <c r="M95" s="4">
        <v>8406.5959999999995</v>
      </c>
      <c r="N95" s="4">
        <v>57143.79</v>
      </c>
      <c r="O95" s="4">
        <v>24659.38</v>
      </c>
      <c r="P95" s="4">
        <v>7391.259</v>
      </c>
      <c r="Q95" s="4">
        <v>4302.0529999999999</v>
      </c>
      <c r="R95" s="4">
        <v>20791.099999999999</v>
      </c>
      <c r="S95" s="4">
        <v>-5034.5280000000002</v>
      </c>
      <c r="T95" s="4">
        <v>8021.9629999999997</v>
      </c>
      <c r="U95" s="4">
        <v>195256.3</v>
      </c>
      <c r="V95" s="4">
        <v>193273.3</v>
      </c>
      <c r="W95" s="8">
        <f t="shared" ref="W95" si="58">100*T95/U94</f>
        <v>4.402838532204755</v>
      </c>
      <c r="X95" s="8">
        <f t="shared" ref="X95" si="59">100*H95/$C95</f>
        <v>34.726580918741405</v>
      </c>
      <c r="Y95" s="8">
        <f t="shared" ref="Y95" si="60">100*I95/$C95</f>
        <v>22.635974554897189</v>
      </c>
      <c r="Z95" s="8">
        <f t="shared" ref="Z95" si="61">100*J95/$C95</f>
        <v>12.090606363844218</v>
      </c>
      <c r="AA95" s="8">
        <f t="shared" ref="AA95" si="62">100*K95/$C95</f>
        <v>2.3135815173480005</v>
      </c>
      <c r="AB95" s="8">
        <f t="shared" ref="AB95" si="63">100*L95/$C95</f>
        <v>0.41632816982022869</v>
      </c>
      <c r="AC95" s="8">
        <f t="shared" ref="AC95" si="64">100*M95/$C95</f>
        <v>5.6023120697773834</v>
      </c>
      <c r="AD95" s="8">
        <f t="shared" ref="AD95" si="65">100*N95/$C95</f>
        <v>38.081685432465669</v>
      </c>
      <c r="AE95" s="8">
        <f t="shared" ref="AE95" si="66">100*O95/$C95</f>
        <v>16.433469885697733</v>
      </c>
      <c r="AF95" s="8">
        <f t="shared" ref="AF95" si="67">100*P95/$C95</f>
        <v>4.9256725916828543</v>
      </c>
      <c r="AG95" s="8">
        <f t="shared" ref="AG95" si="68">100*Q95/$C95</f>
        <v>2.866968205290465</v>
      </c>
      <c r="AH95" s="8">
        <f t="shared" ref="AH95" si="69">100*R95/$C95</f>
        <v>13.855576082631847</v>
      </c>
      <c r="AI95" s="8">
        <f t="shared" ref="AI95" si="70">100*S95/$C95</f>
        <v>-3.3551031808870313</v>
      </c>
      <c r="AJ95" s="8">
        <f t="shared" ref="AJ95" si="71">100*T95/$C95</f>
        <v>5.345985478332441</v>
      </c>
      <c r="AK95" s="8">
        <f t="shared" ref="AK95" si="72">100*U95/$C95</f>
        <v>130.12243316915357</v>
      </c>
      <c r="AL95" s="8">
        <f t="shared" ref="AL95" si="73">100*V95/$C95</f>
        <v>128.80092505405341</v>
      </c>
      <c r="AM95" s="5"/>
      <c r="AN95" s="5"/>
      <c r="AO95" s="5"/>
      <c r="AP95" s="5"/>
      <c r="AQ95" s="5"/>
      <c r="AR95" s="5"/>
    </row>
    <row r="97" spans="1:1" x14ac:dyDescent="0.25">
      <c r="A97" s="6" t="s">
        <v>316</v>
      </c>
    </row>
    <row r="98" spans="1:1" x14ac:dyDescent="0.25">
      <c r="A98" s="27" t="s">
        <v>315</v>
      </c>
    </row>
  </sheetData>
  <mergeCells count="1">
    <mergeCell ref="C1:AL1"/>
  </mergeCells>
  <hyperlinks>
    <hyperlink ref="A98" r:id="rId1" display="https://www.pbo-dpb.ca/" xr:uid="{3877247A-9B16-47FF-B078-0F5C0898819C}"/>
  </hyperlinks>
  <pageMargins left="0.7" right="0.7" top="0.75" bottom="0.75" header="0.3" footer="0.3"/>
  <pageSetup orientation="portrait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98"/>
  <sheetViews>
    <sheetView topLeftCell="A79" zoomScale="85" zoomScaleNormal="85" workbookViewId="0">
      <selection activeCell="A97" sqref="A97:A98"/>
    </sheetView>
  </sheetViews>
  <sheetFormatPr defaultColWidth="9.140625" defaultRowHeight="15.75" x14ac:dyDescent="0.25"/>
  <cols>
    <col min="1" max="1" width="9.140625" style="6"/>
    <col min="2" max="2" width="9.140625" style="6" hidden="1" customWidth="1"/>
    <col min="3" max="38" width="15.7109375" style="6" customWidth="1"/>
    <col min="39" max="16384" width="9.140625" style="6"/>
  </cols>
  <sheetData>
    <row r="1" spans="1:38" x14ac:dyDescent="0.25">
      <c r="C1" s="31" t="s">
        <v>112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1:38" s="10" customFormat="1" ht="110.2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60</v>
      </c>
      <c r="J2" s="1" t="s">
        <v>61</v>
      </c>
      <c r="K2" s="1" t="s">
        <v>13</v>
      </c>
      <c r="L2" s="1" t="s">
        <v>14</v>
      </c>
      <c r="M2" s="1" t="s">
        <v>15</v>
      </c>
      <c r="N2" s="1" t="s">
        <v>7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23</v>
      </c>
      <c r="T2" s="1" t="s">
        <v>24</v>
      </c>
      <c r="U2" s="1" t="s">
        <v>67</v>
      </c>
      <c r="V2" s="1" t="s">
        <v>26</v>
      </c>
      <c r="W2" s="1" t="s">
        <v>27</v>
      </c>
      <c r="X2" s="1" t="s">
        <v>6</v>
      </c>
      <c r="Y2" s="1" t="s">
        <v>60</v>
      </c>
      <c r="Z2" s="1" t="s">
        <v>61</v>
      </c>
      <c r="AA2" s="1" t="s">
        <v>13</v>
      </c>
      <c r="AB2" s="1" t="s">
        <v>14</v>
      </c>
      <c r="AC2" s="1" t="s">
        <v>15</v>
      </c>
      <c r="AD2" s="1" t="s">
        <v>7</v>
      </c>
      <c r="AE2" s="1" t="s">
        <v>63</v>
      </c>
      <c r="AF2" s="1" t="s">
        <v>64</v>
      </c>
      <c r="AG2" s="1" t="s">
        <v>65</v>
      </c>
      <c r="AH2" s="1" t="s">
        <v>66</v>
      </c>
      <c r="AI2" s="1" t="s">
        <v>23</v>
      </c>
      <c r="AJ2" s="1" t="s">
        <v>24</v>
      </c>
      <c r="AK2" s="1" t="s">
        <v>67</v>
      </c>
      <c r="AL2" s="1" t="s">
        <v>26</v>
      </c>
    </row>
    <row r="3" spans="1:38" s="9" customFormat="1" x14ac:dyDescent="0.25">
      <c r="C3" s="2" t="s">
        <v>28</v>
      </c>
      <c r="D3" s="2" t="s">
        <v>28</v>
      </c>
      <c r="E3" s="2" t="s">
        <v>68</v>
      </c>
      <c r="F3" s="2" t="s">
        <v>69</v>
      </c>
      <c r="G3" s="2" t="s">
        <v>30</v>
      </c>
      <c r="H3" s="2" t="s">
        <v>28</v>
      </c>
      <c r="I3" s="2" t="s">
        <v>28</v>
      </c>
      <c r="J3" s="2" t="s">
        <v>28</v>
      </c>
      <c r="K3" s="2" t="s">
        <v>28</v>
      </c>
      <c r="L3" s="2" t="s">
        <v>28</v>
      </c>
      <c r="M3" s="2" t="s">
        <v>28</v>
      </c>
      <c r="N3" s="2" t="s">
        <v>28</v>
      </c>
      <c r="O3" s="2" t="s">
        <v>28</v>
      </c>
      <c r="P3" s="2" t="s">
        <v>28</v>
      </c>
      <c r="Q3" s="2" t="s">
        <v>28</v>
      </c>
      <c r="R3" s="2" t="s">
        <v>28</v>
      </c>
      <c r="S3" s="2" t="s">
        <v>28</v>
      </c>
      <c r="T3" s="2" t="s">
        <v>28</v>
      </c>
      <c r="U3" s="2" t="s">
        <v>28</v>
      </c>
      <c r="V3" s="2" t="s">
        <v>28</v>
      </c>
      <c r="W3" s="2" t="s">
        <v>31</v>
      </c>
      <c r="X3" s="2" t="s">
        <v>32</v>
      </c>
      <c r="Y3" s="2" t="s">
        <v>32</v>
      </c>
      <c r="Z3" s="2" t="s">
        <v>32</v>
      </c>
      <c r="AA3" s="2" t="s">
        <v>32</v>
      </c>
      <c r="AB3" s="2" t="s">
        <v>32</v>
      </c>
      <c r="AC3" s="2" t="s">
        <v>32</v>
      </c>
      <c r="AD3" s="2" t="s">
        <v>32</v>
      </c>
      <c r="AE3" s="2" t="s">
        <v>32</v>
      </c>
      <c r="AF3" s="2" t="s">
        <v>32</v>
      </c>
      <c r="AG3" s="2" t="s">
        <v>32</v>
      </c>
      <c r="AH3" s="2" t="s">
        <v>32</v>
      </c>
      <c r="AI3" s="2" t="s">
        <v>32</v>
      </c>
      <c r="AJ3" s="2" t="s">
        <v>32</v>
      </c>
      <c r="AK3" s="2" t="s">
        <v>32</v>
      </c>
      <c r="AL3" s="2" t="s">
        <v>32</v>
      </c>
    </row>
    <row r="4" spans="1:38" x14ac:dyDescent="0.25">
      <c r="B4" s="6" t="s">
        <v>33</v>
      </c>
      <c r="C4" s="6" t="s">
        <v>113</v>
      </c>
      <c r="D4" s="6" t="s">
        <v>114</v>
      </c>
      <c r="E4" s="6" t="s">
        <v>115</v>
      </c>
      <c r="F4" s="6" t="s">
        <v>116</v>
      </c>
      <c r="G4" s="6" t="s">
        <v>117</v>
      </c>
      <c r="H4" s="6" t="s">
        <v>118</v>
      </c>
      <c r="I4" s="6" t="s">
        <v>119</v>
      </c>
      <c r="J4" s="6" t="s">
        <v>120</v>
      </c>
      <c r="K4" s="6" t="s">
        <v>121</v>
      </c>
      <c r="L4" s="6" t="s">
        <v>122</v>
      </c>
      <c r="M4" s="6" t="s">
        <v>123</v>
      </c>
      <c r="N4" s="6" t="s">
        <v>124</v>
      </c>
      <c r="O4" s="6" t="s">
        <v>125</v>
      </c>
      <c r="P4" s="6" t="s">
        <v>126</v>
      </c>
      <c r="Q4" s="6" t="s">
        <v>127</v>
      </c>
      <c r="R4" s="6" t="s">
        <v>128</v>
      </c>
      <c r="S4" s="6" t="s">
        <v>129</v>
      </c>
      <c r="T4" s="6" t="s">
        <v>130</v>
      </c>
      <c r="U4" s="6" t="s">
        <v>131</v>
      </c>
      <c r="V4" s="6" t="s">
        <v>132</v>
      </c>
    </row>
    <row r="5" spans="1:38" x14ac:dyDescent="0.25">
      <c r="A5" s="6">
        <f>YEAR(B5)</f>
        <v>2008</v>
      </c>
      <c r="B5" s="6">
        <v>39448</v>
      </c>
      <c r="C5" s="4">
        <v>35490</v>
      </c>
      <c r="D5" s="4">
        <v>40219</v>
      </c>
      <c r="E5" s="11">
        <v>0.93596500000000005</v>
      </c>
      <c r="F5" s="4">
        <v>50.605806100709401</v>
      </c>
      <c r="G5" s="4">
        <v>451.69166666666666</v>
      </c>
      <c r="H5" s="4">
        <v>11721</v>
      </c>
      <c r="I5" s="4">
        <v>7869</v>
      </c>
      <c r="J5" s="4">
        <v>3852</v>
      </c>
      <c r="K5" s="4">
        <v>680</v>
      </c>
      <c r="L5" s="4">
        <v>301</v>
      </c>
      <c r="M5" s="4">
        <v>1524</v>
      </c>
      <c r="N5" s="4">
        <v>10216</v>
      </c>
      <c r="O5" s="4">
        <v>3479</v>
      </c>
      <c r="P5" s="4">
        <v>1809</v>
      </c>
      <c r="Q5" s="4">
        <v>1037</v>
      </c>
      <c r="R5" s="4">
        <v>3891</v>
      </c>
      <c r="S5" s="4">
        <v>1505</v>
      </c>
      <c r="T5" s="4">
        <v>1047</v>
      </c>
      <c r="U5" s="4">
        <v>15323</v>
      </c>
      <c r="V5" s="4">
        <v>9860</v>
      </c>
      <c r="W5" s="8"/>
      <c r="X5" s="8">
        <f>100*H5/$C5</f>
        <v>33.026204564666102</v>
      </c>
      <c r="Y5" s="8">
        <f t="shared" ref="Y5:AL20" si="0">100*I5/$C5</f>
        <v>22.172442941673712</v>
      </c>
      <c r="Z5" s="8">
        <f t="shared" si="0"/>
        <v>10.853761622992392</v>
      </c>
      <c r="AA5" s="8">
        <f t="shared" si="0"/>
        <v>1.9160326852634546</v>
      </c>
      <c r="AB5" s="8">
        <f t="shared" si="0"/>
        <v>0.84812623274161736</v>
      </c>
      <c r="AC5" s="8">
        <f t="shared" si="0"/>
        <v>4.294167371090448</v>
      </c>
      <c r="AD5" s="8">
        <f t="shared" si="0"/>
        <v>28.785573400958015</v>
      </c>
      <c r="AE5" s="8">
        <f t="shared" si="0"/>
        <v>9.8027613412228796</v>
      </c>
      <c r="AF5" s="8">
        <f t="shared" si="0"/>
        <v>5.0972104818258668</v>
      </c>
      <c r="AG5" s="8">
        <f t="shared" si="0"/>
        <v>2.9219498450267682</v>
      </c>
      <c r="AH5" s="8">
        <f t="shared" si="0"/>
        <v>10.963651732882502</v>
      </c>
      <c r="AI5" s="8">
        <f t="shared" si="0"/>
        <v>4.2406311637080867</v>
      </c>
      <c r="AJ5" s="8">
        <f t="shared" si="0"/>
        <v>2.9501267962806423</v>
      </c>
      <c r="AK5" s="8">
        <f t="shared" si="0"/>
        <v>43.175542406311635</v>
      </c>
      <c r="AL5" s="8">
        <f t="shared" si="0"/>
        <v>27.782473936320091</v>
      </c>
    </row>
    <row r="6" spans="1:38" x14ac:dyDescent="0.25">
      <c r="A6" s="6">
        <f t="shared" ref="A6:A69" si="1">YEAR(B6)</f>
        <v>2009</v>
      </c>
      <c r="B6" s="6">
        <v>39814</v>
      </c>
      <c r="C6" s="4">
        <v>35005</v>
      </c>
      <c r="D6" s="4">
        <v>40363</v>
      </c>
      <c r="E6" s="11">
        <v>0.93826600000000004</v>
      </c>
      <c r="F6" s="4">
        <v>50.695363607414109</v>
      </c>
      <c r="G6" s="4">
        <v>450.4666666666667</v>
      </c>
      <c r="H6" s="4">
        <v>11994</v>
      </c>
      <c r="I6" s="4">
        <v>8307</v>
      </c>
      <c r="J6" s="4">
        <v>3687</v>
      </c>
      <c r="K6" s="4">
        <v>711</v>
      </c>
      <c r="L6" s="4">
        <v>293</v>
      </c>
      <c r="M6" s="4">
        <v>1478</v>
      </c>
      <c r="N6" s="4">
        <v>11208</v>
      </c>
      <c r="O6" s="4">
        <v>3722</v>
      </c>
      <c r="P6" s="4">
        <v>1955</v>
      </c>
      <c r="Q6" s="4">
        <v>1084</v>
      </c>
      <c r="R6" s="4">
        <v>4447</v>
      </c>
      <c r="S6" s="4">
        <v>786</v>
      </c>
      <c r="T6" s="4">
        <v>1044</v>
      </c>
      <c r="U6" s="4">
        <v>15510</v>
      </c>
      <c r="V6" s="4">
        <v>10407</v>
      </c>
      <c r="W6" s="8">
        <f>100*T6/U5</f>
        <v>6.8132872152972652</v>
      </c>
      <c r="X6" s="8">
        <f t="shared" ref="X6:AL36" si="2">100*H6/$C6</f>
        <v>34.263676617626054</v>
      </c>
      <c r="Y6" s="8">
        <f t="shared" si="0"/>
        <v>23.730895586344808</v>
      </c>
      <c r="Z6" s="8">
        <f t="shared" si="0"/>
        <v>10.532781031281246</v>
      </c>
      <c r="AA6" s="8">
        <f t="shared" si="0"/>
        <v>2.0311384087987432</v>
      </c>
      <c r="AB6" s="8">
        <f t="shared" si="0"/>
        <v>0.83702328238823021</v>
      </c>
      <c r="AC6" s="8">
        <f t="shared" si="0"/>
        <v>4.2222539637194689</v>
      </c>
      <c r="AD6" s="8">
        <f t="shared" si="0"/>
        <v>32.018283102413939</v>
      </c>
      <c r="AE6" s="8">
        <f t="shared" si="0"/>
        <v>10.632766747607485</v>
      </c>
      <c r="AF6" s="8">
        <f t="shared" si="0"/>
        <v>5.5849164405084988</v>
      </c>
      <c r="AG6" s="8">
        <f t="shared" si="0"/>
        <v>3.0967004713612343</v>
      </c>
      <c r="AH6" s="8">
        <f t="shared" si="0"/>
        <v>12.703899442936724</v>
      </c>
      <c r="AI6" s="8">
        <f t="shared" si="0"/>
        <v>2.2453935152121125</v>
      </c>
      <c r="AJ6" s="8">
        <f t="shared" si="0"/>
        <v>2.9824310812741035</v>
      </c>
      <c r="AK6" s="8">
        <f t="shared" si="0"/>
        <v>44.307956006284819</v>
      </c>
      <c r="AL6" s="8">
        <f t="shared" si="0"/>
        <v>29.730038565919156</v>
      </c>
    </row>
    <row r="7" spans="1:38" x14ac:dyDescent="0.25">
      <c r="A7" s="6">
        <f t="shared" si="1"/>
        <v>2010</v>
      </c>
      <c r="B7" s="6">
        <v>40179</v>
      </c>
      <c r="C7" s="4">
        <v>36921</v>
      </c>
      <c r="D7" s="4">
        <v>41458</v>
      </c>
      <c r="E7" s="11">
        <v>0.94214399999999998</v>
      </c>
      <c r="F7" s="4">
        <v>51.610701907310286</v>
      </c>
      <c r="G7" s="4">
        <v>452.51666666666665</v>
      </c>
      <c r="H7" s="4">
        <v>12235</v>
      </c>
      <c r="I7" s="4">
        <v>8690</v>
      </c>
      <c r="J7" s="4">
        <v>3545</v>
      </c>
      <c r="K7" s="4">
        <v>748</v>
      </c>
      <c r="L7" s="4">
        <v>304</v>
      </c>
      <c r="M7" s="4">
        <v>1424</v>
      </c>
      <c r="N7" s="4">
        <v>11610</v>
      </c>
      <c r="O7" s="4">
        <v>3983</v>
      </c>
      <c r="P7" s="4">
        <v>2013</v>
      </c>
      <c r="Q7" s="4">
        <v>1096</v>
      </c>
      <c r="R7" s="4">
        <v>4518</v>
      </c>
      <c r="S7" s="4">
        <v>625</v>
      </c>
      <c r="T7" s="4">
        <v>1003</v>
      </c>
      <c r="U7" s="4">
        <v>17159</v>
      </c>
      <c r="V7" s="4">
        <v>10787</v>
      </c>
      <c r="W7" s="8">
        <f t="shared" ref="W7:W70" si="3">100*T7/U6</f>
        <v>6.4667956157317859</v>
      </c>
      <c r="X7" s="8">
        <f t="shared" si="2"/>
        <v>33.138322363966303</v>
      </c>
      <c r="Y7" s="8">
        <f t="shared" si="0"/>
        <v>23.536740608325886</v>
      </c>
      <c r="Z7" s="8">
        <f t="shared" si="0"/>
        <v>9.6015817556404208</v>
      </c>
      <c r="AA7" s="8">
        <f t="shared" si="0"/>
        <v>2.0259472928685573</v>
      </c>
      <c r="AB7" s="8">
        <f t="shared" si="0"/>
        <v>0.82337964843855804</v>
      </c>
      <c r="AC7" s="8">
        <f t="shared" si="0"/>
        <v>3.8568836163700877</v>
      </c>
      <c r="AD7" s="8">
        <f t="shared" si="0"/>
        <v>31.445518810433086</v>
      </c>
      <c r="AE7" s="8">
        <f t="shared" si="0"/>
        <v>10.787898485956502</v>
      </c>
      <c r="AF7" s="8">
        <f t="shared" si="0"/>
        <v>5.4521816852197933</v>
      </c>
      <c r="AG7" s="8">
        <f t="shared" si="0"/>
        <v>2.9685003114758537</v>
      </c>
      <c r="AH7" s="8">
        <f t="shared" si="0"/>
        <v>12.236938327780937</v>
      </c>
      <c r="AI7" s="8">
        <f t="shared" si="0"/>
        <v>1.6928035535332195</v>
      </c>
      <c r="AJ7" s="8">
        <f t="shared" si="0"/>
        <v>2.7166111427101107</v>
      </c>
      <c r="AK7" s="8">
        <f t="shared" si="0"/>
        <v>46.474905880122421</v>
      </c>
      <c r="AL7" s="8">
        <f t="shared" si="0"/>
        <v>29.216435091140543</v>
      </c>
    </row>
    <row r="8" spans="1:38" x14ac:dyDescent="0.25">
      <c r="A8" s="6">
        <f t="shared" si="1"/>
        <v>2011</v>
      </c>
      <c r="B8" s="6">
        <v>40544</v>
      </c>
      <c r="C8" s="4">
        <v>37731</v>
      </c>
      <c r="D8" s="4">
        <v>41732</v>
      </c>
      <c r="E8" s="11">
        <v>0.94409500000000002</v>
      </c>
      <c r="F8" s="4">
        <v>52.493908296980521</v>
      </c>
      <c r="G8" s="4">
        <v>454.81666666666666</v>
      </c>
      <c r="H8" s="4">
        <v>12490</v>
      </c>
      <c r="I8" s="4">
        <v>9081</v>
      </c>
      <c r="J8" s="4">
        <v>3409</v>
      </c>
      <c r="K8" s="4">
        <v>766</v>
      </c>
      <c r="L8" s="4">
        <v>306</v>
      </c>
      <c r="M8" s="4">
        <v>1492</v>
      </c>
      <c r="N8" s="4">
        <v>11987</v>
      </c>
      <c r="O8" s="4">
        <v>4095</v>
      </c>
      <c r="P8" s="4">
        <v>2135</v>
      </c>
      <c r="Q8" s="4">
        <v>1131</v>
      </c>
      <c r="R8" s="4">
        <v>4626</v>
      </c>
      <c r="S8" s="4">
        <v>503</v>
      </c>
      <c r="T8" s="4">
        <v>1028</v>
      </c>
      <c r="U8" s="4">
        <v>19255</v>
      </c>
      <c r="V8" s="4">
        <v>11442</v>
      </c>
      <c r="W8" s="8">
        <f t="shared" si="3"/>
        <v>5.9910251180138703</v>
      </c>
      <c r="X8" s="8">
        <f t="shared" si="2"/>
        <v>33.102753703850944</v>
      </c>
      <c r="Y8" s="8">
        <f t="shared" si="0"/>
        <v>24.067742704937583</v>
      </c>
      <c r="Z8" s="8">
        <f t="shared" si="0"/>
        <v>9.0350109989133607</v>
      </c>
      <c r="AA8" s="8">
        <f t="shared" si="0"/>
        <v>2.0301608756725238</v>
      </c>
      <c r="AB8" s="8">
        <f t="shared" si="0"/>
        <v>0.81100421404150436</v>
      </c>
      <c r="AC8" s="8">
        <f t="shared" si="0"/>
        <v>3.9543081285945245</v>
      </c>
      <c r="AD8" s="8">
        <f t="shared" si="0"/>
        <v>31.769632397763111</v>
      </c>
      <c r="AE8" s="8">
        <f t="shared" si="0"/>
        <v>10.853144629084838</v>
      </c>
      <c r="AF8" s="8">
        <f t="shared" si="0"/>
        <v>5.6584771143091883</v>
      </c>
      <c r="AG8" s="8">
        <f t="shared" si="0"/>
        <v>2.9975351832710504</v>
      </c>
      <c r="AH8" s="8">
        <f t="shared" si="0"/>
        <v>12.260475471098037</v>
      </c>
      <c r="AI8" s="8">
        <f t="shared" si="0"/>
        <v>1.3331213060878322</v>
      </c>
      <c r="AJ8" s="8">
        <f t="shared" si="0"/>
        <v>2.7245501046884524</v>
      </c>
      <c r="AK8" s="8">
        <f t="shared" si="0"/>
        <v>51.032307651533223</v>
      </c>
      <c r="AL8" s="8">
        <f t="shared" si="0"/>
        <v>30.325196787787231</v>
      </c>
    </row>
    <row r="9" spans="1:38" x14ac:dyDescent="0.25">
      <c r="A9" s="6">
        <f t="shared" si="1"/>
        <v>2012</v>
      </c>
      <c r="B9" s="6">
        <v>40909</v>
      </c>
      <c r="C9" s="4">
        <v>37933</v>
      </c>
      <c r="D9" s="4">
        <v>41327</v>
      </c>
      <c r="E9" s="11">
        <v>0.94316299999999997</v>
      </c>
      <c r="F9" s="4">
        <v>51.357926685631185</v>
      </c>
      <c r="G9" s="4">
        <v>458.23333333333335</v>
      </c>
      <c r="H9" s="4">
        <v>12953</v>
      </c>
      <c r="I9" s="4">
        <v>9338</v>
      </c>
      <c r="J9" s="4">
        <v>3615</v>
      </c>
      <c r="K9" s="4">
        <v>802</v>
      </c>
      <c r="L9" s="4">
        <v>313</v>
      </c>
      <c r="M9" s="4">
        <v>1636</v>
      </c>
      <c r="N9" s="4">
        <v>12672</v>
      </c>
      <c r="O9" s="4">
        <v>4357</v>
      </c>
      <c r="P9" s="4">
        <v>2231</v>
      </c>
      <c r="Q9" s="4">
        <v>1218</v>
      </c>
      <c r="R9" s="4">
        <v>4866</v>
      </c>
      <c r="S9" s="4">
        <v>281</v>
      </c>
      <c r="T9" s="4">
        <v>1073</v>
      </c>
      <c r="U9" s="4">
        <v>20333</v>
      </c>
      <c r="V9" s="4">
        <v>11880</v>
      </c>
      <c r="W9" s="8">
        <f t="shared" si="3"/>
        <v>5.5725785510257078</v>
      </c>
      <c r="X9" s="8">
        <f t="shared" si="2"/>
        <v>34.147048743837821</v>
      </c>
      <c r="Y9" s="8">
        <f t="shared" si="0"/>
        <v>24.617088023620592</v>
      </c>
      <c r="Z9" s="8">
        <f t="shared" si="0"/>
        <v>9.5299607202172254</v>
      </c>
      <c r="AA9" s="8">
        <f t="shared" si="0"/>
        <v>2.1142540795613316</v>
      </c>
      <c r="AB9" s="8">
        <f t="shared" si="0"/>
        <v>0.82513906097593126</v>
      </c>
      <c r="AC9" s="8">
        <f t="shared" si="0"/>
        <v>4.3128674241425671</v>
      </c>
      <c r="AD9" s="8">
        <f t="shared" si="0"/>
        <v>33.406268947881792</v>
      </c>
      <c r="AE9" s="8">
        <f t="shared" si="0"/>
        <v>11.486041177866237</v>
      </c>
      <c r="AF9" s="8">
        <f t="shared" si="0"/>
        <v>5.8814225081063984</v>
      </c>
      <c r="AG9" s="8">
        <f t="shared" si="0"/>
        <v>3.2109245248200775</v>
      </c>
      <c r="AH9" s="8">
        <f t="shared" si="0"/>
        <v>12.827880737089078</v>
      </c>
      <c r="AI9" s="8">
        <f t="shared" si="0"/>
        <v>0.74077979595602772</v>
      </c>
      <c r="AJ9" s="8">
        <f t="shared" si="0"/>
        <v>2.8286716051986396</v>
      </c>
      <c r="AK9" s="8">
        <f t="shared" si="0"/>
        <v>53.602404239053065</v>
      </c>
      <c r="AL9" s="8">
        <f t="shared" si="0"/>
        <v>31.318377138639178</v>
      </c>
    </row>
    <row r="10" spans="1:38" x14ac:dyDescent="0.25">
      <c r="A10" s="6">
        <f t="shared" si="1"/>
        <v>2013</v>
      </c>
      <c r="B10" s="6">
        <v>41275</v>
      </c>
      <c r="C10" s="4">
        <v>38725</v>
      </c>
      <c r="D10" s="4">
        <v>41189</v>
      </c>
      <c r="E10" s="11">
        <v>0.93980799999999998</v>
      </c>
      <c r="F10" s="4">
        <v>52.253183091493199</v>
      </c>
      <c r="G10" s="4">
        <v>455.36666666666667</v>
      </c>
      <c r="H10" s="4">
        <v>13165</v>
      </c>
      <c r="I10" s="4">
        <v>9462</v>
      </c>
      <c r="J10" s="4">
        <v>3703</v>
      </c>
      <c r="K10" s="4">
        <v>841</v>
      </c>
      <c r="L10" s="4">
        <v>316</v>
      </c>
      <c r="M10" s="4">
        <v>1777</v>
      </c>
      <c r="N10" s="4">
        <v>12696</v>
      </c>
      <c r="O10" s="4">
        <v>4569</v>
      </c>
      <c r="P10" s="4">
        <v>2252</v>
      </c>
      <c r="Q10" s="4">
        <v>1285</v>
      </c>
      <c r="R10" s="4">
        <v>4590</v>
      </c>
      <c r="S10" s="4">
        <v>469</v>
      </c>
      <c r="T10" s="4">
        <v>1039</v>
      </c>
      <c r="U10" s="4">
        <v>21121</v>
      </c>
      <c r="V10" s="4">
        <v>12607</v>
      </c>
      <c r="W10" s="8">
        <f t="shared" si="3"/>
        <v>5.1099198347513894</v>
      </c>
      <c r="X10" s="8">
        <f t="shared" si="2"/>
        <v>33.996126533247256</v>
      </c>
      <c r="Y10" s="8">
        <f t="shared" si="0"/>
        <v>24.433828276307295</v>
      </c>
      <c r="Z10" s="8">
        <f t="shared" si="0"/>
        <v>9.562298256939961</v>
      </c>
      <c r="AA10" s="8">
        <f t="shared" si="0"/>
        <v>2.1717236927049708</v>
      </c>
      <c r="AB10" s="8">
        <f t="shared" si="0"/>
        <v>0.81601032924467398</v>
      </c>
      <c r="AC10" s="8">
        <f t="shared" si="0"/>
        <v>4.5887669464170431</v>
      </c>
      <c r="AD10" s="8">
        <f t="shared" si="0"/>
        <v>32.785022595222728</v>
      </c>
      <c r="AE10" s="8">
        <f t="shared" si="0"/>
        <v>11.798579728857327</v>
      </c>
      <c r="AF10" s="8">
        <f t="shared" si="0"/>
        <v>5.8153647514525497</v>
      </c>
      <c r="AG10" s="8">
        <f t="shared" si="0"/>
        <v>3.3182698515171078</v>
      </c>
      <c r="AH10" s="8">
        <f t="shared" si="0"/>
        <v>11.852808263395739</v>
      </c>
      <c r="AI10" s="8">
        <f t="shared" si="0"/>
        <v>1.2111039380245319</v>
      </c>
      <c r="AJ10" s="8">
        <f t="shared" si="0"/>
        <v>2.68302130406714</v>
      </c>
      <c r="AK10" s="8">
        <f t="shared" si="0"/>
        <v>54.540994189799868</v>
      </c>
      <c r="AL10" s="8">
        <f t="shared" si="0"/>
        <v>32.555196901226594</v>
      </c>
    </row>
    <row r="11" spans="1:38" x14ac:dyDescent="0.25">
      <c r="A11" s="6">
        <f t="shared" si="1"/>
        <v>2014</v>
      </c>
      <c r="B11" s="6">
        <v>41640</v>
      </c>
      <c r="C11" s="4">
        <v>39838</v>
      </c>
      <c r="D11" s="4">
        <v>41589</v>
      </c>
      <c r="E11" s="11">
        <v>0.93776800000000005</v>
      </c>
      <c r="F11" s="4">
        <v>52.872006772688131</v>
      </c>
      <c r="G11" s="4">
        <v>447.92500000000001</v>
      </c>
      <c r="H11" s="4">
        <v>13495</v>
      </c>
      <c r="I11" s="4">
        <v>9812</v>
      </c>
      <c r="J11" s="4">
        <v>3683</v>
      </c>
      <c r="K11" s="4">
        <v>864</v>
      </c>
      <c r="L11" s="4">
        <v>322</v>
      </c>
      <c r="M11" s="4">
        <v>1816</v>
      </c>
      <c r="N11" s="4">
        <v>12901</v>
      </c>
      <c r="O11" s="4">
        <v>4762</v>
      </c>
      <c r="P11" s="4">
        <v>2344</v>
      </c>
      <c r="Q11" s="4">
        <v>1265</v>
      </c>
      <c r="R11" s="4">
        <v>4530</v>
      </c>
      <c r="S11" s="4">
        <v>594</v>
      </c>
      <c r="T11" s="4">
        <v>1016</v>
      </c>
      <c r="U11" s="4">
        <v>23169</v>
      </c>
      <c r="V11" s="4">
        <v>13472</v>
      </c>
      <c r="W11" s="8">
        <f t="shared" si="3"/>
        <v>4.810378296482174</v>
      </c>
      <c r="X11" s="8">
        <f t="shared" si="2"/>
        <v>33.874692504643811</v>
      </c>
      <c r="Y11" s="8">
        <f t="shared" si="0"/>
        <v>24.629750489482404</v>
      </c>
      <c r="Z11" s="8">
        <f t="shared" si="0"/>
        <v>9.2449420151614046</v>
      </c>
      <c r="AA11" s="8">
        <f t="shared" si="0"/>
        <v>2.168783573472564</v>
      </c>
      <c r="AB11" s="8">
        <f t="shared" si="0"/>
        <v>0.8082735077062102</v>
      </c>
      <c r="AC11" s="8">
        <f t="shared" si="0"/>
        <v>4.5584617701691856</v>
      </c>
      <c r="AD11" s="8">
        <f t="shared" si="0"/>
        <v>32.383653797881422</v>
      </c>
      <c r="AE11" s="8">
        <f t="shared" si="0"/>
        <v>11.953411315829108</v>
      </c>
      <c r="AF11" s="8">
        <f t="shared" si="0"/>
        <v>5.8838295095135296</v>
      </c>
      <c r="AG11" s="8">
        <f t="shared" si="0"/>
        <v>3.1753602088458255</v>
      </c>
      <c r="AH11" s="8">
        <f t="shared" si="0"/>
        <v>11.371052763692957</v>
      </c>
      <c r="AI11" s="8">
        <f t="shared" si="0"/>
        <v>1.4910387067623876</v>
      </c>
      <c r="AJ11" s="8">
        <f t="shared" si="0"/>
        <v>2.5503288317686632</v>
      </c>
      <c r="AK11" s="8">
        <f t="shared" si="0"/>
        <v>58.15804006225212</v>
      </c>
      <c r="AL11" s="8">
        <f t="shared" si="0"/>
        <v>33.81695868266479</v>
      </c>
    </row>
    <row r="12" spans="1:38" x14ac:dyDescent="0.25">
      <c r="A12" s="6">
        <f t="shared" si="1"/>
        <v>2015</v>
      </c>
      <c r="B12" s="6">
        <v>42005</v>
      </c>
      <c r="C12" s="4">
        <v>40701</v>
      </c>
      <c r="D12" s="4">
        <v>41868</v>
      </c>
      <c r="E12" s="11">
        <v>0.937419</v>
      </c>
      <c r="F12" s="4">
        <v>54.446081681372696</v>
      </c>
      <c r="G12" s="4">
        <v>444.00833333333333</v>
      </c>
      <c r="H12" s="4">
        <v>13947</v>
      </c>
      <c r="I12" s="4">
        <v>10248</v>
      </c>
      <c r="J12" s="4">
        <v>3699</v>
      </c>
      <c r="K12" s="4">
        <v>901</v>
      </c>
      <c r="L12" s="4">
        <v>329</v>
      </c>
      <c r="M12" s="4">
        <v>1829</v>
      </c>
      <c r="N12" s="4">
        <v>12899</v>
      </c>
      <c r="O12" s="4">
        <v>4850</v>
      </c>
      <c r="P12" s="4">
        <v>2364</v>
      </c>
      <c r="Q12" s="4">
        <v>1281</v>
      </c>
      <c r="R12" s="4">
        <v>4404</v>
      </c>
      <c r="S12" s="4">
        <v>1048</v>
      </c>
      <c r="T12" s="4">
        <v>997</v>
      </c>
      <c r="U12" s="4">
        <v>21978</v>
      </c>
      <c r="V12" s="4">
        <v>12236</v>
      </c>
      <c r="W12" s="8">
        <f t="shared" si="3"/>
        <v>4.3031637101299154</v>
      </c>
      <c r="X12" s="8">
        <f t="shared" si="2"/>
        <v>34.266971327485813</v>
      </c>
      <c r="Y12" s="8">
        <f t="shared" si="0"/>
        <v>25.178742537038403</v>
      </c>
      <c r="Z12" s="8">
        <f t="shared" si="0"/>
        <v>9.0882287904474097</v>
      </c>
      <c r="AA12" s="8">
        <f t="shared" si="0"/>
        <v>2.2137048229773226</v>
      </c>
      <c r="AB12" s="8">
        <f t="shared" si="0"/>
        <v>0.80833394756885579</v>
      </c>
      <c r="AC12" s="8">
        <f t="shared" si="0"/>
        <v>4.493747082381268</v>
      </c>
      <c r="AD12" s="8">
        <f t="shared" si="0"/>
        <v>31.692096017296873</v>
      </c>
      <c r="AE12" s="8">
        <f t="shared" si="0"/>
        <v>11.916169135893467</v>
      </c>
      <c r="AF12" s="8">
        <f t="shared" si="0"/>
        <v>5.8082111004643622</v>
      </c>
      <c r="AG12" s="8">
        <f t="shared" si="0"/>
        <v>3.1473428171298004</v>
      </c>
      <c r="AH12" s="8">
        <f t="shared" si="0"/>
        <v>10.820372963809243</v>
      </c>
      <c r="AI12" s="8">
        <f t="shared" si="0"/>
        <v>2.574875310188939</v>
      </c>
      <c r="AJ12" s="8">
        <f t="shared" si="0"/>
        <v>2.4495712636053169</v>
      </c>
      <c r="AK12" s="8">
        <f t="shared" si="0"/>
        <v>53.99867325127147</v>
      </c>
      <c r="AL12" s="8">
        <f t="shared" si="0"/>
        <v>30.063143411709785</v>
      </c>
    </row>
    <row r="13" spans="1:38" x14ac:dyDescent="0.25">
      <c r="A13" s="6">
        <f t="shared" si="1"/>
        <v>2016</v>
      </c>
      <c r="B13" s="6">
        <v>42370</v>
      </c>
      <c r="C13" s="4">
        <v>41599</v>
      </c>
      <c r="D13" s="4">
        <v>42531</v>
      </c>
      <c r="E13" s="11">
        <v>0.94298400000000004</v>
      </c>
      <c r="F13" s="4">
        <v>55.059225505046619</v>
      </c>
      <c r="G13" s="4">
        <v>443.22500000000002</v>
      </c>
      <c r="H13" s="4">
        <v>14275</v>
      </c>
      <c r="I13" s="4">
        <v>10609</v>
      </c>
      <c r="J13" s="4">
        <v>3666</v>
      </c>
      <c r="K13" s="4">
        <v>957</v>
      </c>
      <c r="L13" s="4">
        <v>336</v>
      </c>
      <c r="M13" s="4">
        <v>1758</v>
      </c>
      <c r="N13" s="4">
        <v>13179</v>
      </c>
      <c r="O13" s="4">
        <v>4860</v>
      </c>
      <c r="P13" s="4">
        <v>2105</v>
      </c>
      <c r="Q13" s="4">
        <v>1307</v>
      </c>
      <c r="R13" s="4">
        <v>4907</v>
      </c>
      <c r="S13" s="4">
        <v>1096</v>
      </c>
      <c r="T13" s="4">
        <v>968</v>
      </c>
      <c r="U13" s="4">
        <v>21889</v>
      </c>
      <c r="V13" s="4">
        <v>11605</v>
      </c>
      <c r="W13" s="8">
        <f t="shared" si="3"/>
        <v>4.4044044044044046</v>
      </c>
      <c r="X13" s="8">
        <f t="shared" si="2"/>
        <v>34.315728743479411</v>
      </c>
      <c r="Y13" s="8">
        <f t="shared" si="0"/>
        <v>25.503016899444699</v>
      </c>
      <c r="Z13" s="8">
        <f t="shared" si="0"/>
        <v>8.8127118440347125</v>
      </c>
      <c r="AA13" s="8">
        <f t="shared" si="0"/>
        <v>2.3005360705786195</v>
      </c>
      <c r="AB13" s="8">
        <f t="shared" si="0"/>
        <v>0.80771172383951539</v>
      </c>
      <c r="AC13" s="8">
        <f t="shared" si="0"/>
        <v>4.226063126517464</v>
      </c>
      <c r="AD13" s="8">
        <f t="shared" si="0"/>
        <v>31.681050025240992</v>
      </c>
      <c r="AE13" s="8">
        <f t="shared" si="0"/>
        <v>11.682973148392991</v>
      </c>
      <c r="AF13" s="8">
        <f t="shared" si="0"/>
        <v>5.0602177936969639</v>
      </c>
      <c r="AG13" s="8">
        <f t="shared" si="0"/>
        <v>3.1419024495781147</v>
      </c>
      <c r="AH13" s="8">
        <f t="shared" si="0"/>
        <v>11.795956633572922</v>
      </c>
      <c r="AI13" s="8">
        <f t="shared" si="0"/>
        <v>2.634678718238419</v>
      </c>
      <c r="AJ13" s="8">
        <f t="shared" si="0"/>
        <v>2.3269790139186037</v>
      </c>
      <c r="AK13" s="8">
        <f t="shared" si="0"/>
        <v>52.619053342628426</v>
      </c>
      <c r="AL13" s="8">
        <f t="shared" si="0"/>
        <v>27.897305223683261</v>
      </c>
    </row>
    <row r="14" spans="1:38" x14ac:dyDescent="0.25">
      <c r="A14" s="6">
        <f t="shared" si="1"/>
        <v>2017</v>
      </c>
      <c r="B14" s="6">
        <v>42736</v>
      </c>
      <c r="C14" s="4">
        <v>43314</v>
      </c>
      <c r="D14" s="4">
        <v>43314</v>
      </c>
      <c r="E14" s="11">
        <v>0.95215899999999998</v>
      </c>
      <c r="F14" s="4">
        <v>56.360698170252114</v>
      </c>
      <c r="G14" s="4">
        <v>447.45</v>
      </c>
      <c r="H14" s="4">
        <v>14798</v>
      </c>
      <c r="I14" s="4">
        <v>11013</v>
      </c>
      <c r="J14" s="4">
        <v>3785</v>
      </c>
      <c r="K14" s="4">
        <v>974</v>
      </c>
      <c r="L14" s="4">
        <v>344</v>
      </c>
      <c r="M14" s="4">
        <v>1787</v>
      </c>
      <c r="N14" s="4">
        <v>13727</v>
      </c>
      <c r="O14" s="4">
        <v>4948</v>
      </c>
      <c r="P14" s="4">
        <v>2306</v>
      </c>
      <c r="Q14" s="4">
        <v>1321</v>
      </c>
      <c r="R14" s="4">
        <v>5152</v>
      </c>
      <c r="S14" s="4">
        <v>1071</v>
      </c>
      <c r="T14" s="4">
        <v>959</v>
      </c>
      <c r="U14" s="4">
        <v>22064</v>
      </c>
      <c r="V14" s="4">
        <v>11192</v>
      </c>
      <c r="W14" s="8">
        <f t="shared" si="3"/>
        <v>4.3811960345378962</v>
      </c>
      <c r="X14" s="8">
        <f t="shared" si="2"/>
        <v>34.164473380431268</v>
      </c>
      <c r="Y14" s="8">
        <f t="shared" si="0"/>
        <v>25.425959274137693</v>
      </c>
      <c r="Z14" s="8">
        <f t="shared" si="0"/>
        <v>8.7385141062935769</v>
      </c>
      <c r="AA14" s="8">
        <f t="shared" si="0"/>
        <v>2.248695571870527</v>
      </c>
      <c r="AB14" s="8">
        <f t="shared" si="0"/>
        <v>0.79420048944913879</v>
      </c>
      <c r="AC14" s="8">
        <f t="shared" si="0"/>
        <v>4.1256868449000326</v>
      </c>
      <c r="AD14" s="8">
        <f t="shared" si="0"/>
        <v>31.69183174031491</v>
      </c>
      <c r="AE14" s="8">
        <f t="shared" si="0"/>
        <v>11.42355820289052</v>
      </c>
      <c r="AF14" s="8">
        <f t="shared" si="0"/>
        <v>5.3239137461328898</v>
      </c>
      <c r="AG14" s="8">
        <f t="shared" si="0"/>
        <v>3.0498222283788152</v>
      </c>
      <c r="AH14" s="8">
        <f t="shared" si="0"/>
        <v>11.894537562912683</v>
      </c>
      <c r="AI14" s="8">
        <f t="shared" si="0"/>
        <v>2.4726416401163598</v>
      </c>
      <c r="AJ14" s="8">
        <f t="shared" si="0"/>
        <v>2.2140647365747794</v>
      </c>
      <c r="AK14" s="8">
        <f t="shared" si="0"/>
        <v>50.939649997691276</v>
      </c>
      <c r="AL14" s="8">
        <f t="shared" si="0"/>
        <v>25.839220575333609</v>
      </c>
    </row>
    <row r="15" spans="1:38" x14ac:dyDescent="0.25">
      <c r="A15" s="6">
        <f t="shared" si="1"/>
        <v>2018</v>
      </c>
      <c r="B15" s="6">
        <v>43101</v>
      </c>
      <c r="C15" s="4">
        <v>44875</v>
      </c>
      <c r="D15" s="4">
        <v>44077</v>
      </c>
      <c r="E15" s="11">
        <v>0.96207200000000004</v>
      </c>
      <c r="F15" s="4">
        <v>55.140341537281437</v>
      </c>
      <c r="G15" s="4">
        <v>452.0916666666667</v>
      </c>
      <c r="H15" s="4">
        <v>15349</v>
      </c>
      <c r="I15" s="4">
        <v>11324</v>
      </c>
      <c r="J15" s="4">
        <v>4025</v>
      </c>
      <c r="K15" s="4">
        <v>999</v>
      </c>
      <c r="L15" s="4">
        <v>351</v>
      </c>
      <c r="M15" s="4">
        <v>1917</v>
      </c>
      <c r="N15" s="4">
        <v>14403</v>
      </c>
      <c r="O15" s="4">
        <v>5210</v>
      </c>
      <c r="P15" s="4">
        <v>2494</v>
      </c>
      <c r="Q15" s="4">
        <v>1290</v>
      </c>
      <c r="R15" s="4">
        <v>5409</v>
      </c>
      <c r="S15" s="4">
        <v>946</v>
      </c>
      <c r="T15" s="4">
        <v>975</v>
      </c>
      <c r="U15" s="4">
        <v>22535</v>
      </c>
      <c r="V15" s="4">
        <v>11911</v>
      </c>
      <c r="W15" s="8">
        <f t="shared" si="3"/>
        <v>4.4189630166787524</v>
      </c>
      <c r="X15" s="8">
        <f t="shared" si="2"/>
        <v>34.203899721448465</v>
      </c>
      <c r="Y15" s="8">
        <f t="shared" si="0"/>
        <v>25.234540389972146</v>
      </c>
      <c r="Z15" s="8">
        <f t="shared" si="0"/>
        <v>8.9693593314763227</v>
      </c>
      <c r="AA15" s="8">
        <f t="shared" si="0"/>
        <v>2.2261838440111421</v>
      </c>
      <c r="AB15" s="8">
        <f t="shared" si="0"/>
        <v>0.78217270194986077</v>
      </c>
      <c r="AC15" s="8">
        <f t="shared" si="0"/>
        <v>4.2718662952646236</v>
      </c>
      <c r="AD15" s="8">
        <f t="shared" si="0"/>
        <v>32.095821727019498</v>
      </c>
      <c r="AE15" s="8">
        <f t="shared" si="0"/>
        <v>11.610027855153204</v>
      </c>
      <c r="AF15" s="8">
        <f t="shared" si="0"/>
        <v>5.5576601671309191</v>
      </c>
      <c r="AG15" s="8">
        <f t="shared" si="0"/>
        <v>2.8746518105849583</v>
      </c>
      <c r="AH15" s="8">
        <f t="shared" si="0"/>
        <v>12.053481894150417</v>
      </c>
      <c r="AI15" s="8">
        <f t="shared" si="0"/>
        <v>2.1080779944289691</v>
      </c>
      <c r="AJ15" s="8">
        <f t="shared" si="0"/>
        <v>2.1727019498607243</v>
      </c>
      <c r="AK15" s="8">
        <f t="shared" si="0"/>
        <v>50.217270194986071</v>
      </c>
      <c r="AL15" s="8">
        <f t="shared" si="0"/>
        <v>26.542618384401113</v>
      </c>
    </row>
    <row r="16" spans="1:38" x14ac:dyDescent="0.25">
      <c r="A16" s="6">
        <f t="shared" si="1"/>
        <v>2019</v>
      </c>
      <c r="B16" s="6">
        <v>43466</v>
      </c>
      <c r="C16" s="4">
        <v>46834</v>
      </c>
      <c r="D16" s="4">
        <v>45586</v>
      </c>
      <c r="E16" s="11">
        <v>0.97579899999999997</v>
      </c>
      <c r="F16" s="4">
        <v>56.078607318101405</v>
      </c>
      <c r="G16" s="4">
        <v>464.71666666666664</v>
      </c>
      <c r="H16" s="4">
        <v>16024</v>
      </c>
      <c r="I16" s="4">
        <v>11516</v>
      </c>
      <c r="J16" s="4">
        <v>4508</v>
      </c>
      <c r="K16" s="4">
        <v>1048</v>
      </c>
      <c r="L16" s="4">
        <v>361</v>
      </c>
      <c r="M16" s="4">
        <v>2016</v>
      </c>
      <c r="N16" s="4">
        <v>14802</v>
      </c>
      <c r="O16" s="4">
        <v>5470</v>
      </c>
      <c r="P16" s="4">
        <v>2598</v>
      </c>
      <c r="Q16" s="4">
        <v>1314</v>
      </c>
      <c r="R16" s="4">
        <v>5420</v>
      </c>
      <c r="S16" s="4">
        <v>1222</v>
      </c>
      <c r="T16" s="4">
        <v>954</v>
      </c>
      <c r="U16" s="4">
        <v>22415</v>
      </c>
      <c r="V16" s="4">
        <v>12302</v>
      </c>
      <c r="W16" s="8">
        <f t="shared" si="3"/>
        <v>4.2334146882627026</v>
      </c>
      <c r="X16" s="8">
        <f t="shared" si="2"/>
        <v>34.21445958064654</v>
      </c>
      <c r="Y16" s="8">
        <f t="shared" si="0"/>
        <v>24.588973822436692</v>
      </c>
      <c r="Z16" s="8">
        <f t="shared" si="0"/>
        <v>9.6254857582098481</v>
      </c>
      <c r="AA16" s="8">
        <f t="shared" si="0"/>
        <v>2.2376905666823248</v>
      </c>
      <c r="AB16" s="8">
        <f t="shared" si="0"/>
        <v>0.77080753298885429</v>
      </c>
      <c r="AC16" s="8">
        <f t="shared" si="0"/>
        <v>4.3045650595721057</v>
      </c>
      <c r="AD16" s="8">
        <f t="shared" si="0"/>
        <v>31.60524405346543</v>
      </c>
      <c r="AE16" s="8">
        <f t="shared" si="0"/>
        <v>11.679549045565187</v>
      </c>
      <c r="AF16" s="8">
        <f t="shared" si="0"/>
        <v>5.5472519964128626</v>
      </c>
      <c r="AG16" s="8">
        <f t="shared" si="0"/>
        <v>2.8056540120425333</v>
      </c>
      <c r="AH16" s="8">
        <f t="shared" si="0"/>
        <v>11.572788999444848</v>
      </c>
      <c r="AI16" s="8">
        <f t="shared" si="0"/>
        <v>2.6092155271811079</v>
      </c>
      <c r="AJ16" s="8">
        <f t="shared" si="0"/>
        <v>2.0369816799760856</v>
      </c>
      <c r="AK16" s="8">
        <f t="shared" si="0"/>
        <v>47.860528675748391</v>
      </c>
      <c r="AL16" s="8">
        <f t="shared" si="0"/>
        <v>26.267241747448434</v>
      </c>
    </row>
    <row r="17" spans="1:38" x14ac:dyDescent="0.25">
      <c r="A17" s="6">
        <f t="shared" si="1"/>
        <v>2020</v>
      </c>
      <c r="B17" s="6">
        <v>43831</v>
      </c>
      <c r="C17" s="4">
        <v>46165</v>
      </c>
      <c r="D17" s="4">
        <v>43513</v>
      </c>
      <c r="E17" s="11">
        <v>0.98916800000000005</v>
      </c>
      <c r="F17" s="4">
        <v>59.146500913513066</v>
      </c>
      <c r="G17" s="4">
        <v>443.25833333333333</v>
      </c>
      <c r="H17" s="4">
        <v>16552</v>
      </c>
      <c r="I17" s="4">
        <v>11346</v>
      </c>
      <c r="J17" s="4">
        <v>5206</v>
      </c>
      <c r="K17" s="4">
        <v>1095</v>
      </c>
      <c r="L17" s="4">
        <v>367</v>
      </c>
      <c r="M17" s="4">
        <v>2127</v>
      </c>
      <c r="N17" s="4">
        <v>15574</v>
      </c>
      <c r="O17" s="4">
        <v>5644</v>
      </c>
      <c r="P17" s="4">
        <v>2784</v>
      </c>
      <c r="Q17" s="4">
        <v>1316</v>
      </c>
      <c r="R17" s="4">
        <v>5830</v>
      </c>
      <c r="S17" s="4">
        <v>978</v>
      </c>
      <c r="T17" s="4">
        <v>865</v>
      </c>
      <c r="U17" s="4">
        <v>23260</v>
      </c>
      <c r="V17" s="4">
        <v>10568</v>
      </c>
      <c r="W17" s="8">
        <f t="shared" si="3"/>
        <v>3.8590229756859245</v>
      </c>
      <c r="X17" s="8">
        <f t="shared" si="2"/>
        <v>35.854001949528865</v>
      </c>
      <c r="Y17" s="8">
        <f t="shared" si="0"/>
        <v>24.57706054370194</v>
      </c>
      <c r="Z17" s="8">
        <f t="shared" si="0"/>
        <v>11.276941405826925</v>
      </c>
      <c r="AA17" s="8">
        <f t="shared" si="0"/>
        <v>2.3719267843604461</v>
      </c>
      <c r="AB17" s="8">
        <f t="shared" si="0"/>
        <v>0.79497454781761079</v>
      </c>
      <c r="AC17" s="8">
        <f t="shared" si="0"/>
        <v>4.6073865482508394</v>
      </c>
      <c r="AD17" s="8">
        <f t="shared" si="0"/>
        <v>33.735513917469945</v>
      </c>
      <c r="AE17" s="8">
        <f t="shared" si="0"/>
        <v>12.225712119571103</v>
      </c>
      <c r="AF17" s="8">
        <f t="shared" si="0"/>
        <v>6.0305426188671074</v>
      </c>
      <c r="AG17" s="8">
        <f t="shared" si="0"/>
        <v>2.8506444275966643</v>
      </c>
      <c r="AH17" s="8">
        <f t="shared" si="0"/>
        <v>12.62861475143507</v>
      </c>
      <c r="AI17" s="8">
        <f t="shared" si="0"/>
        <v>2.1184880320589192</v>
      </c>
      <c r="AJ17" s="8">
        <f t="shared" si="0"/>
        <v>1.8737138524856494</v>
      </c>
      <c r="AK17" s="8">
        <f t="shared" si="0"/>
        <v>50.384490414816419</v>
      </c>
      <c r="AL17" s="8">
        <f t="shared" si="0"/>
        <v>22.891801148055887</v>
      </c>
    </row>
    <row r="18" spans="1:38" x14ac:dyDescent="0.25">
      <c r="A18" s="6">
        <f t="shared" si="1"/>
        <v>2021</v>
      </c>
      <c r="B18" s="6">
        <v>44197</v>
      </c>
      <c r="C18" s="4">
        <v>50788</v>
      </c>
      <c r="D18" s="4">
        <v>46082</v>
      </c>
      <c r="E18" s="11">
        <v>0.99990800000000002</v>
      </c>
      <c r="F18" s="4">
        <v>57.737374585609835</v>
      </c>
      <c r="G18" s="4">
        <v>468.19166666666666</v>
      </c>
      <c r="H18" s="4">
        <v>17653</v>
      </c>
      <c r="I18" s="4">
        <v>12382</v>
      </c>
      <c r="J18" s="4">
        <v>5271</v>
      </c>
      <c r="K18" s="4">
        <v>1230</v>
      </c>
      <c r="L18" s="4">
        <v>382</v>
      </c>
      <c r="M18" s="4">
        <v>2431</v>
      </c>
      <c r="N18" s="4">
        <v>17006</v>
      </c>
      <c r="O18" s="4">
        <v>6639</v>
      </c>
      <c r="P18" s="4">
        <v>2714</v>
      </c>
      <c r="Q18" s="4">
        <v>1426</v>
      </c>
      <c r="R18" s="4">
        <v>6227</v>
      </c>
      <c r="S18" s="4">
        <v>647</v>
      </c>
      <c r="T18" s="4">
        <v>781</v>
      </c>
      <c r="U18" s="4">
        <v>21576</v>
      </c>
      <c r="V18" s="4">
        <v>10082</v>
      </c>
      <c r="W18" s="8">
        <f t="shared" si="3"/>
        <v>3.3576956147893378</v>
      </c>
      <c r="X18" s="8">
        <f t="shared" si="2"/>
        <v>34.758210600929353</v>
      </c>
      <c r="Y18" s="8">
        <f t="shared" si="0"/>
        <v>24.379774749940932</v>
      </c>
      <c r="Z18" s="8">
        <f t="shared" si="0"/>
        <v>10.378435850988422</v>
      </c>
      <c r="AA18" s="8">
        <f t="shared" si="0"/>
        <v>2.4218319288020793</v>
      </c>
      <c r="AB18" s="8">
        <f t="shared" si="0"/>
        <v>0.75214617626210911</v>
      </c>
      <c r="AC18" s="8">
        <f t="shared" si="0"/>
        <v>4.7865637552177676</v>
      </c>
      <c r="AD18" s="8">
        <f t="shared" si="0"/>
        <v>33.484287626998501</v>
      </c>
      <c r="AE18" s="8">
        <f t="shared" si="0"/>
        <v>13.071985508387808</v>
      </c>
      <c r="AF18" s="8">
        <f t="shared" si="0"/>
        <v>5.3437819957470269</v>
      </c>
      <c r="AG18" s="8">
        <f t="shared" si="0"/>
        <v>2.8077498621721668</v>
      </c>
      <c r="AH18" s="8">
        <f t="shared" si="0"/>
        <v>12.260770260691501</v>
      </c>
      <c r="AI18" s="8">
        <f t="shared" si="0"/>
        <v>1.2739229739308497</v>
      </c>
      <c r="AJ18" s="8">
        <f t="shared" si="0"/>
        <v>1.5377648263369299</v>
      </c>
      <c r="AK18" s="8">
        <f t="shared" si="0"/>
        <v>42.482476175474524</v>
      </c>
      <c r="AL18" s="8">
        <f t="shared" si="0"/>
        <v>19.851145939985823</v>
      </c>
    </row>
    <row r="19" spans="1:38" x14ac:dyDescent="0.25">
      <c r="A19" s="6">
        <f t="shared" si="1"/>
        <v>2022</v>
      </c>
      <c r="B19" s="6">
        <v>44562</v>
      </c>
      <c r="C19" s="4">
        <v>54383</v>
      </c>
      <c r="D19" s="4">
        <v>47407</v>
      </c>
      <c r="E19" s="11">
        <v>1.0254449999999999</v>
      </c>
      <c r="F19" s="4">
        <v>56.789102406568574</v>
      </c>
      <c r="G19" s="4">
        <v>484.91666666666663</v>
      </c>
      <c r="H19" s="4">
        <v>19147</v>
      </c>
      <c r="I19" s="4">
        <v>13693</v>
      </c>
      <c r="J19" s="4">
        <v>5454</v>
      </c>
      <c r="K19" s="4">
        <v>1248</v>
      </c>
      <c r="L19" s="4">
        <v>395</v>
      </c>
      <c r="M19" s="4">
        <v>2477</v>
      </c>
      <c r="N19" s="4">
        <v>18750</v>
      </c>
      <c r="O19" s="4">
        <v>7179</v>
      </c>
      <c r="P19" s="4">
        <v>3180</v>
      </c>
      <c r="Q19" s="4">
        <v>1651</v>
      </c>
      <c r="R19" s="4">
        <v>6740</v>
      </c>
      <c r="S19" s="4">
        <v>397</v>
      </c>
      <c r="T19" s="4">
        <v>768</v>
      </c>
      <c r="U19" s="4">
        <v>20235</v>
      </c>
      <c r="V19" s="4">
        <v>9491</v>
      </c>
      <c r="W19" s="8">
        <f t="shared" si="3"/>
        <v>3.5595105672969964</v>
      </c>
      <c r="X19" s="8">
        <f t="shared" si="2"/>
        <v>35.207693580714562</v>
      </c>
      <c r="Y19" s="8">
        <f t="shared" si="0"/>
        <v>25.178824264935734</v>
      </c>
      <c r="Z19" s="8">
        <f t="shared" si="0"/>
        <v>10.028869315778827</v>
      </c>
      <c r="AA19" s="8">
        <f t="shared" si="0"/>
        <v>2.2948347829284885</v>
      </c>
      <c r="AB19" s="8">
        <f t="shared" si="0"/>
        <v>0.72632991927624446</v>
      </c>
      <c r="AC19" s="8">
        <f t="shared" si="0"/>
        <v>4.554732177334829</v>
      </c>
      <c r="AD19" s="8">
        <f t="shared" si="0"/>
        <v>34.477686041593877</v>
      </c>
      <c r="AE19" s="8">
        <f t="shared" si="0"/>
        <v>13.200816431605466</v>
      </c>
      <c r="AF19" s="8">
        <f t="shared" si="0"/>
        <v>5.8474155526543221</v>
      </c>
      <c r="AG19" s="8">
        <f t="shared" si="0"/>
        <v>3.0358751815824796</v>
      </c>
      <c r="AH19" s="8">
        <f t="shared" si="0"/>
        <v>12.393578875751613</v>
      </c>
      <c r="AI19" s="8">
        <f t="shared" si="0"/>
        <v>0.73000753912068106</v>
      </c>
      <c r="AJ19" s="8">
        <f t="shared" si="0"/>
        <v>1.4122060202636852</v>
      </c>
      <c r="AK19" s="8">
        <f t="shared" si="0"/>
        <v>37.208318776088113</v>
      </c>
      <c r="AL19" s="8">
        <f t="shared" si="0"/>
        <v>17.452144971774267</v>
      </c>
    </row>
    <row r="20" spans="1:38" x14ac:dyDescent="0.25">
      <c r="A20" s="6">
        <f t="shared" si="1"/>
        <v>2023</v>
      </c>
      <c r="B20" s="6">
        <v>44927</v>
      </c>
      <c r="C20" s="4">
        <v>56513</v>
      </c>
      <c r="D20" s="4">
        <v>47946</v>
      </c>
      <c r="E20" s="11">
        <v>1.058694</v>
      </c>
      <c r="F20" s="4">
        <v>56.120312536214421</v>
      </c>
      <c r="G20" s="4">
        <v>498.05</v>
      </c>
      <c r="H20" s="4">
        <v>19036.77</v>
      </c>
      <c r="I20" s="4">
        <v>13084.05</v>
      </c>
      <c r="J20" s="4">
        <v>5952.7269999999999</v>
      </c>
      <c r="K20" s="4">
        <v>1314.527</v>
      </c>
      <c r="L20" s="4">
        <v>419.88810000000001</v>
      </c>
      <c r="M20" s="4">
        <v>2816.335</v>
      </c>
      <c r="N20" s="4">
        <v>18206.96</v>
      </c>
      <c r="O20" s="4">
        <v>7219.5110000000004</v>
      </c>
      <c r="P20" s="4">
        <v>2857.6680000000001</v>
      </c>
      <c r="Q20" s="4">
        <v>1746.87</v>
      </c>
      <c r="R20" s="4">
        <v>6382.9160000000002</v>
      </c>
      <c r="S20" s="4">
        <v>829.80539999999996</v>
      </c>
      <c r="T20" s="4">
        <v>760.00199999999995</v>
      </c>
      <c r="U20" s="4">
        <v>20165.2</v>
      </c>
      <c r="V20" s="4">
        <v>9421.1970000000001</v>
      </c>
      <c r="W20" s="8">
        <f t="shared" si="3"/>
        <v>3.7558784284655298</v>
      </c>
      <c r="X20" s="8">
        <f t="shared" si="2"/>
        <v>33.68564755012121</v>
      </c>
      <c r="Y20" s="8">
        <f t="shared" si="0"/>
        <v>23.152283545378939</v>
      </c>
      <c r="Z20" s="8">
        <f t="shared" si="0"/>
        <v>10.533376391272803</v>
      </c>
      <c r="AA20" s="8">
        <f t="shared" si="0"/>
        <v>2.3260612602410067</v>
      </c>
      <c r="AB20" s="8">
        <f t="shared" si="0"/>
        <v>0.74299382442977713</v>
      </c>
      <c r="AC20" s="8">
        <f t="shared" si="0"/>
        <v>4.9835170668695694</v>
      </c>
      <c r="AD20" s="8">
        <f t="shared" si="0"/>
        <v>32.217295135632511</v>
      </c>
      <c r="AE20" s="8">
        <f t="shared" si="0"/>
        <v>12.774956204767046</v>
      </c>
      <c r="AF20" s="8">
        <f t="shared" si="0"/>
        <v>5.056655990657017</v>
      </c>
      <c r="AG20" s="8">
        <f t="shared" si="0"/>
        <v>3.0910940845469184</v>
      </c>
      <c r="AH20" s="8">
        <f t="shared" si="0"/>
        <v>11.294597703183339</v>
      </c>
      <c r="AI20" s="8">
        <f t="shared" si="0"/>
        <v>1.4683442747686373</v>
      </c>
      <c r="AJ20" s="8">
        <f t="shared" si="0"/>
        <v>1.3448268539981951</v>
      </c>
      <c r="AK20" s="8">
        <f t="shared" si="0"/>
        <v>35.682409357139065</v>
      </c>
      <c r="AL20" s="8">
        <f t="shared" si="0"/>
        <v>16.67084918514324</v>
      </c>
    </row>
    <row r="21" spans="1:38" x14ac:dyDescent="0.25">
      <c r="A21" s="6">
        <f t="shared" si="1"/>
        <v>2024</v>
      </c>
      <c r="B21" s="6">
        <v>45292</v>
      </c>
      <c r="C21" s="4">
        <v>59033</v>
      </c>
      <c r="D21" s="4">
        <v>48789</v>
      </c>
      <c r="E21" s="11">
        <v>1.0886884394354326</v>
      </c>
      <c r="F21" s="4">
        <v>55.722784803362771</v>
      </c>
      <c r="G21" s="4">
        <v>506.70677371583497</v>
      </c>
      <c r="H21" s="4">
        <v>20366.91</v>
      </c>
      <c r="I21" s="4">
        <v>13779.56</v>
      </c>
      <c r="J21" s="4">
        <v>6587.3440000000001</v>
      </c>
      <c r="K21" s="4">
        <v>1331.181</v>
      </c>
      <c r="L21" s="4">
        <v>433.00229999999999</v>
      </c>
      <c r="M21" s="4">
        <v>3325.6010000000001</v>
      </c>
      <c r="N21" s="4">
        <v>19762.849999999999</v>
      </c>
      <c r="O21" s="4">
        <v>7791.0820000000003</v>
      </c>
      <c r="P21" s="4">
        <v>2842.9279999999999</v>
      </c>
      <c r="Q21" s="4">
        <v>2042.104</v>
      </c>
      <c r="R21" s="4">
        <v>7086.7349999999997</v>
      </c>
      <c r="S21" s="4">
        <v>604.06129999999996</v>
      </c>
      <c r="T21" s="4">
        <v>784.24220000000003</v>
      </c>
      <c r="U21" s="4">
        <v>20345.38</v>
      </c>
      <c r="V21" s="4">
        <v>9601.3780000000006</v>
      </c>
      <c r="W21" s="8">
        <f t="shared" si="3"/>
        <v>3.8890871402217679</v>
      </c>
      <c r="X21" s="8">
        <f t="shared" si="2"/>
        <v>34.500889333084885</v>
      </c>
      <c r="Y21" s="8">
        <f t="shared" si="2"/>
        <v>23.342130672674607</v>
      </c>
      <c r="Z21" s="8">
        <f t="shared" si="2"/>
        <v>11.158748496603595</v>
      </c>
      <c r="AA21" s="8">
        <f t="shared" si="2"/>
        <v>2.2549777243236835</v>
      </c>
      <c r="AB21" s="8">
        <f t="shared" si="2"/>
        <v>0.7334919451832026</v>
      </c>
      <c r="AC21" s="8">
        <f t="shared" si="2"/>
        <v>5.633460945572816</v>
      </c>
      <c r="AD21" s="8">
        <f t="shared" si="2"/>
        <v>33.47763115545542</v>
      </c>
      <c r="AE21" s="8">
        <f t="shared" si="2"/>
        <v>13.197841885047348</v>
      </c>
      <c r="AF21" s="8">
        <f t="shared" si="2"/>
        <v>4.8158284349431675</v>
      </c>
      <c r="AG21" s="8">
        <f t="shared" si="2"/>
        <v>3.4592583809055952</v>
      </c>
      <c r="AH21" s="8">
        <f t="shared" si="2"/>
        <v>12.004700760591534</v>
      </c>
      <c r="AI21" s="8">
        <f t="shared" si="2"/>
        <v>1.0232603797875763</v>
      </c>
      <c r="AJ21" s="8">
        <f t="shared" si="2"/>
        <v>1.328481019091017</v>
      </c>
      <c r="AK21" s="8">
        <f t="shared" si="2"/>
        <v>34.464418206765707</v>
      </c>
      <c r="AL21" s="8">
        <f t="shared" si="2"/>
        <v>16.264424982636832</v>
      </c>
    </row>
    <row r="22" spans="1:38" x14ac:dyDescent="0.25">
      <c r="A22" s="6">
        <f t="shared" si="1"/>
        <v>2025</v>
      </c>
      <c r="B22" s="6">
        <v>45658</v>
      </c>
      <c r="C22" s="4">
        <v>61022</v>
      </c>
      <c r="D22" s="4">
        <v>49781</v>
      </c>
      <c r="E22" s="11">
        <v>1.1074056785668436</v>
      </c>
      <c r="F22" s="4">
        <v>56.276706274975844</v>
      </c>
      <c r="G22" s="4">
        <v>513.91052349266772</v>
      </c>
      <c r="H22" s="4">
        <v>21419.200000000001</v>
      </c>
      <c r="I22" s="4">
        <v>14391.95</v>
      </c>
      <c r="J22" s="4">
        <v>7027.2539999999999</v>
      </c>
      <c r="K22" s="4">
        <v>1400.6690000000001</v>
      </c>
      <c r="L22" s="4">
        <v>446.92680000000001</v>
      </c>
      <c r="M22" s="4">
        <v>3649.2660000000001</v>
      </c>
      <c r="N22" s="4">
        <v>20719.48</v>
      </c>
      <c r="O22" s="4">
        <v>8104.3720000000003</v>
      </c>
      <c r="P22" s="4">
        <v>3451.7890000000002</v>
      </c>
      <c r="Q22" s="4">
        <v>1987.9079999999999</v>
      </c>
      <c r="R22" s="4">
        <v>7175.41</v>
      </c>
      <c r="S22" s="4">
        <v>699.72050000000002</v>
      </c>
      <c r="T22" s="4">
        <v>806.59990000000005</v>
      </c>
      <c r="U22" s="4">
        <v>20452.259999999998</v>
      </c>
      <c r="V22" s="4">
        <v>9708.2569999999996</v>
      </c>
      <c r="W22" s="8">
        <f t="shared" si="3"/>
        <v>3.9645359290413844</v>
      </c>
      <c r="X22" s="8">
        <f t="shared" si="2"/>
        <v>35.100783324047065</v>
      </c>
      <c r="Y22" s="8">
        <f t="shared" si="2"/>
        <v>23.584854642587921</v>
      </c>
      <c r="Z22" s="8">
        <f t="shared" si="2"/>
        <v>11.515935236472092</v>
      </c>
      <c r="AA22" s="8">
        <f t="shared" si="2"/>
        <v>2.2953508570679433</v>
      </c>
      <c r="AB22" s="8">
        <f t="shared" si="2"/>
        <v>0.7324027399954115</v>
      </c>
      <c r="AC22" s="8">
        <f t="shared" si="2"/>
        <v>5.9802464684867758</v>
      </c>
      <c r="AD22" s="8">
        <f t="shared" si="2"/>
        <v>33.954114909376948</v>
      </c>
      <c r="AE22" s="8">
        <f t="shared" si="2"/>
        <v>13.281065845105045</v>
      </c>
      <c r="AF22" s="8">
        <f t="shared" si="2"/>
        <v>5.6566303955950321</v>
      </c>
      <c r="AG22" s="8">
        <f t="shared" si="2"/>
        <v>3.257690668939071</v>
      </c>
      <c r="AH22" s="8">
        <f t="shared" si="2"/>
        <v>11.758726360984562</v>
      </c>
      <c r="AI22" s="8">
        <f t="shared" si="2"/>
        <v>1.1466692340467373</v>
      </c>
      <c r="AJ22" s="8">
        <f t="shared" si="2"/>
        <v>1.3218181967159386</v>
      </c>
      <c r="AK22" s="8">
        <f t="shared" si="2"/>
        <v>33.516207269509351</v>
      </c>
      <c r="AL22" s="8">
        <f t="shared" si="2"/>
        <v>15.90943757988922</v>
      </c>
    </row>
    <row r="23" spans="1:38" x14ac:dyDescent="0.25">
      <c r="A23" s="6">
        <f t="shared" si="1"/>
        <v>2026</v>
      </c>
      <c r="B23" s="6">
        <v>46023</v>
      </c>
      <c r="C23" s="4">
        <v>63384.217598009687</v>
      </c>
      <c r="D23" s="4">
        <v>50829.654898787856</v>
      </c>
      <c r="E23" s="11">
        <v>1.122564610426168</v>
      </c>
      <c r="F23" s="4">
        <v>56.682947189647948</v>
      </c>
      <c r="G23" s="4">
        <v>521.39946092316052</v>
      </c>
      <c r="H23" s="4">
        <v>22222.58</v>
      </c>
      <c r="I23" s="4">
        <v>14859.61</v>
      </c>
      <c r="J23" s="4">
        <v>7362.9660000000003</v>
      </c>
      <c r="K23" s="4">
        <v>1471.952</v>
      </c>
      <c r="L23" s="4">
        <v>460.72559999999999</v>
      </c>
      <c r="M23" s="4">
        <v>3893.7719999999999</v>
      </c>
      <c r="N23" s="4">
        <v>21100.7</v>
      </c>
      <c r="O23" s="4">
        <v>8248.3420000000006</v>
      </c>
      <c r="P23" s="4">
        <v>3690.5880000000002</v>
      </c>
      <c r="Q23" s="4">
        <v>1964.1869999999999</v>
      </c>
      <c r="R23" s="4">
        <v>7197.5829999999996</v>
      </c>
      <c r="S23" s="4">
        <v>1121.8800000000001</v>
      </c>
      <c r="T23" s="4">
        <v>822.11239999999998</v>
      </c>
      <c r="U23" s="4">
        <v>20152.490000000002</v>
      </c>
      <c r="V23" s="4">
        <v>9408.4889999999996</v>
      </c>
      <c r="W23" s="8">
        <f t="shared" si="3"/>
        <v>4.0196653083815672</v>
      </c>
      <c r="X23" s="8">
        <f t="shared" si="2"/>
        <v>35.060115659923845</v>
      </c>
      <c r="Y23" s="8">
        <f t="shared" si="2"/>
        <v>23.443706593085096</v>
      </c>
      <c r="Z23" s="8">
        <f t="shared" si="2"/>
        <v>11.616402756119536</v>
      </c>
      <c r="AA23" s="8">
        <f t="shared" si="2"/>
        <v>2.3222689429335488</v>
      </c>
      <c r="AB23" s="8">
        <f t="shared" si="2"/>
        <v>0.72687747432961469</v>
      </c>
      <c r="AC23" s="8">
        <f t="shared" si="2"/>
        <v>6.1431254459821041</v>
      </c>
      <c r="AD23" s="8">
        <f t="shared" si="2"/>
        <v>33.290148241354295</v>
      </c>
      <c r="AE23" s="8">
        <f t="shared" si="2"/>
        <v>13.013242590311638</v>
      </c>
      <c r="AF23" s="8">
        <f t="shared" si="2"/>
        <v>5.8225661526756589</v>
      </c>
      <c r="AG23" s="8">
        <f t="shared" si="2"/>
        <v>3.0988581612809507</v>
      </c>
      <c r="AH23" s="8">
        <f t="shared" si="2"/>
        <v>11.355481337086045</v>
      </c>
      <c r="AI23" s="8">
        <f t="shared" si="2"/>
        <v>1.7699674185695526</v>
      </c>
      <c r="AJ23" s="8">
        <f t="shared" si="2"/>
        <v>1.2970301301404956</v>
      </c>
      <c r="AK23" s="8">
        <f t="shared" si="2"/>
        <v>31.794176474354408</v>
      </c>
      <c r="AL23" s="8">
        <f t="shared" si="2"/>
        <v>14.843583081942835</v>
      </c>
    </row>
    <row r="24" spans="1:38" x14ac:dyDescent="0.25">
      <c r="A24" s="6">
        <f t="shared" si="1"/>
        <v>2027</v>
      </c>
      <c r="B24" s="6">
        <v>46388</v>
      </c>
      <c r="C24" s="4">
        <v>65872.773252205443</v>
      </c>
      <c r="D24" s="4">
        <v>51782.067416784113</v>
      </c>
      <c r="E24" s="11">
        <v>1.135622657238063</v>
      </c>
      <c r="F24" s="4">
        <v>57.155204021012693</v>
      </c>
      <c r="G24" s="4">
        <v>527.33225484360355</v>
      </c>
      <c r="H24" s="4">
        <v>22941.19</v>
      </c>
      <c r="I24" s="4">
        <v>15280.86</v>
      </c>
      <c r="J24" s="4">
        <v>7660.3379999999997</v>
      </c>
      <c r="K24" s="4">
        <v>1544.825</v>
      </c>
      <c r="L24" s="4">
        <v>474.32499999999999</v>
      </c>
      <c r="M24" s="4">
        <v>4061.1689999999999</v>
      </c>
      <c r="N24" s="4">
        <v>21231.69</v>
      </c>
      <c r="O24" s="4">
        <v>8299.5460000000003</v>
      </c>
      <c r="P24" s="4">
        <v>3713.4989999999998</v>
      </c>
      <c r="Q24" s="4">
        <v>1976.38</v>
      </c>
      <c r="R24" s="4">
        <v>7242.2650000000003</v>
      </c>
      <c r="S24" s="4">
        <v>1709.5</v>
      </c>
      <c r="T24" s="4">
        <v>818.95069999999998</v>
      </c>
      <c r="U24" s="4">
        <v>19261.939999999999</v>
      </c>
      <c r="V24" s="4">
        <v>8517.94</v>
      </c>
      <c r="W24" s="8">
        <f t="shared" si="3"/>
        <v>4.0637692910404617</v>
      </c>
      <c r="X24" s="8">
        <f t="shared" si="2"/>
        <v>34.826513090872368</v>
      </c>
      <c r="Y24" s="8">
        <f t="shared" si="2"/>
        <v>23.197535560700555</v>
      </c>
      <c r="Z24" s="8">
        <f t="shared" si="2"/>
        <v>11.628989674794857</v>
      </c>
      <c r="AA24" s="8">
        <f t="shared" si="2"/>
        <v>2.3451646617113981</v>
      </c>
      <c r="AB24" s="8">
        <f t="shared" si="2"/>
        <v>0.72006229065833272</v>
      </c>
      <c r="AC24" s="8">
        <f t="shared" si="2"/>
        <v>6.165170827788141</v>
      </c>
      <c r="AD24" s="8">
        <f t="shared" si="2"/>
        <v>32.231358954193048</v>
      </c>
      <c r="AE24" s="8">
        <f t="shared" si="2"/>
        <v>12.599357200620254</v>
      </c>
      <c r="AF24" s="8">
        <f t="shared" si="2"/>
        <v>5.6373806910819111</v>
      </c>
      <c r="AG24" s="8">
        <f t="shared" si="2"/>
        <v>3.0002987614216319</v>
      </c>
      <c r="AH24" s="8">
        <f t="shared" si="2"/>
        <v>10.994322301069246</v>
      </c>
      <c r="AI24" s="8">
        <f t="shared" si="2"/>
        <v>2.5951541366793229</v>
      </c>
      <c r="AJ24" s="8">
        <f t="shared" si="2"/>
        <v>1.2432309428730195</v>
      </c>
      <c r="AK24" s="8">
        <f t="shared" si="2"/>
        <v>29.241125049118988</v>
      </c>
      <c r="AL24" s="8">
        <f t="shared" si="2"/>
        <v>12.930896301249646</v>
      </c>
    </row>
    <row r="25" spans="1:38" x14ac:dyDescent="0.25">
      <c r="A25" s="6">
        <f t="shared" si="1"/>
        <v>2028</v>
      </c>
      <c r="B25" s="6">
        <v>46753</v>
      </c>
      <c r="C25" s="4">
        <v>68323.925790558933</v>
      </c>
      <c r="D25" s="4">
        <v>52640.145538540048</v>
      </c>
      <c r="E25" s="11">
        <v>1.1471713437200048</v>
      </c>
      <c r="F25" s="4">
        <v>57.667740109668202</v>
      </c>
      <c r="G25" s="4">
        <v>532.07072865639566</v>
      </c>
      <c r="H25" s="4">
        <v>23785.94</v>
      </c>
      <c r="I25" s="4">
        <v>15849.46</v>
      </c>
      <c r="J25" s="4">
        <v>7936.4719999999998</v>
      </c>
      <c r="K25" s="4">
        <v>1602.979</v>
      </c>
      <c r="L25" s="4">
        <v>487.7199</v>
      </c>
      <c r="M25" s="4">
        <v>4233.1329999999998</v>
      </c>
      <c r="N25" s="4">
        <v>22068.41</v>
      </c>
      <c r="O25" s="4">
        <v>8691.8449999999993</v>
      </c>
      <c r="P25" s="4">
        <v>3827.1219999999998</v>
      </c>
      <c r="Q25" s="4">
        <v>2037.6890000000001</v>
      </c>
      <c r="R25" s="4">
        <v>7511.7520000000004</v>
      </c>
      <c r="S25" s="4">
        <v>1717.527</v>
      </c>
      <c r="T25" s="4">
        <v>789.55700000000002</v>
      </c>
      <c r="U25" s="4">
        <v>18333.97</v>
      </c>
      <c r="V25" s="4">
        <v>7589.97</v>
      </c>
      <c r="W25" s="8">
        <f t="shared" si="3"/>
        <v>4.0990523280624904</v>
      </c>
      <c r="X25" s="8">
        <f t="shared" si="2"/>
        <v>34.813485502741358</v>
      </c>
      <c r="Y25" s="8">
        <f t="shared" si="2"/>
        <v>23.197525342125605</v>
      </c>
      <c r="Z25" s="8">
        <f t="shared" si="2"/>
        <v>11.615948451686698</v>
      </c>
      <c r="AA25" s="8">
        <f t="shared" si="2"/>
        <v>2.3461459239239164</v>
      </c>
      <c r="AB25" s="8">
        <f t="shared" si="2"/>
        <v>0.71383471361856898</v>
      </c>
      <c r="AC25" s="8">
        <f t="shared" si="2"/>
        <v>6.1956817484058249</v>
      </c>
      <c r="AD25" s="8">
        <f t="shared" si="2"/>
        <v>32.299680887261651</v>
      </c>
      <c r="AE25" s="8">
        <f t="shared" si="2"/>
        <v>12.721524560289605</v>
      </c>
      <c r="AF25" s="8">
        <f t="shared" si="2"/>
        <v>5.6014374989688251</v>
      </c>
      <c r="AG25" s="8">
        <f t="shared" si="2"/>
        <v>2.9823944927379595</v>
      </c>
      <c r="AH25" s="8">
        <f t="shared" si="2"/>
        <v>10.994321408033001</v>
      </c>
      <c r="AI25" s="8">
        <f t="shared" si="2"/>
        <v>2.5138002246313103</v>
      </c>
      <c r="AJ25" s="8">
        <f t="shared" si="2"/>
        <v>1.155608362464883</v>
      </c>
      <c r="AK25" s="8">
        <f t="shared" si="2"/>
        <v>26.833894258654272</v>
      </c>
      <c r="AL25" s="8">
        <f t="shared" si="2"/>
        <v>11.108802534658787</v>
      </c>
    </row>
    <row r="26" spans="1:38" x14ac:dyDescent="0.25">
      <c r="A26" s="6">
        <f t="shared" si="1"/>
        <v>2029</v>
      </c>
      <c r="B26" s="6">
        <v>47119</v>
      </c>
      <c r="C26" s="4">
        <v>70692.514068716817</v>
      </c>
      <c r="D26" s="4">
        <v>53395.723805985515</v>
      </c>
      <c r="E26" s="11">
        <v>1.1570155406522353</v>
      </c>
      <c r="F26" s="4">
        <v>58.166114224250734</v>
      </c>
      <c r="G26" s="4">
        <v>535.8535707872694</v>
      </c>
      <c r="H26" s="4">
        <v>24638.18</v>
      </c>
      <c r="I26" s="4">
        <v>16398.919999999998</v>
      </c>
      <c r="J26" s="4">
        <v>8239.2630000000008</v>
      </c>
      <c r="K26" s="4">
        <v>1661.318</v>
      </c>
      <c r="L26" s="4">
        <v>500.834</v>
      </c>
      <c r="M26" s="4">
        <v>4410.5600000000004</v>
      </c>
      <c r="N26" s="4">
        <v>22891.85</v>
      </c>
      <c r="O26" s="4">
        <v>9084.7129999999997</v>
      </c>
      <c r="P26" s="4">
        <v>3938.933</v>
      </c>
      <c r="Q26" s="4">
        <v>2096.0439999999999</v>
      </c>
      <c r="R26" s="4">
        <v>7772.1629999999996</v>
      </c>
      <c r="S26" s="4">
        <v>1746.327</v>
      </c>
      <c r="T26" s="4">
        <v>756.69410000000005</v>
      </c>
      <c r="U26" s="4">
        <v>17344.34</v>
      </c>
      <c r="V26" s="4">
        <v>6600.3370000000004</v>
      </c>
      <c r="W26" s="8">
        <f t="shared" si="3"/>
        <v>4.1272790344917114</v>
      </c>
      <c r="X26" s="8">
        <f t="shared" si="2"/>
        <v>34.852601190630175</v>
      </c>
      <c r="Y26" s="8">
        <f t="shared" si="2"/>
        <v>23.197534019032609</v>
      </c>
      <c r="Z26" s="8">
        <f t="shared" si="2"/>
        <v>11.65507141532837</v>
      </c>
      <c r="AA26" s="8">
        <f t="shared" si="2"/>
        <v>2.3500621273493145</v>
      </c>
      <c r="AB26" s="8">
        <f t="shared" si="2"/>
        <v>0.70846822552266742</v>
      </c>
      <c r="AC26" s="8">
        <f t="shared" si="2"/>
        <v>6.239076453997245</v>
      </c>
      <c r="AD26" s="8">
        <f t="shared" si="2"/>
        <v>32.382283048736852</v>
      </c>
      <c r="AE26" s="8">
        <f t="shared" si="2"/>
        <v>12.851025486473976</v>
      </c>
      <c r="AF26" s="8">
        <f t="shared" si="2"/>
        <v>5.5719237770652086</v>
      </c>
      <c r="AG26" s="8">
        <f t="shared" si="2"/>
        <v>2.9650155007396339</v>
      </c>
      <c r="AH26" s="8">
        <f t="shared" si="2"/>
        <v>10.994322528188842</v>
      </c>
      <c r="AI26" s="8">
        <f t="shared" si="2"/>
        <v>2.4703138981625115</v>
      </c>
      <c r="AJ26" s="8">
        <f t="shared" si="2"/>
        <v>1.070402022008234</v>
      </c>
      <c r="AK26" s="8">
        <f t="shared" si="2"/>
        <v>24.534903346541608</v>
      </c>
      <c r="AL26" s="8">
        <f t="shared" si="2"/>
        <v>9.3366844947459757</v>
      </c>
    </row>
    <row r="27" spans="1:38" x14ac:dyDescent="0.25">
      <c r="A27" s="6">
        <f t="shared" si="1"/>
        <v>2030</v>
      </c>
      <c r="B27" s="6">
        <v>47484</v>
      </c>
      <c r="C27" s="4">
        <v>73032.323066841956</v>
      </c>
      <c r="D27" s="4">
        <v>54082.774608845422</v>
      </c>
      <c r="E27" s="11">
        <v>1.165420194237113</v>
      </c>
      <c r="F27" s="4">
        <v>58.693392188442999</v>
      </c>
      <c r="G27" s="4">
        <v>538.54916360438688</v>
      </c>
      <c r="H27" s="4">
        <v>25455.37</v>
      </c>
      <c r="I27" s="4">
        <v>16941.7</v>
      </c>
      <c r="J27" s="4">
        <v>8513.6710000000003</v>
      </c>
      <c r="K27" s="4">
        <v>1719.2539999999999</v>
      </c>
      <c r="L27" s="4">
        <v>513.75969999999995</v>
      </c>
      <c r="M27" s="4">
        <v>4559.6099999999997</v>
      </c>
      <c r="N27" s="4">
        <v>23709.35</v>
      </c>
      <c r="O27" s="4">
        <v>9479.5249999999996</v>
      </c>
      <c r="P27" s="4">
        <v>4047.8629999999998</v>
      </c>
      <c r="Q27" s="4">
        <v>2152.5500000000002</v>
      </c>
      <c r="R27" s="4">
        <v>8029.4089999999997</v>
      </c>
      <c r="S27" s="4">
        <v>1746.02</v>
      </c>
      <c r="T27" s="4">
        <v>719.76570000000004</v>
      </c>
      <c r="U27" s="4">
        <v>16318.08</v>
      </c>
      <c r="V27" s="4">
        <v>5574.0829999999996</v>
      </c>
      <c r="W27" s="8">
        <f t="shared" si="3"/>
        <v>4.149859262445271</v>
      </c>
      <c r="X27" s="8">
        <f t="shared" si="2"/>
        <v>34.85493673356423</v>
      </c>
      <c r="Y27" s="8">
        <f t="shared" si="2"/>
        <v>23.19753677353836</v>
      </c>
      <c r="Z27" s="8">
        <f t="shared" si="2"/>
        <v>11.657401329282603</v>
      </c>
      <c r="AA27" s="8">
        <f t="shared" si="2"/>
        <v>2.3541001132149026</v>
      </c>
      <c r="AB27" s="8">
        <f t="shared" si="2"/>
        <v>0.70346892776474812</v>
      </c>
      <c r="AC27" s="8">
        <f t="shared" si="2"/>
        <v>6.2432766869908702</v>
      </c>
      <c r="AD27" s="8">
        <f t="shared" si="2"/>
        <v>32.464187094665334</v>
      </c>
      <c r="AE27" s="8">
        <f t="shared" si="2"/>
        <v>12.979903420741497</v>
      </c>
      <c r="AF27" s="8">
        <f t="shared" si="2"/>
        <v>5.5425636622502639</v>
      </c>
      <c r="AG27" s="8">
        <f t="shared" si="2"/>
        <v>2.9473935780872051</v>
      </c>
      <c r="AH27" s="8">
        <f t="shared" si="2"/>
        <v>10.994322325816171</v>
      </c>
      <c r="AI27" s="8">
        <f t="shared" si="2"/>
        <v>2.3907496388988969</v>
      </c>
      <c r="AJ27" s="8">
        <f t="shared" si="2"/>
        <v>0.98554403006083091</v>
      </c>
      <c r="AK27" s="8">
        <f t="shared" si="2"/>
        <v>22.343640890438433</v>
      </c>
      <c r="AL27" s="8">
        <f t="shared" si="2"/>
        <v>7.6323506714943008</v>
      </c>
    </row>
    <row r="28" spans="1:38" x14ac:dyDescent="0.25">
      <c r="A28" s="6">
        <f t="shared" si="1"/>
        <v>2031</v>
      </c>
      <c r="B28" s="6">
        <v>47849</v>
      </c>
      <c r="C28" s="4">
        <v>75406.648011009645</v>
      </c>
      <c r="D28" s="4">
        <v>54744.724288640689</v>
      </c>
      <c r="E28" s="11">
        <v>1.1723244432649345</v>
      </c>
      <c r="F28" s="4">
        <v>59.238926441030671</v>
      </c>
      <c r="G28" s="4">
        <v>540.72207952695589</v>
      </c>
      <c r="H28" s="4">
        <v>26280.32</v>
      </c>
      <c r="I28" s="4">
        <v>17492.48</v>
      </c>
      <c r="J28" s="4">
        <v>8787.8430000000008</v>
      </c>
      <c r="K28" s="4">
        <v>1776.7760000000001</v>
      </c>
      <c r="L28" s="4">
        <v>526.47889999999995</v>
      </c>
      <c r="M28" s="4">
        <v>4708.5020000000004</v>
      </c>
      <c r="N28" s="4">
        <v>24548.59</v>
      </c>
      <c r="O28" s="4">
        <v>9886.3639999999996</v>
      </c>
      <c r="P28" s="4">
        <v>4160.098</v>
      </c>
      <c r="Q28" s="4">
        <v>2211.6770000000001</v>
      </c>
      <c r="R28" s="4">
        <v>8290.4500000000007</v>
      </c>
      <c r="S28" s="4">
        <v>1731.7349999999999</v>
      </c>
      <c r="T28" s="4">
        <v>680.12540000000001</v>
      </c>
      <c r="U28" s="4">
        <v>15266.47</v>
      </c>
      <c r="V28" s="4">
        <v>4522.473</v>
      </c>
      <c r="W28" s="8">
        <f t="shared" si="3"/>
        <v>4.1679253931835127</v>
      </c>
      <c r="X28" s="8">
        <f t="shared" si="2"/>
        <v>34.851462958760585</v>
      </c>
      <c r="Y28" s="8">
        <f t="shared" si="2"/>
        <v>23.19753027272348</v>
      </c>
      <c r="Z28" s="8">
        <f t="shared" si="2"/>
        <v>11.653936664466167</v>
      </c>
      <c r="AA28" s="8">
        <f t="shared" si="2"/>
        <v>2.3562590923556028</v>
      </c>
      <c r="AB28" s="8">
        <f t="shared" si="2"/>
        <v>0.69818631896107097</v>
      </c>
      <c r="AC28" s="8">
        <f t="shared" si="2"/>
        <v>6.2441470668641079</v>
      </c>
      <c r="AD28" s="8">
        <f t="shared" si="2"/>
        <v>32.554941304930857</v>
      </c>
      <c r="AE28" s="8">
        <f t="shared" si="2"/>
        <v>13.110732622084665</v>
      </c>
      <c r="AF28" s="8">
        <f t="shared" si="2"/>
        <v>5.5168849295523792</v>
      </c>
      <c r="AG28" s="8">
        <f t="shared" si="2"/>
        <v>2.9330000183499565</v>
      </c>
      <c r="AH28" s="8">
        <f t="shared" si="2"/>
        <v>10.994322408800834</v>
      </c>
      <c r="AI28" s="8">
        <f t="shared" si="2"/>
        <v>2.2965282845448325</v>
      </c>
      <c r="AJ28" s="8">
        <f t="shared" si="2"/>
        <v>0.90194355264365988</v>
      </c>
      <c r="AK28" s="8">
        <f t="shared" si="2"/>
        <v>20.245522646452923</v>
      </c>
      <c r="AL28" s="8">
        <f t="shared" si="2"/>
        <v>5.9974460068026128</v>
      </c>
    </row>
    <row r="29" spans="1:38" x14ac:dyDescent="0.25">
      <c r="A29" s="6">
        <f t="shared" si="1"/>
        <v>2032</v>
      </c>
      <c r="B29" s="6">
        <v>48214</v>
      </c>
      <c r="C29" s="4">
        <v>77761.062666549798</v>
      </c>
      <c r="D29" s="4">
        <v>55348.485671131304</v>
      </c>
      <c r="E29" s="11">
        <v>1.1777263624276297</v>
      </c>
      <c r="F29" s="4">
        <v>59.793864116319774</v>
      </c>
      <c r="G29" s="4">
        <v>542.08631580173176</v>
      </c>
      <c r="H29" s="4">
        <v>27102.15</v>
      </c>
      <c r="I29" s="4">
        <v>18038.650000000001</v>
      </c>
      <c r="J29" s="4">
        <v>9063.4989999999998</v>
      </c>
      <c r="K29" s="4">
        <v>1834.508</v>
      </c>
      <c r="L29" s="4">
        <v>538.94730000000004</v>
      </c>
      <c r="M29" s="4">
        <v>4859.2129999999997</v>
      </c>
      <c r="N29" s="4">
        <v>25396.37</v>
      </c>
      <c r="O29" s="4">
        <v>10304.1</v>
      </c>
      <c r="P29" s="4">
        <v>4268.8779999999997</v>
      </c>
      <c r="Q29" s="4">
        <v>2274.0889999999999</v>
      </c>
      <c r="R29" s="4">
        <v>8549.3019999999997</v>
      </c>
      <c r="S29" s="4">
        <v>1705.777</v>
      </c>
      <c r="T29" s="4">
        <v>638.50139999999999</v>
      </c>
      <c r="U29" s="4">
        <v>14199.2</v>
      </c>
      <c r="V29" s="4">
        <v>3455.1979999999999</v>
      </c>
      <c r="W29" s="8">
        <f t="shared" si="3"/>
        <v>4.1823774585742486</v>
      </c>
      <c r="X29" s="8">
        <f t="shared" si="2"/>
        <v>34.853111661060716</v>
      </c>
      <c r="Y29" s="8">
        <f t="shared" si="2"/>
        <v>23.197535349217425</v>
      </c>
      <c r="Z29" s="8">
        <f t="shared" si="2"/>
        <v>11.655575025852642</v>
      </c>
      <c r="AA29" s="8">
        <f t="shared" si="2"/>
        <v>2.3591601465975645</v>
      </c>
      <c r="AB29" s="8">
        <f t="shared" si="2"/>
        <v>0.69308119194702966</v>
      </c>
      <c r="AC29" s="8">
        <f t="shared" si="2"/>
        <v>6.2489025141502736</v>
      </c>
      <c r="AD29" s="8">
        <f t="shared" si="2"/>
        <v>32.659494519645584</v>
      </c>
      <c r="AE29" s="8">
        <f t="shared" si="2"/>
        <v>13.250976319839413</v>
      </c>
      <c r="AF29" s="8">
        <f t="shared" si="2"/>
        <v>5.4897372201631809</v>
      </c>
      <c r="AG29" s="8">
        <f t="shared" si="2"/>
        <v>2.9244572052102842</v>
      </c>
      <c r="AH29" s="8">
        <f t="shared" si="2"/>
        <v>10.99432248844205</v>
      </c>
      <c r="AI29" s="8">
        <f t="shared" si="2"/>
        <v>2.193613283443165</v>
      </c>
      <c r="AJ29" s="8">
        <f t="shared" si="2"/>
        <v>0.82110683432656062</v>
      </c>
      <c r="AK29" s="8">
        <f t="shared" si="2"/>
        <v>18.260038524535261</v>
      </c>
      <c r="AL29" s="8">
        <f t="shared" si="2"/>
        <v>4.4433523430825108</v>
      </c>
    </row>
    <row r="30" spans="1:38" x14ac:dyDescent="0.25">
      <c r="A30" s="6">
        <f t="shared" si="1"/>
        <v>2033</v>
      </c>
      <c r="B30" s="6">
        <v>48580</v>
      </c>
      <c r="C30" s="4">
        <v>80133.30789414965</v>
      </c>
      <c r="D30" s="4">
        <v>55917.196848258413</v>
      </c>
      <c r="E30" s="11">
        <v>1.1814026461737355</v>
      </c>
      <c r="F30" s="4">
        <v>60.362034937996803</v>
      </c>
      <c r="G30" s="4">
        <v>542.75958638567658</v>
      </c>
      <c r="H30" s="4">
        <v>27930.79</v>
      </c>
      <c r="I30" s="4">
        <v>18588.95</v>
      </c>
      <c r="J30" s="4">
        <v>9341.84</v>
      </c>
      <c r="K30" s="4">
        <v>1892.39</v>
      </c>
      <c r="L30" s="4">
        <v>551.05759999999998</v>
      </c>
      <c r="M30" s="4">
        <v>5012.2640000000001</v>
      </c>
      <c r="N30" s="4">
        <v>26271.91</v>
      </c>
      <c r="O30" s="4">
        <v>10748.85</v>
      </c>
      <c r="P30" s="4">
        <v>4374.4799999999996</v>
      </c>
      <c r="Q30" s="4">
        <v>2338.4659999999999</v>
      </c>
      <c r="R30" s="4">
        <v>8810.1139999999996</v>
      </c>
      <c r="S30" s="4">
        <v>1658.877</v>
      </c>
      <c r="T30" s="4">
        <v>595.50559999999996</v>
      </c>
      <c r="U30" s="4">
        <v>13135.83</v>
      </c>
      <c r="V30" s="4">
        <v>2391.826</v>
      </c>
      <c r="W30" s="8">
        <f t="shared" si="3"/>
        <v>4.1939376866302327</v>
      </c>
      <c r="X30" s="8">
        <f t="shared" si="2"/>
        <v>34.855406239930304</v>
      </c>
      <c r="Y30" s="8">
        <f t="shared" si="2"/>
        <v>23.197532322707392</v>
      </c>
      <c r="Z30" s="8">
        <f t="shared" si="2"/>
        <v>11.657873917222911</v>
      </c>
      <c r="AA30" s="8">
        <f t="shared" si="2"/>
        <v>2.361552330398879</v>
      </c>
      <c r="AB30" s="8">
        <f t="shared" si="2"/>
        <v>0.68767609185422307</v>
      </c>
      <c r="AC30" s="8">
        <f t="shared" si="2"/>
        <v>6.2549071437570518</v>
      </c>
      <c r="AD30" s="8">
        <f t="shared" si="2"/>
        <v>32.785255832322946</v>
      </c>
      <c r="AE30" s="8">
        <f t="shared" si="2"/>
        <v>13.413710581121224</v>
      </c>
      <c r="AF30" s="8">
        <f t="shared" si="2"/>
        <v>5.4590033969125216</v>
      </c>
      <c r="AG30" s="8">
        <f t="shared" si="2"/>
        <v>2.9182197284167346</v>
      </c>
      <c r="AH30" s="8">
        <f t="shared" si="2"/>
        <v>10.994322125872461</v>
      </c>
      <c r="AI30" s="8">
        <f t="shared" si="2"/>
        <v>2.0701466638457724</v>
      </c>
      <c r="AJ30" s="8">
        <f t="shared" si="2"/>
        <v>0.74314366353953609</v>
      </c>
      <c r="AK30" s="8">
        <f t="shared" si="2"/>
        <v>16.392471926095311</v>
      </c>
      <c r="AL30" s="8">
        <f t="shared" si="2"/>
        <v>2.9848087678589663</v>
      </c>
    </row>
    <row r="31" spans="1:38" x14ac:dyDescent="0.25">
      <c r="A31" s="6">
        <f t="shared" si="1"/>
        <v>2034</v>
      </c>
      <c r="B31" s="6">
        <v>48945</v>
      </c>
      <c r="C31" s="4">
        <v>82611.177602893848</v>
      </c>
      <c r="D31" s="4">
        <v>56517.377323641245</v>
      </c>
      <c r="E31" s="11">
        <v>1.1847815411307803</v>
      </c>
      <c r="F31" s="4">
        <v>60.936934907812137</v>
      </c>
      <c r="G31" s="4">
        <v>543.47809666590797</v>
      </c>
      <c r="H31" s="4">
        <v>28796.17</v>
      </c>
      <c r="I31" s="4">
        <v>19163.75</v>
      </c>
      <c r="J31" s="4">
        <v>9632.4210000000003</v>
      </c>
      <c r="K31" s="4">
        <v>1952.8119999999999</v>
      </c>
      <c r="L31" s="4">
        <v>563.43939999999998</v>
      </c>
      <c r="M31" s="4">
        <v>5172.3190000000004</v>
      </c>
      <c r="N31" s="4">
        <v>27179.91</v>
      </c>
      <c r="O31" s="4">
        <v>11210.01</v>
      </c>
      <c r="P31" s="4">
        <v>4480.1120000000001</v>
      </c>
      <c r="Q31" s="4">
        <v>2407.2429999999999</v>
      </c>
      <c r="R31" s="4">
        <v>9082.5390000000007</v>
      </c>
      <c r="S31" s="4">
        <v>1616.2670000000001</v>
      </c>
      <c r="T31" s="4">
        <v>552.12339999999995</v>
      </c>
      <c r="U31" s="4">
        <v>12071.68</v>
      </c>
      <c r="V31" s="4">
        <v>1327.683</v>
      </c>
      <c r="W31" s="8">
        <f t="shared" si="3"/>
        <v>4.2031862470814554</v>
      </c>
      <c r="X31" s="8">
        <f t="shared" si="2"/>
        <v>34.857474297753235</v>
      </c>
      <c r="Y31" s="8">
        <f t="shared" si="2"/>
        <v>23.197526722253986</v>
      </c>
      <c r="Z31" s="8">
        <f t="shared" si="2"/>
        <v>11.659948785989195</v>
      </c>
      <c r="AA31" s="8">
        <f t="shared" si="2"/>
        <v>2.36385929442506</v>
      </c>
      <c r="AB31" s="8">
        <f t="shared" si="2"/>
        <v>0.6820377294564347</v>
      </c>
      <c r="AC31" s="8">
        <f t="shared" si="2"/>
        <v>6.261040152293889</v>
      </c>
      <c r="AD31" s="8">
        <f t="shared" si="2"/>
        <v>32.901007815978517</v>
      </c>
      <c r="AE31" s="8">
        <f t="shared" si="2"/>
        <v>13.569604411022603</v>
      </c>
      <c r="AF31" s="8">
        <f t="shared" si="2"/>
        <v>5.4231305375352292</v>
      </c>
      <c r="AG31" s="8">
        <f t="shared" si="2"/>
        <v>2.9139434515404785</v>
      </c>
      <c r="AH31" s="8">
        <f t="shared" si="2"/>
        <v>10.994322152940526</v>
      </c>
      <c r="AI31" s="8">
        <f t="shared" si="2"/>
        <v>1.9564749552043459</v>
      </c>
      <c r="AJ31" s="8">
        <f t="shared" si="2"/>
        <v>0.66833982521592727</v>
      </c>
      <c r="AK31" s="8">
        <f t="shared" si="2"/>
        <v>14.612647283673549</v>
      </c>
      <c r="AL31" s="8">
        <f t="shared" si="2"/>
        <v>1.6071469243327812</v>
      </c>
    </row>
    <row r="32" spans="1:38" x14ac:dyDescent="0.25">
      <c r="A32" s="6">
        <f t="shared" si="1"/>
        <v>2035</v>
      </c>
      <c r="B32" s="6">
        <v>49310</v>
      </c>
      <c r="C32" s="4">
        <v>85176.312198051077</v>
      </c>
      <c r="D32" s="4">
        <v>57128.24977864117</v>
      </c>
      <c r="E32" s="11">
        <v>1.187785890051436</v>
      </c>
      <c r="F32" s="4">
        <v>61.523436560260357</v>
      </c>
      <c r="G32" s="4">
        <v>544.08539124629544</v>
      </c>
      <c r="H32" s="4">
        <v>29690.799999999999</v>
      </c>
      <c r="I32" s="4">
        <v>19758.8</v>
      </c>
      <c r="J32" s="4">
        <v>9931.9940000000006</v>
      </c>
      <c r="K32" s="4">
        <v>2015.6110000000001</v>
      </c>
      <c r="L32" s="4">
        <v>576.07839999999999</v>
      </c>
      <c r="M32" s="4">
        <v>5336.6769999999997</v>
      </c>
      <c r="N32" s="4">
        <v>28114.36</v>
      </c>
      <c r="O32" s="4">
        <v>11680.48</v>
      </c>
      <c r="P32" s="4">
        <v>4590.4040000000005</v>
      </c>
      <c r="Q32" s="4">
        <v>2478.922</v>
      </c>
      <c r="R32" s="4">
        <v>9364.5580000000009</v>
      </c>
      <c r="S32" s="4">
        <v>1576.432</v>
      </c>
      <c r="T32" s="4">
        <v>508.28870000000001</v>
      </c>
      <c r="U32" s="4">
        <v>11003.54</v>
      </c>
      <c r="V32" s="4">
        <v>259.5394</v>
      </c>
      <c r="W32" s="8">
        <f t="shared" si="3"/>
        <v>4.2105879214823458</v>
      </c>
      <c r="X32" s="8">
        <f t="shared" si="2"/>
        <v>34.858048245811887</v>
      </c>
      <c r="Y32" s="8">
        <f t="shared" si="2"/>
        <v>23.197529324886762</v>
      </c>
      <c r="Z32" s="8">
        <f t="shared" si="2"/>
        <v>11.66051187671313</v>
      </c>
      <c r="AA32" s="8">
        <f t="shared" si="2"/>
        <v>2.3663985302783739</v>
      </c>
      <c r="AB32" s="8">
        <f t="shared" si="2"/>
        <v>0.67633639580510185</v>
      </c>
      <c r="AC32" s="8">
        <f t="shared" si="2"/>
        <v>6.2654473553529924</v>
      </c>
      <c r="AD32" s="8">
        <f t="shared" si="2"/>
        <v>33.007251986478096</v>
      </c>
      <c r="AE32" s="8">
        <f t="shared" si="2"/>
        <v>13.71329621883684</v>
      </c>
      <c r="AF32" s="8">
        <f t="shared" si="2"/>
        <v>5.3892964857722889</v>
      </c>
      <c r="AG32" s="8">
        <f t="shared" si="2"/>
        <v>2.9103420141459475</v>
      </c>
      <c r="AH32" s="8">
        <f t="shared" si="2"/>
        <v>10.994321963864351</v>
      </c>
      <c r="AI32" s="8">
        <f t="shared" si="2"/>
        <v>1.8507868670511314</v>
      </c>
      <c r="AJ32" s="8">
        <f t="shared" si="2"/>
        <v>0.59674889283552501</v>
      </c>
      <c r="AK32" s="8">
        <f t="shared" si="2"/>
        <v>12.918544740954133</v>
      </c>
      <c r="AL32" s="8">
        <f t="shared" si="2"/>
        <v>0.3047084257375709</v>
      </c>
    </row>
    <row r="33" spans="1:38" x14ac:dyDescent="0.25">
      <c r="A33" s="6">
        <f t="shared" si="1"/>
        <v>2036</v>
      </c>
      <c r="B33" s="6">
        <v>49675</v>
      </c>
      <c r="C33" s="4">
        <v>87813.919907978925</v>
      </c>
      <c r="D33" s="4">
        <v>57743.924250497774</v>
      </c>
      <c r="E33" s="11">
        <v>1.1904819915433531</v>
      </c>
      <c r="F33" s="4">
        <v>62.114827896367686</v>
      </c>
      <c r="G33" s="4">
        <v>544.64027556077622</v>
      </c>
      <c r="H33" s="4">
        <v>30610.57</v>
      </c>
      <c r="I33" s="4">
        <v>20370.66</v>
      </c>
      <c r="J33" s="4">
        <v>10239.91</v>
      </c>
      <c r="K33" s="4">
        <v>2080.482</v>
      </c>
      <c r="L33" s="4">
        <v>589.02829999999994</v>
      </c>
      <c r="M33" s="4">
        <v>5505.2219999999998</v>
      </c>
      <c r="N33" s="4">
        <v>29073.74</v>
      </c>
      <c r="O33" s="4">
        <v>12164.19</v>
      </c>
      <c r="P33" s="4">
        <v>4702.43</v>
      </c>
      <c r="Q33" s="4">
        <v>2552.5790000000002</v>
      </c>
      <c r="R33" s="4">
        <v>9654.5450000000001</v>
      </c>
      <c r="S33" s="4">
        <v>1536.8309999999999</v>
      </c>
      <c r="T33" s="4">
        <v>463.9649</v>
      </c>
      <c r="U33" s="4">
        <v>9930.6730000000007</v>
      </c>
      <c r="V33" s="4">
        <v>-813.32669999999996</v>
      </c>
      <c r="W33" s="8">
        <f t="shared" si="3"/>
        <v>4.216505779049287</v>
      </c>
      <c r="X33" s="8">
        <f t="shared" si="2"/>
        <v>34.858448446530026</v>
      </c>
      <c r="Y33" s="8">
        <f t="shared" si="2"/>
        <v>23.197529527604072</v>
      </c>
      <c r="Z33" s="8">
        <f t="shared" si="2"/>
        <v>11.660918918925955</v>
      </c>
      <c r="AA33" s="8">
        <f t="shared" si="2"/>
        <v>2.3691938614973092</v>
      </c>
      <c r="AB33" s="8">
        <f t="shared" si="2"/>
        <v>0.67076871254266812</v>
      </c>
      <c r="AC33" s="8">
        <f t="shared" si="2"/>
        <v>6.2691905859218862</v>
      </c>
      <c r="AD33" s="8">
        <f t="shared" si="2"/>
        <v>33.108350054828051</v>
      </c>
      <c r="AE33" s="8">
        <f t="shared" si="2"/>
        <v>13.852234375537472</v>
      </c>
      <c r="AF33" s="8">
        <f t="shared" si="2"/>
        <v>5.3549938380244528</v>
      </c>
      <c r="AG33" s="8">
        <f t="shared" si="2"/>
        <v>2.906804527886778</v>
      </c>
      <c r="AH33" s="8">
        <f t="shared" si="2"/>
        <v>10.994321868465834</v>
      </c>
      <c r="AI33" s="8">
        <f t="shared" si="2"/>
        <v>1.7500995304735971</v>
      </c>
      <c r="AJ33" s="8">
        <f t="shared" si="2"/>
        <v>0.52835006168292387</v>
      </c>
      <c r="AK33" s="8">
        <f t="shared" si="2"/>
        <v>11.308768598880965</v>
      </c>
      <c r="AL33" s="8">
        <f t="shared" si="2"/>
        <v>-0.9261933653027824</v>
      </c>
    </row>
    <row r="34" spans="1:38" x14ac:dyDescent="0.25">
      <c r="A34" s="6">
        <f t="shared" si="1"/>
        <v>2037</v>
      </c>
      <c r="B34" s="6">
        <v>50041</v>
      </c>
      <c r="C34" s="4">
        <v>90565.041144661896</v>
      </c>
      <c r="D34" s="4">
        <v>58383.791210340161</v>
      </c>
      <c r="E34" s="11">
        <v>1.1927679667828466</v>
      </c>
      <c r="F34" s="4">
        <v>62.716492063844527</v>
      </c>
      <c r="G34" s="4">
        <v>545.28190688098289</v>
      </c>
      <c r="H34" s="4">
        <v>31565.21</v>
      </c>
      <c r="I34" s="4">
        <v>21008.85</v>
      </c>
      <c r="J34" s="4">
        <v>10556.36</v>
      </c>
      <c r="K34" s="4">
        <v>2147.0329999999999</v>
      </c>
      <c r="L34" s="4">
        <v>602.22490000000005</v>
      </c>
      <c r="M34" s="4">
        <v>5677.7250000000004</v>
      </c>
      <c r="N34" s="4">
        <v>30076.52</v>
      </c>
      <c r="O34" s="4">
        <v>12665.79</v>
      </c>
      <c r="P34" s="4">
        <v>4825.4799999999996</v>
      </c>
      <c r="Q34" s="4">
        <v>2628.2449999999999</v>
      </c>
      <c r="R34" s="4">
        <v>9957.0120000000006</v>
      </c>
      <c r="S34" s="4">
        <v>1488.691</v>
      </c>
      <c r="T34" s="4">
        <v>419.1977</v>
      </c>
      <c r="U34" s="4">
        <v>8861.18</v>
      </c>
      <c r="V34" s="4">
        <v>-1882.82</v>
      </c>
      <c r="W34" s="8">
        <f t="shared" si="3"/>
        <v>4.2212416016517702</v>
      </c>
      <c r="X34" s="8">
        <f t="shared" si="2"/>
        <v>34.853636238711658</v>
      </c>
      <c r="Y34" s="8">
        <f t="shared" si="2"/>
        <v>23.197527141231038</v>
      </c>
      <c r="Z34" s="8">
        <f t="shared" si="2"/>
        <v>11.656109097480618</v>
      </c>
      <c r="AA34" s="8">
        <f t="shared" si="2"/>
        <v>2.3707083581737551</v>
      </c>
      <c r="AB34" s="8">
        <f t="shared" si="2"/>
        <v>0.6649639776986912</v>
      </c>
      <c r="AC34" s="8">
        <f t="shared" si="2"/>
        <v>6.2692236742109158</v>
      </c>
      <c r="AD34" s="8">
        <f t="shared" si="2"/>
        <v>33.20985627551142</v>
      </c>
      <c r="AE34" s="8">
        <f t="shared" si="2"/>
        <v>13.985297019595679</v>
      </c>
      <c r="AF34" s="8">
        <f t="shared" si="2"/>
        <v>5.3281927982477635</v>
      </c>
      <c r="AG34" s="8">
        <f t="shared" si="2"/>
        <v>2.9020524550989117</v>
      </c>
      <c r="AH34" s="8">
        <f t="shared" si="2"/>
        <v>10.994321731820788</v>
      </c>
      <c r="AI34" s="8">
        <f t="shared" si="2"/>
        <v>1.6437810673790509</v>
      </c>
      <c r="AJ34" s="8">
        <f t="shared" si="2"/>
        <v>0.46286922050905333</v>
      </c>
      <c r="AK34" s="8">
        <f t="shared" si="2"/>
        <v>9.7843272503413399</v>
      </c>
      <c r="AL34" s="8">
        <f t="shared" si="2"/>
        <v>-2.0789699603763472</v>
      </c>
    </row>
    <row r="35" spans="1:38" x14ac:dyDescent="0.25">
      <c r="A35" s="6">
        <f t="shared" si="1"/>
        <v>2038</v>
      </c>
      <c r="B35" s="6">
        <v>50406</v>
      </c>
      <c r="C35" s="4">
        <v>93433.837104049046</v>
      </c>
      <c r="D35" s="4">
        <v>59053.648099389109</v>
      </c>
      <c r="E35" s="11">
        <v>1.1949440655682138</v>
      </c>
      <c r="F35" s="4">
        <v>63.323103285405651</v>
      </c>
      <c r="G35" s="4">
        <v>546.15059233654847</v>
      </c>
      <c r="H35" s="4">
        <v>32554.33</v>
      </c>
      <c r="I35" s="4">
        <v>21674.34</v>
      </c>
      <c r="J35" s="4">
        <v>10879.99</v>
      </c>
      <c r="K35" s="4">
        <v>2216.1379999999999</v>
      </c>
      <c r="L35" s="4">
        <v>615.78579999999999</v>
      </c>
      <c r="M35" s="4">
        <v>5851.7039999999997</v>
      </c>
      <c r="N35" s="4">
        <v>31120.5</v>
      </c>
      <c r="O35" s="4">
        <v>13186.42</v>
      </c>
      <c r="P35" s="4">
        <v>4951.7610000000004</v>
      </c>
      <c r="Q35" s="4">
        <v>2709.895</v>
      </c>
      <c r="R35" s="4">
        <v>10272.42</v>
      </c>
      <c r="S35" s="4">
        <v>1433.837</v>
      </c>
      <c r="T35" s="4">
        <v>374.38749999999999</v>
      </c>
      <c r="U35" s="4">
        <v>7801.7309999999998</v>
      </c>
      <c r="V35" s="4">
        <v>-2942.2689999999998</v>
      </c>
      <c r="W35" s="8">
        <f t="shared" si="3"/>
        <v>4.225029849297723</v>
      </c>
      <c r="X35" s="8">
        <f t="shared" si="2"/>
        <v>34.842120380593066</v>
      </c>
      <c r="Y35" s="8">
        <f t="shared" si="2"/>
        <v>23.197527439511227</v>
      </c>
      <c r="Z35" s="8">
        <f t="shared" si="2"/>
        <v>11.644592941081839</v>
      </c>
      <c r="AA35" s="8">
        <f t="shared" si="2"/>
        <v>2.3718794696744414</v>
      </c>
      <c r="AB35" s="8">
        <f t="shared" si="2"/>
        <v>0.65906080611272932</v>
      </c>
      <c r="AC35" s="8">
        <f t="shared" si="2"/>
        <v>6.2629387611294103</v>
      </c>
      <c r="AD35" s="8">
        <f t="shared" si="2"/>
        <v>33.307526442849429</v>
      </c>
      <c r="AE35" s="8">
        <f t="shared" si="2"/>
        <v>14.113109777687331</v>
      </c>
      <c r="AF35" s="8">
        <f t="shared" si="2"/>
        <v>5.2997513036799075</v>
      </c>
      <c r="AG35" s="8">
        <f t="shared" si="2"/>
        <v>2.9003357712712026</v>
      </c>
      <c r="AH35" s="8">
        <f t="shared" si="2"/>
        <v>10.99432530910671</v>
      </c>
      <c r="AI35" s="8">
        <f t="shared" si="2"/>
        <v>1.5346014296761268</v>
      </c>
      <c r="AJ35" s="8">
        <f t="shared" si="2"/>
        <v>0.40069798223429226</v>
      </c>
      <c r="AK35" s="8">
        <f t="shared" si="2"/>
        <v>8.3500059954852315</v>
      </c>
      <c r="AL35" s="8">
        <f t="shared" si="2"/>
        <v>-3.1490401028092783</v>
      </c>
    </row>
    <row r="36" spans="1:38" x14ac:dyDescent="0.25">
      <c r="A36" s="6">
        <f t="shared" si="1"/>
        <v>2039</v>
      </c>
      <c r="B36" s="6">
        <v>50771</v>
      </c>
      <c r="C36" s="4">
        <v>96412.438440810743</v>
      </c>
      <c r="D36" s="4">
        <v>59739.891246295076</v>
      </c>
      <c r="E36" s="11">
        <v>1.1968630282232551</v>
      </c>
      <c r="F36" s="4">
        <v>63.940960707381734</v>
      </c>
      <c r="G36" s="4">
        <v>546.9635976406646</v>
      </c>
      <c r="H36" s="4">
        <v>33578</v>
      </c>
      <c r="I36" s="4">
        <v>22365.3</v>
      </c>
      <c r="J36" s="4">
        <v>11212.7</v>
      </c>
      <c r="K36" s="4">
        <v>2287.7269999999999</v>
      </c>
      <c r="L36" s="4">
        <v>629.68240000000003</v>
      </c>
      <c r="M36" s="4">
        <v>6029.33</v>
      </c>
      <c r="N36" s="4">
        <v>32203.3</v>
      </c>
      <c r="O36" s="4">
        <v>13726.4</v>
      </c>
      <c r="P36" s="4">
        <v>5081.4679999999998</v>
      </c>
      <c r="Q36" s="4">
        <v>2795.5430000000001</v>
      </c>
      <c r="R36" s="4">
        <v>10599.89</v>
      </c>
      <c r="S36" s="4">
        <v>1374.7</v>
      </c>
      <c r="T36" s="4">
        <v>329.86189999999999</v>
      </c>
      <c r="U36" s="4">
        <v>6756.8919999999998</v>
      </c>
      <c r="V36" s="4">
        <v>-3987.1080000000002</v>
      </c>
      <c r="W36" s="8">
        <f t="shared" si="3"/>
        <v>4.228060413772277</v>
      </c>
      <c r="X36" s="8">
        <f t="shared" si="2"/>
        <v>34.827456439258214</v>
      </c>
      <c r="Y36" s="8">
        <f t="shared" si="2"/>
        <v>23.197525507800989</v>
      </c>
      <c r="Z36" s="8">
        <f t="shared" si="2"/>
        <v>11.629930931457221</v>
      </c>
      <c r="AA36" s="8">
        <f t="shared" si="2"/>
        <v>2.3728546202101035</v>
      </c>
      <c r="AB36" s="8">
        <f t="shared" si="2"/>
        <v>0.65311323951895783</v>
      </c>
      <c r="AC36" s="8">
        <f t="shared" si="2"/>
        <v>6.2536847916169132</v>
      </c>
      <c r="AD36" s="8">
        <f t="shared" si="2"/>
        <v>33.401603071962711</v>
      </c>
      <c r="AE36" s="8">
        <f t="shared" si="2"/>
        <v>14.237167135262192</v>
      </c>
      <c r="AF36" s="8">
        <f t="shared" si="2"/>
        <v>5.2705523085795623</v>
      </c>
      <c r="AG36" s="8">
        <f t="shared" si="2"/>
        <v>2.8995667418122943</v>
      </c>
      <c r="AH36" s="8">
        <f t="shared" si="2"/>
        <v>10.99431792351923</v>
      </c>
      <c r="AI36" s="8">
        <f t="shared" si="2"/>
        <v>1.4258533672954989</v>
      </c>
      <c r="AJ36" s="8">
        <f t="shared" si="2"/>
        <v>0.34213624853240066</v>
      </c>
      <c r="AK36" s="8">
        <f t="shared" si="2"/>
        <v>7.0083197866094551</v>
      </c>
      <c r="AL36" s="8">
        <f t="shared" si="2"/>
        <v>-4.1354705518082655</v>
      </c>
    </row>
    <row r="37" spans="1:38" x14ac:dyDescent="0.25">
      <c r="A37" s="6">
        <f t="shared" si="1"/>
        <v>2040</v>
      </c>
      <c r="B37" s="6">
        <v>51136</v>
      </c>
      <c r="C37" s="4">
        <v>99411.126995346247</v>
      </c>
      <c r="D37" s="4">
        <v>60391.689158957837</v>
      </c>
      <c r="E37" s="11">
        <v>1.198551239326846</v>
      </c>
      <c r="F37" s="4">
        <v>64.562128909299815</v>
      </c>
      <c r="G37" s="4">
        <v>547.46013270205481</v>
      </c>
      <c r="H37" s="4">
        <v>34612.69</v>
      </c>
      <c r="I37" s="4">
        <v>23060.93</v>
      </c>
      <c r="J37" s="4">
        <v>11551.76</v>
      </c>
      <c r="K37" s="4">
        <v>2361.54</v>
      </c>
      <c r="L37" s="4">
        <v>643.91409999999996</v>
      </c>
      <c r="M37" s="4">
        <v>6210.0249999999996</v>
      </c>
      <c r="N37" s="4">
        <v>33300.11</v>
      </c>
      <c r="O37" s="4">
        <v>14272.96</v>
      </c>
      <c r="P37" s="4">
        <v>5214.4639999999999</v>
      </c>
      <c r="Q37" s="4">
        <v>2883.1080000000002</v>
      </c>
      <c r="R37" s="4">
        <v>10929.58</v>
      </c>
      <c r="S37" s="4">
        <v>1312.5719999999999</v>
      </c>
      <c r="T37" s="4">
        <v>285.8494</v>
      </c>
      <c r="U37" s="4">
        <v>5730.17</v>
      </c>
      <c r="V37" s="4">
        <v>-5013.83</v>
      </c>
      <c r="W37" s="8">
        <f t="shared" si="3"/>
        <v>4.2304864425833655</v>
      </c>
      <c r="X37" s="8">
        <f t="shared" ref="X37:AL53" si="4">100*H37/$C37</f>
        <v>34.817722166674898</v>
      </c>
      <c r="Y37" s="8">
        <f t="shared" si="4"/>
        <v>23.197534015563022</v>
      </c>
      <c r="Z37" s="8">
        <f t="shared" si="4"/>
        <v>11.620188151111872</v>
      </c>
      <c r="AA37" s="8">
        <f t="shared" si="4"/>
        <v>2.3755288481042482</v>
      </c>
      <c r="AB37" s="8">
        <f t="shared" si="4"/>
        <v>0.64772839767739843</v>
      </c>
      <c r="AC37" s="8">
        <f t="shared" si="4"/>
        <v>6.2468107823490531</v>
      </c>
      <c r="AD37" s="8">
        <f t="shared" si="4"/>
        <v>33.497366951245695</v>
      </c>
      <c r="AE37" s="8">
        <f t="shared" si="4"/>
        <v>14.357507485724573</v>
      </c>
      <c r="AF37" s="8">
        <f t="shared" si="4"/>
        <v>5.2453524646633429</v>
      </c>
      <c r="AG37" s="8">
        <f t="shared" si="4"/>
        <v>2.9001864148818752</v>
      </c>
      <c r="AH37" s="8">
        <f t="shared" si="4"/>
        <v>10.994322597823128</v>
      </c>
      <c r="AI37" s="8">
        <f t="shared" si="4"/>
        <v>1.3203471680402994</v>
      </c>
      <c r="AJ37" s="8">
        <f t="shared" si="4"/>
        <v>0.28754266110812876</v>
      </c>
      <c r="AK37" s="8">
        <f t="shared" si="4"/>
        <v>5.7641133072238961</v>
      </c>
      <c r="AL37" s="8">
        <f t="shared" si="4"/>
        <v>-5.0435299865725431</v>
      </c>
    </row>
    <row r="38" spans="1:38" x14ac:dyDescent="0.25">
      <c r="A38" s="6">
        <f t="shared" si="1"/>
        <v>2041</v>
      </c>
      <c r="B38" s="6">
        <v>51502</v>
      </c>
      <c r="C38" s="4">
        <v>102523.81059762862</v>
      </c>
      <c r="D38" s="4">
        <v>61059.849966170084</v>
      </c>
      <c r="E38" s="11">
        <v>1.200015148399689</v>
      </c>
      <c r="F38" s="4">
        <v>65.192737452411748</v>
      </c>
      <c r="G38" s="4">
        <v>548.0249690268904</v>
      </c>
      <c r="H38" s="4">
        <v>35683.550000000003</v>
      </c>
      <c r="I38" s="4">
        <v>23782.99</v>
      </c>
      <c r="J38" s="4">
        <v>11900.56</v>
      </c>
      <c r="K38" s="4">
        <v>2437.152</v>
      </c>
      <c r="L38" s="4">
        <v>658.53020000000004</v>
      </c>
      <c r="M38" s="4">
        <v>6395.5730000000003</v>
      </c>
      <c r="N38" s="4">
        <v>34433.78</v>
      </c>
      <c r="O38" s="4">
        <v>14840.95</v>
      </c>
      <c r="P38" s="4">
        <v>5347.02</v>
      </c>
      <c r="Q38" s="4">
        <v>2974.011</v>
      </c>
      <c r="R38" s="4">
        <v>11271.8</v>
      </c>
      <c r="S38" s="4">
        <v>1249.7719999999999</v>
      </c>
      <c r="T38" s="4">
        <v>242.52520000000001</v>
      </c>
      <c r="U38" s="4">
        <v>4722.9229999999998</v>
      </c>
      <c r="V38" s="4">
        <v>-6021.0770000000002</v>
      </c>
      <c r="W38" s="8">
        <f t="shared" si="3"/>
        <v>4.2324259140653764</v>
      </c>
      <c r="X38" s="8">
        <f t="shared" si="4"/>
        <v>34.80513433122956</v>
      </c>
      <c r="Y38" s="8">
        <f t="shared" si="4"/>
        <v>23.19752832182586</v>
      </c>
      <c r="Z38" s="8">
        <f t="shared" si="4"/>
        <v>11.607606009403693</v>
      </c>
      <c r="AA38" s="8">
        <f t="shared" si="4"/>
        <v>2.3771570582418167</v>
      </c>
      <c r="AB38" s="8">
        <f t="shared" si="4"/>
        <v>0.6423192779914404</v>
      </c>
      <c r="AC38" s="8">
        <f t="shared" si="4"/>
        <v>6.2381343053083231</v>
      </c>
      <c r="AD38" s="8">
        <f t="shared" si="4"/>
        <v>33.586129699315386</v>
      </c>
      <c r="AE38" s="8">
        <f t="shared" si="4"/>
        <v>14.475612946387376</v>
      </c>
      <c r="AF38" s="8">
        <f t="shared" si="4"/>
        <v>5.2153933499265364</v>
      </c>
      <c r="AG38" s="8">
        <f t="shared" si="4"/>
        <v>2.9008002947451788</v>
      </c>
      <c r="AH38" s="8">
        <f t="shared" si="4"/>
        <v>10.994324083639471</v>
      </c>
      <c r="AI38" s="8">
        <f t="shared" si="4"/>
        <v>1.2190065826805185</v>
      </c>
      <c r="AJ38" s="8">
        <f t="shared" si="4"/>
        <v>0.23655499984469913</v>
      </c>
      <c r="AK38" s="8">
        <f t="shared" si="4"/>
        <v>4.6066596359121688</v>
      </c>
      <c r="AL38" s="8">
        <f t="shared" si="4"/>
        <v>-5.8728572074156489</v>
      </c>
    </row>
    <row r="39" spans="1:38" x14ac:dyDescent="0.25">
      <c r="A39" s="6">
        <f t="shared" si="1"/>
        <v>2042</v>
      </c>
      <c r="B39" s="6">
        <v>51867</v>
      </c>
      <c r="C39" s="4">
        <v>105680.89723922494</v>
      </c>
      <c r="D39" s="4">
        <v>61707.553914612901</v>
      </c>
      <c r="E39" s="11">
        <v>1.2012568738415264</v>
      </c>
      <c r="F39" s="4">
        <v>65.825998798281873</v>
      </c>
      <c r="G39" s="4">
        <v>548.39864631603882</v>
      </c>
      <c r="H39" s="4">
        <v>36776.81</v>
      </c>
      <c r="I39" s="4">
        <v>24515.360000000001</v>
      </c>
      <c r="J39" s="4">
        <v>12261.45</v>
      </c>
      <c r="K39" s="4">
        <v>2514.3110000000001</v>
      </c>
      <c r="L39" s="4">
        <v>673.53489999999999</v>
      </c>
      <c r="M39" s="4">
        <v>6590.0680000000002</v>
      </c>
      <c r="N39" s="4">
        <v>35572.32</v>
      </c>
      <c r="O39" s="4">
        <v>15411.69</v>
      </c>
      <c r="P39" s="4">
        <v>5474.5789999999997</v>
      </c>
      <c r="Q39" s="4">
        <v>3067.1550000000002</v>
      </c>
      <c r="R39" s="4">
        <v>11618.9</v>
      </c>
      <c r="S39" s="4">
        <v>1204.491</v>
      </c>
      <c r="T39" s="4">
        <v>199.9675</v>
      </c>
      <c r="U39" s="4">
        <v>3718.3989999999999</v>
      </c>
      <c r="V39" s="4">
        <v>-7025.6009999999997</v>
      </c>
      <c r="W39" s="8">
        <f t="shared" si="3"/>
        <v>4.2339775600830247</v>
      </c>
      <c r="X39" s="8">
        <f t="shared" si="4"/>
        <v>34.799865406848355</v>
      </c>
      <c r="Y39" s="8">
        <f t="shared" si="4"/>
        <v>23.197532042622345</v>
      </c>
      <c r="Z39" s="8">
        <f t="shared" si="4"/>
        <v>11.602333364226011</v>
      </c>
      <c r="AA39" s="8">
        <f t="shared" si="4"/>
        <v>2.3791537218958987</v>
      </c>
      <c r="AB39" s="8">
        <f t="shared" si="4"/>
        <v>0.63732890010892917</v>
      </c>
      <c r="AC39" s="8">
        <f t="shared" si="4"/>
        <v>6.2358176095745756</v>
      </c>
      <c r="AD39" s="8">
        <f t="shared" si="4"/>
        <v>33.66012300167796</v>
      </c>
      <c r="AE39" s="8">
        <f t="shared" si="4"/>
        <v>14.583231598718616</v>
      </c>
      <c r="AF39" s="8">
        <f t="shared" si="4"/>
        <v>5.1802919382936823</v>
      </c>
      <c r="AG39" s="8">
        <f t="shared" si="4"/>
        <v>2.9022794848694589</v>
      </c>
      <c r="AH39" s="8">
        <f t="shared" si="4"/>
        <v>10.994323764775421</v>
      </c>
      <c r="AI39" s="8">
        <f t="shared" si="4"/>
        <v>1.139743351415204</v>
      </c>
      <c r="AJ39" s="8">
        <f t="shared" si="4"/>
        <v>0.18921820804316494</v>
      </c>
      <c r="AK39" s="8">
        <f t="shared" si="4"/>
        <v>3.5185157366546882</v>
      </c>
      <c r="AL39" s="8">
        <f t="shared" si="4"/>
        <v>-6.6479384482291755</v>
      </c>
    </row>
    <row r="40" spans="1:38" x14ac:dyDescent="0.25">
      <c r="A40" s="6">
        <f t="shared" si="1"/>
        <v>2043</v>
      </c>
      <c r="B40" s="6">
        <v>52232</v>
      </c>
      <c r="C40" s="4">
        <v>108995.36636237409</v>
      </c>
      <c r="D40" s="4">
        <v>62393.40205478017</v>
      </c>
      <c r="E40" s="11">
        <v>1.2021925267942446</v>
      </c>
      <c r="F40" s="4">
        <v>66.469710209683242</v>
      </c>
      <c r="G40" s="4">
        <v>549.02866969763772</v>
      </c>
      <c r="H40" s="4">
        <v>37915.199999999997</v>
      </c>
      <c r="I40" s="4">
        <v>25284.23</v>
      </c>
      <c r="J40" s="4">
        <v>12630.97</v>
      </c>
      <c r="K40" s="4">
        <v>2593.3090000000002</v>
      </c>
      <c r="L40" s="4">
        <v>688.90350000000001</v>
      </c>
      <c r="M40" s="4">
        <v>6787.4579999999996</v>
      </c>
      <c r="N40" s="4">
        <v>36763.800000000003</v>
      </c>
      <c r="O40" s="4">
        <v>16000.68</v>
      </c>
      <c r="P40" s="4">
        <v>5613.2370000000001</v>
      </c>
      <c r="Q40" s="4">
        <v>3166.5889999999999</v>
      </c>
      <c r="R40" s="4">
        <v>11983.3</v>
      </c>
      <c r="S40" s="4">
        <v>1151.4010000000001</v>
      </c>
      <c r="T40" s="4">
        <v>157.48230000000001</v>
      </c>
      <c r="U40" s="4">
        <v>2724.4810000000002</v>
      </c>
      <c r="V40" s="4">
        <v>-8019.5190000000002</v>
      </c>
      <c r="W40" s="8">
        <f t="shared" si="3"/>
        <v>4.2352178988860532</v>
      </c>
      <c r="X40" s="8">
        <f t="shared" si="4"/>
        <v>34.786065926825096</v>
      </c>
      <c r="Y40" s="8">
        <f t="shared" si="4"/>
        <v>23.197527421430166</v>
      </c>
      <c r="Z40" s="8">
        <f t="shared" si="4"/>
        <v>11.588538505394935</v>
      </c>
      <c r="AA40" s="8">
        <f t="shared" si="4"/>
        <v>2.3792837131975801</v>
      </c>
      <c r="AB40" s="8">
        <f t="shared" si="4"/>
        <v>0.63204842828787822</v>
      </c>
      <c r="AC40" s="8">
        <f t="shared" si="4"/>
        <v>6.2272904129097677</v>
      </c>
      <c r="AD40" s="8">
        <f t="shared" si="4"/>
        <v>33.729690744625188</v>
      </c>
      <c r="AE40" s="8">
        <f t="shared" si="4"/>
        <v>14.680146995242854</v>
      </c>
      <c r="AF40" s="8">
        <f t="shared" si="4"/>
        <v>5.1499776433961557</v>
      </c>
      <c r="AG40" s="8">
        <f t="shared" si="4"/>
        <v>2.9052510264263192</v>
      </c>
      <c r="AH40" s="8">
        <f t="shared" si="4"/>
        <v>10.99432058438102</v>
      </c>
      <c r="AI40" s="8">
        <f t="shared" si="4"/>
        <v>1.0563760996701153</v>
      </c>
      <c r="AJ40" s="8">
        <f t="shared" si="4"/>
        <v>0.14448531644585941</v>
      </c>
      <c r="AK40" s="8">
        <f t="shared" si="4"/>
        <v>2.4996301135793138</v>
      </c>
      <c r="AL40" s="8">
        <f t="shared" si="4"/>
        <v>-7.3576696584859507</v>
      </c>
    </row>
    <row r="41" spans="1:38" x14ac:dyDescent="0.25">
      <c r="A41" s="6">
        <f t="shared" si="1"/>
        <v>2044</v>
      </c>
      <c r="B41" s="6">
        <v>52597</v>
      </c>
      <c r="C41" s="4">
        <v>112308.0340165853</v>
      </c>
      <c r="D41" s="4">
        <v>63030.728402225221</v>
      </c>
      <c r="E41" s="11">
        <v>1.202969244585417</v>
      </c>
      <c r="F41" s="4">
        <v>67.116905878854112</v>
      </c>
      <c r="G41" s="4">
        <v>549.242133694823</v>
      </c>
      <c r="H41" s="4">
        <v>39059.5</v>
      </c>
      <c r="I41" s="4">
        <v>26052.69</v>
      </c>
      <c r="J41" s="4">
        <v>13006.81</v>
      </c>
      <c r="K41" s="4">
        <v>2674.2620000000002</v>
      </c>
      <c r="L41" s="4">
        <v>704.68809999999996</v>
      </c>
      <c r="M41" s="4">
        <v>6988.6559999999999</v>
      </c>
      <c r="N41" s="4">
        <v>37956.5</v>
      </c>
      <c r="O41" s="4">
        <v>16589.79</v>
      </c>
      <c r="P41" s="4">
        <v>5752.9809999999998</v>
      </c>
      <c r="Q41" s="4">
        <v>3266.2190000000001</v>
      </c>
      <c r="R41" s="4">
        <v>12347.51</v>
      </c>
      <c r="S41" s="4">
        <v>1103.0029999999999</v>
      </c>
      <c r="T41" s="4">
        <v>115.4148</v>
      </c>
      <c r="U41" s="4">
        <v>1736.893</v>
      </c>
      <c r="V41" s="4">
        <v>-9007.107</v>
      </c>
      <c r="W41" s="8">
        <f t="shared" si="3"/>
        <v>4.2362123281461672</v>
      </c>
      <c r="X41" s="8">
        <f t="shared" si="4"/>
        <v>34.778901030563688</v>
      </c>
      <c r="Y41" s="8">
        <f t="shared" si="4"/>
        <v>23.197530103814852</v>
      </c>
      <c r="Z41" s="8">
        <f t="shared" si="4"/>
        <v>11.581370926748834</v>
      </c>
      <c r="AA41" s="8">
        <f t="shared" si="4"/>
        <v>2.3811849467555222</v>
      </c>
      <c r="AB41" s="8">
        <f t="shared" si="4"/>
        <v>0.62746009773079447</v>
      </c>
      <c r="AC41" s="8">
        <f t="shared" si="4"/>
        <v>6.2227569569670651</v>
      </c>
      <c r="AD41" s="8">
        <f t="shared" si="4"/>
        <v>33.796780731104867</v>
      </c>
      <c r="AE41" s="8">
        <f t="shared" si="4"/>
        <v>14.771685877387963</v>
      </c>
      <c r="AF41" s="8">
        <f t="shared" si="4"/>
        <v>5.1225017429745208</v>
      </c>
      <c r="AG41" s="8">
        <f t="shared" si="4"/>
        <v>2.9082683430445013</v>
      </c>
      <c r="AH41" s="8">
        <f t="shared" si="4"/>
        <v>10.994324767697883</v>
      </c>
      <c r="AI41" s="8">
        <f t="shared" si="4"/>
        <v>0.98212297068356824</v>
      </c>
      <c r="AJ41" s="8">
        <f t="shared" si="4"/>
        <v>0.10276629006163165</v>
      </c>
      <c r="AK41" s="8">
        <f t="shared" si="4"/>
        <v>1.5465438561087277</v>
      </c>
      <c r="AL41" s="8">
        <f t="shared" si="4"/>
        <v>-8.020002379054965</v>
      </c>
    </row>
    <row r="42" spans="1:38" x14ac:dyDescent="0.25">
      <c r="A42" s="6">
        <f t="shared" si="1"/>
        <v>2045</v>
      </c>
      <c r="B42" s="6">
        <v>52963</v>
      </c>
      <c r="C42" s="4">
        <v>115717.68059223963</v>
      </c>
      <c r="D42" s="4">
        <v>63669.29471387816</v>
      </c>
      <c r="E42" s="11">
        <v>1.2036093804645225</v>
      </c>
      <c r="F42" s="4">
        <v>67.773360556486963</v>
      </c>
      <c r="G42" s="4">
        <v>549.41637455440332</v>
      </c>
      <c r="H42" s="4">
        <v>40227.230000000003</v>
      </c>
      <c r="I42" s="4">
        <v>26843.64</v>
      </c>
      <c r="J42" s="4">
        <v>13383.59</v>
      </c>
      <c r="K42" s="4">
        <v>2757.28</v>
      </c>
      <c r="L42" s="4">
        <v>720.90859999999998</v>
      </c>
      <c r="M42" s="4">
        <v>7186.1189999999997</v>
      </c>
      <c r="N42" s="4">
        <v>39182.85</v>
      </c>
      <c r="O42" s="4">
        <v>17194.97</v>
      </c>
      <c r="P42" s="4">
        <v>5899.1549999999997</v>
      </c>
      <c r="Q42" s="4">
        <v>3366.3470000000002</v>
      </c>
      <c r="R42" s="4">
        <v>12722.37</v>
      </c>
      <c r="S42" s="4">
        <v>1044.385</v>
      </c>
      <c r="T42" s="4">
        <v>73.592250000000007</v>
      </c>
      <c r="U42" s="4">
        <v>766.09979999999996</v>
      </c>
      <c r="V42" s="4">
        <v>-9977.9</v>
      </c>
      <c r="W42" s="8">
        <f t="shared" si="3"/>
        <v>4.2370053883572565</v>
      </c>
      <c r="X42" s="8">
        <f t="shared" si="4"/>
        <v>34.763252939497441</v>
      </c>
      <c r="Y42" s="8">
        <f t="shared" si="4"/>
        <v>23.197526827892723</v>
      </c>
      <c r="Z42" s="8">
        <f t="shared" si="4"/>
        <v>11.565726111604715</v>
      </c>
      <c r="AA42" s="8">
        <f t="shared" si="4"/>
        <v>2.3827646612758944</v>
      </c>
      <c r="AB42" s="8">
        <f t="shared" si="4"/>
        <v>0.62298915456169823</v>
      </c>
      <c r="AC42" s="8">
        <f t="shared" si="4"/>
        <v>6.2100441032188494</v>
      </c>
      <c r="AD42" s="8">
        <f t="shared" si="4"/>
        <v>33.860728800874114</v>
      </c>
      <c r="AE42" s="8">
        <f t="shared" si="4"/>
        <v>14.85941466506817</v>
      </c>
      <c r="AF42" s="8">
        <f t="shared" si="4"/>
        <v>5.097885621115374</v>
      </c>
      <c r="AG42" s="8">
        <f t="shared" si="4"/>
        <v>2.9091034168427305</v>
      </c>
      <c r="AH42" s="8">
        <f t="shared" si="4"/>
        <v>10.994318184470421</v>
      </c>
      <c r="AI42" s="8">
        <f t="shared" si="4"/>
        <v>0.9025284594842109</v>
      </c>
      <c r="AJ42" s="8">
        <f t="shared" si="4"/>
        <v>6.3596374921582488E-2</v>
      </c>
      <c r="AK42" s="8">
        <f t="shared" si="4"/>
        <v>0.66204213226459785</v>
      </c>
      <c r="AL42" s="8">
        <f t="shared" si="4"/>
        <v>-8.6226235687869011</v>
      </c>
    </row>
    <row r="43" spans="1:38" x14ac:dyDescent="0.25">
      <c r="A43" s="6">
        <f t="shared" si="1"/>
        <v>2046</v>
      </c>
      <c r="B43" s="6">
        <v>53328</v>
      </c>
      <c r="C43" s="4">
        <v>119152.25976073311</v>
      </c>
      <c r="D43" s="4">
        <v>64275.207979458617</v>
      </c>
      <c r="E43" s="11">
        <v>1.2042257933759304</v>
      </c>
      <c r="F43" s="4">
        <v>68.432373597457286</v>
      </c>
      <c r="G43" s="4">
        <v>549.32744711619262</v>
      </c>
      <c r="H43" s="4">
        <v>41407.86</v>
      </c>
      <c r="I43" s="4">
        <v>27640.38</v>
      </c>
      <c r="J43" s="4">
        <v>13767.48</v>
      </c>
      <c r="K43" s="4">
        <v>2842.0030000000002</v>
      </c>
      <c r="L43" s="4">
        <v>737.63639999999998</v>
      </c>
      <c r="M43" s="4">
        <v>7387.8639999999996</v>
      </c>
      <c r="N43" s="4">
        <v>40418.080000000002</v>
      </c>
      <c r="O43" s="4">
        <v>17806.189999999999</v>
      </c>
      <c r="P43" s="4">
        <v>6045.9430000000002</v>
      </c>
      <c r="Q43" s="4">
        <v>3465.9630000000002</v>
      </c>
      <c r="R43" s="4">
        <v>13099.98</v>
      </c>
      <c r="S43" s="4">
        <v>989.77859999999998</v>
      </c>
      <c r="T43" s="4">
        <v>32.464570000000002</v>
      </c>
      <c r="U43" s="4">
        <v>-191.21420000000001</v>
      </c>
      <c r="V43" s="4">
        <v>-10935.21</v>
      </c>
      <c r="W43" s="8">
        <f t="shared" si="3"/>
        <v>4.2376424063809965</v>
      </c>
      <c r="X43" s="8">
        <f t="shared" si="4"/>
        <v>34.752055968682562</v>
      </c>
      <c r="Y43" s="8">
        <f t="shared" si="4"/>
        <v>23.197528989801793</v>
      </c>
      <c r="Z43" s="8">
        <f t="shared" si="4"/>
        <v>11.554526978880768</v>
      </c>
      <c r="AA43" s="8">
        <f t="shared" si="4"/>
        <v>2.3851859844764673</v>
      </c>
      <c r="AB43" s="8">
        <f t="shared" si="4"/>
        <v>0.61907042424644776</v>
      </c>
      <c r="AC43" s="8">
        <f t="shared" si="4"/>
        <v>6.200355758955304</v>
      </c>
      <c r="AD43" s="8">
        <f t="shared" si="4"/>
        <v>33.921370925874683</v>
      </c>
      <c r="AE43" s="8">
        <f t="shared" si="4"/>
        <v>14.944064036851834</v>
      </c>
      <c r="AF43" s="8">
        <f t="shared" si="4"/>
        <v>5.0741320493129702</v>
      </c>
      <c r="AG43" s="8">
        <f t="shared" si="4"/>
        <v>2.9088520913996261</v>
      </c>
      <c r="AH43" s="8">
        <f t="shared" si="4"/>
        <v>10.994319391261035</v>
      </c>
      <c r="AI43" s="8">
        <f t="shared" si="4"/>
        <v>0.83068386784065318</v>
      </c>
      <c r="AJ43" s="8">
        <f t="shared" si="4"/>
        <v>2.7246289801965445E-2</v>
      </c>
      <c r="AK43" s="8">
        <f t="shared" si="4"/>
        <v>-0.16047886996350116</v>
      </c>
      <c r="AL43" s="8">
        <f t="shared" si="4"/>
        <v>-9.1775095344047539</v>
      </c>
    </row>
    <row r="44" spans="1:38" x14ac:dyDescent="0.25">
      <c r="A44" s="6">
        <f t="shared" si="1"/>
        <v>2047</v>
      </c>
      <c r="B44" s="6">
        <v>53693</v>
      </c>
      <c r="C44" s="4">
        <v>122672.04365211472</v>
      </c>
      <c r="D44" s="4">
        <v>64874.717888697356</v>
      </c>
      <c r="E44" s="11">
        <v>1.2047662682842706</v>
      </c>
      <c r="F44" s="4">
        <v>69.101759580719516</v>
      </c>
      <c r="G44" s="4">
        <v>549.13601252853493</v>
      </c>
      <c r="H44" s="4">
        <v>42613.1</v>
      </c>
      <c r="I44" s="4">
        <v>28456.880000000001</v>
      </c>
      <c r="J44" s="4">
        <v>14156.22</v>
      </c>
      <c r="K44" s="4">
        <v>2928.4110000000001</v>
      </c>
      <c r="L44" s="4">
        <v>754.8999</v>
      </c>
      <c r="M44" s="4">
        <v>7590.4030000000002</v>
      </c>
      <c r="N44" s="4">
        <v>41683.68</v>
      </c>
      <c r="O44" s="4">
        <v>18427.18</v>
      </c>
      <c r="P44" s="4">
        <v>6201.8040000000001</v>
      </c>
      <c r="Q44" s="4">
        <v>3567.739</v>
      </c>
      <c r="R44" s="4">
        <v>13486.96</v>
      </c>
      <c r="S44" s="4">
        <v>929.42240000000004</v>
      </c>
      <c r="T44" s="4">
        <v>-8.1039449999999995</v>
      </c>
      <c r="U44" s="4">
        <v>-1128.741</v>
      </c>
      <c r="V44" s="4">
        <v>-11872.74</v>
      </c>
      <c r="W44" s="8">
        <f t="shared" si="3"/>
        <v>4.2381502001420399</v>
      </c>
      <c r="X44" s="8">
        <f t="shared" si="4"/>
        <v>34.737417533245278</v>
      </c>
      <c r="Y44" s="8">
        <f t="shared" si="4"/>
        <v>23.197526635083037</v>
      </c>
      <c r="Z44" s="8">
        <f t="shared" si="4"/>
        <v>11.539890898162243</v>
      </c>
      <c r="AA44" s="8">
        <f t="shared" si="4"/>
        <v>2.3871869358471534</v>
      </c>
      <c r="AB44" s="8">
        <f t="shared" si="4"/>
        <v>0.61538055250862078</v>
      </c>
      <c r="AC44" s="8">
        <f t="shared" si="4"/>
        <v>6.1875573064761209</v>
      </c>
      <c r="AD44" s="8">
        <f t="shared" si="4"/>
        <v>33.979771396171259</v>
      </c>
      <c r="AE44" s="8">
        <f t="shared" si="4"/>
        <v>15.021499154491616</v>
      </c>
      <c r="AF44" s="8">
        <f t="shared" si="4"/>
        <v>5.0555968706184418</v>
      </c>
      <c r="AG44" s="8">
        <f t="shared" si="4"/>
        <v>2.9083553952339298</v>
      </c>
      <c r="AH44" s="8">
        <f t="shared" si="4"/>
        <v>10.994322421372248</v>
      </c>
      <c r="AI44" s="8">
        <f t="shared" si="4"/>
        <v>0.75764809350999829</v>
      </c>
      <c r="AJ44" s="8">
        <f t="shared" si="4"/>
        <v>-6.6061873257626273E-3</v>
      </c>
      <c r="AK44" s="8">
        <f t="shared" si="4"/>
        <v>-0.92012896043453329</v>
      </c>
      <c r="AL44" s="8">
        <f t="shared" si="4"/>
        <v>-9.6784398845346278</v>
      </c>
    </row>
    <row r="45" spans="1:38" x14ac:dyDescent="0.25">
      <c r="A45" s="6">
        <f t="shared" si="1"/>
        <v>2048</v>
      </c>
      <c r="B45" s="6">
        <v>54058</v>
      </c>
      <c r="C45" s="4">
        <v>126238.81549596637</v>
      </c>
      <c r="D45" s="4">
        <v>65453.635849957449</v>
      </c>
      <c r="E45" s="11">
        <v>1.2052920415750843</v>
      </c>
      <c r="F45" s="4">
        <v>69.77413361272302</v>
      </c>
      <c r="G45" s="4">
        <v>548.71888164861491</v>
      </c>
      <c r="H45" s="4">
        <v>43836.92</v>
      </c>
      <c r="I45" s="4">
        <v>29284.29</v>
      </c>
      <c r="J45" s="4">
        <v>14552.63</v>
      </c>
      <c r="K45" s="4">
        <v>3016.8139999999999</v>
      </c>
      <c r="L45" s="4">
        <v>772.7296</v>
      </c>
      <c r="M45" s="4">
        <v>7797.076</v>
      </c>
      <c r="N45" s="4">
        <v>42947.63</v>
      </c>
      <c r="O45" s="4">
        <v>19046.490000000002</v>
      </c>
      <c r="P45" s="4">
        <v>6352.5879999999997</v>
      </c>
      <c r="Q45" s="4">
        <v>3669.444</v>
      </c>
      <c r="R45" s="4">
        <v>13879.1</v>
      </c>
      <c r="S45" s="4">
        <v>889.29</v>
      </c>
      <c r="T45" s="4">
        <v>-47.842309999999998</v>
      </c>
      <c r="U45" s="4">
        <v>-2065.873</v>
      </c>
      <c r="V45" s="4">
        <v>-12809.87</v>
      </c>
      <c r="W45" s="8">
        <f t="shared" si="3"/>
        <v>4.2385551689891656</v>
      </c>
      <c r="X45" s="8">
        <f t="shared" si="4"/>
        <v>34.725389198063802</v>
      </c>
      <c r="Y45" s="8">
        <f t="shared" si="4"/>
        <v>23.197532300147181</v>
      </c>
      <c r="Z45" s="8">
        <f t="shared" si="4"/>
        <v>11.527856897916624</v>
      </c>
      <c r="AA45" s="8">
        <f t="shared" si="4"/>
        <v>2.3897673533671537</v>
      </c>
      <c r="AB45" s="8">
        <f t="shared" si="4"/>
        <v>0.61211727705468733</v>
      </c>
      <c r="AC45" s="8">
        <f t="shared" si="4"/>
        <v>6.1764489545999703</v>
      </c>
      <c r="AD45" s="8">
        <f t="shared" si="4"/>
        <v>34.020938671887556</v>
      </c>
      <c r="AE45" s="8">
        <f t="shared" si="4"/>
        <v>15.087665331118846</v>
      </c>
      <c r="AF45" s="8">
        <f t="shared" si="4"/>
        <v>5.0321986744267093</v>
      </c>
      <c r="AG45" s="8">
        <f t="shared" si="4"/>
        <v>2.9067478061985206</v>
      </c>
      <c r="AH45" s="8">
        <f t="shared" si="4"/>
        <v>10.994320522948405</v>
      </c>
      <c r="AI45" s="8">
        <f t="shared" si="4"/>
        <v>0.70445052617624959</v>
      </c>
      <c r="AJ45" s="8">
        <f t="shared" si="4"/>
        <v>-3.7898256421400496E-2</v>
      </c>
      <c r="AK45" s="8">
        <f t="shared" si="4"/>
        <v>-1.6364800254847209</v>
      </c>
      <c r="AL45" s="8">
        <f t="shared" si="4"/>
        <v>-10.147330636518294</v>
      </c>
    </row>
    <row r="46" spans="1:38" x14ac:dyDescent="0.25">
      <c r="A46" s="6">
        <f t="shared" si="1"/>
        <v>2049</v>
      </c>
      <c r="B46" s="6">
        <v>54424</v>
      </c>
      <c r="C46" s="4">
        <v>130072.66538111062</v>
      </c>
      <c r="D46" s="4">
        <v>66117.379383858046</v>
      </c>
      <c r="E46" s="11">
        <v>1.2069342972502559</v>
      </c>
      <c r="F46" s="4">
        <v>70.46073381055983</v>
      </c>
      <c r="G46" s="4">
        <v>548.97764177845443</v>
      </c>
      <c r="H46" s="4">
        <v>45138.720000000001</v>
      </c>
      <c r="I46" s="4">
        <v>30173.65</v>
      </c>
      <c r="J46" s="4">
        <v>14965.07</v>
      </c>
      <c r="K46" s="4">
        <v>3108.1309999999999</v>
      </c>
      <c r="L46" s="4">
        <v>790.86670000000004</v>
      </c>
      <c r="M46" s="4">
        <v>8010.9979999999996</v>
      </c>
      <c r="N46" s="4">
        <v>44297.96</v>
      </c>
      <c r="O46" s="4">
        <v>19687.169999999998</v>
      </c>
      <c r="P46" s="4">
        <v>6531.7709999999997</v>
      </c>
      <c r="Q46" s="4">
        <v>3778.41</v>
      </c>
      <c r="R46" s="4">
        <v>14300.61</v>
      </c>
      <c r="S46" s="4">
        <v>840.75409999999999</v>
      </c>
      <c r="T46" s="4">
        <v>-87.569919999999996</v>
      </c>
      <c r="U46" s="4">
        <v>-2994.1970000000001</v>
      </c>
      <c r="V46" s="4">
        <v>-13738.2</v>
      </c>
      <c r="W46" s="8">
        <f t="shared" si="3"/>
        <v>4.2388820609979412</v>
      </c>
      <c r="X46" s="8">
        <f t="shared" si="4"/>
        <v>34.702694734319728</v>
      </c>
      <c r="Y46" s="8">
        <f t="shared" si="4"/>
        <v>23.197533403034171</v>
      </c>
      <c r="Z46" s="8">
        <f t="shared" si="4"/>
        <v>11.505161331285562</v>
      </c>
      <c r="AA46" s="8">
        <f t="shared" si="4"/>
        <v>2.3895343352065792</v>
      </c>
      <c r="AB46" s="8">
        <f t="shared" si="4"/>
        <v>0.60801913890422288</v>
      </c>
      <c r="AC46" s="8">
        <f t="shared" si="4"/>
        <v>6.1588635679355965</v>
      </c>
      <c r="AD46" s="8">
        <f t="shared" si="4"/>
        <v>34.0563175746478</v>
      </c>
      <c r="AE46" s="8">
        <f t="shared" si="4"/>
        <v>15.135516707001379</v>
      </c>
      <c r="AF46" s="8">
        <f t="shared" si="4"/>
        <v>5.0216323167223686</v>
      </c>
      <c r="AG46" s="8">
        <f t="shared" si="4"/>
        <v>2.9048455253294958</v>
      </c>
      <c r="AH46" s="8">
        <f t="shared" si="4"/>
        <v>10.994323794395589</v>
      </c>
      <c r="AI46" s="8">
        <f t="shared" si="4"/>
        <v>0.64637262374581572</v>
      </c>
      <c r="AJ46" s="8">
        <f t="shared" si="4"/>
        <v>-6.7323845285573017E-2</v>
      </c>
      <c r="AK46" s="8">
        <f t="shared" si="4"/>
        <v>-2.3019417578836072</v>
      </c>
      <c r="AL46" s="8">
        <f t="shared" si="4"/>
        <v>-10.561942403307656</v>
      </c>
    </row>
    <row r="47" spans="1:38" x14ac:dyDescent="0.25">
      <c r="A47" s="6">
        <f t="shared" si="1"/>
        <v>2050</v>
      </c>
      <c r="B47" s="6">
        <v>54789</v>
      </c>
      <c r="C47" s="4">
        <v>133920.45575722333</v>
      </c>
      <c r="D47" s="4">
        <v>66740.194828009684</v>
      </c>
      <c r="E47" s="11">
        <v>1.2085685597729483</v>
      </c>
      <c r="F47" s="4">
        <v>71.149906468885476</v>
      </c>
      <c r="G47" s="4">
        <v>548.8845708936874</v>
      </c>
      <c r="H47" s="4">
        <v>46461.66</v>
      </c>
      <c r="I47" s="4">
        <v>31066.240000000002</v>
      </c>
      <c r="J47" s="4">
        <v>15395.42</v>
      </c>
      <c r="K47" s="4">
        <v>3203.3150000000001</v>
      </c>
      <c r="L47" s="4">
        <v>809.47479999999996</v>
      </c>
      <c r="M47" s="4">
        <v>8238.3269999999993</v>
      </c>
      <c r="N47" s="4">
        <v>45648.69</v>
      </c>
      <c r="O47" s="4">
        <v>20325.87</v>
      </c>
      <c r="P47" s="4">
        <v>6712.09</v>
      </c>
      <c r="Q47" s="4">
        <v>3887.0810000000001</v>
      </c>
      <c r="R47" s="4">
        <v>14723.65</v>
      </c>
      <c r="S47" s="4">
        <v>812.96990000000005</v>
      </c>
      <c r="T47" s="4">
        <v>-126.92829999999999</v>
      </c>
      <c r="U47" s="4">
        <v>-3934.0949999999998</v>
      </c>
      <c r="V47" s="4">
        <v>-14678.1</v>
      </c>
      <c r="W47" s="8">
        <f t="shared" si="3"/>
        <v>4.2391432494254717</v>
      </c>
      <c r="X47" s="8">
        <f t="shared" si="4"/>
        <v>34.693475120953636</v>
      </c>
      <c r="Y47" s="8">
        <f t="shared" si="4"/>
        <v>23.197531567782441</v>
      </c>
      <c r="Z47" s="8">
        <f t="shared" si="4"/>
        <v>11.495943553171196</v>
      </c>
      <c r="AA47" s="8">
        <f t="shared" si="4"/>
        <v>2.3919534785687295</v>
      </c>
      <c r="AB47" s="8">
        <f t="shared" si="4"/>
        <v>0.60444447819640801</v>
      </c>
      <c r="AC47" s="8">
        <f t="shared" si="4"/>
        <v>6.1516569320334362</v>
      </c>
      <c r="AD47" s="8">
        <f t="shared" si="4"/>
        <v>34.086420735271297</v>
      </c>
      <c r="AE47" s="8">
        <f t="shared" si="4"/>
        <v>15.177569315361051</v>
      </c>
      <c r="AF47" s="8">
        <f t="shared" si="4"/>
        <v>5.0119975787477609</v>
      </c>
      <c r="AG47" s="8">
        <f t="shared" si="4"/>
        <v>2.9025296979623976</v>
      </c>
      <c r="AH47" s="8">
        <f t="shared" si="4"/>
        <v>10.994324889912006</v>
      </c>
      <c r="AI47" s="8">
        <f t="shared" si="4"/>
        <v>0.60705431101114704</v>
      </c>
      <c r="AJ47" s="8">
        <f t="shared" si="4"/>
        <v>-9.4778873983300205E-2</v>
      </c>
      <c r="AK47" s="8">
        <f t="shared" si="4"/>
        <v>-2.9376356119425804</v>
      </c>
      <c r="AL47" s="8">
        <f t="shared" si="4"/>
        <v>-10.960312162175644</v>
      </c>
    </row>
    <row r="48" spans="1:38" x14ac:dyDescent="0.25">
      <c r="A48" s="6">
        <f t="shared" si="1"/>
        <v>2051</v>
      </c>
      <c r="B48" s="6">
        <v>55154</v>
      </c>
      <c r="C48" s="4">
        <v>137865.64096697149</v>
      </c>
      <c r="D48" s="4">
        <v>67357.38922834523</v>
      </c>
      <c r="E48" s="11">
        <v>1.2102526802554012</v>
      </c>
      <c r="F48" s="4">
        <v>71.848657257945447</v>
      </c>
      <c r="G48" s="4">
        <v>548.70384782404142</v>
      </c>
      <c r="H48" s="4">
        <v>47832.01</v>
      </c>
      <c r="I48" s="4">
        <v>31981.42</v>
      </c>
      <c r="J48" s="4">
        <v>15850.59</v>
      </c>
      <c r="K48" s="4">
        <v>3302.4140000000002</v>
      </c>
      <c r="L48" s="4">
        <v>828.56659999999999</v>
      </c>
      <c r="M48" s="4">
        <v>8484.1530000000002</v>
      </c>
      <c r="N48" s="4">
        <v>47027.46</v>
      </c>
      <c r="O48" s="4">
        <v>20973.19</v>
      </c>
      <c r="P48" s="4">
        <v>6899.6149999999998</v>
      </c>
      <c r="Q48" s="4">
        <v>3997.2669999999998</v>
      </c>
      <c r="R48" s="4">
        <v>15157.39</v>
      </c>
      <c r="S48" s="4">
        <v>804.55179999999996</v>
      </c>
      <c r="T48" s="4">
        <v>-166.7801</v>
      </c>
      <c r="U48" s="4">
        <v>-4905.4269999999997</v>
      </c>
      <c r="V48" s="4">
        <v>-15649.43</v>
      </c>
      <c r="W48" s="8">
        <f t="shared" si="3"/>
        <v>4.2393511087047981</v>
      </c>
      <c r="X48" s="8">
        <f t="shared" si="4"/>
        <v>34.694656090170518</v>
      </c>
      <c r="Y48" s="8">
        <f t="shared" si="4"/>
        <v>23.197527517143882</v>
      </c>
      <c r="Z48" s="8">
        <f t="shared" si="4"/>
        <v>11.497128573026639</v>
      </c>
      <c r="AA48" s="8">
        <f t="shared" si="4"/>
        <v>2.395385809573221</v>
      </c>
      <c r="AB48" s="8">
        <f t="shared" si="4"/>
        <v>0.60099571886696557</v>
      </c>
      <c r="AC48" s="8">
        <f t="shared" si="4"/>
        <v>6.153928520908666</v>
      </c>
      <c r="AD48" s="8">
        <f t="shared" si="4"/>
        <v>34.111080665317026</v>
      </c>
      <c r="AE48" s="8">
        <f t="shared" si="4"/>
        <v>15.212775172187067</v>
      </c>
      <c r="AF48" s="8">
        <f t="shared" si="4"/>
        <v>5.0045935677714963</v>
      </c>
      <c r="AG48" s="8">
        <f t="shared" si="4"/>
        <v>2.8993931859770816</v>
      </c>
      <c r="AH48" s="8">
        <f t="shared" si="4"/>
        <v>10.994320190069155</v>
      </c>
      <c r="AI48" s="8">
        <f t="shared" si="4"/>
        <v>0.58357673047249436</v>
      </c>
      <c r="AJ48" s="8">
        <f t="shared" si="4"/>
        <v>-0.12097292612591963</v>
      </c>
      <c r="AK48" s="8">
        <f t="shared" si="4"/>
        <v>-3.5581214910357497</v>
      </c>
      <c r="AL48" s="8">
        <f t="shared" si="4"/>
        <v>-11.351218396575792</v>
      </c>
    </row>
    <row r="49" spans="1:38" x14ac:dyDescent="0.25">
      <c r="A49" s="6">
        <f t="shared" si="1"/>
        <v>2052</v>
      </c>
      <c r="B49" s="6">
        <v>55519</v>
      </c>
      <c r="C49" s="4">
        <v>141896.19800457617</v>
      </c>
      <c r="D49" s="4">
        <v>67969.004189092986</v>
      </c>
      <c r="E49" s="11">
        <v>1.2120542861000601</v>
      </c>
      <c r="F49" s="4">
        <v>72.550704352789694</v>
      </c>
      <c r="G49" s="4">
        <v>548.46735084948955</v>
      </c>
      <c r="H49" s="4">
        <v>49243</v>
      </c>
      <c r="I49" s="4">
        <v>32916.410000000003</v>
      </c>
      <c r="J49" s="4">
        <v>16326.59</v>
      </c>
      <c r="K49" s="4">
        <v>3404.067</v>
      </c>
      <c r="L49" s="4">
        <v>848.21439999999996</v>
      </c>
      <c r="M49" s="4">
        <v>8746.0159999999996</v>
      </c>
      <c r="N49" s="4">
        <v>48417.65</v>
      </c>
      <c r="O49" s="4">
        <v>21615.15</v>
      </c>
      <c r="P49" s="4">
        <v>7093.76</v>
      </c>
      <c r="Q49" s="4">
        <v>4108.2079999999996</v>
      </c>
      <c r="R49" s="4">
        <v>15600.52</v>
      </c>
      <c r="S49" s="4">
        <v>825.35749999999996</v>
      </c>
      <c r="T49" s="4">
        <v>-207.96639999999999</v>
      </c>
      <c r="U49" s="4">
        <v>-5938.7510000000002</v>
      </c>
      <c r="V49" s="4">
        <v>-16682.75</v>
      </c>
      <c r="W49" s="8">
        <f t="shared" si="3"/>
        <v>4.2395167637801974</v>
      </c>
      <c r="X49" s="8">
        <f t="shared" si="4"/>
        <v>34.703537298731504</v>
      </c>
      <c r="Y49" s="8">
        <f t="shared" si="4"/>
        <v>23.197527814620123</v>
      </c>
      <c r="Z49" s="8">
        <f t="shared" si="4"/>
        <v>11.506009484111383</v>
      </c>
      <c r="AA49" s="8">
        <f t="shared" si="4"/>
        <v>2.3989839388721452</v>
      </c>
      <c r="AB49" s="8">
        <f t="shared" si="4"/>
        <v>0.59777105512907747</v>
      </c>
      <c r="AC49" s="8">
        <f t="shared" si="4"/>
        <v>6.1636718411003084</v>
      </c>
      <c r="AD49" s="8">
        <f t="shared" si="4"/>
        <v>34.121879712688653</v>
      </c>
      <c r="AE49" s="8">
        <f t="shared" si="4"/>
        <v>15.23307199485564</v>
      </c>
      <c r="AF49" s="8">
        <f t="shared" si="4"/>
        <v>4.9992600927695223</v>
      </c>
      <c r="AG49" s="8">
        <f t="shared" si="4"/>
        <v>2.8952206315404658</v>
      </c>
      <c r="AH49" s="8">
        <f t="shared" si="4"/>
        <v>10.994318536636817</v>
      </c>
      <c r="AI49" s="8">
        <f t="shared" si="4"/>
        <v>0.58166287159673025</v>
      </c>
      <c r="AJ49" s="8">
        <f t="shared" si="4"/>
        <v>-0.14656234833951862</v>
      </c>
      <c r="AK49" s="8">
        <f t="shared" si="4"/>
        <v>-4.1852784524984061</v>
      </c>
      <c r="AL49" s="8">
        <f t="shared" si="4"/>
        <v>-11.757009866791483</v>
      </c>
    </row>
    <row r="50" spans="1:38" x14ac:dyDescent="0.25">
      <c r="A50" s="6">
        <f t="shared" si="1"/>
        <v>2053</v>
      </c>
      <c r="B50" s="6">
        <v>55885</v>
      </c>
      <c r="C50" s="4">
        <v>146078.94366646864</v>
      </c>
      <c r="D50" s="4">
        <v>68598.804787289337</v>
      </c>
      <c r="E50" s="11">
        <v>1.2139036298106896</v>
      </c>
      <c r="F50" s="4">
        <v>73.263601781546271</v>
      </c>
      <c r="G50" s="4">
        <v>548.29518674724579</v>
      </c>
      <c r="H50" s="4">
        <v>50710.5</v>
      </c>
      <c r="I50" s="4">
        <v>33886.71</v>
      </c>
      <c r="J50" s="4">
        <v>16823.79</v>
      </c>
      <c r="K50" s="4">
        <v>3508.6930000000002</v>
      </c>
      <c r="L50" s="4">
        <v>868.38760000000002</v>
      </c>
      <c r="M50" s="4">
        <v>9022.4879999999994</v>
      </c>
      <c r="N50" s="4">
        <v>49838.66</v>
      </c>
      <c r="O50" s="4">
        <v>22257.43</v>
      </c>
      <c r="P50" s="4">
        <v>7298.491</v>
      </c>
      <c r="Q50" s="4">
        <v>4222.3519999999999</v>
      </c>
      <c r="R50" s="4">
        <v>16060.39</v>
      </c>
      <c r="S50" s="4">
        <v>871.83950000000004</v>
      </c>
      <c r="T50" s="4">
        <v>-251.78229999999999</v>
      </c>
      <c r="U50" s="4">
        <v>-7062.3729999999996</v>
      </c>
      <c r="V50" s="4">
        <v>-17806.37</v>
      </c>
      <c r="W50" s="8">
        <f t="shared" si="3"/>
        <v>4.2396507279055813</v>
      </c>
      <c r="X50" s="8">
        <f t="shared" si="4"/>
        <v>34.714448726972982</v>
      </c>
      <c r="Y50" s="8">
        <f t="shared" si="4"/>
        <v>23.197532203800055</v>
      </c>
      <c r="Z50" s="8">
        <f t="shared" si="4"/>
        <v>11.516916523172927</v>
      </c>
      <c r="AA50" s="8">
        <f t="shared" si="4"/>
        <v>2.4019156436475488</v>
      </c>
      <c r="AB50" s="8">
        <f t="shared" si="4"/>
        <v>0.59446459442007327</v>
      </c>
      <c r="AC50" s="8">
        <f t="shared" si="4"/>
        <v>6.1764466346363962</v>
      </c>
      <c r="AD50" s="8">
        <f t="shared" si="4"/>
        <v>34.117620752921766</v>
      </c>
      <c r="AE50" s="8">
        <f t="shared" si="4"/>
        <v>15.236576498539558</v>
      </c>
      <c r="AF50" s="8">
        <f t="shared" si="4"/>
        <v>4.9962649077365384</v>
      </c>
      <c r="AG50" s="8">
        <f t="shared" si="4"/>
        <v>2.8904590175847571</v>
      </c>
      <c r="AH50" s="8">
        <f t="shared" si="4"/>
        <v>10.994322382744986</v>
      </c>
      <c r="AI50" s="8">
        <f t="shared" si="4"/>
        <v>0.59682763177053599</v>
      </c>
      <c r="AJ50" s="8">
        <f t="shared" si="4"/>
        <v>-0.17236043311955768</v>
      </c>
      <c r="AK50" s="8">
        <f t="shared" si="4"/>
        <v>-4.8346276490915754</v>
      </c>
      <c r="AL50" s="8">
        <f t="shared" si="4"/>
        <v>-12.189552821970004</v>
      </c>
    </row>
    <row r="51" spans="1:38" x14ac:dyDescent="0.25">
      <c r="A51" s="6">
        <f t="shared" si="1"/>
        <v>2054</v>
      </c>
      <c r="B51" s="6">
        <v>56250</v>
      </c>
      <c r="C51" s="4">
        <v>150256.03564731462</v>
      </c>
      <c r="D51" s="4">
        <v>69178.591809282429</v>
      </c>
      <c r="E51" s="11">
        <v>1.2157215829650028</v>
      </c>
      <c r="F51" s="4">
        <v>73.979090472000109</v>
      </c>
      <c r="G51" s="4">
        <v>547.72693047364771</v>
      </c>
      <c r="H51" s="4">
        <v>52192.47</v>
      </c>
      <c r="I51" s="4">
        <v>34855.69</v>
      </c>
      <c r="J51" s="4">
        <v>17336.78</v>
      </c>
      <c r="K51" s="4">
        <v>3616.1930000000002</v>
      </c>
      <c r="L51" s="4">
        <v>889.0385</v>
      </c>
      <c r="M51" s="4">
        <v>9311.5429999999997</v>
      </c>
      <c r="N51" s="4">
        <v>51249.54</v>
      </c>
      <c r="O51" s="4">
        <v>22891.56</v>
      </c>
      <c r="P51" s="4">
        <v>7503.34</v>
      </c>
      <c r="Q51" s="4">
        <v>4335.0079999999998</v>
      </c>
      <c r="R51" s="4">
        <v>16519.63</v>
      </c>
      <c r="S51" s="4">
        <v>942.92909999999995</v>
      </c>
      <c r="T51" s="4">
        <v>-299.42750000000001</v>
      </c>
      <c r="U51" s="4">
        <v>-8304.7289999999994</v>
      </c>
      <c r="V51" s="4">
        <v>-19048.73</v>
      </c>
      <c r="W51" s="8">
        <f t="shared" si="3"/>
        <v>4.2397576565270629</v>
      </c>
      <c r="X51" s="8">
        <f t="shared" si="4"/>
        <v>34.735689501690096</v>
      </c>
      <c r="Y51" s="8">
        <f t="shared" si="4"/>
        <v>23.1975307014051</v>
      </c>
      <c r="Z51" s="8">
        <f t="shared" si="4"/>
        <v>11.538158800285</v>
      </c>
      <c r="AA51" s="8">
        <f t="shared" si="4"/>
        <v>2.4066873483126061</v>
      </c>
      <c r="AB51" s="8">
        <f t="shared" si="4"/>
        <v>0.59168238811170104</v>
      </c>
      <c r="AC51" s="8">
        <f t="shared" si="4"/>
        <v>6.1971174468201236</v>
      </c>
      <c r="AD51" s="8">
        <f t="shared" si="4"/>
        <v>34.108140667503314</v>
      </c>
      <c r="AE51" s="8">
        <f t="shared" si="4"/>
        <v>15.235035252581628</v>
      </c>
      <c r="AF51" s="8">
        <f t="shared" si="4"/>
        <v>4.9937028936475203</v>
      </c>
      <c r="AG51" s="8">
        <f t="shared" si="4"/>
        <v>2.8850807765055495</v>
      </c>
      <c r="AH51" s="8">
        <f t="shared" si="4"/>
        <v>10.99432041370728</v>
      </c>
      <c r="AI51" s="8">
        <f t="shared" si="4"/>
        <v>0.62754823520918035</v>
      </c>
      <c r="AJ51" s="8">
        <f t="shared" si="4"/>
        <v>-0.19927818454017049</v>
      </c>
      <c r="AK51" s="8">
        <f t="shared" si="4"/>
        <v>-5.5270518513433311</v>
      </c>
      <c r="AL51" s="8">
        <f t="shared" si="4"/>
        <v>-12.677514029926716</v>
      </c>
    </row>
    <row r="52" spans="1:38" x14ac:dyDescent="0.25">
      <c r="A52" s="6">
        <f t="shared" si="1"/>
        <v>2055</v>
      </c>
      <c r="B52" s="6">
        <v>56615</v>
      </c>
      <c r="C52" s="4">
        <v>154610.10175732372</v>
      </c>
      <c r="D52" s="4">
        <v>69785.703112605464</v>
      </c>
      <c r="E52" s="11">
        <v>1.217658662344103</v>
      </c>
      <c r="F52" s="4">
        <v>74.705971113610019</v>
      </c>
      <c r="G52" s="4">
        <v>547.31533892115033</v>
      </c>
      <c r="H52" s="4">
        <v>53738.38</v>
      </c>
      <c r="I52" s="4">
        <v>35865.730000000003</v>
      </c>
      <c r="J52" s="4">
        <v>17872.650000000001</v>
      </c>
      <c r="K52" s="4">
        <v>3727.422</v>
      </c>
      <c r="L52" s="4">
        <v>910.29240000000004</v>
      </c>
      <c r="M52" s="4">
        <v>9615.1910000000007</v>
      </c>
      <c r="N52" s="4">
        <v>52720.74</v>
      </c>
      <c r="O52" s="4">
        <v>23555.58</v>
      </c>
      <c r="P52" s="4">
        <v>7716.9170000000004</v>
      </c>
      <c r="Q52" s="4">
        <v>4449.9070000000002</v>
      </c>
      <c r="R52" s="4">
        <v>16998.330000000002</v>
      </c>
      <c r="S52" s="4">
        <v>1017.638</v>
      </c>
      <c r="T52" s="4">
        <v>-352.10750000000002</v>
      </c>
      <c r="U52" s="4">
        <v>-9674.4750000000004</v>
      </c>
      <c r="V52" s="4">
        <v>-20418.47</v>
      </c>
      <c r="W52" s="8">
        <f t="shared" si="3"/>
        <v>4.2398433470857393</v>
      </c>
      <c r="X52" s="8">
        <f t="shared" si="4"/>
        <v>34.757353749335117</v>
      </c>
      <c r="Y52" s="8">
        <f t="shared" si="4"/>
        <v>23.197533403279763</v>
      </c>
      <c r="Z52" s="8">
        <f t="shared" si="4"/>
        <v>11.559820346055359</v>
      </c>
      <c r="AA52" s="8">
        <f t="shared" si="4"/>
        <v>2.4108528211504368</v>
      </c>
      <c r="AB52" s="8">
        <f t="shared" si="4"/>
        <v>0.58876644517626442</v>
      </c>
      <c r="AC52" s="8">
        <f t="shared" si="4"/>
        <v>6.2189927376750722</v>
      </c>
      <c r="AD52" s="8">
        <f t="shared" si="4"/>
        <v>34.099156135832935</v>
      </c>
      <c r="AE52" s="8">
        <f t="shared" si="4"/>
        <v>15.235472800459622</v>
      </c>
      <c r="AF52" s="8">
        <f t="shared" si="4"/>
        <v>4.991211384177527</v>
      </c>
      <c r="AG52" s="8">
        <f t="shared" si="4"/>
        <v>2.8781476432792092</v>
      </c>
      <c r="AH52" s="8">
        <f t="shared" si="4"/>
        <v>10.99432042718697</v>
      </c>
      <c r="AI52" s="8">
        <f t="shared" si="4"/>
        <v>0.6581963199256452</v>
      </c>
      <c r="AJ52" s="8">
        <f t="shared" si="4"/>
        <v>-0.2277390002321249</v>
      </c>
      <c r="AK52" s="8">
        <f t="shared" si="4"/>
        <v>-6.2573369333816702</v>
      </c>
      <c r="AL52" s="8">
        <f t="shared" si="4"/>
        <v>-13.206426855632541</v>
      </c>
    </row>
    <row r="53" spans="1:38" x14ac:dyDescent="0.25">
      <c r="A53" s="6">
        <f t="shared" si="1"/>
        <v>2056</v>
      </c>
      <c r="B53" s="6">
        <v>56980</v>
      </c>
      <c r="C53" s="4">
        <v>158998.14246144774</v>
      </c>
      <c r="D53" s="4">
        <v>70360.914921992226</v>
      </c>
      <c r="E53" s="11">
        <v>1.2198788929386271</v>
      </c>
      <c r="F53" s="4">
        <v>75.43471953571526</v>
      </c>
      <c r="G53" s="4">
        <v>546.67965085771971</v>
      </c>
      <c r="H53" s="4">
        <v>55317.2</v>
      </c>
      <c r="I53" s="4">
        <v>36883.64</v>
      </c>
      <c r="J53" s="4">
        <v>18433.560000000001</v>
      </c>
      <c r="K53" s="4">
        <v>3842.1480000000001</v>
      </c>
      <c r="L53" s="4">
        <v>932.23410000000001</v>
      </c>
      <c r="M53" s="4">
        <v>9938.7540000000008</v>
      </c>
      <c r="N53" s="4">
        <v>54210.23</v>
      </c>
      <c r="O53" s="4">
        <v>24238.26</v>
      </c>
      <c r="P53" s="4">
        <v>7930.7259999999997</v>
      </c>
      <c r="Q53" s="4">
        <v>4560.473</v>
      </c>
      <c r="R53" s="4">
        <v>17480.77</v>
      </c>
      <c r="S53" s="4">
        <v>1106.9770000000001</v>
      </c>
      <c r="T53" s="4">
        <v>-410.1891</v>
      </c>
      <c r="U53" s="4">
        <v>-11191.64</v>
      </c>
      <c r="V53" s="4">
        <v>-21935.64</v>
      </c>
      <c r="W53" s="8">
        <f t="shared" si="3"/>
        <v>4.2399106928282926</v>
      </c>
      <c r="X53" s="8">
        <f t="shared" si="4"/>
        <v>34.791098275511459</v>
      </c>
      <c r="Y53" s="8">
        <f t="shared" si="4"/>
        <v>23.19752886983769</v>
      </c>
      <c r="Z53" s="8">
        <f t="shared" si="4"/>
        <v>11.593569405673771</v>
      </c>
      <c r="AA53" s="8">
        <f t="shared" si="4"/>
        <v>2.4164735137906437</v>
      </c>
      <c r="AB53" s="8">
        <f t="shared" si="4"/>
        <v>0.58631760445002601</v>
      </c>
      <c r="AC53" s="8">
        <f t="shared" si="4"/>
        <v>6.2508617057648017</v>
      </c>
      <c r="AD53" s="8">
        <f t="shared" si="4"/>
        <v>34.094882594709773</v>
      </c>
      <c r="AE53" s="8">
        <f t="shared" si="4"/>
        <v>15.244366773578532</v>
      </c>
      <c r="AF53" s="8">
        <f t="shared" si="4"/>
        <v>4.9879362596471601</v>
      </c>
      <c r="AG53" s="8">
        <f t="shared" si="4"/>
        <v>2.8682555213535132</v>
      </c>
      <c r="AH53" s="8">
        <f t="shared" si="4"/>
        <v>10.994323411192404</v>
      </c>
      <c r="AI53" s="8">
        <f t="shared" si="4"/>
        <v>0.696220083368841</v>
      </c>
      <c r="AJ53" s="8">
        <f t="shared" si="4"/>
        <v>-0.25798357996506688</v>
      </c>
      <c r="AK53" s="8">
        <f t="shared" si="4"/>
        <v>-7.0388495278890666</v>
      </c>
      <c r="AL53" s="8">
        <f t="shared" si="4"/>
        <v>-13.796161175479602</v>
      </c>
    </row>
    <row r="54" spans="1:38" x14ac:dyDescent="0.25">
      <c r="A54" s="6">
        <f t="shared" si="1"/>
        <v>2057</v>
      </c>
      <c r="B54" s="6">
        <v>57346</v>
      </c>
      <c r="C54" s="4">
        <v>163565.33307991782</v>
      </c>
      <c r="D54" s="4">
        <v>70960.937976719637</v>
      </c>
      <c r="E54" s="11">
        <v>1.2222942275441044</v>
      </c>
      <c r="F54" s="4">
        <v>76.173867674785427</v>
      </c>
      <c r="G54" s="4">
        <v>546.17760949317176</v>
      </c>
      <c r="H54" s="4">
        <v>56960.86</v>
      </c>
      <c r="I54" s="4">
        <v>37943.120000000003</v>
      </c>
      <c r="J54" s="4">
        <v>19017.740000000002</v>
      </c>
      <c r="K54" s="4">
        <v>3960.5329999999999</v>
      </c>
      <c r="L54" s="4">
        <v>954.82119999999998</v>
      </c>
      <c r="M54" s="4">
        <v>10277.23</v>
      </c>
      <c r="N54" s="4">
        <v>55763.18</v>
      </c>
      <c r="O54" s="4">
        <v>24952.62</v>
      </c>
      <c r="P54" s="4">
        <v>8152.4480000000003</v>
      </c>
      <c r="Q54" s="4">
        <v>4675.2190000000001</v>
      </c>
      <c r="R54" s="4">
        <v>17982.900000000001</v>
      </c>
      <c r="S54" s="4">
        <v>1197.6780000000001</v>
      </c>
      <c r="T54" s="4">
        <v>-474.52170000000001</v>
      </c>
      <c r="U54" s="4">
        <v>-12863.84</v>
      </c>
      <c r="V54" s="4">
        <v>-23607.84</v>
      </c>
      <c r="W54" s="8">
        <f t="shared" si="3"/>
        <v>4.2399657244157245</v>
      </c>
      <c r="X54" s="8">
        <f t="shared" ref="X54:AL70" si="5">100*H54/$C54</f>
        <v>34.824530924391539</v>
      </c>
      <c r="Y54" s="8">
        <f t="shared" si="5"/>
        <v>23.197531705242849</v>
      </c>
      <c r="Z54" s="8">
        <f t="shared" si="5"/>
        <v>11.626999219148692</v>
      </c>
      <c r="AA54" s="8">
        <f t="shared" si="5"/>
        <v>2.4213767828570911</v>
      </c>
      <c r="AB54" s="8">
        <f t="shared" si="5"/>
        <v>0.58375523836305554</v>
      </c>
      <c r="AC54" s="8">
        <f t="shared" si="5"/>
        <v>6.2832568530756809</v>
      </c>
      <c r="AD54" s="8">
        <f t="shared" si="5"/>
        <v>34.092297524166796</v>
      </c>
      <c r="AE54" s="8">
        <f t="shared" si="5"/>
        <v>15.255445350273693</v>
      </c>
      <c r="AF54" s="8">
        <f t="shared" si="5"/>
        <v>4.9842150818209898</v>
      </c>
      <c r="AG54" s="8">
        <f t="shared" si="5"/>
        <v>2.858319004379549</v>
      </c>
      <c r="AH54" s="8">
        <f t="shared" si="5"/>
        <v>10.994322367328033</v>
      </c>
      <c r="AI54" s="8">
        <f t="shared" si="5"/>
        <v>0.7322321774717484</v>
      </c>
      <c r="AJ54" s="8">
        <f t="shared" si="5"/>
        <v>-0.29011141362586246</v>
      </c>
      <c r="AK54" s="8">
        <f t="shared" si="5"/>
        <v>-7.8646494081449054</v>
      </c>
      <c r="AL54" s="8">
        <f t="shared" si="5"/>
        <v>-14.433278467672142</v>
      </c>
    </row>
    <row r="55" spans="1:38" x14ac:dyDescent="0.25">
      <c r="A55" s="6">
        <f t="shared" si="1"/>
        <v>2058</v>
      </c>
      <c r="B55" s="6">
        <v>57711</v>
      </c>
      <c r="C55" s="4">
        <v>168228.97741629591</v>
      </c>
      <c r="D55" s="4">
        <v>71554.971325187405</v>
      </c>
      <c r="E55" s="11">
        <v>1.2248003450137239</v>
      </c>
      <c r="F55" s="4">
        <v>76.91604109427567</v>
      </c>
      <c r="G55" s="4">
        <v>545.6120655921128</v>
      </c>
      <c r="H55" s="4">
        <v>58656.24</v>
      </c>
      <c r="I55" s="4">
        <v>39024.97</v>
      </c>
      <c r="J55" s="4">
        <v>19631.27</v>
      </c>
      <c r="K55" s="4">
        <v>4082.7</v>
      </c>
      <c r="L55" s="4">
        <v>978.00959999999998</v>
      </c>
      <c r="M55" s="4">
        <v>10638.34</v>
      </c>
      <c r="N55" s="4">
        <v>57340.25</v>
      </c>
      <c r="O55" s="4">
        <v>25673.17</v>
      </c>
      <c r="P55" s="4">
        <v>8378.7729999999992</v>
      </c>
      <c r="Q55" s="4">
        <v>4792.6639999999998</v>
      </c>
      <c r="R55" s="4">
        <v>18495.64</v>
      </c>
      <c r="S55" s="4">
        <v>1315.9929999999999</v>
      </c>
      <c r="T55" s="4">
        <v>-545.42809999999997</v>
      </c>
      <c r="U55" s="4">
        <v>-14725.26</v>
      </c>
      <c r="V55" s="4">
        <v>-25469.26</v>
      </c>
      <c r="W55" s="8">
        <f t="shared" si="3"/>
        <v>4.2400099814674306</v>
      </c>
      <c r="X55" s="8">
        <f t="shared" si="5"/>
        <v>34.866906344470308</v>
      </c>
      <c r="Y55" s="8">
        <f t="shared" si="5"/>
        <v>23.197531483193664</v>
      </c>
      <c r="Z55" s="8">
        <f t="shared" si="5"/>
        <v>11.669374861276646</v>
      </c>
      <c r="AA55" s="8">
        <f t="shared" si="5"/>
        <v>2.4268708415774509</v>
      </c>
      <c r="AB55" s="8">
        <f t="shared" si="5"/>
        <v>0.581356205702801</v>
      </c>
      <c r="AC55" s="8">
        <f t="shared" si="5"/>
        <v>6.3237262470392279</v>
      </c>
      <c r="AD55" s="8">
        <f t="shared" si="5"/>
        <v>34.084645154863551</v>
      </c>
      <c r="AE55" s="8">
        <f t="shared" si="5"/>
        <v>15.260848870566281</v>
      </c>
      <c r="AF55" s="8">
        <f t="shared" si="5"/>
        <v>4.9805765502967203</v>
      </c>
      <c r="AG55" s="8">
        <f t="shared" si="5"/>
        <v>2.8488932606064492</v>
      </c>
      <c r="AH55" s="8">
        <f t="shared" si="5"/>
        <v>10.994324690110359</v>
      </c>
      <c r="AI55" s="8">
        <f t="shared" si="5"/>
        <v>0.7822629728904974</v>
      </c>
      <c r="AJ55" s="8">
        <f t="shared" si="5"/>
        <v>-0.3242176873311754</v>
      </c>
      <c r="AK55" s="8">
        <f t="shared" si="5"/>
        <v>-8.7531055744107515</v>
      </c>
      <c r="AL55" s="8">
        <f t="shared" si="5"/>
        <v>-15.139639074767899</v>
      </c>
    </row>
    <row r="56" spans="1:38" x14ac:dyDescent="0.25">
      <c r="A56" s="6">
        <f t="shared" si="1"/>
        <v>2059</v>
      </c>
      <c r="B56" s="6">
        <v>58076</v>
      </c>
      <c r="C56" s="4">
        <v>173078.47385309593</v>
      </c>
      <c r="D56" s="4">
        <v>72172.355979194166</v>
      </c>
      <c r="E56" s="11">
        <v>1.2275175100470959</v>
      </c>
      <c r="F56" s="4">
        <v>77.669100042565205</v>
      </c>
      <c r="G56" s="4">
        <v>545.16667780434466</v>
      </c>
      <c r="H56" s="4">
        <v>60431.86</v>
      </c>
      <c r="I56" s="4">
        <v>40149.93</v>
      </c>
      <c r="J56" s="4">
        <v>20281.93</v>
      </c>
      <c r="K56" s="4">
        <v>4209.6480000000001</v>
      </c>
      <c r="L56" s="4">
        <v>1001.8819999999999</v>
      </c>
      <c r="M56" s="4">
        <v>11026.85</v>
      </c>
      <c r="N56" s="4">
        <v>58982.57</v>
      </c>
      <c r="O56" s="4">
        <v>26427.26</v>
      </c>
      <c r="P56" s="4">
        <v>8613.2849999999999</v>
      </c>
      <c r="Q56" s="4">
        <v>4913.2219999999998</v>
      </c>
      <c r="R56" s="4">
        <v>19028.8</v>
      </c>
      <c r="S56" s="4">
        <v>1449.2929999999999</v>
      </c>
      <c r="T56" s="4">
        <v>-624.35760000000005</v>
      </c>
      <c r="U56" s="4">
        <v>-16798.91</v>
      </c>
      <c r="V56" s="4">
        <v>-27542.91</v>
      </c>
      <c r="W56" s="8">
        <f t="shared" si="3"/>
        <v>4.2400446579551057</v>
      </c>
      <c r="X56" s="8">
        <f t="shared" si="5"/>
        <v>34.915872930155857</v>
      </c>
      <c r="Y56" s="8">
        <f t="shared" si="5"/>
        <v>23.197529482538719</v>
      </c>
      <c r="Z56" s="8">
        <f t="shared" si="5"/>
        <v>11.718343447617134</v>
      </c>
      <c r="AA56" s="8">
        <f t="shared" si="5"/>
        <v>2.4322192738844168</v>
      </c>
      <c r="AB56" s="8">
        <f t="shared" si="5"/>
        <v>0.57885996894701586</v>
      </c>
      <c r="AC56" s="8">
        <f t="shared" si="5"/>
        <v>6.3710118043675816</v>
      </c>
      <c r="AD56" s="8">
        <f t="shared" si="5"/>
        <v>34.078512877379957</v>
      </c>
      <c r="AE56" s="8">
        <f t="shared" si="5"/>
        <v>15.268946745180283</v>
      </c>
      <c r="AF56" s="8">
        <f t="shared" si="5"/>
        <v>4.9765200768471711</v>
      </c>
      <c r="AG56" s="8">
        <f t="shared" si="5"/>
        <v>2.8387250537985458</v>
      </c>
      <c r="AH56" s="8">
        <f t="shared" si="5"/>
        <v>10.994319268236154</v>
      </c>
      <c r="AI56" s="8">
        <f t="shared" si="5"/>
        <v>0.83736178609369905</v>
      </c>
      <c r="AJ56" s="8">
        <f t="shared" si="5"/>
        <v>-0.36073671445123612</v>
      </c>
      <c r="AK56" s="8">
        <f t="shared" si="5"/>
        <v>-9.7059499231882729</v>
      </c>
      <c r="AL56" s="8">
        <f t="shared" si="5"/>
        <v>-15.913538747387868</v>
      </c>
    </row>
    <row r="57" spans="1:38" x14ac:dyDescent="0.25">
      <c r="A57" s="6">
        <f t="shared" si="1"/>
        <v>2060</v>
      </c>
      <c r="B57" s="6">
        <v>58441</v>
      </c>
      <c r="C57" s="4">
        <v>178040.99281605592</v>
      </c>
      <c r="D57" s="4">
        <v>72787.863088004524</v>
      </c>
      <c r="E57" s="11">
        <v>1.2304723209791693</v>
      </c>
      <c r="F57" s="4">
        <v>78.4253770207077</v>
      </c>
      <c r="G57" s="4">
        <v>544.68144851116597</v>
      </c>
      <c r="H57" s="4">
        <v>62262.34</v>
      </c>
      <c r="I57" s="4">
        <v>41301.11</v>
      </c>
      <c r="J57" s="4">
        <v>20961.23</v>
      </c>
      <c r="K57" s="4">
        <v>4341.6270000000004</v>
      </c>
      <c r="L57" s="4">
        <v>1026.4929999999999</v>
      </c>
      <c r="M57" s="4">
        <v>11435.47</v>
      </c>
      <c r="N57" s="4">
        <v>60675.72</v>
      </c>
      <c r="O57" s="4">
        <v>27214.240000000002</v>
      </c>
      <c r="P57" s="4">
        <v>8852.0040000000008</v>
      </c>
      <c r="Q57" s="4">
        <v>5035.0749999999998</v>
      </c>
      <c r="R57" s="4">
        <v>19574.400000000001</v>
      </c>
      <c r="S57" s="4">
        <v>1586.625</v>
      </c>
      <c r="T57" s="4">
        <v>-712.28599999999994</v>
      </c>
      <c r="U57" s="4">
        <v>-19097.82</v>
      </c>
      <c r="V57" s="4">
        <v>-29841.82</v>
      </c>
      <c r="W57" s="8">
        <f t="shared" si="3"/>
        <v>4.2400727190037921</v>
      </c>
      <c r="X57" s="8">
        <f t="shared" si="5"/>
        <v>34.970789038638252</v>
      </c>
      <c r="Y57" s="8">
        <f t="shared" si="5"/>
        <v>23.197528471811253</v>
      </c>
      <c r="Z57" s="8">
        <f t="shared" si="5"/>
        <v>11.773260566826998</v>
      </c>
      <c r="AA57" s="8">
        <f t="shared" si="5"/>
        <v>2.4385547009870798</v>
      </c>
      <c r="AB57" s="8">
        <f t="shared" si="5"/>
        <v>0.57654868340378618</v>
      </c>
      <c r="AC57" s="8">
        <f t="shared" si="5"/>
        <v>6.4229421658048276</v>
      </c>
      <c r="AD57" s="8">
        <f t="shared" si="5"/>
        <v>34.079634717992988</v>
      </c>
      <c r="AE57" s="8">
        <f t="shared" si="5"/>
        <v>15.285378703833981</v>
      </c>
      <c r="AF57" s="8">
        <f t="shared" si="5"/>
        <v>4.9718909448822837</v>
      </c>
      <c r="AG57" s="8">
        <f t="shared" si="5"/>
        <v>2.8280425313073922</v>
      </c>
      <c r="AH57" s="8">
        <f t="shared" si="5"/>
        <v>10.994321976300933</v>
      </c>
      <c r="AI57" s="8">
        <f t="shared" si="5"/>
        <v>0.89115712898727251</v>
      </c>
      <c r="AJ57" s="8">
        <f t="shared" si="5"/>
        <v>-0.40006853968507261</v>
      </c>
      <c r="AK57" s="8">
        <f t="shared" si="5"/>
        <v>-10.726642049076318</v>
      </c>
      <c r="AL57" s="8">
        <f t="shared" si="5"/>
        <v>-16.761207364660816</v>
      </c>
    </row>
    <row r="58" spans="1:38" x14ac:dyDescent="0.25">
      <c r="A58" s="6">
        <f t="shared" si="1"/>
        <v>2061</v>
      </c>
      <c r="B58" s="6">
        <v>58807</v>
      </c>
      <c r="C58" s="4">
        <v>183203.95298931026</v>
      </c>
      <c r="D58" s="4">
        <v>73428.129661871062</v>
      </c>
      <c r="E58" s="11">
        <v>1.2336122416973971</v>
      </c>
      <c r="F58" s="4">
        <v>79.19337296730086</v>
      </c>
      <c r="G58" s="4">
        <v>544.30437676226302</v>
      </c>
      <c r="H58" s="4">
        <v>64167.68</v>
      </c>
      <c r="I58" s="4">
        <v>42498.79</v>
      </c>
      <c r="J58" s="4">
        <v>21668.89</v>
      </c>
      <c r="K58" s="4">
        <v>4478.1139999999996</v>
      </c>
      <c r="L58" s="4">
        <v>1051.8140000000001</v>
      </c>
      <c r="M58" s="4">
        <v>11862.6</v>
      </c>
      <c r="N58" s="4">
        <v>62456.87</v>
      </c>
      <c r="O58" s="4">
        <v>28055.35</v>
      </c>
      <c r="P58" s="4">
        <v>9099.5759999999991</v>
      </c>
      <c r="Q58" s="4">
        <v>5159.9040000000005</v>
      </c>
      <c r="R58" s="4">
        <v>20142.03</v>
      </c>
      <c r="S58" s="4">
        <v>1710.818</v>
      </c>
      <c r="T58" s="4">
        <v>-809.76580000000001</v>
      </c>
      <c r="U58" s="4">
        <v>-21618.41</v>
      </c>
      <c r="V58" s="4">
        <v>-32362.41</v>
      </c>
      <c r="W58" s="8">
        <f t="shared" si="3"/>
        <v>4.2400954663935471</v>
      </c>
      <c r="X58" s="8">
        <f t="shared" si="5"/>
        <v>35.025270444761695</v>
      </c>
      <c r="Y58" s="8">
        <f t="shared" si="5"/>
        <v>23.197528932402324</v>
      </c>
      <c r="Z58" s="8">
        <f t="shared" si="5"/>
        <v>11.827741512359372</v>
      </c>
      <c r="AA58" s="8">
        <f t="shared" si="5"/>
        <v>2.4443326287076852</v>
      </c>
      <c r="AB58" s="8">
        <f t="shared" si="5"/>
        <v>0.57412189138810354</v>
      </c>
      <c r="AC58" s="8">
        <f t="shared" si="5"/>
        <v>6.4750786249094574</v>
      </c>
      <c r="AD58" s="8">
        <f t="shared" si="5"/>
        <v>34.091442341118203</v>
      </c>
      <c r="AE58" s="8">
        <f t="shared" si="5"/>
        <v>15.313725245675784</v>
      </c>
      <c r="AF58" s="8">
        <f t="shared" si="5"/>
        <v>4.9669102939776355</v>
      </c>
      <c r="AG58" s="8">
        <f t="shared" si="5"/>
        <v>2.8164807122371833</v>
      </c>
      <c r="AH58" s="8">
        <f t="shared" si="5"/>
        <v>10.994320630830092</v>
      </c>
      <c r="AI58" s="8">
        <f t="shared" si="5"/>
        <v>0.93383247036150152</v>
      </c>
      <c r="AJ58" s="8">
        <f t="shared" si="5"/>
        <v>-0.44200236227831224</v>
      </c>
      <c r="AK58" s="8">
        <f t="shared" si="5"/>
        <v>-11.800187521751459</v>
      </c>
      <c r="AL58" s="8">
        <f t="shared" si="5"/>
        <v>-17.664689801692386</v>
      </c>
    </row>
    <row r="59" spans="1:38" x14ac:dyDescent="0.25">
      <c r="A59" s="6">
        <f t="shared" si="1"/>
        <v>2062</v>
      </c>
      <c r="B59" s="6">
        <v>59172</v>
      </c>
      <c r="C59" s="4">
        <v>188493.16759934832</v>
      </c>
      <c r="D59" s="4">
        <v>74068.576075762147</v>
      </c>
      <c r="E59" s="11">
        <v>1.2368420509520468</v>
      </c>
      <c r="F59" s="4">
        <v>79.96399081386302</v>
      </c>
      <c r="G59" s="4">
        <v>543.902309579492</v>
      </c>
      <c r="H59" s="4">
        <v>66132.87</v>
      </c>
      <c r="I59" s="4">
        <v>43725.760000000002</v>
      </c>
      <c r="J59" s="4">
        <v>22407.11</v>
      </c>
      <c r="K59" s="4">
        <v>4618.8810000000003</v>
      </c>
      <c r="L59" s="4">
        <v>1077.789</v>
      </c>
      <c r="M59" s="4">
        <v>12312.27</v>
      </c>
      <c r="N59" s="4">
        <v>64290.75</v>
      </c>
      <c r="O59" s="4">
        <v>28927.919999999998</v>
      </c>
      <c r="P59" s="4">
        <v>9352.6360000000004</v>
      </c>
      <c r="Q59" s="4">
        <v>5286.652</v>
      </c>
      <c r="R59" s="4">
        <v>20723.55</v>
      </c>
      <c r="S59" s="4">
        <v>1842.1210000000001</v>
      </c>
      <c r="T59" s="4">
        <v>-916.64480000000003</v>
      </c>
      <c r="U59" s="4">
        <v>-24377.17</v>
      </c>
      <c r="V59" s="4">
        <v>-35121.17</v>
      </c>
      <c r="W59" s="8">
        <f t="shared" si="3"/>
        <v>4.2401120156385232</v>
      </c>
      <c r="X59" s="8">
        <f t="shared" si="5"/>
        <v>35.085022360369436</v>
      </c>
      <c r="Y59" s="8">
        <f t="shared" si="5"/>
        <v>23.197530476511115</v>
      </c>
      <c r="Z59" s="8">
        <f t="shared" si="5"/>
        <v>11.887491883858324</v>
      </c>
      <c r="AA59" s="8">
        <f t="shared" si="5"/>
        <v>2.4504235664486593</v>
      </c>
      <c r="AB59" s="8">
        <f t="shared" si="5"/>
        <v>0.57179207805075172</v>
      </c>
      <c r="AC59" s="8">
        <f t="shared" si="5"/>
        <v>6.531944980716939</v>
      </c>
      <c r="AD59" s="8">
        <f t="shared" si="5"/>
        <v>34.107734948066238</v>
      </c>
      <c r="AE59" s="8">
        <f t="shared" si="5"/>
        <v>15.346932925169863</v>
      </c>
      <c r="AF59" s="8">
        <f t="shared" si="5"/>
        <v>4.9617904559169475</v>
      </c>
      <c r="AG59" s="8">
        <f t="shared" si="5"/>
        <v>2.8046915797165886</v>
      </c>
      <c r="AH59" s="8">
        <f t="shared" si="5"/>
        <v>10.994324231448507</v>
      </c>
      <c r="AI59" s="8">
        <f t="shared" si="5"/>
        <v>0.97728794282640552</v>
      </c>
      <c r="AJ59" s="8">
        <f t="shared" si="5"/>
        <v>-0.48630134008272097</v>
      </c>
      <c r="AK59" s="8">
        <f t="shared" si="5"/>
        <v>-12.93265443541959</v>
      </c>
      <c r="AL59" s="8">
        <f t="shared" si="5"/>
        <v>-18.632595784400955</v>
      </c>
    </row>
    <row r="60" spans="1:38" x14ac:dyDescent="0.25">
      <c r="A60" s="6">
        <f t="shared" si="1"/>
        <v>2063</v>
      </c>
      <c r="B60" s="6">
        <v>59537</v>
      </c>
      <c r="C60" s="4">
        <v>194076.14773927003</v>
      </c>
      <c r="D60" s="4">
        <v>74765.175194855023</v>
      </c>
      <c r="E60" s="11">
        <v>1.2402471589826547</v>
      </c>
      <c r="F60" s="4">
        <v>80.74642589148803</v>
      </c>
      <c r="G60" s="4">
        <v>543.81711490521855</v>
      </c>
      <c r="H60" s="4">
        <v>68195.41</v>
      </c>
      <c r="I60" s="4">
        <v>45020.87</v>
      </c>
      <c r="J60" s="4">
        <v>23174.54</v>
      </c>
      <c r="K60" s="4">
        <v>4764.9129999999996</v>
      </c>
      <c r="L60" s="4">
        <v>1104.4960000000001</v>
      </c>
      <c r="M60" s="4">
        <v>12778.53</v>
      </c>
      <c r="N60" s="4">
        <v>66229.820000000007</v>
      </c>
      <c r="O60" s="4">
        <v>29852.36</v>
      </c>
      <c r="P60" s="4">
        <v>9618.6470000000008</v>
      </c>
      <c r="Q60" s="4">
        <v>5421.4530000000004</v>
      </c>
      <c r="R60" s="4">
        <v>21337.360000000001</v>
      </c>
      <c r="S60" s="4">
        <v>1965.596</v>
      </c>
      <c r="T60" s="4">
        <v>-1033.623</v>
      </c>
      <c r="U60" s="4">
        <v>-27376.39</v>
      </c>
      <c r="V60" s="4">
        <v>-38120.39</v>
      </c>
      <c r="W60" s="8">
        <f t="shared" si="3"/>
        <v>4.2401271353483612</v>
      </c>
      <c r="X60" s="8">
        <f t="shared" si="5"/>
        <v>35.138480845990692</v>
      </c>
      <c r="Y60" s="8">
        <f t="shared" si="5"/>
        <v>23.19752866307039</v>
      </c>
      <c r="Z60" s="8">
        <f t="shared" si="5"/>
        <v>11.940952182920304</v>
      </c>
      <c r="AA60" s="8">
        <f t="shared" si="5"/>
        <v>2.4551770299982363</v>
      </c>
      <c r="AB60" s="8">
        <f t="shared" si="5"/>
        <v>0.56910445351781502</v>
      </c>
      <c r="AC60" s="8">
        <f t="shared" si="5"/>
        <v>6.5842867085177357</v>
      </c>
      <c r="AD60" s="8">
        <f t="shared" si="5"/>
        <v>34.125687659967312</v>
      </c>
      <c r="AE60" s="8">
        <f t="shared" si="5"/>
        <v>15.381776868378953</v>
      </c>
      <c r="AF60" s="8">
        <f t="shared" si="5"/>
        <v>4.9561201167915243</v>
      </c>
      <c r="AG60" s="8">
        <f t="shared" si="5"/>
        <v>2.7934669268494581</v>
      </c>
      <c r="AH60" s="8">
        <f t="shared" si="5"/>
        <v>10.994323747947377</v>
      </c>
      <c r="AI60" s="8">
        <f t="shared" si="5"/>
        <v>1.012796277593403</v>
      </c>
      <c r="AJ60" s="8">
        <f t="shared" si="5"/>
        <v>-0.532586313176729</v>
      </c>
      <c r="AK60" s="8">
        <f t="shared" si="5"/>
        <v>-14.106004431198098</v>
      </c>
      <c r="AL60" s="8">
        <f t="shared" si="5"/>
        <v>-19.641975814159562</v>
      </c>
    </row>
    <row r="61" spans="1:38" x14ac:dyDescent="0.25">
      <c r="A61" s="6">
        <f t="shared" si="1"/>
        <v>2064</v>
      </c>
      <c r="B61" s="6">
        <v>59902</v>
      </c>
      <c r="C61" s="4">
        <v>199784.07642610144</v>
      </c>
      <c r="D61" s="4">
        <v>75456.899935909591</v>
      </c>
      <c r="E61" s="11">
        <v>1.2437927919983547</v>
      </c>
      <c r="F61" s="4">
        <v>81.532544999708065</v>
      </c>
      <c r="G61" s="4">
        <v>543.66824689439363</v>
      </c>
      <c r="H61" s="4">
        <v>70314.89</v>
      </c>
      <c r="I61" s="4">
        <v>46344.97</v>
      </c>
      <c r="J61" s="4">
        <v>23969.919999999998</v>
      </c>
      <c r="K61" s="4">
        <v>4916.4709999999995</v>
      </c>
      <c r="L61" s="4">
        <v>1131.9649999999999</v>
      </c>
      <c r="M61" s="4">
        <v>13263.36</v>
      </c>
      <c r="N61" s="4">
        <v>68227.91</v>
      </c>
      <c r="O61" s="4">
        <v>30818.47</v>
      </c>
      <c r="P61" s="4">
        <v>9888.8860000000004</v>
      </c>
      <c r="Q61" s="4">
        <v>5555.6570000000002</v>
      </c>
      <c r="R61" s="4">
        <v>21964.9</v>
      </c>
      <c r="S61" s="4">
        <v>2086.98</v>
      </c>
      <c r="T61" s="4">
        <v>-1160.797</v>
      </c>
      <c r="U61" s="4">
        <v>-30624.17</v>
      </c>
      <c r="V61" s="4">
        <v>-41368.17</v>
      </c>
      <c r="W61" s="8">
        <f t="shared" si="3"/>
        <v>4.2401390395154364</v>
      </c>
      <c r="X61" s="8">
        <f t="shared" si="5"/>
        <v>35.195442628786743</v>
      </c>
      <c r="Y61" s="8">
        <f t="shared" si="5"/>
        <v>23.197529467341027</v>
      </c>
      <c r="Z61" s="8">
        <f t="shared" si="5"/>
        <v>11.99791316144572</v>
      </c>
      <c r="AA61" s="8">
        <f t="shared" si="5"/>
        <v>2.4608923233271613</v>
      </c>
      <c r="AB61" s="8">
        <f t="shared" si="5"/>
        <v>0.56659420522871595</v>
      </c>
      <c r="AC61" s="8">
        <f t="shared" si="5"/>
        <v>6.6388474183056392</v>
      </c>
      <c r="AD61" s="8">
        <f t="shared" si="5"/>
        <v>34.150824840756002</v>
      </c>
      <c r="AE61" s="8">
        <f t="shared" si="5"/>
        <v>15.425889065487913</v>
      </c>
      <c r="AF61" s="8">
        <f t="shared" si="5"/>
        <v>4.9497868783640628</v>
      </c>
      <c r="AG61" s="8">
        <f t="shared" si="5"/>
        <v>2.7808307345530587</v>
      </c>
      <c r="AH61" s="8">
        <f t="shared" si="5"/>
        <v>10.99431966397214</v>
      </c>
      <c r="AI61" s="8">
        <f t="shared" si="5"/>
        <v>1.0446177880307481</v>
      </c>
      <c r="AJ61" s="8">
        <f t="shared" si="5"/>
        <v>-0.58102578582100839</v>
      </c>
      <c r="AK61" s="8">
        <f t="shared" si="5"/>
        <v>-15.328634067253923</v>
      </c>
      <c r="AL61" s="8">
        <f t="shared" si="5"/>
        <v>-20.706440042683663</v>
      </c>
    </row>
    <row r="62" spans="1:38" x14ac:dyDescent="0.25">
      <c r="A62" s="6">
        <f t="shared" si="1"/>
        <v>2065</v>
      </c>
      <c r="B62" s="6">
        <v>60268</v>
      </c>
      <c r="C62" s="4">
        <v>205734.41845669688</v>
      </c>
      <c r="D62" s="4">
        <v>76178.738354441812</v>
      </c>
      <c r="E62" s="11">
        <v>1.2474698521809191</v>
      </c>
      <c r="F62" s="4">
        <v>82.330970942650879</v>
      </c>
      <c r="G62" s="4">
        <v>543.64587432670567</v>
      </c>
      <c r="H62" s="4">
        <v>72516.490000000005</v>
      </c>
      <c r="I62" s="4">
        <v>47725.3</v>
      </c>
      <c r="J62" s="4">
        <v>24791.19</v>
      </c>
      <c r="K62" s="4">
        <v>5073.6580000000004</v>
      </c>
      <c r="L62" s="4">
        <v>1160.17</v>
      </c>
      <c r="M62" s="4">
        <v>13762.15</v>
      </c>
      <c r="N62" s="4">
        <v>70337.899999999994</v>
      </c>
      <c r="O62" s="4">
        <v>31853.25</v>
      </c>
      <c r="P62" s="4">
        <v>10168.969999999999</v>
      </c>
      <c r="Q62" s="4">
        <v>5696.5680000000002</v>
      </c>
      <c r="R62" s="4">
        <v>22619.1</v>
      </c>
      <c r="S62" s="4">
        <v>2178.598</v>
      </c>
      <c r="T62" s="4">
        <v>-1298.51</v>
      </c>
      <c r="U62" s="4">
        <v>-34101.279999999999</v>
      </c>
      <c r="V62" s="4">
        <v>-44845.279999999999</v>
      </c>
      <c r="W62" s="8">
        <f t="shared" si="3"/>
        <v>4.2401475697137263</v>
      </c>
      <c r="X62" s="8">
        <f t="shared" si="5"/>
        <v>35.247621931214844</v>
      </c>
      <c r="Y62" s="8">
        <f t="shared" si="5"/>
        <v>23.197528327057853</v>
      </c>
      <c r="Z62" s="8">
        <f t="shared" si="5"/>
        <v>12.050093604156986</v>
      </c>
      <c r="AA62" s="8">
        <f t="shared" si="5"/>
        <v>2.4661201747669206</v>
      </c>
      <c r="AB62" s="8">
        <f t="shared" si="5"/>
        <v>0.56391633869672297</v>
      </c>
      <c r="AC62" s="8">
        <f t="shared" si="5"/>
        <v>6.6892793647440509</v>
      </c>
      <c r="AD62" s="8">
        <f t="shared" si="5"/>
        <v>34.188688760799039</v>
      </c>
      <c r="AE62" s="8">
        <f t="shared" si="5"/>
        <v>15.482703496549117</v>
      </c>
      <c r="AF62" s="8">
        <f t="shared" si="5"/>
        <v>4.9427655694569017</v>
      </c>
      <c r="AG62" s="8">
        <f t="shared" si="5"/>
        <v>2.7688940152709636</v>
      </c>
      <c r="AH62" s="8">
        <f t="shared" si="5"/>
        <v>10.994319846759566</v>
      </c>
      <c r="AI62" s="8">
        <f t="shared" si="5"/>
        <v>1.0589370589241258</v>
      </c>
      <c r="AJ62" s="8">
        <f t="shared" si="5"/>
        <v>-0.63115836899857924</v>
      </c>
      <c r="AK62" s="8">
        <f t="shared" si="5"/>
        <v>-16.57538891927199</v>
      </c>
      <c r="AL62" s="8">
        <f t="shared" si="5"/>
        <v>-21.797655606876038</v>
      </c>
    </row>
    <row r="63" spans="1:38" x14ac:dyDescent="0.25">
      <c r="A63" s="6">
        <f t="shared" si="1"/>
        <v>2066</v>
      </c>
      <c r="B63" s="6">
        <v>60633</v>
      </c>
      <c r="C63" s="4">
        <v>211864.85682864868</v>
      </c>
      <c r="D63" s="4">
        <v>76912.45679096508</v>
      </c>
      <c r="E63" s="11">
        <v>1.2513353758109849</v>
      </c>
      <c r="F63" s="4">
        <v>83.132644558305913</v>
      </c>
      <c r="G63" s="4">
        <v>543.67229241860048</v>
      </c>
      <c r="H63" s="4">
        <v>74732.56</v>
      </c>
      <c r="I63" s="4">
        <v>49147.42</v>
      </c>
      <c r="J63" s="4">
        <v>25585.14</v>
      </c>
      <c r="K63" s="4">
        <v>5236.0940000000001</v>
      </c>
      <c r="L63" s="4">
        <v>1189.164</v>
      </c>
      <c r="M63" s="4">
        <v>14223.31</v>
      </c>
      <c r="N63" s="4">
        <v>72538.55</v>
      </c>
      <c r="O63" s="4">
        <v>32949.25</v>
      </c>
      <c r="P63" s="4">
        <v>10454.799999999999</v>
      </c>
      <c r="Q63" s="4">
        <v>5841.3890000000001</v>
      </c>
      <c r="R63" s="4">
        <v>23293.1</v>
      </c>
      <c r="S63" s="4">
        <v>2194.009</v>
      </c>
      <c r="T63" s="4">
        <v>-1445.9469999999999</v>
      </c>
      <c r="U63" s="4">
        <v>-37741.230000000003</v>
      </c>
      <c r="V63" s="4">
        <v>-48485.23</v>
      </c>
      <c r="W63" s="8">
        <f t="shared" si="3"/>
        <v>4.2401546217619979</v>
      </c>
      <c r="X63" s="8">
        <f t="shared" si="5"/>
        <v>35.273693390519192</v>
      </c>
      <c r="Y63" s="8">
        <f t="shared" si="5"/>
        <v>23.19753296307621</v>
      </c>
      <c r="Z63" s="8">
        <f t="shared" si="5"/>
        <v>12.07616042744298</v>
      </c>
      <c r="AA63" s="8">
        <f t="shared" si="5"/>
        <v>2.4714311181088564</v>
      </c>
      <c r="AB63" s="8">
        <f t="shared" si="5"/>
        <v>0.56128421570254472</v>
      </c>
      <c r="AC63" s="8">
        <f t="shared" si="5"/>
        <v>6.7133880592114803</v>
      </c>
      <c r="AD63" s="8">
        <f t="shared" si="5"/>
        <v>34.23812287031042</v>
      </c>
      <c r="AE63" s="8">
        <f t="shared" si="5"/>
        <v>15.552012963928501</v>
      </c>
      <c r="AF63" s="8">
        <f t="shared" si="5"/>
        <v>4.9346551176515296</v>
      </c>
      <c r="AG63" s="8">
        <f t="shared" si="5"/>
        <v>2.7571297512188999</v>
      </c>
      <c r="AH63" s="8">
        <f t="shared" si="5"/>
        <v>10.994319845522522</v>
      </c>
      <c r="AI63" s="8">
        <f t="shared" si="5"/>
        <v>1.0355700482097712</v>
      </c>
      <c r="AJ63" s="8">
        <f t="shared" si="5"/>
        <v>-0.68248553424291969</v>
      </c>
      <c r="AK63" s="8">
        <f t="shared" si="5"/>
        <v>-17.813822719321603</v>
      </c>
      <c r="AL63" s="8">
        <f t="shared" si="5"/>
        <v>-22.884979947011086</v>
      </c>
    </row>
    <row r="64" spans="1:38" x14ac:dyDescent="0.25">
      <c r="A64" s="6">
        <f t="shared" si="1"/>
        <v>2067</v>
      </c>
      <c r="B64" s="6">
        <v>60998</v>
      </c>
      <c r="C64" s="4">
        <v>218293.21016909883</v>
      </c>
      <c r="D64" s="4">
        <v>77690.264203692481</v>
      </c>
      <c r="E64" s="11">
        <v>1.2553754397305914</v>
      </c>
      <c r="F64" s="4">
        <v>83.946419837154124</v>
      </c>
      <c r="G64" s="4">
        <v>543.90966223279702</v>
      </c>
      <c r="H64" s="4">
        <v>77020.929999999993</v>
      </c>
      <c r="I64" s="4">
        <v>50638.63</v>
      </c>
      <c r="J64" s="4">
        <v>26382.3</v>
      </c>
      <c r="K64" s="4">
        <v>5404.5190000000002</v>
      </c>
      <c r="L64" s="4">
        <v>1218.9549999999999</v>
      </c>
      <c r="M64" s="4">
        <v>14674.15</v>
      </c>
      <c r="N64" s="4">
        <v>74854.75</v>
      </c>
      <c r="O64" s="4">
        <v>34105.61</v>
      </c>
      <c r="P64" s="4">
        <v>10752.02</v>
      </c>
      <c r="Q64" s="4">
        <v>5997.259</v>
      </c>
      <c r="R64" s="4">
        <v>23999.86</v>
      </c>
      <c r="S64" s="4">
        <v>2166.1840000000002</v>
      </c>
      <c r="T64" s="4">
        <v>-1600.289</v>
      </c>
      <c r="U64" s="4">
        <v>-41507.71</v>
      </c>
      <c r="V64" s="4">
        <v>-52251.71</v>
      </c>
      <c r="W64" s="8">
        <f t="shared" si="3"/>
        <v>4.2401612242102331</v>
      </c>
      <c r="X64" s="8">
        <f t="shared" si="5"/>
        <v>35.283245841836504</v>
      </c>
      <c r="Y64" s="8">
        <f t="shared" si="5"/>
        <v>23.197528663751498</v>
      </c>
      <c r="Z64" s="8">
        <f t="shared" si="5"/>
        <v>12.085717178085014</v>
      </c>
      <c r="AA64" s="8">
        <f t="shared" si="5"/>
        <v>2.4758071933677823</v>
      </c>
      <c r="AB64" s="8">
        <f t="shared" si="5"/>
        <v>0.55840261777072575</v>
      </c>
      <c r="AC64" s="8">
        <f t="shared" si="5"/>
        <v>6.7222200766724738</v>
      </c>
      <c r="AD64" s="8">
        <f t="shared" si="5"/>
        <v>34.290919970444548</v>
      </c>
      <c r="AE64" s="8">
        <f t="shared" si="5"/>
        <v>15.62376125834624</v>
      </c>
      <c r="AF64" s="8">
        <f t="shared" si="5"/>
        <v>4.9254944721693574</v>
      </c>
      <c r="AG64" s="8">
        <f t="shared" si="5"/>
        <v>2.7473410626717518</v>
      </c>
      <c r="AH64" s="8">
        <f t="shared" si="5"/>
        <v>10.994322719157745</v>
      </c>
      <c r="AI64" s="8">
        <f t="shared" si="5"/>
        <v>0.99232770378977231</v>
      </c>
      <c r="AJ64" s="8">
        <f t="shared" si="5"/>
        <v>-0.73309151428042618</v>
      </c>
      <c r="AK64" s="8">
        <f t="shared" si="5"/>
        <v>-19.014659213562545</v>
      </c>
      <c r="AL64" s="8">
        <f t="shared" si="5"/>
        <v>-23.936479728125164</v>
      </c>
    </row>
    <row r="65" spans="1:38" x14ac:dyDescent="0.25">
      <c r="A65" s="6">
        <f t="shared" si="1"/>
        <v>2068</v>
      </c>
      <c r="B65" s="6">
        <v>61363</v>
      </c>
      <c r="C65" s="4">
        <v>224936.06266867361</v>
      </c>
      <c r="D65" s="4">
        <v>78486.772828396235</v>
      </c>
      <c r="E65" s="11">
        <v>1.2594427573536231</v>
      </c>
      <c r="F65" s="4">
        <v>84.764247559280008</v>
      </c>
      <c r="G65" s="4">
        <v>544.2374925581347</v>
      </c>
      <c r="H65" s="4">
        <v>79385.649999999994</v>
      </c>
      <c r="I65" s="4">
        <v>52179.61</v>
      </c>
      <c r="J65" s="4">
        <v>27206.04</v>
      </c>
      <c r="K65" s="4">
        <v>5578.9120000000003</v>
      </c>
      <c r="L65" s="4">
        <v>1249.518</v>
      </c>
      <c r="M65" s="4">
        <v>15139.82</v>
      </c>
      <c r="N65" s="4">
        <v>77259.88</v>
      </c>
      <c r="O65" s="4">
        <v>35311.370000000003</v>
      </c>
      <c r="P65" s="4">
        <v>11057.33</v>
      </c>
      <c r="Q65" s="4">
        <v>6160.9759999999997</v>
      </c>
      <c r="R65" s="4">
        <v>24730.19</v>
      </c>
      <c r="S65" s="4">
        <v>2125.7730000000001</v>
      </c>
      <c r="T65" s="4">
        <v>-1759.9949999999999</v>
      </c>
      <c r="U65" s="4">
        <v>-45393.47</v>
      </c>
      <c r="V65" s="4">
        <v>-56137.47</v>
      </c>
      <c r="W65" s="8">
        <f t="shared" si="3"/>
        <v>4.2401640562681004</v>
      </c>
      <c r="X65" s="8">
        <f t="shared" si="5"/>
        <v>35.29254004811736</v>
      </c>
      <c r="Y65" s="8">
        <f t="shared" si="5"/>
        <v>23.197529725084383</v>
      </c>
      <c r="Z65" s="8">
        <f t="shared" si="5"/>
        <v>12.095010323032977</v>
      </c>
      <c r="AA65" s="8">
        <f t="shared" si="5"/>
        <v>2.4802212387871427</v>
      </c>
      <c r="AB65" s="8">
        <f t="shared" si="5"/>
        <v>0.55549918726927994</v>
      </c>
      <c r="AC65" s="8">
        <f t="shared" si="5"/>
        <v>6.7307215305447299</v>
      </c>
      <c r="AD65" s="8">
        <f t="shared" si="5"/>
        <v>34.347484828967723</v>
      </c>
      <c r="AE65" s="8">
        <f t="shared" si="5"/>
        <v>15.698403173355514</v>
      </c>
      <c r="AF65" s="8">
        <f t="shared" si="5"/>
        <v>4.915765781980113</v>
      </c>
      <c r="AG65" s="8">
        <f t="shared" si="5"/>
        <v>2.7389898831273651</v>
      </c>
      <c r="AH65" s="8">
        <f t="shared" si="5"/>
        <v>10.994319766513867</v>
      </c>
      <c r="AI65" s="8">
        <f t="shared" si="5"/>
        <v>0.94505655286196677</v>
      </c>
      <c r="AJ65" s="8">
        <f t="shared" si="5"/>
        <v>-0.78244234344602981</v>
      </c>
      <c r="AK65" s="8">
        <f t="shared" si="5"/>
        <v>-20.180610197157975</v>
      </c>
      <c r="AL65" s="8">
        <f t="shared" si="5"/>
        <v>-24.95707861779789</v>
      </c>
    </row>
    <row r="66" spans="1:38" x14ac:dyDescent="0.25">
      <c r="A66" s="6">
        <f t="shared" si="1"/>
        <v>2069</v>
      </c>
      <c r="B66" s="6">
        <v>61729</v>
      </c>
      <c r="C66" s="4">
        <v>231841.15851799067</v>
      </c>
      <c r="D66" s="4">
        <v>79307.937698937036</v>
      </c>
      <c r="E66" s="11">
        <v>1.2635731931286136</v>
      </c>
      <c r="F66" s="4">
        <v>85.59427033060129</v>
      </c>
      <c r="G66" s="4">
        <v>544.64900710180859</v>
      </c>
      <c r="H66" s="4">
        <v>81836.479999999996</v>
      </c>
      <c r="I66" s="4">
        <v>53781.42</v>
      </c>
      <c r="J66" s="4">
        <v>28055.06</v>
      </c>
      <c r="K66" s="4">
        <v>5759.6909999999998</v>
      </c>
      <c r="L66" s="4">
        <v>1280.9000000000001</v>
      </c>
      <c r="M66" s="4">
        <v>15617.54</v>
      </c>
      <c r="N66" s="4">
        <v>79785.56</v>
      </c>
      <c r="O66" s="4">
        <v>36589.370000000003</v>
      </c>
      <c r="P66" s="4">
        <v>11372.79</v>
      </c>
      <c r="Q66" s="4">
        <v>6334.0370000000003</v>
      </c>
      <c r="R66" s="4">
        <v>25489.360000000001</v>
      </c>
      <c r="S66" s="4">
        <v>2050.922</v>
      </c>
      <c r="T66" s="4">
        <v>-1924.76</v>
      </c>
      <c r="U66" s="4">
        <v>-49369.16</v>
      </c>
      <c r="V66" s="4">
        <v>-60113.16</v>
      </c>
      <c r="W66" s="8">
        <f t="shared" si="3"/>
        <v>4.2401693459433698</v>
      </c>
      <c r="X66" s="8">
        <f t="shared" si="5"/>
        <v>35.298512362139341</v>
      </c>
      <c r="Y66" s="8">
        <f t="shared" si="5"/>
        <v>23.197529008131923</v>
      </c>
      <c r="Z66" s="8">
        <f t="shared" si="5"/>
        <v>12.100983354007417</v>
      </c>
      <c r="AA66" s="8">
        <f t="shared" si="5"/>
        <v>2.4843263537923757</v>
      </c>
      <c r="AB66" s="8">
        <f t="shared" si="5"/>
        <v>0.55249033786233581</v>
      </c>
      <c r="AC66" s="8">
        <f t="shared" si="5"/>
        <v>6.736310368630293</v>
      </c>
      <c r="AD66" s="8">
        <f t="shared" si="5"/>
        <v>34.413889453459021</v>
      </c>
      <c r="AE66" s="8">
        <f t="shared" si="5"/>
        <v>15.782085559739256</v>
      </c>
      <c r="AF66" s="8">
        <f t="shared" si="5"/>
        <v>4.9054232098816408</v>
      </c>
      <c r="AG66" s="8">
        <f t="shared" si="5"/>
        <v>2.7320588977769815</v>
      </c>
      <c r="AH66" s="8">
        <f t="shared" si="5"/>
        <v>10.994320492071751</v>
      </c>
      <c r="AI66" s="8">
        <f t="shared" si="5"/>
        <v>0.88462377133991521</v>
      </c>
      <c r="AJ66" s="8">
        <f t="shared" si="5"/>
        <v>-0.8302063414036297</v>
      </c>
      <c r="AK66" s="8">
        <f t="shared" si="5"/>
        <v>-21.294389794972059</v>
      </c>
      <c r="AL66" s="8">
        <f t="shared" si="5"/>
        <v>-25.928597141363607</v>
      </c>
    </row>
    <row r="67" spans="1:38" x14ac:dyDescent="0.25">
      <c r="A67" s="6">
        <f t="shared" si="1"/>
        <v>2070</v>
      </c>
      <c r="B67" s="6">
        <v>62094</v>
      </c>
      <c r="C67" s="4">
        <v>238962.42682835087</v>
      </c>
      <c r="D67" s="4">
        <v>80143.206090537496</v>
      </c>
      <c r="E67" s="11">
        <v>1.2677625621442976</v>
      </c>
      <c r="F67" s="4">
        <v>86.428806108074568</v>
      </c>
      <c r="G67" s="4">
        <v>545.12030114069466</v>
      </c>
      <c r="H67" s="4">
        <v>84369.25</v>
      </c>
      <c r="I67" s="4">
        <v>55433.38</v>
      </c>
      <c r="J67" s="4">
        <v>28935.87</v>
      </c>
      <c r="K67" s="4">
        <v>5946.4889999999996</v>
      </c>
      <c r="L67" s="4">
        <v>1313.1130000000001</v>
      </c>
      <c r="M67" s="4">
        <v>16115.16</v>
      </c>
      <c r="N67" s="4">
        <v>82405.850000000006</v>
      </c>
      <c r="O67" s="4">
        <v>37926</v>
      </c>
      <c r="P67" s="4">
        <v>11695.94</v>
      </c>
      <c r="Q67" s="4">
        <v>6511.6120000000001</v>
      </c>
      <c r="R67" s="4">
        <v>26272.3</v>
      </c>
      <c r="S67" s="4">
        <v>1963.403</v>
      </c>
      <c r="T67" s="4">
        <v>-2093.337</v>
      </c>
      <c r="U67" s="4">
        <v>-53425.9</v>
      </c>
      <c r="V67" s="4">
        <v>-64169.9</v>
      </c>
      <c r="W67" s="8">
        <f t="shared" si="3"/>
        <v>4.2401713944494901</v>
      </c>
      <c r="X67" s="8">
        <f t="shared" si="5"/>
        <v>35.306491953483253</v>
      </c>
      <c r="Y67" s="8">
        <f t="shared" si="5"/>
        <v>23.197529727055525</v>
      </c>
      <c r="Z67" s="8">
        <f t="shared" si="5"/>
        <v>12.108962226427725</v>
      </c>
      <c r="AA67" s="8">
        <f t="shared" si="5"/>
        <v>2.4884619222047917</v>
      </c>
      <c r="AB67" s="8">
        <f t="shared" si="5"/>
        <v>0.54950605307637868</v>
      </c>
      <c r="AC67" s="8">
        <f t="shared" si="5"/>
        <v>6.743804962934898</v>
      </c>
      <c r="AD67" s="8">
        <f t="shared" si="5"/>
        <v>34.48485650808734</v>
      </c>
      <c r="AE67" s="8">
        <f t="shared" si="5"/>
        <v>15.871114343529257</v>
      </c>
      <c r="AF67" s="8">
        <f t="shared" si="5"/>
        <v>4.8944682037403782</v>
      </c>
      <c r="AG67" s="8">
        <f t="shared" si="5"/>
        <v>2.7249522389046361</v>
      </c>
      <c r="AH67" s="8">
        <f t="shared" si="5"/>
        <v>10.994322558864729</v>
      </c>
      <c r="AI67" s="8">
        <f t="shared" si="5"/>
        <v>0.82163670082340268</v>
      </c>
      <c r="AJ67" s="8">
        <f t="shared" si="5"/>
        <v>-0.87601093936983876</v>
      </c>
      <c r="AK67" s="8">
        <f t="shared" si="5"/>
        <v>-22.357447867055839</v>
      </c>
      <c r="AL67" s="8">
        <f t="shared" si="5"/>
        <v>-26.853552188810792</v>
      </c>
    </row>
    <row r="68" spans="1:38" x14ac:dyDescent="0.25">
      <c r="A68" s="6">
        <f t="shared" si="1"/>
        <v>2071</v>
      </c>
      <c r="B68" s="6">
        <v>62459</v>
      </c>
      <c r="C68" s="4">
        <v>246373.44387025115</v>
      </c>
      <c r="D68" s="4">
        <v>81006.472595611791</v>
      </c>
      <c r="E68" s="11">
        <v>1.2720240579876514</v>
      </c>
      <c r="F68" s="4">
        <v>87.275793483223424</v>
      </c>
      <c r="G68" s="4">
        <v>545.68174457574412</v>
      </c>
      <c r="H68" s="4">
        <v>86995.24</v>
      </c>
      <c r="I68" s="4">
        <v>57152.56</v>
      </c>
      <c r="J68" s="4">
        <v>29842.68</v>
      </c>
      <c r="K68" s="4">
        <v>6139.3509999999997</v>
      </c>
      <c r="L68" s="4">
        <v>1346.194</v>
      </c>
      <c r="M68" s="4">
        <v>16625.23</v>
      </c>
      <c r="N68" s="4">
        <v>85156.12</v>
      </c>
      <c r="O68" s="4">
        <v>39340.589999999997</v>
      </c>
      <c r="P68" s="4">
        <v>12030.25</v>
      </c>
      <c r="Q68" s="4">
        <v>6698.192</v>
      </c>
      <c r="R68" s="4">
        <v>27087.09</v>
      </c>
      <c r="S68" s="4">
        <v>1839.1130000000001</v>
      </c>
      <c r="T68" s="4">
        <v>-2265.3510000000001</v>
      </c>
      <c r="U68" s="4">
        <v>-57530.36</v>
      </c>
      <c r="V68" s="4">
        <v>-68274.36</v>
      </c>
      <c r="W68" s="8">
        <f t="shared" si="3"/>
        <v>4.2401737733945524</v>
      </c>
      <c r="X68" s="8">
        <f t="shared" si="5"/>
        <v>35.310315362484737</v>
      </c>
      <c r="Y68" s="8">
        <f t="shared" si="5"/>
        <v>23.197532616420514</v>
      </c>
      <c r="Z68" s="8">
        <f t="shared" si="5"/>
        <v>12.112782746064221</v>
      </c>
      <c r="AA68" s="8">
        <f t="shared" si="5"/>
        <v>2.4918882910258771</v>
      </c>
      <c r="AB68" s="8">
        <f t="shared" si="5"/>
        <v>0.54640385702809458</v>
      </c>
      <c r="AC68" s="8">
        <f t="shared" si="5"/>
        <v>6.7479797087040865</v>
      </c>
      <c r="AD68" s="8">
        <f t="shared" si="5"/>
        <v>34.563838805957587</v>
      </c>
      <c r="AE68" s="8">
        <f t="shared" si="5"/>
        <v>15.967869500057857</v>
      </c>
      <c r="AF68" s="8">
        <f t="shared" si="5"/>
        <v>4.8829329212670949</v>
      </c>
      <c r="AG68" s="8">
        <f t="shared" si="5"/>
        <v>2.7187150915207812</v>
      </c>
      <c r="AH68" s="8">
        <f t="shared" si="5"/>
        <v>10.994322104887654</v>
      </c>
      <c r="AI68" s="8">
        <f t="shared" si="5"/>
        <v>0.74647371531184226</v>
      </c>
      <c r="AJ68" s="8">
        <f t="shared" si="5"/>
        <v>-0.91947856246755755</v>
      </c>
      <c r="AK68" s="8">
        <f t="shared" si="5"/>
        <v>-23.350877065426538</v>
      </c>
      <c r="AL68" s="8">
        <f t="shared" si="5"/>
        <v>-27.711736674004385</v>
      </c>
    </row>
    <row r="69" spans="1:38" x14ac:dyDescent="0.25">
      <c r="A69" s="6">
        <f t="shared" si="1"/>
        <v>2072</v>
      </c>
      <c r="B69" s="6">
        <v>62824</v>
      </c>
      <c r="C69" s="4">
        <v>254061.59234410245</v>
      </c>
      <c r="D69" s="4">
        <v>81898.470139297759</v>
      </c>
      <c r="E69" s="11">
        <v>1.2763272371214442</v>
      </c>
      <c r="F69" s="4">
        <v>88.126343196525653</v>
      </c>
      <c r="G69" s="4">
        <v>546.39640196083224</v>
      </c>
      <c r="H69" s="4">
        <v>89710.1</v>
      </c>
      <c r="I69" s="4">
        <v>58936.02</v>
      </c>
      <c r="J69" s="4">
        <v>30774.080000000002</v>
      </c>
      <c r="K69" s="4">
        <v>6338.665</v>
      </c>
      <c r="L69" s="4">
        <v>1380.1669999999999</v>
      </c>
      <c r="M69" s="4">
        <v>17146.22</v>
      </c>
      <c r="N69" s="4">
        <v>88013.43</v>
      </c>
      <c r="O69" s="4">
        <v>40814</v>
      </c>
      <c r="P69" s="4">
        <v>12375.05</v>
      </c>
      <c r="Q69" s="4">
        <v>6892.0349999999999</v>
      </c>
      <c r="R69" s="4">
        <v>27932.35</v>
      </c>
      <c r="S69" s="4">
        <v>1696.6659999999999</v>
      </c>
      <c r="T69" s="4">
        <v>-2439.3890000000001</v>
      </c>
      <c r="U69" s="4">
        <v>-61666.42</v>
      </c>
      <c r="V69" s="4">
        <v>-72410.42</v>
      </c>
      <c r="W69" s="8">
        <f t="shared" si="3"/>
        <v>4.2401768388030252</v>
      </c>
      <c r="X69" s="8">
        <f t="shared" si="5"/>
        <v>35.310374611246289</v>
      </c>
      <c r="Y69" s="8">
        <f t="shared" si="5"/>
        <v>23.197532321287163</v>
      </c>
      <c r="Z69" s="8">
        <f t="shared" si="5"/>
        <v>12.112842289959126</v>
      </c>
      <c r="AA69" s="8">
        <f t="shared" si="5"/>
        <v>2.4949324065539495</v>
      </c>
      <c r="AB69" s="8">
        <f t="shared" si="5"/>
        <v>0.54324110435814865</v>
      </c>
      <c r="AC69" s="8">
        <f t="shared" si="5"/>
        <v>6.7488437909091994</v>
      </c>
      <c r="AD69" s="8">
        <f t="shared" si="5"/>
        <v>34.642556235258937</v>
      </c>
      <c r="AE69" s="8">
        <f t="shared" si="5"/>
        <v>16.064608437437993</v>
      </c>
      <c r="AF69" s="8">
        <f t="shared" si="5"/>
        <v>4.870885790261112</v>
      </c>
      <c r="AG69" s="8">
        <f t="shared" si="5"/>
        <v>2.7127417947791925</v>
      </c>
      <c r="AH69" s="8">
        <f t="shared" si="5"/>
        <v>10.994322180807348</v>
      </c>
      <c r="AI69" s="8">
        <f t="shared" si="5"/>
        <v>0.66781680156598644</v>
      </c>
      <c r="AJ69" s="8">
        <f t="shared" si="5"/>
        <v>-0.96015654215694202</v>
      </c>
      <c r="AK69" s="8">
        <f t="shared" si="5"/>
        <v>-24.272232347689396</v>
      </c>
      <c r="AL69" s="8">
        <f t="shared" si="5"/>
        <v>-28.501128144519743</v>
      </c>
    </row>
    <row r="70" spans="1:38" x14ac:dyDescent="0.25">
      <c r="A70" s="6">
        <f t="shared" ref="A70:A95" si="6">YEAR(B70)</f>
        <v>2073</v>
      </c>
      <c r="B70" s="6">
        <v>63190</v>
      </c>
      <c r="C70" s="4">
        <v>262057.92985744777</v>
      </c>
      <c r="D70" s="4">
        <v>82817.605221946957</v>
      </c>
      <c r="E70" s="11">
        <v>1.2806255941766298</v>
      </c>
      <c r="F70" s="4">
        <v>88.989734516303656</v>
      </c>
      <c r="G70" s="4">
        <v>547.20350965260945</v>
      </c>
      <c r="H70" s="4">
        <v>92523.32</v>
      </c>
      <c r="I70" s="4">
        <v>60790.97</v>
      </c>
      <c r="J70" s="4">
        <v>31732.35</v>
      </c>
      <c r="K70" s="4">
        <v>6544.7330000000002</v>
      </c>
      <c r="L70" s="4">
        <v>1415.0119999999999</v>
      </c>
      <c r="M70" s="4">
        <v>17679.45</v>
      </c>
      <c r="N70" s="4">
        <v>90983.52</v>
      </c>
      <c r="O70" s="4">
        <v>42346.26</v>
      </c>
      <c r="P70" s="4">
        <v>12732.38</v>
      </c>
      <c r="Q70" s="4">
        <v>7093.393</v>
      </c>
      <c r="R70" s="4">
        <v>28811.49</v>
      </c>
      <c r="S70" s="4">
        <v>1539.8</v>
      </c>
      <c r="T70" s="4">
        <v>-2614.7660000000001</v>
      </c>
      <c r="U70" s="4">
        <v>-65820.98</v>
      </c>
      <c r="V70" s="4">
        <v>-76564.98</v>
      </c>
      <c r="W70" s="8">
        <f t="shared" si="3"/>
        <v>4.2401780417932482</v>
      </c>
      <c r="X70" s="8">
        <f t="shared" si="5"/>
        <v>35.30643779805866</v>
      </c>
      <c r="Y70" s="8">
        <f t="shared" si="5"/>
        <v>23.197531184447879</v>
      </c>
      <c r="Z70" s="8">
        <f t="shared" si="5"/>
        <v>12.108906613610783</v>
      </c>
      <c r="AA70" s="8">
        <f t="shared" si="5"/>
        <v>2.497437495427119</v>
      </c>
      <c r="AB70" s="8">
        <f t="shared" si="5"/>
        <v>0.53996152712101753</v>
      </c>
      <c r="AC70" s="8">
        <f t="shared" si="5"/>
        <v>6.7463900098795442</v>
      </c>
      <c r="AD70" s="8">
        <f t="shared" si="5"/>
        <v>34.718857792050983</v>
      </c>
      <c r="AE70" s="8">
        <f t="shared" si="5"/>
        <v>16.159121772439853</v>
      </c>
      <c r="AF70" s="8">
        <f t="shared" si="5"/>
        <v>4.8586127528848531</v>
      </c>
      <c r="AG70" s="8">
        <f t="shared" si="5"/>
        <v>2.7068034170378317</v>
      </c>
      <c r="AH70" s="8">
        <f t="shared" si="5"/>
        <v>10.994320994473492</v>
      </c>
      <c r="AI70" s="8">
        <f t="shared" si="5"/>
        <v>0.58758000600768245</v>
      </c>
      <c r="AJ70" s="8">
        <f t="shared" si="5"/>
        <v>-0.99778167423605924</v>
      </c>
      <c r="AK70" s="8">
        <f t="shared" si="5"/>
        <v>-25.116957932089591</v>
      </c>
      <c r="AL70" s="8">
        <f t="shared" si="5"/>
        <v>-29.216814786581434</v>
      </c>
    </row>
    <row r="71" spans="1:38" x14ac:dyDescent="0.25">
      <c r="A71" s="6">
        <f t="shared" si="6"/>
        <v>2074</v>
      </c>
      <c r="B71" s="6">
        <v>63555</v>
      </c>
      <c r="C71" s="4">
        <v>270296.80658569024</v>
      </c>
      <c r="D71" s="4">
        <v>83748.556568161119</v>
      </c>
      <c r="E71" s="11">
        <v>1.2848793647955863</v>
      </c>
      <c r="F71" s="4">
        <v>89.856422508248087</v>
      </c>
      <c r="G71" s="4">
        <v>548.05967702923022</v>
      </c>
      <c r="H71" s="4">
        <v>95414.46</v>
      </c>
      <c r="I71" s="4">
        <v>62702.18</v>
      </c>
      <c r="J71" s="4">
        <v>32712.28</v>
      </c>
      <c r="K71" s="4">
        <v>6757.393</v>
      </c>
      <c r="L71" s="4">
        <v>1450.7460000000001</v>
      </c>
      <c r="M71" s="4">
        <v>18221.259999999998</v>
      </c>
      <c r="N71" s="4">
        <v>94056.56</v>
      </c>
      <c r="O71" s="4">
        <v>43936.639999999999</v>
      </c>
      <c r="P71" s="4">
        <v>13103.5</v>
      </c>
      <c r="Q71" s="4">
        <v>7299.116</v>
      </c>
      <c r="R71" s="4">
        <v>29717.3</v>
      </c>
      <c r="S71" s="4">
        <v>1357.904</v>
      </c>
      <c r="T71" s="4">
        <v>-2790.9279999999999</v>
      </c>
      <c r="U71" s="4">
        <v>-69969.81</v>
      </c>
      <c r="V71" s="4">
        <v>-80713.81</v>
      </c>
      <c r="W71" s="8">
        <f t="shared" ref="W71:W91" si="7">100*T71/U70</f>
        <v>4.240179954780376</v>
      </c>
      <c r="X71" s="8">
        <f t="shared" ref="X71:AL82" si="8">100*H71/$C71</f>
        <v>35.299884303202617</v>
      </c>
      <c r="Y71" s="8">
        <f t="shared" si="8"/>
        <v>23.197528965301327</v>
      </c>
      <c r="Z71" s="8">
        <f t="shared" si="8"/>
        <v>12.102355337901287</v>
      </c>
      <c r="AA71" s="8">
        <f t="shared" si="8"/>
        <v>2.4999899500691116</v>
      </c>
      <c r="AB71" s="8">
        <f t="shared" si="8"/>
        <v>0.5367233221603307</v>
      </c>
      <c r="AC71" s="8">
        <f t="shared" si="8"/>
        <v>6.7412043191207456</v>
      </c>
      <c r="AD71" s="8">
        <f t="shared" si="8"/>
        <v>34.797510628443895</v>
      </c>
      <c r="AE71" s="8">
        <f t="shared" si="8"/>
        <v>16.2549608169607</v>
      </c>
      <c r="AF71" s="8">
        <f t="shared" si="8"/>
        <v>4.8478190199579334</v>
      </c>
      <c r="AG71" s="8">
        <f t="shared" si="8"/>
        <v>2.7004077821711201</v>
      </c>
      <c r="AH71" s="8">
        <f t="shared" si="8"/>
        <v>10.994321529499439</v>
      </c>
      <c r="AI71" s="8">
        <f t="shared" si="8"/>
        <v>0.50237515461342064</v>
      </c>
      <c r="AJ71" s="8">
        <f t="shared" si="8"/>
        <v>-1.0325419805191862</v>
      </c>
      <c r="AK71" s="8">
        <f t="shared" si="8"/>
        <v>-25.886288071190357</v>
      </c>
      <c r="AL71" s="8">
        <f t="shared" si="8"/>
        <v>-29.861177799158305</v>
      </c>
    </row>
    <row r="72" spans="1:38" x14ac:dyDescent="0.25">
      <c r="A72" s="6">
        <f t="shared" si="6"/>
        <v>2075</v>
      </c>
      <c r="B72" s="6">
        <v>63920</v>
      </c>
      <c r="C72" s="4">
        <v>278880.33230251347</v>
      </c>
      <c r="D72" s="4">
        <v>84711.624227906083</v>
      </c>
      <c r="E72" s="11">
        <v>1.2892023628576792</v>
      </c>
      <c r="F72" s="4">
        <v>90.736424289681437</v>
      </c>
      <c r="G72" s="4">
        <v>549.01867452894942</v>
      </c>
      <c r="H72" s="4">
        <v>98412.11</v>
      </c>
      <c r="I72" s="4">
        <v>64693.35</v>
      </c>
      <c r="J72" s="4">
        <v>33718.76</v>
      </c>
      <c r="K72" s="4">
        <v>6977.1790000000001</v>
      </c>
      <c r="L72" s="4">
        <v>1487.4739999999999</v>
      </c>
      <c r="M72" s="4">
        <v>18773.75</v>
      </c>
      <c r="N72" s="4">
        <v>97270.02</v>
      </c>
      <c r="O72" s="4">
        <v>45602.48</v>
      </c>
      <c r="P72" s="4">
        <v>13492.08</v>
      </c>
      <c r="Q72" s="4">
        <v>7514.4639999999999</v>
      </c>
      <c r="R72" s="4">
        <v>30661</v>
      </c>
      <c r="S72" s="4">
        <v>1142.087</v>
      </c>
      <c r="T72" s="4">
        <v>-2966.846</v>
      </c>
      <c r="U72" s="4">
        <v>-74078.75</v>
      </c>
      <c r="V72" s="4">
        <v>-84822.75</v>
      </c>
      <c r="W72" s="8">
        <f t="shared" si="7"/>
        <v>4.2401801576994416</v>
      </c>
      <c r="X72" s="8">
        <f t="shared" si="8"/>
        <v>35.288293436644416</v>
      </c>
      <c r="Y72" s="8">
        <f t="shared" si="8"/>
        <v>23.197530448229795</v>
      </c>
      <c r="Z72" s="8">
        <f t="shared" si="8"/>
        <v>12.090762988414619</v>
      </c>
      <c r="AA72" s="8">
        <f t="shared" si="8"/>
        <v>2.5018540900301116</v>
      </c>
      <c r="AB72" s="8">
        <f t="shared" si="8"/>
        <v>0.53337357558311893</v>
      </c>
      <c r="AC72" s="8">
        <f t="shared" si="8"/>
        <v>6.7318300451662214</v>
      </c>
      <c r="AD72" s="8">
        <f t="shared" si="8"/>
        <v>34.878766529325212</v>
      </c>
      <c r="AE72" s="8">
        <f t="shared" si="8"/>
        <v>16.351988547737754</v>
      </c>
      <c r="AF72" s="8">
        <f t="shared" si="8"/>
        <v>4.8379460425214074</v>
      </c>
      <c r="AG72" s="8">
        <f t="shared" si="8"/>
        <v>2.6945119929966013</v>
      </c>
      <c r="AH72" s="8">
        <f t="shared" si="8"/>
        <v>10.994321380376403</v>
      </c>
      <c r="AI72" s="8">
        <f t="shared" si="8"/>
        <v>0.40952583158898748</v>
      </c>
      <c r="AJ72" s="8">
        <f t="shared" si="8"/>
        <v>-1.0638419624305864</v>
      </c>
      <c r="AK72" s="8">
        <f t="shared" si="8"/>
        <v>-26.562916570123562</v>
      </c>
      <c r="AL72" s="8">
        <f t="shared" si="8"/>
        <v>-30.415465048997834</v>
      </c>
    </row>
    <row r="73" spans="1:38" x14ac:dyDescent="0.25">
      <c r="A73" s="6">
        <f t="shared" si="6"/>
        <v>2076</v>
      </c>
      <c r="B73" s="6">
        <v>64285</v>
      </c>
      <c r="C73" s="4">
        <v>287704.23480615328</v>
      </c>
      <c r="D73" s="4">
        <v>85680.536500280519</v>
      </c>
      <c r="E73" s="11">
        <v>1.2935037844108732</v>
      </c>
      <c r="F73" s="4">
        <v>91.619980009642845</v>
      </c>
      <c r="G73" s="4">
        <v>549.97734954547275</v>
      </c>
      <c r="H73" s="4">
        <v>101483.9</v>
      </c>
      <c r="I73" s="4">
        <v>66740.28</v>
      </c>
      <c r="J73" s="4">
        <v>34743.61</v>
      </c>
      <c r="K73" s="4">
        <v>7203.9309999999996</v>
      </c>
      <c r="L73" s="4">
        <v>1525.183</v>
      </c>
      <c r="M73" s="4">
        <v>19331.14</v>
      </c>
      <c r="N73" s="4">
        <v>100604</v>
      </c>
      <c r="O73" s="4">
        <v>47342.6</v>
      </c>
      <c r="P73" s="4">
        <v>13894.31</v>
      </c>
      <c r="Q73" s="4">
        <v>7735.9939999999997</v>
      </c>
      <c r="R73" s="4">
        <v>31631.13</v>
      </c>
      <c r="S73" s="4">
        <v>879.85760000000005</v>
      </c>
      <c r="T73" s="4">
        <v>-3141.0729999999999</v>
      </c>
      <c r="U73" s="4">
        <v>-78099.679999999993</v>
      </c>
      <c r="V73" s="4">
        <v>-88843.68</v>
      </c>
      <c r="W73" s="8">
        <f t="shared" si="7"/>
        <v>4.2401808885814081</v>
      </c>
      <c r="X73" s="8">
        <f t="shared" si="8"/>
        <v>35.273690033925604</v>
      </c>
      <c r="Y73" s="8">
        <f t="shared" si="8"/>
        <v>23.19753132760373</v>
      </c>
      <c r="Z73" s="8">
        <f t="shared" si="8"/>
        <v>12.076155230530143</v>
      </c>
      <c r="AA73" s="8">
        <f t="shared" si="8"/>
        <v>2.5039363792659493</v>
      </c>
      <c r="AB73" s="8">
        <f t="shared" si="8"/>
        <v>0.53012184580029686</v>
      </c>
      <c r="AC73" s="8">
        <f t="shared" si="8"/>
        <v>6.7191016541778605</v>
      </c>
      <c r="AD73" s="8">
        <f t="shared" si="8"/>
        <v>34.967855119610611</v>
      </c>
      <c r="AE73" s="8">
        <f t="shared" si="8"/>
        <v>16.455301755255032</v>
      </c>
      <c r="AF73" s="8">
        <f t="shared" si="8"/>
        <v>4.8293727790839025</v>
      </c>
      <c r="AG73" s="8">
        <f t="shared" si="8"/>
        <v>2.688870396785187</v>
      </c>
      <c r="AH73" s="8">
        <f t="shared" si="8"/>
        <v>10.99432200617837</v>
      </c>
      <c r="AI73" s="8">
        <f t="shared" si="8"/>
        <v>0.30582017695805641</v>
      </c>
      <c r="AJ73" s="8">
        <f t="shared" si="8"/>
        <v>-1.09177155564511</v>
      </c>
      <c r="AK73" s="8">
        <f t="shared" si="8"/>
        <v>-27.145822185280405</v>
      </c>
      <c r="AL73" s="8">
        <f t="shared" si="8"/>
        <v>-30.880212819898283</v>
      </c>
    </row>
    <row r="74" spans="1:38" x14ac:dyDescent="0.25">
      <c r="A74" s="6">
        <f t="shared" si="6"/>
        <v>2077</v>
      </c>
      <c r="B74" s="6">
        <v>64651</v>
      </c>
      <c r="C74" s="4">
        <v>296921.28792637779</v>
      </c>
      <c r="D74" s="4">
        <v>86689.41622594287</v>
      </c>
      <c r="E74" s="11">
        <v>1.2977497444014541</v>
      </c>
      <c r="F74" s="4">
        <v>92.516708702201299</v>
      </c>
      <c r="G74" s="4">
        <v>551.08728811864455</v>
      </c>
      <c r="H74" s="4">
        <v>104674.7</v>
      </c>
      <c r="I74" s="4">
        <v>68878.41</v>
      </c>
      <c r="J74" s="4">
        <v>35796.32</v>
      </c>
      <c r="K74" s="4">
        <v>7438.1750000000002</v>
      </c>
      <c r="L74" s="4">
        <v>1563.8140000000001</v>
      </c>
      <c r="M74" s="4">
        <v>19899.240000000002</v>
      </c>
      <c r="N74" s="4">
        <v>104076.1</v>
      </c>
      <c r="O74" s="4">
        <v>49142.58</v>
      </c>
      <c r="P74" s="4">
        <v>14318.3</v>
      </c>
      <c r="Q74" s="4">
        <v>7970.7489999999998</v>
      </c>
      <c r="R74" s="4">
        <v>32644.48</v>
      </c>
      <c r="S74" s="4">
        <v>598.62249999999995</v>
      </c>
      <c r="T74" s="4">
        <v>-3311.5680000000002</v>
      </c>
      <c r="U74" s="4">
        <v>-82009.87</v>
      </c>
      <c r="V74" s="4">
        <v>-92753.87</v>
      </c>
      <c r="W74" s="8">
        <f t="shared" si="7"/>
        <v>4.240181265787518</v>
      </c>
      <c r="X74" s="8">
        <f t="shared" si="8"/>
        <v>35.253349711306079</v>
      </c>
      <c r="Y74" s="8">
        <f t="shared" si="8"/>
        <v>23.197531736787607</v>
      </c>
      <c r="Z74" s="8">
        <f t="shared" si="8"/>
        <v>12.055828078206291</v>
      </c>
      <c r="AA74" s="8">
        <f t="shared" si="8"/>
        <v>2.5050999380833585</v>
      </c>
      <c r="AB74" s="8">
        <f t="shared" si="8"/>
        <v>0.52667628209525708</v>
      </c>
      <c r="AC74" s="8">
        <f t="shared" si="8"/>
        <v>6.7018569597926767</v>
      </c>
      <c r="AD74" s="8">
        <f t="shared" si="8"/>
        <v>35.051747460359216</v>
      </c>
      <c r="AE74" s="8">
        <f t="shared" si="8"/>
        <v>16.550709564544594</v>
      </c>
      <c r="AF74" s="8">
        <f t="shared" si="8"/>
        <v>4.8222544432550931</v>
      </c>
      <c r="AG74" s="8">
        <f t="shared" si="8"/>
        <v>2.684465319299155</v>
      </c>
      <c r="AH74" s="8">
        <f t="shared" si="8"/>
        <v>10.99432116436672</v>
      </c>
      <c r="AI74" s="8">
        <f t="shared" si="8"/>
        <v>0.20160982871272926</v>
      </c>
      <c r="AJ74" s="8">
        <f t="shared" si="8"/>
        <v>-1.115301642104257</v>
      </c>
      <c r="AK74" s="8">
        <f t="shared" si="8"/>
        <v>-27.620070818342437</v>
      </c>
      <c r="AL74" s="8">
        <f t="shared" si="8"/>
        <v>-31.238538215891918</v>
      </c>
    </row>
    <row r="75" spans="1:38" x14ac:dyDescent="0.25">
      <c r="A75" s="6">
        <f t="shared" si="6"/>
        <v>2078</v>
      </c>
      <c r="B75" s="6">
        <v>65016</v>
      </c>
      <c r="C75" s="4">
        <v>306383.87279141758</v>
      </c>
      <c r="D75" s="4">
        <v>87700.399991550803</v>
      </c>
      <c r="E75" s="11">
        <v>1.3018794821653876</v>
      </c>
      <c r="F75" s="4">
        <v>93.417165199837854</v>
      </c>
      <c r="G75" s="4">
        <v>552.1676605466846</v>
      </c>
      <c r="H75" s="4">
        <v>107948.5</v>
      </c>
      <c r="I75" s="4">
        <v>71073.490000000005</v>
      </c>
      <c r="J75" s="4">
        <v>36874.980000000003</v>
      </c>
      <c r="K75" s="4">
        <v>7679.8010000000004</v>
      </c>
      <c r="L75" s="4">
        <v>1603.375</v>
      </c>
      <c r="M75" s="4">
        <v>20479.39</v>
      </c>
      <c r="N75" s="4">
        <v>107628.4</v>
      </c>
      <c r="O75" s="4">
        <v>50973.22</v>
      </c>
      <c r="P75" s="4">
        <v>14757.92</v>
      </c>
      <c r="Q75" s="4">
        <v>8212.3870000000006</v>
      </c>
      <c r="R75" s="4">
        <v>33684.83</v>
      </c>
      <c r="S75" s="4">
        <v>320.11099999999999</v>
      </c>
      <c r="T75" s="4">
        <v>-3477.3679999999999</v>
      </c>
      <c r="U75" s="4">
        <v>-85807.35</v>
      </c>
      <c r="V75" s="4">
        <v>-96551.35</v>
      </c>
      <c r="W75" s="8">
        <f t="shared" si="7"/>
        <v>4.2401823097634468</v>
      </c>
      <c r="X75" s="8">
        <f t="shared" si="8"/>
        <v>35.233088157185747</v>
      </c>
      <c r="Y75" s="8">
        <f t="shared" si="8"/>
        <v>23.197529736947342</v>
      </c>
      <c r="Z75" s="8">
        <f t="shared" si="8"/>
        <v>12.035548628600319</v>
      </c>
      <c r="AA75" s="8">
        <f t="shared" si="8"/>
        <v>2.5065944006877658</v>
      </c>
      <c r="AB75" s="8">
        <f t="shared" si="8"/>
        <v>0.52332225759531348</v>
      </c>
      <c r="AC75" s="8">
        <f t="shared" si="8"/>
        <v>6.6842258417244169</v>
      </c>
      <c r="AD75" s="8">
        <f t="shared" si="8"/>
        <v>35.128611378730142</v>
      </c>
      <c r="AE75" s="8">
        <f t="shared" si="8"/>
        <v>16.637044089687432</v>
      </c>
      <c r="AF75" s="8">
        <f t="shared" si="8"/>
        <v>4.8168070550002522</v>
      </c>
      <c r="AG75" s="8">
        <f t="shared" si="8"/>
        <v>2.6804240462065358</v>
      </c>
      <c r="AH75" s="8">
        <f t="shared" si="8"/>
        <v>10.994322153154656</v>
      </c>
      <c r="AI75" s="8">
        <f t="shared" si="8"/>
        <v>0.10448036872290849</v>
      </c>
      <c r="AJ75" s="8">
        <f t="shared" si="8"/>
        <v>-1.1349709657751306</v>
      </c>
      <c r="AK75" s="8">
        <f t="shared" si="8"/>
        <v>-28.006483898196755</v>
      </c>
      <c r="AL75" s="8">
        <f t="shared" si="8"/>
        <v>-31.513195887347173</v>
      </c>
    </row>
    <row r="76" spans="1:38" x14ac:dyDescent="0.25">
      <c r="A76" s="6">
        <f t="shared" si="6"/>
        <v>2079</v>
      </c>
      <c r="B76" s="6">
        <v>65381</v>
      </c>
      <c r="C76" s="4">
        <v>316223.89553222194</v>
      </c>
      <c r="D76" s="4">
        <v>88739.947011362223</v>
      </c>
      <c r="E76" s="11">
        <v>1.3059424699164131</v>
      </c>
      <c r="F76" s="4">
        <v>94.331029534039573</v>
      </c>
      <c r="G76" s="4">
        <v>553.31493644283864</v>
      </c>
      <c r="H76" s="4">
        <v>111339.4</v>
      </c>
      <c r="I76" s="4">
        <v>73356.14</v>
      </c>
      <c r="J76" s="4">
        <v>37983.300000000003</v>
      </c>
      <c r="K76" s="4">
        <v>7929.5349999999999</v>
      </c>
      <c r="L76" s="4">
        <v>1643.9459999999999</v>
      </c>
      <c r="M76" s="4">
        <v>21071.72</v>
      </c>
      <c r="N76" s="4">
        <v>111325.8</v>
      </c>
      <c r="O76" s="4">
        <v>52874.9</v>
      </c>
      <c r="P76" s="4">
        <v>15219.29</v>
      </c>
      <c r="Q76" s="4">
        <v>8464.9459999999999</v>
      </c>
      <c r="R76" s="4">
        <v>34766.67</v>
      </c>
      <c r="S76" s="4">
        <v>13.62607</v>
      </c>
      <c r="T76" s="4">
        <v>-3638.3879999999999</v>
      </c>
      <c r="U76" s="4">
        <v>-89459.36</v>
      </c>
      <c r="V76" s="4">
        <v>-100203.4</v>
      </c>
      <c r="W76" s="8">
        <f t="shared" si="7"/>
        <v>4.2401822221522973</v>
      </c>
      <c r="X76" s="8">
        <f t="shared" si="8"/>
        <v>35.209040674364523</v>
      </c>
      <c r="Y76" s="8">
        <f t="shared" si="8"/>
        <v>23.197532203104906</v>
      </c>
      <c r="Z76" s="8">
        <f t="shared" si="8"/>
        <v>12.01152112052508</v>
      </c>
      <c r="AA76" s="8">
        <f t="shared" si="8"/>
        <v>2.5075698301212066</v>
      </c>
      <c r="AB76" s="8">
        <f t="shared" si="8"/>
        <v>0.51986773397789865</v>
      </c>
      <c r="AC76" s="8">
        <f t="shared" si="8"/>
        <v>6.6635445004986593</v>
      </c>
      <c r="AD76" s="8">
        <f t="shared" si="8"/>
        <v>35.204739924107457</v>
      </c>
      <c r="AE76" s="8">
        <f t="shared" si="8"/>
        <v>16.720716159355597</v>
      </c>
      <c r="AF76" s="8">
        <f t="shared" si="8"/>
        <v>4.8128209838112044</v>
      </c>
      <c r="AG76" s="8">
        <f t="shared" si="8"/>
        <v>2.6768837268774508</v>
      </c>
      <c r="AH76" s="8">
        <f t="shared" si="8"/>
        <v>10.994320951453025</v>
      </c>
      <c r="AI76" s="8">
        <f t="shared" si="8"/>
        <v>4.3089944158288818E-3</v>
      </c>
      <c r="AJ76" s="8">
        <f t="shared" si="8"/>
        <v>-1.1505733916396153</v>
      </c>
      <c r="AK76" s="8">
        <f t="shared" si="8"/>
        <v>-28.289879817410714</v>
      </c>
      <c r="AL76" s="8">
        <f t="shared" si="8"/>
        <v>-31.68748516975678</v>
      </c>
    </row>
    <row r="77" spans="1:38" x14ac:dyDescent="0.25">
      <c r="A77" s="6">
        <f t="shared" si="6"/>
        <v>2080</v>
      </c>
      <c r="B77" s="6">
        <v>65746</v>
      </c>
      <c r="C77" s="4">
        <v>326365.3401670942</v>
      </c>
      <c r="D77" s="4">
        <v>89792.344169891672</v>
      </c>
      <c r="E77" s="11">
        <v>1.3099134097634157</v>
      </c>
      <c r="F77" s="4">
        <v>95.248548729583803</v>
      </c>
      <c r="G77" s="4">
        <v>554.49868181946806</v>
      </c>
      <c r="H77" s="4">
        <v>114827.8</v>
      </c>
      <c r="I77" s="4">
        <v>75708.7</v>
      </c>
      <c r="J77" s="4">
        <v>39119.15</v>
      </c>
      <c r="K77" s="4">
        <v>8187.08</v>
      </c>
      <c r="L77" s="4">
        <v>1685.491</v>
      </c>
      <c r="M77" s="4">
        <v>21676.07</v>
      </c>
      <c r="N77" s="4">
        <v>115133.3</v>
      </c>
      <c r="O77" s="4">
        <v>54825.49</v>
      </c>
      <c r="P77" s="4">
        <v>15699.24</v>
      </c>
      <c r="Q77" s="4">
        <v>8726.8760000000002</v>
      </c>
      <c r="R77" s="4">
        <v>35881.660000000003</v>
      </c>
      <c r="S77" s="4">
        <v>-305.41500000000002</v>
      </c>
      <c r="T77" s="4">
        <v>-3793.24</v>
      </c>
      <c r="U77" s="4">
        <v>-92947.19</v>
      </c>
      <c r="V77" s="4">
        <v>-103691.2</v>
      </c>
      <c r="W77" s="8">
        <f t="shared" si="7"/>
        <v>4.2401823576649775</v>
      </c>
      <c r="X77" s="8">
        <f t="shared" si="8"/>
        <v>35.183821891506575</v>
      </c>
      <c r="Y77" s="8">
        <f t="shared" si="8"/>
        <v>23.197530706305479</v>
      </c>
      <c r="Z77" s="8">
        <f t="shared" si="8"/>
        <v>11.986306505455383</v>
      </c>
      <c r="AA77" s="8">
        <f t="shared" si="8"/>
        <v>2.5085629484455478</v>
      </c>
      <c r="AB77" s="8">
        <f t="shared" si="8"/>
        <v>0.51644301418068894</v>
      </c>
      <c r="AC77" s="8">
        <f t="shared" si="8"/>
        <v>6.6416580844345097</v>
      </c>
      <c r="AD77" s="8">
        <f t="shared" si="8"/>
        <v>35.277428645166019</v>
      </c>
      <c r="AE77" s="8">
        <f t="shared" si="8"/>
        <v>16.798808958062203</v>
      </c>
      <c r="AF77" s="8">
        <f t="shared" si="8"/>
        <v>4.8103269764988594</v>
      </c>
      <c r="AG77" s="8">
        <f t="shared" si="8"/>
        <v>2.6739591880473488</v>
      </c>
      <c r="AH77" s="8">
        <f t="shared" si="8"/>
        <v>10.994323104784696</v>
      </c>
      <c r="AI77" s="8">
        <f t="shared" si="8"/>
        <v>-9.3580709227159997E-2</v>
      </c>
      <c r="AJ77" s="8">
        <f t="shared" si="8"/>
        <v>-1.1622680270086025</v>
      </c>
      <c r="AK77" s="8">
        <f t="shared" si="8"/>
        <v>-28.479491710857662</v>
      </c>
      <c r="AL77" s="8">
        <f t="shared" si="8"/>
        <v>-31.771511014898717</v>
      </c>
    </row>
    <row r="78" spans="1:38" x14ac:dyDescent="0.25">
      <c r="A78" s="6">
        <f t="shared" si="6"/>
        <v>2081</v>
      </c>
      <c r="B78" s="6">
        <v>66112</v>
      </c>
      <c r="C78" s="4">
        <v>336898.48573669069</v>
      </c>
      <c r="D78" s="4">
        <v>90870.54353205279</v>
      </c>
      <c r="E78" s="11">
        <v>1.3139121775940374</v>
      </c>
      <c r="F78" s="4">
        <v>96.179649801881041</v>
      </c>
      <c r="G78" s="4">
        <v>555.74276119292847</v>
      </c>
      <c r="H78" s="4">
        <v>118437.7</v>
      </c>
      <c r="I78" s="4">
        <v>78152.13</v>
      </c>
      <c r="J78" s="4">
        <v>40285.620000000003</v>
      </c>
      <c r="K78" s="4">
        <v>8453.5159999999996</v>
      </c>
      <c r="L78" s="4">
        <v>1728.1110000000001</v>
      </c>
      <c r="M78" s="4">
        <v>22292.45</v>
      </c>
      <c r="N78" s="4">
        <v>119095.6</v>
      </c>
      <c r="O78" s="4">
        <v>56856.26</v>
      </c>
      <c r="P78" s="4">
        <v>16200.81</v>
      </c>
      <c r="Q78" s="4">
        <v>8998.7729999999992</v>
      </c>
      <c r="R78" s="4">
        <v>37039.699999999997</v>
      </c>
      <c r="S78" s="4">
        <v>-657.80359999999996</v>
      </c>
      <c r="T78" s="4">
        <v>-3941.1309999999999</v>
      </c>
      <c r="U78" s="4">
        <v>-96230.51</v>
      </c>
      <c r="V78" s="4">
        <v>-106974.5</v>
      </c>
      <c r="W78" s="8">
        <f t="shared" si="7"/>
        <v>4.2401830544850245</v>
      </c>
      <c r="X78" s="8">
        <f t="shared" si="8"/>
        <v>35.15530790855712</v>
      </c>
      <c r="Y78" s="8">
        <f t="shared" si="8"/>
        <v>23.197530801928643</v>
      </c>
      <c r="Z78" s="8">
        <f t="shared" si="8"/>
        <v>11.957791947894354</v>
      </c>
      <c r="AA78" s="8">
        <f t="shared" si="8"/>
        <v>2.5092175708403164</v>
      </c>
      <c r="AB78" s="8">
        <f t="shared" si="8"/>
        <v>0.51294709628069912</v>
      </c>
      <c r="AC78" s="8">
        <f t="shared" si="8"/>
        <v>6.616963549495761</v>
      </c>
      <c r="AD78" s="8">
        <f t="shared" si="8"/>
        <v>35.350589284951965</v>
      </c>
      <c r="AE78" s="8">
        <f t="shared" si="8"/>
        <v>16.876377427364595</v>
      </c>
      <c r="AF78" s="8">
        <f t="shared" si="8"/>
        <v>4.8088105722927015</v>
      </c>
      <c r="AG78" s="8">
        <f t="shared" si="8"/>
        <v>2.6710636529940235</v>
      </c>
      <c r="AH78" s="8">
        <f t="shared" si="8"/>
        <v>10.994320713257544</v>
      </c>
      <c r="AI78" s="8">
        <f t="shared" si="8"/>
        <v>-0.19525276243423625</v>
      </c>
      <c r="AJ78" s="8">
        <f t="shared" si="8"/>
        <v>-1.1698274604535517</v>
      </c>
      <c r="AK78" s="8">
        <f t="shared" si="8"/>
        <v>-28.563651685632909</v>
      </c>
      <c r="AL78" s="8">
        <f t="shared" si="8"/>
        <v>-31.75273992878909</v>
      </c>
    </row>
    <row r="79" spans="1:38" x14ac:dyDescent="0.25">
      <c r="A79" s="6">
        <f t="shared" si="6"/>
        <v>2082</v>
      </c>
      <c r="B79" s="6">
        <v>66477</v>
      </c>
      <c r="C79" s="4">
        <v>347763.78860759927</v>
      </c>
      <c r="D79" s="4">
        <v>91964.331736472202</v>
      </c>
      <c r="E79" s="11">
        <v>1.3177803547390898</v>
      </c>
      <c r="F79" s="4">
        <v>97.11482745516274</v>
      </c>
      <c r="G79" s="4">
        <v>557.03476681770121</v>
      </c>
      <c r="H79" s="4">
        <v>122154</v>
      </c>
      <c r="I79" s="4">
        <v>80672.61</v>
      </c>
      <c r="J79" s="4">
        <v>41481.4</v>
      </c>
      <c r="K79" s="4">
        <v>8728.875</v>
      </c>
      <c r="L79" s="4">
        <v>1771.77</v>
      </c>
      <c r="M79" s="4">
        <v>22920.84</v>
      </c>
      <c r="N79" s="4">
        <v>123161</v>
      </c>
      <c r="O79" s="4">
        <v>58924.29</v>
      </c>
      <c r="P79" s="4">
        <v>16723.13</v>
      </c>
      <c r="Q79" s="4">
        <v>9279.3019999999997</v>
      </c>
      <c r="R79" s="4">
        <v>38234.269999999997</v>
      </c>
      <c r="S79" s="4">
        <v>-1006.98</v>
      </c>
      <c r="T79" s="4">
        <v>-4080.35</v>
      </c>
      <c r="U79" s="4">
        <v>-99303.88</v>
      </c>
      <c r="V79" s="4">
        <v>-110047.9</v>
      </c>
      <c r="W79" s="8">
        <f t="shared" si="7"/>
        <v>4.2401832849062115</v>
      </c>
      <c r="X79" s="8">
        <f t="shared" si="8"/>
        <v>35.125566261251251</v>
      </c>
      <c r="Y79" s="8">
        <f t="shared" si="8"/>
        <v>23.197530232518623</v>
      </c>
      <c r="Z79" s="8">
        <f t="shared" si="8"/>
        <v>11.92803890424765</v>
      </c>
      <c r="AA79" s="8">
        <f t="shared" si="8"/>
        <v>2.5100011231615786</v>
      </c>
      <c r="AB79" s="8">
        <f t="shared" si="8"/>
        <v>0.50947512594509492</v>
      </c>
      <c r="AC79" s="8">
        <f t="shared" si="8"/>
        <v>6.5909219852279746</v>
      </c>
      <c r="AD79" s="8">
        <f t="shared" si="8"/>
        <v>35.41513062447374</v>
      </c>
      <c r="AE79" s="8">
        <f t="shared" si="8"/>
        <v>16.943768135240632</v>
      </c>
      <c r="AF79" s="8">
        <f t="shared" si="8"/>
        <v>4.8087611614070651</v>
      </c>
      <c r="AG79" s="8">
        <f t="shared" si="8"/>
        <v>2.6682772341401937</v>
      </c>
      <c r="AH79" s="8">
        <f t="shared" si="8"/>
        <v>10.994321793273823</v>
      </c>
      <c r="AI79" s="8">
        <f t="shared" si="8"/>
        <v>-0.28955861219243562</v>
      </c>
      <c r="AJ79" s="8">
        <f t="shared" si="8"/>
        <v>-1.1733107740564903</v>
      </c>
      <c r="AK79" s="8">
        <f t="shared" si="8"/>
        <v>-28.554979918294467</v>
      </c>
      <c r="AL79" s="8">
        <f t="shared" si="8"/>
        <v>-31.644439014371624</v>
      </c>
    </row>
    <row r="80" spans="1:38" x14ac:dyDescent="0.25">
      <c r="A80" s="6">
        <f t="shared" si="6"/>
        <v>2083</v>
      </c>
      <c r="B80" s="6">
        <v>66842</v>
      </c>
      <c r="C80" s="4">
        <v>359032.42171964422</v>
      </c>
      <c r="D80" s="4">
        <v>93080.220491890112</v>
      </c>
      <c r="E80" s="11">
        <v>1.3216200221707497</v>
      </c>
      <c r="F80" s="4">
        <v>98.064119890553641</v>
      </c>
      <c r="G80" s="4">
        <v>558.36115209503862</v>
      </c>
      <c r="H80" s="4">
        <v>125998.7</v>
      </c>
      <c r="I80" s="4">
        <v>83286.66</v>
      </c>
      <c r="J80" s="4">
        <v>42712.04</v>
      </c>
      <c r="K80" s="4">
        <v>9013.7170000000006</v>
      </c>
      <c r="L80" s="4">
        <v>1816.5519999999999</v>
      </c>
      <c r="M80" s="4">
        <v>23564.63</v>
      </c>
      <c r="N80" s="4">
        <v>127353.9</v>
      </c>
      <c r="O80" s="4">
        <v>61039.64</v>
      </c>
      <c r="P80" s="4">
        <v>17268.38</v>
      </c>
      <c r="Q80" s="4">
        <v>9572.732</v>
      </c>
      <c r="R80" s="4">
        <v>39473.18</v>
      </c>
      <c r="S80" s="4">
        <v>-1355.239</v>
      </c>
      <c r="T80" s="4">
        <v>-4210.6670000000004</v>
      </c>
      <c r="U80" s="4">
        <v>-102159.3</v>
      </c>
      <c r="V80" s="4">
        <v>-112903.3</v>
      </c>
      <c r="W80" s="8">
        <f t="shared" si="7"/>
        <v>4.2401837672405147</v>
      </c>
      <c r="X80" s="8">
        <f t="shared" si="8"/>
        <v>35.093961541553469</v>
      </c>
      <c r="Y80" s="8">
        <f t="shared" si="8"/>
        <v>23.19753174409291</v>
      </c>
      <c r="Z80" s="8">
        <f t="shared" si="8"/>
        <v>11.896429797460556</v>
      </c>
      <c r="AA80" s="8">
        <f t="shared" si="8"/>
        <v>2.5105579481728517</v>
      </c>
      <c r="AB80" s="8">
        <f t="shared" si="8"/>
        <v>0.50595764897758488</v>
      </c>
      <c r="AC80" s="8">
        <f t="shared" si="8"/>
        <v>6.5633710424070815</v>
      </c>
      <c r="AD80" s="8">
        <f t="shared" si="8"/>
        <v>35.471420488995889</v>
      </c>
      <c r="AE80" s="8">
        <f t="shared" si="8"/>
        <v>17.001149842579874</v>
      </c>
      <c r="AF80" s="8">
        <f t="shared" si="8"/>
        <v>4.809699335032275</v>
      </c>
      <c r="AG80" s="8">
        <f t="shared" si="8"/>
        <v>2.6662583713609598</v>
      </c>
      <c r="AH80" s="8">
        <f t="shared" si="8"/>
        <v>10.994321852866875</v>
      </c>
      <c r="AI80" s="8">
        <f t="shared" si="8"/>
        <v>-0.37746980997116142</v>
      </c>
      <c r="AJ80" s="8">
        <f t="shared" si="8"/>
        <v>-1.172781828402105</v>
      </c>
      <c r="AK80" s="8">
        <f t="shared" si="8"/>
        <v>-28.454059806268027</v>
      </c>
      <c r="AL80" s="8">
        <f t="shared" si="8"/>
        <v>-31.446547211316258</v>
      </c>
    </row>
    <row r="81" spans="1:44" x14ac:dyDescent="0.25">
      <c r="A81" s="6">
        <f t="shared" si="6"/>
        <v>2084</v>
      </c>
      <c r="B81" s="6">
        <v>67207</v>
      </c>
      <c r="C81" s="4">
        <v>370715.15662515169</v>
      </c>
      <c r="D81" s="4">
        <v>94226.931107341879</v>
      </c>
      <c r="E81" s="11">
        <v>1.3254462935545315</v>
      </c>
      <c r="F81" s="4">
        <v>99.017182039717596</v>
      </c>
      <c r="G81" s="4">
        <v>559.81407051431597</v>
      </c>
      <c r="H81" s="4">
        <v>129975.1</v>
      </c>
      <c r="I81" s="4">
        <v>85996.76</v>
      </c>
      <c r="J81" s="4">
        <v>43978.32</v>
      </c>
      <c r="K81" s="4">
        <v>9308.6180000000004</v>
      </c>
      <c r="L81" s="4">
        <v>1862.499</v>
      </c>
      <c r="M81" s="4">
        <v>24223.77</v>
      </c>
      <c r="N81" s="4">
        <v>131704.5</v>
      </c>
      <c r="O81" s="4">
        <v>63231.11</v>
      </c>
      <c r="P81" s="4">
        <v>17836.79</v>
      </c>
      <c r="Q81" s="4">
        <v>9878.9709999999995</v>
      </c>
      <c r="R81" s="4">
        <v>40757.620000000003</v>
      </c>
      <c r="S81" s="4">
        <v>-1729.4010000000001</v>
      </c>
      <c r="T81" s="4">
        <v>-4331.7420000000002</v>
      </c>
      <c r="U81" s="4">
        <v>-104761.7</v>
      </c>
      <c r="V81" s="4">
        <v>-115505.7</v>
      </c>
      <c r="W81" s="8">
        <f t="shared" si="7"/>
        <v>4.2401837130833906</v>
      </c>
      <c r="X81" s="8">
        <f t="shared" si="8"/>
        <v>35.060638249388923</v>
      </c>
      <c r="Y81" s="8">
        <f t="shared" si="8"/>
        <v>23.197530088297832</v>
      </c>
      <c r="Z81" s="8">
        <f t="shared" si="8"/>
        <v>11.863102766113402</v>
      </c>
      <c r="AA81" s="8">
        <f t="shared" si="8"/>
        <v>2.5109893225683249</v>
      </c>
      <c r="AB81" s="8">
        <f t="shared" si="8"/>
        <v>0.50240702779877544</v>
      </c>
      <c r="AC81" s="8">
        <f t="shared" si="8"/>
        <v>6.5343349380489029</v>
      </c>
      <c r="AD81" s="8">
        <f t="shared" si="8"/>
        <v>35.527141970397743</v>
      </c>
      <c r="AE81" s="8">
        <f t="shared" si="8"/>
        <v>17.056521393846349</v>
      </c>
      <c r="AF81" s="8">
        <f t="shared" si="8"/>
        <v>4.8114542071544308</v>
      </c>
      <c r="AG81" s="8">
        <f t="shared" si="8"/>
        <v>2.664841408140513</v>
      </c>
      <c r="AH81" s="8">
        <f t="shared" si="8"/>
        <v>10.99432253351649</v>
      </c>
      <c r="AI81" s="8">
        <f t="shared" si="8"/>
        <v>-0.46650399075770249</v>
      </c>
      <c r="AJ81" s="8">
        <f t="shared" si="8"/>
        <v>-1.1684825728288302</v>
      </c>
      <c r="AK81" s="8">
        <f t="shared" si="8"/>
        <v>-28.259351722683867</v>
      </c>
      <c r="AL81" s="8">
        <f t="shared" si="8"/>
        <v>-31.15753373871182</v>
      </c>
    </row>
    <row r="82" spans="1:44" x14ac:dyDescent="0.25">
      <c r="A82" s="6">
        <f t="shared" si="6"/>
        <v>2085</v>
      </c>
      <c r="B82" s="6">
        <v>67573</v>
      </c>
      <c r="C82" s="4">
        <v>382829.88806555886</v>
      </c>
      <c r="D82" s="4">
        <v>95395.797552070013</v>
      </c>
      <c r="E82" s="11">
        <v>1.3292963991523687</v>
      </c>
      <c r="F82" s="4">
        <v>99.984191147831027</v>
      </c>
      <c r="G82" s="4">
        <v>561.29834504132714</v>
      </c>
      <c r="H82" s="4">
        <v>134091.1</v>
      </c>
      <c r="I82" s="4">
        <v>88807.08</v>
      </c>
      <c r="J82" s="4">
        <v>45284.03</v>
      </c>
      <c r="K82" s="4">
        <v>9614.08</v>
      </c>
      <c r="L82" s="4">
        <v>1909.664</v>
      </c>
      <c r="M82" s="4">
        <v>24901.09</v>
      </c>
      <c r="N82" s="4">
        <v>136195.79999999999</v>
      </c>
      <c r="O82" s="4">
        <v>65479.09</v>
      </c>
      <c r="P82" s="4">
        <v>18428.57</v>
      </c>
      <c r="Q82" s="4">
        <v>10198.629999999999</v>
      </c>
      <c r="R82" s="4">
        <v>42089.55</v>
      </c>
      <c r="S82" s="4">
        <v>-2104.7359999999999</v>
      </c>
      <c r="T82" s="4">
        <v>-4442.0860000000002</v>
      </c>
      <c r="U82" s="4">
        <v>-107099</v>
      </c>
      <c r="V82" s="4">
        <v>-117843</v>
      </c>
      <c r="W82" s="8">
        <f t="shared" si="7"/>
        <v>4.2401812876270624</v>
      </c>
      <c r="X82" s="8">
        <f t="shared" si="8"/>
        <v>35.026288223618835</v>
      </c>
      <c r="Y82" s="8">
        <f t="shared" si="8"/>
        <v>23.197530487690649</v>
      </c>
      <c r="Z82" s="8">
        <f t="shared" si="8"/>
        <v>11.828760348054434</v>
      </c>
      <c r="AA82" s="8">
        <f t="shared" si="8"/>
        <v>2.511319074009605</v>
      </c>
      <c r="AB82" s="8">
        <f t="shared" si="8"/>
        <v>0.4988283463575795</v>
      </c>
      <c r="AC82" s="8">
        <f t="shared" si="8"/>
        <v>6.504479084907743</v>
      </c>
      <c r="AD82" s="8">
        <f t="shared" si="8"/>
        <v>35.57606243551097</v>
      </c>
      <c r="AE82" s="8">
        <f t="shared" si="8"/>
        <v>17.103964983211249</v>
      </c>
      <c r="AF82" s="8">
        <f t="shared" si="8"/>
        <v>4.8137751451747004</v>
      </c>
      <c r="AG82" s="8">
        <f t="shared" si="8"/>
        <v>2.6640109139685308</v>
      </c>
      <c r="AH82" s="8">
        <f t="shared" si="8"/>
        <v>10.994321841661497</v>
      </c>
      <c r="AI82" s="8">
        <f t="shared" si="8"/>
        <v>-0.54978361554664401</v>
      </c>
      <c r="AJ82" s="8">
        <f t="shared" si="8"/>
        <v>-1.1603289446510774</v>
      </c>
      <c r="AK82" s="8">
        <f t="shared" si="8"/>
        <v>-27.975610927655552</v>
      </c>
      <c r="AL82" s="8">
        <f t="shared" si="8"/>
        <v>-30.782079370934493</v>
      </c>
    </row>
    <row r="83" spans="1:44" x14ac:dyDescent="0.25">
      <c r="A83" s="6">
        <f t="shared" si="6"/>
        <v>2086</v>
      </c>
      <c r="B83" s="6">
        <v>67938</v>
      </c>
      <c r="C83" s="4">
        <v>395331.77236129052</v>
      </c>
      <c r="D83" s="4">
        <v>96581.957333076309</v>
      </c>
      <c r="E83" s="11">
        <v>1.3330854015259224</v>
      </c>
      <c r="F83" s="4">
        <v>100.95506248051095</v>
      </c>
      <c r="G83" s="4">
        <v>562.83513774831852</v>
      </c>
      <c r="H83" s="4">
        <v>138333</v>
      </c>
      <c r="I83" s="4">
        <v>91707.21</v>
      </c>
      <c r="J83" s="4">
        <v>46625.75</v>
      </c>
      <c r="K83" s="4">
        <v>9930.1830000000009</v>
      </c>
      <c r="L83" s="4">
        <v>1958.0150000000001</v>
      </c>
      <c r="M83" s="4">
        <v>25594.04</v>
      </c>
      <c r="N83" s="4">
        <v>140816.20000000001</v>
      </c>
      <c r="O83" s="4">
        <v>67779.38</v>
      </c>
      <c r="P83" s="4">
        <v>19042.57</v>
      </c>
      <c r="Q83" s="4">
        <v>10530.22</v>
      </c>
      <c r="R83" s="4">
        <v>43464.05</v>
      </c>
      <c r="S83" s="4">
        <v>-2483.2620000000002</v>
      </c>
      <c r="T83" s="4">
        <v>-4541.1949999999997</v>
      </c>
      <c r="U83" s="4">
        <v>-109156.9</v>
      </c>
      <c r="V83" s="4">
        <v>-119900.9</v>
      </c>
      <c r="W83" s="8">
        <f t="shared" si="7"/>
        <v>4.2401843154464558</v>
      </c>
      <c r="X83" s="8">
        <f t="shared" ref="X83:AL91" si="9">100*H83/$C83</f>
        <v>34.991622144040221</v>
      </c>
      <c r="Y83" s="8">
        <f t="shared" si="9"/>
        <v>23.197530887092352</v>
      </c>
      <c r="Z83" s="8">
        <f t="shared" si="9"/>
        <v>11.794081138864069</v>
      </c>
      <c r="AA83" s="8">
        <f t="shared" si="9"/>
        <v>2.5118605926074888</v>
      </c>
      <c r="AB83" s="8">
        <f t="shared" si="9"/>
        <v>0.49528399609899959</v>
      </c>
      <c r="AC83" s="8">
        <f t="shared" si="9"/>
        <v>6.4740660349985264</v>
      </c>
      <c r="AD83" s="8">
        <f t="shared" si="9"/>
        <v>35.619752786100186</v>
      </c>
      <c r="AE83" s="8">
        <f t="shared" si="9"/>
        <v>17.144936162140031</v>
      </c>
      <c r="AF83" s="8">
        <f t="shared" si="9"/>
        <v>4.8168579738127271</v>
      </c>
      <c r="AG83" s="8">
        <f t="shared" si="9"/>
        <v>2.6636412087760344</v>
      </c>
      <c r="AH83" s="8">
        <f t="shared" si="9"/>
        <v>10.994322500413286</v>
      </c>
      <c r="AI83" s="8">
        <f t="shared" si="9"/>
        <v>-0.62814632508984558</v>
      </c>
      <c r="AJ83" s="8">
        <f t="shared" si="9"/>
        <v>-1.1487047886072355</v>
      </c>
      <c r="AK83" s="8">
        <f t="shared" si="9"/>
        <v>-27.61146652797802</v>
      </c>
      <c r="AL83" s="8">
        <f t="shared" si="9"/>
        <v>-30.329183835602148</v>
      </c>
    </row>
    <row r="84" spans="1:44" x14ac:dyDescent="0.25">
      <c r="A84" s="6">
        <f t="shared" si="6"/>
        <v>2087</v>
      </c>
      <c r="B84" s="6">
        <v>68303</v>
      </c>
      <c r="C84" s="4">
        <v>408314.58943220449</v>
      </c>
      <c r="D84" s="4">
        <v>97795.295336243245</v>
      </c>
      <c r="E84" s="11">
        <v>1.3368125852751747</v>
      </c>
      <c r="F84" s="4">
        <v>101.9404247742242</v>
      </c>
      <c r="G84" s="4">
        <v>564.41911992802579</v>
      </c>
      <c r="H84" s="4">
        <v>142729.5</v>
      </c>
      <c r="I84" s="4">
        <v>94718.9</v>
      </c>
      <c r="J84" s="4">
        <v>48010.559999999998</v>
      </c>
      <c r="K84" s="4">
        <v>10257.209999999999</v>
      </c>
      <c r="L84" s="4">
        <v>2007.575</v>
      </c>
      <c r="M84" s="4">
        <v>26307.39</v>
      </c>
      <c r="N84" s="4">
        <v>145566.29999999999</v>
      </c>
      <c r="O84" s="4">
        <v>70113.55</v>
      </c>
      <c r="P84" s="4">
        <v>19683.12</v>
      </c>
      <c r="Q84" s="4">
        <v>10878.2</v>
      </c>
      <c r="R84" s="4">
        <v>44891.42</v>
      </c>
      <c r="S84" s="4">
        <v>-2836.8240000000001</v>
      </c>
      <c r="T84" s="4">
        <v>-4628.4549999999999</v>
      </c>
      <c r="U84" s="4">
        <v>-110948.6</v>
      </c>
      <c r="V84" s="4">
        <v>-121692.6</v>
      </c>
      <c r="W84" s="8">
        <f t="shared" si="7"/>
        <v>4.2401854578134781</v>
      </c>
      <c r="X84" s="8">
        <f t="shared" si="9"/>
        <v>34.955767854995649</v>
      </c>
      <c r="Y84" s="8">
        <f t="shared" si="9"/>
        <v>23.197530152354961</v>
      </c>
      <c r="Z84" s="8">
        <f t="shared" si="9"/>
        <v>11.758227906272634</v>
      </c>
      <c r="AA84" s="8">
        <f t="shared" si="9"/>
        <v>2.5120851092446892</v>
      </c>
      <c r="AB84" s="8">
        <f t="shared" si="9"/>
        <v>0.49167358991303756</v>
      </c>
      <c r="AC84" s="8">
        <f t="shared" si="9"/>
        <v>6.4429218746708568</v>
      </c>
      <c r="AD84" s="8">
        <f t="shared" si="9"/>
        <v>35.650526277403429</v>
      </c>
      <c r="AE84" s="8">
        <f t="shared" si="9"/>
        <v>17.171453534760719</v>
      </c>
      <c r="AF84" s="8">
        <f t="shared" si="9"/>
        <v>4.8205771994018196</v>
      </c>
      <c r="AG84" s="8">
        <f t="shared" si="9"/>
        <v>2.664171274194989</v>
      </c>
      <c r="AH84" s="8">
        <f t="shared" si="9"/>
        <v>10.994321819953891</v>
      </c>
      <c r="AI84" s="8">
        <f t="shared" si="9"/>
        <v>-0.69476430022861557</v>
      </c>
      <c r="AJ84" s="8">
        <f t="shared" si="9"/>
        <v>-1.1335512175639506</v>
      </c>
      <c r="AK84" s="8">
        <f t="shared" si="9"/>
        <v>-27.172333017608626</v>
      </c>
      <c r="AL84" s="8">
        <f t="shared" si="9"/>
        <v>-29.803637476981589</v>
      </c>
    </row>
    <row r="85" spans="1:44" x14ac:dyDescent="0.25">
      <c r="A85" s="6">
        <f t="shared" si="6"/>
        <v>2088</v>
      </c>
      <c r="B85" s="6">
        <v>68668</v>
      </c>
      <c r="C85" s="4">
        <v>421698.78625925945</v>
      </c>
      <c r="D85" s="4">
        <v>99023.06780978707</v>
      </c>
      <c r="E85" s="11">
        <v>1.3405296720205739</v>
      </c>
      <c r="F85" s="4">
        <v>102.92993384434065</v>
      </c>
      <c r="G85" s="4">
        <v>566.04258978137091</v>
      </c>
      <c r="H85" s="4">
        <v>147256.1</v>
      </c>
      <c r="I85" s="4">
        <v>97823.71</v>
      </c>
      <c r="J85" s="4">
        <v>49432.41</v>
      </c>
      <c r="K85" s="4">
        <v>10595.42</v>
      </c>
      <c r="L85" s="4">
        <v>2058.4160000000002</v>
      </c>
      <c r="M85" s="4">
        <v>27036.39</v>
      </c>
      <c r="N85" s="4">
        <v>150432.1</v>
      </c>
      <c r="O85" s="4">
        <v>72488.27</v>
      </c>
      <c r="P85" s="4">
        <v>20345.46</v>
      </c>
      <c r="Q85" s="4">
        <v>11235.42</v>
      </c>
      <c r="R85" s="4">
        <v>46362.92</v>
      </c>
      <c r="S85" s="4">
        <v>-3175.9459999999999</v>
      </c>
      <c r="T85" s="4">
        <v>-4704.4229999999998</v>
      </c>
      <c r="U85" s="4">
        <v>-112477</v>
      </c>
      <c r="V85" s="4">
        <v>-123221</v>
      </c>
      <c r="W85" s="8">
        <f t="shared" si="7"/>
        <v>4.2401823907647325</v>
      </c>
      <c r="X85" s="8">
        <f t="shared" si="9"/>
        <v>34.919735317774261</v>
      </c>
      <c r="Y85" s="8">
        <f t="shared" si="9"/>
        <v>23.197531789872929</v>
      </c>
      <c r="Z85" s="8">
        <f t="shared" si="9"/>
        <v>11.722208270623067</v>
      </c>
      <c r="AA85" s="8">
        <f t="shared" si="9"/>
        <v>2.5125564372589775</v>
      </c>
      <c r="AB85" s="8">
        <f t="shared" si="9"/>
        <v>0.48812471533519913</v>
      </c>
      <c r="AC85" s="8">
        <f t="shared" si="9"/>
        <v>6.4113037269635607</v>
      </c>
      <c r="AD85" s="8">
        <f t="shared" si="9"/>
        <v>35.672879529587902</v>
      </c>
      <c r="AE85" s="8">
        <f t="shared" si="9"/>
        <v>17.189584689825114</v>
      </c>
      <c r="AF85" s="8">
        <f t="shared" si="9"/>
        <v>4.8246427694225469</v>
      </c>
      <c r="AG85" s="8">
        <f t="shared" si="9"/>
        <v>2.6643235328385528</v>
      </c>
      <c r="AH85" s="8">
        <f t="shared" si="9"/>
        <v>10.99432142341908</v>
      </c>
      <c r="AI85" s="8">
        <f t="shared" si="9"/>
        <v>-0.75313140646495369</v>
      </c>
      <c r="AJ85" s="8">
        <f t="shared" si="9"/>
        <v>-1.1155884610746143</v>
      </c>
      <c r="AK85" s="8">
        <f t="shared" si="9"/>
        <v>-26.672355639849862</v>
      </c>
      <c r="AL85" s="8">
        <f t="shared" si="9"/>
        <v>-29.220145756891984</v>
      </c>
    </row>
    <row r="86" spans="1:44" x14ac:dyDescent="0.25">
      <c r="A86" s="6">
        <f t="shared" si="6"/>
        <v>2089</v>
      </c>
      <c r="B86" s="6">
        <v>69034</v>
      </c>
      <c r="C86" s="4">
        <v>435633.00757699535</v>
      </c>
      <c r="D86" s="4">
        <v>100286.7561254765</v>
      </c>
      <c r="E86" s="11">
        <v>1.3443223746296076</v>
      </c>
      <c r="F86" s="4">
        <v>103.93412994876223</v>
      </c>
      <c r="G86" s="4">
        <v>567.75482255492432</v>
      </c>
      <c r="H86" s="4">
        <v>151957.70000000001</v>
      </c>
      <c r="I86" s="4">
        <v>101056.1</v>
      </c>
      <c r="J86" s="4">
        <v>50901.57</v>
      </c>
      <c r="K86" s="4">
        <v>10946.11</v>
      </c>
      <c r="L86" s="4">
        <v>2110.6509999999998</v>
      </c>
      <c r="M86" s="4">
        <v>27786.73</v>
      </c>
      <c r="N86" s="4">
        <v>155482.4</v>
      </c>
      <c r="O86" s="4">
        <v>74940.710000000006</v>
      </c>
      <c r="P86" s="4">
        <v>21035.21</v>
      </c>
      <c r="Q86" s="4">
        <v>11611.57</v>
      </c>
      <c r="R86" s="4">
        <v>47894.9</v>
      </c>
      <c r="S86" s="4">
        <v>-3524.72</v>
      </c>
      <c r="T86" s="4">
        <v>-4769.2340000000004</v>
      </c>
      <c r="U86" s="4">
        <v>-113721.60000000001</v>
      </c>
      <c r="V86" s="4">
        <v>-124465.60000000001</v>
      </c>
      <c r="W86" s="8">
        <f t="shared" si="7"/>
        <v>4.2401859935809103</v>
      </c>
      <c r="X86" s="8">
        <f t="shared" si="9"/>
        <v>34.882044601072259</v>
      </c>
      <c r="Y86" s="8">
        <f t="shared" si="9"/>
        <v>23.19753054574015</v>
      </c>
      <c r="Z86" s="8">
        <f t="shared" si="9"/>
        <v>11.684507168801591</v>
      </c>
      <c r="AA86" s="8">
        <f t="shared" si="9"/>
        <v>2.5126906845012988</v>
      </c>
      <c r="AB86" s="8">
        <f t="shared" si="9"/>
        <v>0.48450208393057903</v>
      </c>
      <c r="AC86" s="8">
        <f t="shared" si="9"/>
        <v>6.3784721351925731</v>
      </c>
      <c r="AD86" s="8">
        <f t="shared" si="9"/>
        <v>35.691143071274155</v>
      </c>
      <c r="AE86" s="8">
        <f t="shared" si="9"/>
        <v>17.20271620757633</v>
      </c>
      <c r="AF86" s="8">
        <f t="shared" si="9"/>
        <v>4.828653851781918</v>
      </c>
      <c r="AG86" s="8">
        <f t="shared" si="9"/>
        <v>2.6654477043839999</v>
      </c>
      <c r="AH86" s="8">
        <f t="shared" si="9"/>
        <v>10.994323012021738</v>
      </c>
      <c r="AI86" s="8">
        <f t="shared" si="9"/>
        <v>-0.80910306122224407</v>
      </c>
      <c r="AJ86" s="8">
        <f t="shared" si="9"/>
        <v>-1.0947825157984772</v>
      </c>
      <c r="AK86" s="8">
        <f t="shared" si="9"/>
        <v>-26.104908953644987</v>
      </c>
      <c r="AL86" s="8">
        <f t="shared" si="9"/>
        <v>-28.571205082067042</v>
      </c>
    </row>
    <row r="87" spans="1:44" x14ac:dyDescent="0.25">
      <c r="A87" s="6">
        <f t="shared" si="6"/>
        <v>2090</v>
      </c>
      <c r="B87" s="6">
        <v>69399</v>
      </c>
      <c r="C87" s="4">
        <v>450026.38091044815</v>
      </c>
      <c r="D87" s="4">
        <v>101571.44551280103</v>
      </c>
      <c r="E87" s="11">
        <v>1.3481554395341768</v>
      </c>
      <c r="F87" s="4">
        <v>104.94222162526273</v>
      </c>
      <c r="G87" s="4">
        <v>569.53834905812619</v>
      </c>
      <c r="H87" s="4">
        <v>156807.4</v>
      </c>
      <c r="I87" s="4">
        <v>104395</v>
      </c>
      <c r="J87" s="4">
        <v>52412.4</v>
      </c>
      <c r="K87" s="4">
        <v>11309.41</v>
      </c>
      <c r="L87" s="4">
        <v>2164.3049999999998</v>
      </c>
      <c r="M87" s="4">
        <v>28554.46</v>
      </c>
      <c r="N87" s="4">
        <v>160693.1</v>
      </c>
      <c r="O87" s="4">
        <v>77467.55</v>
      </c>
      <c r="P87" s="4">
        <v>21748.26</v>
      </c>
      <c r="Q87" s="4">
        <v>11999.97</v>
      </c>
      <c r="R87" s="4">
        <v>49477.35</v>
      </c>
      <c r="S87" s="4">
        <v>-3885.721</v>
      </c>
      <c r="T87" s="4">
        <v>-4822.0029999999997</v>
      </c>
      <c r="U87" s="4">
        <v>-114657.8</v>
      </c>
      <c r="V87" s="4">
        <v>-125401.8</v>
      </c>
      <c r="W87" s="8">
        <f t="shared" si="7"/>
        <v>4.240182164162305</v>
      </c>
      <c r="X87" s="8">
        <f t="shared" si="9"/>
        <v>34.844046182973322</v>
      </c>
      <c r="Y87" s="8">
        <f t="shared" si="9"/>
        <v>23.19752895125804</v>
      </c>
      <c r="Z87" s="8">
        <f t="shared" si="9"/>
        <v>11.646517231715283</v>
      </c>
      <c r="AA87" s="8">
        <f t="shared" si="9"/>
        <v>2.513054896275178</v>
      </c>
      <c r="AB87" s="8">
        <f t="shared" si="9"/>
        <v>0.48092847259784977</v>
      </c>
      <c r="AC87" s="8">
        <f t="shared" si="9"/>
        <v>6.3450635809908489</v>
      </c>
      <c r="AD87" s="8">
        <f t="shared" si="9"/>
        <v>35.707484453445119</v>
      </c>
      <c r="AE87" s="8">
        <f t="shared" si="9"/>
        <v>17.214001953235595</v>
      </c>
      <c r="AF87" s="8">
        <f t="shared" si="9"/>
        <v>4.8326633554239882</v>
      </c>
      <c r="AG87" s="8">
        <f t="shared" si="9"/>
        <v>2.6665036782338998</v>
      </c>
      <c r="AH87" s="8">
        <f t="shared" si="9"/>
        <v>10.994322132827502</v>
      </c>
      <c r="AI87" s="8">
        <f t="shared" si="9"/>
        <v>-0.86344293686490103</v>
      </c>
      <c r="AJ87" s="8">
        <f t="shared" si="9"/>
        <v>-1.0714934067297583</v>
      </c>
      <c r="AK87" s="8">
        <f t="shared" si="9"/>
        <v>-25.47801748156094</v>
      </c>
      <c r="AL87" s="8">
        <f t="shared" si="9"/>
        <v>-27.865433076678677</v>
      </c>
    </row>
    <row r="88" spans="1:44" x14ac:dyDescent="0.25">
      <c r="A88" s="6">
        <f t="shared" si="6"/>
        <v>2091</v>
      </c>
      <c r="B88" s="6">
        <v>69764</v>
      </c>
      <c r="C88" s="4">
        <v>464960.01391405787</v>
      </c>
      <c r="D88" s="4">
        <v>102881.65769088226</v>
      </c>
      <c r="E88" s="11">
        <v>1.3520515484161435</v>
      </c>
      <c r="F88" s="4">
        <v>105.96520506638234</v>
      </c>
      <c r="G88" s="4">
        <v>571.35252882258328</v>
      </c>
      <c r="H88" s="4">
        <v>161834.5</v>
      </c>
      <c r="I88" s="4">
        <v>107859.2</v>
      </c>
      <c r="J88" s="4">
        <v>53975.23</v>
      </c>
      <c r="K88" s="4">
        <v>11686.04</v>
      </c>
      <c r="L88" s="4">
        <v>2219.4299999999998</v>
      </c>
      <c r="M88" s="4">
        <v>29347.39</v>
      </c>
      <c r="N88" s="4">
        <v>166080.20000000001</v>
      </c>
      <c r="O88" s="4">
        <v>80069.56</v>
      </c>
      <c r="P88" s="4">
        <v>22487.919999999998</v>
      </c>
      <c r="Q88" s="4">
        <v>12403.53</v>
      </c>
      <c r="R88" s="4">
        <v>51119.199999999997</v>
      </c>
      <c r="S88" s="4">
        <v>-4245.7340000000004</v>
      </c>
      <c r="T88" s="4">
        <v>-4861.7030000000004</v>
      </c>
      <c r="U88" s="4">
        <v>-115273.8</v>
      </c>
      <c r="V88" s="4">
        <v>-126017.8</v>
      </c>
      <c r="W88" s="8">
        <f t="shared" si="7"/>
        <v>4.2401851422232069</v>
      </c>
      <c r="X88" s="8">
        <f t="shared" si="9"/>
        <v>34.806111312168255</v>
      </c>
      <c r="Y88" s="8">
        <f t="shared" si="9"/>
        <v>23.19752167332317</v>
      </c>
      <c r="Z88" s="8">
        <f t="shared" si="9"/>
        <v>11.608574583787039</v>
      </c>
      <c r="AA88" s="8">
        <f t="shared" si="9"/>
        <v>2.5133430080634893</v>
      </c>
      <c r="AB88" s="8">
        <f t="shared" si="9"/>
        <v>0.47733782122826457</v>
      </c>
      <c r="AC88" s="8">
        <f t="shared" si="9"/>
        <v>6.3118094291489983</v>
      </c>
      <c r="AD88" s="8">
        <f t="shared" si="9"/>
        <v>35.71924359729951</v>
      </c>
      <c r="AE88" s="8">
        <f t="shared" si="9"/>
        <v>17.220741053831755</v>
      </c>
      <c r="AF88" s="8">
        <f t="shared" si="9"/>
        <v>4.8365277286310073</v>
      </c>
      <c r="AG88" s="8">
        <f t="shared" si="9"/>
        <v>2.6676552023444837</v>
      </c>
      <c r="AH88" s="8">
        <f t="shared" si="9"/>
        <v>10.994321763214836</v>
      </c>
      <c r="AI88" s="8">
        <f t="shared" si="9"/>
        <v>-0.91313959758801366</v>
      </c>
      <c r="AJ88" s="8">
        <f t="shared" si="9"/>
        <v>-1.0456174411803563</v>
      </c>
      <c r="AK88" s="8">
        <f t="shared" si="9"/>
        <v>-24.792196436338489</v>
      </c>
      <c r="AL88" s="8">
        <f t="shared" si="9"/>
        <v>-27.102932774621955</v>
      </c>
    </row>
    <row r="89" spans="1:44" x14ac:dyDescent="0.25">
      <c r="A89" s="6">
        <f t="shared" si="6"/>
        <v>2092</v>
      </c>
      <c r="B89" s="6">
        <v>70129</v>
      </c>
      <c r="C89" s="4">
        <v>480401.63203417044</v>
      </c>
      <c r="D89" s="4">
        <v>104216.7998559439</v>
      </c>
      <c r="E89" s="11">
        <v>1.3560311475395117</v>
      </c>
      <c r="F89" s="4">
        <v>106.99262024701852</v>
      </c>
      <c r="G89" s="4">
        <v>573.25071593655002</v>
      </c>
      <c r="H89" s="4">
        <v>167025.60000000001</v>
      </c>
      <c r="I89" s="4">
        <v>111441.3</v>
      </c>
      <c r="J89" s="4">
        <v>55584.27</v>
      </c>
      <c r="K89" s="4">
        <v>12076.26</v>
      </c>
      <c r="L89" s="4">
        <v>2276.09</v>
      </c>
      <c r="M89" s="4">
        <v>30160.04</v>
      </c>
      <c r="N89" s="4">
        <v>171627.8</v>
      </c>
      <c r="O89" s="4">
        <v>82737.58</v>
      </c>
      <c r="P89" s="4">
        <v>23252.01</v>
      </c>
      <c r="Q89" s="4">
        <v>12821.29</v>
      </c>
      <c r="R89" s="4">
        <v>52816.9</v>
      </c>
      <c r="S89" s="4">
        <v>-4602.1940000000004</v>
      </c>
      <c r="T89" s="4">
        <v>-4887.8220000000001</v>
      </c>
      <c r="U89" s="4">
        <v>-115559.4</v>
      </c>
      <c r="V89" s="4">
        <v>-126303.4</v>
      </c>
      <c r="W89" s="8">
        <f t="shared" si="7"/>
        <v>4.2401846733602948</v>
      </c>
      <c r="X89" s="8">
        <f t="shared" si="9"/>
        <v>34.767908529527986</v>
      </c>
      <c r="Y89" s="8">
        <f t="shared" si="9"/>
        <v>23.197527353960634</v>
      </c>
      <c r="Z89" s="8">
        <f t="shared" si="9"/>
        <v>11.570374930792564</v>
      </c>
      <c r="AA89" s="8">
        <f t="shared" si="9"/>
        <v>2.5137841328442923</v>
      </c>
      <c r="AB89" s="8">
        <f t="shared" si="9"/>
        <v>0.4737889815990684</v>
      </c>
      <c r="AC89" s="8">
        <f t="shared" si="9"/>
        <v>6.2780885802350372</v>
      </c>
      <c r="AD89" s="8">
        <f t="shared" si="9"/>
        <v>35.725898613889868</v>
      </c>
      <c r="AE89" s="8">
        <f t="shared" si="9"/>
        <v>17.222585121050333</v>
      </c>
      <c r="AF89" s="8">
        <f t="shared" si="9"/>
        <v>4.840118860867257</v>
      </c>
      <c r="AG89" s="8">
        <f t="shared" si="9"/>
        <v>2.6688689515292978</v>
      </c>
      <c r="AH89" s="8">
        <f t="shared" si="9"/>
        <v>10.99432151725979</v>
      </c>
      <c r="AI89" s="8">
        <f t="shared" si="9"/>
        <v>-0.95798883540692281</v>
      </c>
      <c r="AJ89" s="8">
        <f t="shared" si="9"/>
        <v>-1.017444919848302</v>
      </c>
      <c r="AK89" s="8">
        <f t="shared" si="9"/>
        <v>-24.054747589154815</v>
      </c>
      <c r="AL89" s="8">
        <f t="shared" si="9"/>
        <v>-26.291209600015716</v>
      </c>
    </row>
    <row r="90" spans="1:44" x14ac:dyDescent="0.25">
      <c r="A90" s="6">
        <f t="shared" si="6"/>
        <v>2093</v>
      </c>
      <c r="B90" s="6">
        <v>70495</v>
      </c>
      <c r="C90" s="4">
        <v>496415.37045564718</v>
      </c>
      <c r="D90" s="4">
        <v>105576.50002479881</v>
      </c>
      <c r="E90" s="11">
        <v>1.3601468157340386</v>
      </c>
      <c r="F90" s="4">
        <v>108.03537737851615</v>
      </c>
      <c r="G90" s="4">
        <v>575.1616959136054</v>
      </c>
      <c r="H90" s="4">
        <v>172403.9</v>
      </c>
      <c r="I90" s="4">
        <v>115156.1</v>
      </c>
      <c r="J90" s="4">
        <v>57247.81</v>
      </c>
      <c r="K90" s="4">
        <v>12480.9</v>
      </c>
      <c r="L90" s="4">
        <v>2334.415</v>
      </c>
      <c r="M90" s="4">
        <v>30998.32</v>
      </c>
      <c r="N90" s="4">
        <v>177382.5</v>
      </c>
      <c r="O90" s="4">
        <v>85508.12</v>
      </c>
      <c r="P90" s="4">
        <v>24042.44</v>
      </c>
      <c r="Q90" s="4">
        <v>13254.46</v>
      </c>
      <c r="R90" s="4">
        <v>54577.5</v>
      </c>
      <c r="S90" s="4">
        <v>-4978.6009999999997</v>
      </c>
      <c r="T90" s="4">
        <v>-4899.933</v>
      </c>
      <c r="U90" s="4">
        <v>-115480.8</v>
      </c>
      <c r="V90" s="4">
        <v>-126224.8</v>
      </c>
      <c r="W90" s="8">
        <f t="shared" si="7"/>
        <v>4.2401855669032553</v>
      </c>
      <c r="X90" s="8">
        <f t="shared" si="9"/>
        <v>34.729766695530557</v>
      </c>
      <c r="Y90" s="8">
        <f t="shared" si="9"/>
        <v>23.197529096309228</v>
      </c>
      <c r="Z90" s="8">
        <f t="shared" si="9"/>
        <v>11.532239613663387</v>
      </c>
      <c r="AA90" s="8">
        <f t="shared" si="9"/>
        <v>2.5142049869535859</v>
      </c>
      <c r="AB90" s="8">
        <f t="shared" si="9"/>
        <v>0.47025437545523607</v>
      </c>
      <c r="AC90" s="8">
        <f t="shared" si="9"/>
        <v>6.2444319505150334</v>
      </c>
      <c r="AD90" s="8">
        <f t="shared" si="9"/>
        <v>35.732676818041526</v>
      </c>
      <c r="AE90" s="8">
        <f t="shared" si="9"/>
        <v>17.225115314522643</v>
      </c>
      <c r="AF90" s="8">
        <f t="shared" si="9"/>
        <v>4.8432102289524295</v>
      </c>
      <c r="AG90" s="8">
        <f t="shared" si="9"/>
        <v>2.6700341667168899</v>
      </c>
      <c r="AH90" s="8">
        <f t="shared" si="9"/>
        <v>10.994321136733676</v>
      </c>
      <c r="AI90" s="8">
        <f t="shared" si="9"/>
        <v>-1.0029103239551722</v>
      </c>
      <c r="AJ90" s="8">
        <f t="shared" si="9"/>
        <v>-0.98706311118096013</v>
      </c>
      <c r="AK90" s="8">
        <f t="shared" si="9"/>
        <v>-23.262938029900862</v>
      </c>
      <c r="AL90" s="8">
        <f t="shared" si="9"/>
        <v>-25.427254575969602</v>
      </c>
      <c r="AM90" s="5"/>
      <c r="AN90" s="5"/>
      <c r="AO90" s="5"/>
      <c r="AP90" s="5"/>
      <c r="AQ90" s="5"/>
      <c r="AR90" s="5"/>
    </row>
    <row r="91" spans="1:44" x14ac:dyDescent="0.25">
      <c r="A91" s="6">
        <f t="shared" si="6"/>
        <v>2094</v>
      </c>
      <c r="B91" s="6">
        <v>70860</v>
      </c>
      <c r="C91" s="4">
        <v>512974.69139633822</v>
      </c>
      <c r="D91" s="4">
        <v>106961.83935727278</v>
      </c>
      <c r="E91" s="11">
        <v>1.364337219484786</v>
      </c>
      <c r="F91" s="4">
        <v>109.08251737835469</v>
      </c>
      <c r="G91" s="4">
        <v>577.15779590141995</v>
      </c>
      <c r="H91" s="4">
        <v>177959.9</v>
      </c>
      <c r="I91" s="4">
        <v>118997.5</v>
      </c>
      <c r="J91" s="4">
        <v>58962.46</v>
      </c>
      <c r="K91" s="4">
        <v>12900.32</v>
      </c>
      <c r="L91" s="4">
        <v>2394.373</v>
      </c>
      <c r="M91" s="4">
        <v>31859.03</v>
      </c>
      <c r="N91" s="4">
        <v>183339.2</v>
      </c>
      <c r="O91" s="4">
        <v>88379.42</v>
      </c>
      <c r="P91" s="4">
        <v>24858.75</v>
      </c>
      <c r="Q91" s="4">
        <v>13702.92</v>
      </c>
      <c r="R91" s="4">
        <v>56398.09</v>
      </c>
      <c r="S91" s="4">
        <v>-5379.2610000000004</v>
      </c>
      <c r="T91" s="4">
        <v>-4896.5969999999998</v>
      </c>
      <c r="U91" s="4">
        <v>-114998.1</v>
      </c>
      <c r="V91" s="4">
        <v>-125742.1</v>
      </c>
      <c r="W91" s="8">
        <f t="shared" si="7"/>
        <v>4.240182783631564</v>
      </c>
      <c r="X91" s="8">
        <f t="shared" si="9"/>
        <v>34.691750486868237</v>
      </c>
      <c r="Y91" s="8">
        <f t="shared" si="9"/>
        <v>23.197538201365042</v>
      </c>
      <c r="Z91" s="8">
        <f t="shared" si="9"/>
        <v>11.494223981986666</v>
      </c>
      <c r="AA91" s="8">
        <f t="shared" si="9"/>
        <v>2.5148063279466668</v>
      </c>
      <c r="AB91" s="8">
        <f t="shared" si="9"/>
        <v>0.46676240371282612</v>
      </c>
      <c r="AC91" s="8">
        <f t="shared" si="9"/>
        <v>6.2106436310295168</v>
      </c>
      <c r="AD91" s="8">
        <f t="shared" si="9"/>
        <v>35.740398712642751</v>
      </c>
      <c r="AE91" s="8">
        <f t="shared" si="9"/>
        <v>17.228807089766473</v>
      </c>
      <c r="AF91" s="8">
        <f t="shared" si="9"/>
        <v>4.8459993089197946</v>
      </c>
      <c r="AG91" s="8">
        <f t="shared" si="9"/>
        <v>2.6712662885375664</v>
      </c>
      <c r="AH91" s="8">
        <f t="shared" si="9"/>
        <v>10.994322126591095</v>
      </c>
      <c r="AI91" s="8">
        <f t="shared" si="9"/>
        <v>-1.0486406230602587</v>
      </c>
      <c r="AJ91" s="8">
        <f t="shared" si="9"/>
        <v>-0.95454943140981496</v>
      </c>
      <c r="AK91" s="8">
        <f t="shared" si="9"/>
        <v>-22.417889601331098</v>
      </c>
      <c r="AL91" s="8">
        <f t="shared" si="9"/>
        <v>-24.512339908568361</v>
      </c>
      <c r="AM91" s="5"/>
      <c r="AN91" s="5"/>
      <c r="AO91" s="5"/>
      <c r="AP91" s="5"/>
      <c r="AQ91" s="5"/>
      <c r="AR91" s="5"/>
    </row>
    <row r="92" spans="1:44" x14ac:dyDescent="0.25">
      <c r="A92" s="6">
        <f t="shared" si="6"/>
        <v>2095</v>
      </c>
      <c r="B92" s="6">
        <v>71225</v>
      </c>
      <c r="C92" s="4">
        <v>530170.44002155424</v>
      </c>
      <c r="D92" s="4">
        <v>108377.02493434183</v>
      </c>
      <c r="E92" s="11">
        <v>1.3686529050962619</v>
      </c>
      <c r="F92" s="4">
        <v>110.14522027120391</v>
      </c>
      <c r="G92" s="4">
        <v>579.19135466511409</v>
      </c>
      <c r="H92" s="4">
        <v>183724.79999999999</v>
      </c>
      <c r="I92" s="4">
        <v>122986.5</v>
      </c>
      <c r="J92" s="4">
        <v>60738.37</v>
      </c>
      <c r="K92" s="4">
        <v>13335.03</v>
      </c>
      <c r="L92" s="4">
        <v>2456.0410000000002</v>
      </c>
      <c r="M92" s="4">
        <v>32749.78</v>
      </c>
      <c r="N92" s="4">
        <v>189520.7</v>
      </c>
      <c r="O92" s="4">
        <v>91359.22</v>
      </c>
      <c r="P92" s="4">
        <v>25704.23</v>
      </c>
      <c r="Q92" s="4">
        <v>14168.61</v>
      </c>
      <c r="R92" s="4">
        <v>58288.65</v>
      </c>
      <c r="S92" s="4">
        <v>-5795.8890000000001</v>
      </c>
      <c r="T92" s="4">
        <v>-4876.1310000000003</v>
      </c>
      <c r="U92" s="4">
        <v>-114078.3</v>
      </c>
      <c r="V92" s="4">
        <v>-124822.3</v>
      </c>
      <c r="W92" s="8">
        <f t="shared" ref="W92" si="10">100*T92/U91</f>
        <v>4.2401839682568667</v>
      </c>
      <c r="X92" s="8">
        <f t="shared" ref="X92" si="11">100*H92/$C92</f>
        <v>34.653912427205597</v>
      </c>
      <c r="Y92" s="8">
        <f t="shared" ref="Y92" si="12">100*I92/$C92</f>
        <v>23.197540020337602</v>
      </c>
      <c r="Z92" s="8">
        <f t="shared" ref="Z92" si="13">100*J92/$C92</f>
        <v>11.456385610169187</v>
      </c>
      <c r="AA92" s="8">
        <f t="shared" ref="AA92" si="14">100*K92/$C92</f>
        <v>2.5152345346635809</v>
      </c>
      <c r="AB92" s="8">
        <f t="shared" ref="AB92" si="15">100*L92/$C92</f>
        <v>0.46325498643420199</v>
      </c>
      <c r="AC92" s="8">
        <f t="shared" ref="AC92" si="16">100*M92/$C92</f>
        <v>6.1772172734995463</v>
      </c>
      <c r="AD92" s="8">
        <f t="shared" ref="AD92" si="17">100*N92/$C92</f>
        <v>35.747126903622728</v>
      </c>
      <c r="AE92" s="8">
        <f t="shared" ref="AE92" si="18">100*O92/$C92</f>
        <v>17.23204711229954</v>
      </c>
      <c r="AF92" s="8">
        <f t="shared" ref="AF92" si="19">100*P92/$C92</f>
        <v>4.8482955781078605</v>
      </c>
      <c r="AG92" s="8">
        <f t="shared" ref="AG92" si="20">100*Q92/$C92</f>
        <v>2.6724632175690464</v>
      </c>
      <c r="AH92" s="8">
        <f t="shared" ref="AH92" si="21">100*R92/$C92</f>
        <v>10.994322881832163</v>
      </c>
      <c r="AI92" s="8">
        <f t="shared" ref="AI92" si="22">100*S92/$C92</f>
        <v>-1.0932124016126525</v>
      </c>
      <c r="AJ92" s="8">
        <f t="shared" ref="AJ92" si="23">100*T92/$C92</f>
        <v>-0.91972894599739652</v>
      </c>
      <c r="AK92" s="8">
        <f t="shared" ref="AK92" si="24">100*U92/$C92</f>
        <v>-21.517287911291717</v>
      </c>
      <c r="AL92" s="8">
        <f t="shared" ref="AL92" si="25">100*V92/$C92</f>
        <v>-23.543806024893676</v>
      </c>
      <c r="AM92" s="5"/>
      <c r="AN92" s="5"/>
      <c r="AO92" s="5"/>
      <c r="AP92" s="5"/>
      <c r="AQ92" s="5"/>
      <c r="AR92" s="5"/>
    </row>
    <row r="93" spans="1:44" x14ac:dyDescent="0.25">
      <c r="A93" s="6">
        <f t="shared" si="6"/>
        <v>2096</v>
      </c>
      <c r="B93" s="6">
        <v>71590</v>
      </c>
      <c r="C93" s="4">
        <v>547922.40185466828</v>
      </c>
      <c r="D93" s="4">
        <v>109812.47493192245</v>
      </c>
      <c r="E93" s="11">
        <v>1.3731124088401572</v>
      </c>
      <c r="F93" s="4">
        <v>111.21246128919231</v>
      </c>
      <c r="G93" s="4">
        <v>581.26885607660006</v>
      </c>
      <c r="H93" s="4">
        <v>189677.2</v>
      </c>
      <c r="I93" s="4">
        <v>127104.5</v>
      </c>
      <c r="J93" s="4">
        <v>62572.74</v>
      </c>
      <c r="K93" s="4">
        <v>13785.94</v>
      </c>
      <c r="L93" s="4">
        <v>2519.511</v>
      </c>
      <c r="M93" s="4">
        <v>33668.42</v>
      </c>
      <c r="N93" s="4">
        <v>195905.7</v>
      </c>
      <c r="O93" s="4">
        <v>94441.77</v>
      </c>
      <c r="P93" s="4">
        <v>26574.41</v>
      </c>
      <c r="Q93" s="4">
        <v>14649.17</v>
      </c>
      <c r="R93" s="4">
        <v>60240.35</v>
      </c>
      <c r="S93" s="4">
        <v>-6228.5</v>
      </c>
      <c r="T93" s="4">
        <v>-4837.1319999999996</v>
      </c>
      <c r="U93" s="4">
        <v>-112687</v>
      </c>
      <c r="V93" s="4">
        <v>-123431</v>
      </c>
      <c r="W93" s="8">
        <f t="shared" ref="W93" si="26">100*T93/U92</f>
        <v>4.2401859073986898</v>
      </c>
      <c r="X93" s="8">
        <f t="shared" ref="X93" si="27">100*H93/$C93</f>
        <v>34.617529664412274</v>
      </c>
      <c r="Y93" s="8">
        <f t="shared" ref="Y93" si="28">100*I93/$C93</f>
        <v>23.197536652957179</v>
      </c>
      <c r="Z93" s="8">
        <f t="shared" ref="Z93" si="29">100*J93/$C93</f>
        <v>11.420000311758905</v>
      </c>
      <c r="AA93" s="8">
        <f t="shared" ref="AA93" si="30">100*K93/$C93</f>
        <v>2.5160387590169386</v>
      </c>
      <c r="AB93" s="8">
        <f t="shared" ref="AB93" si="31">100*L93/$C93</f>
        <v>0.45982989406377267</v>
      </c>
      <c r="AC93" s="8">
        <f t="shared" ref="AC93" si="32">100*M93/$C93</f>
        <v>6.1447423733790432</v>
      </c>
      <c r="AD93" s="8">
        <f t="shared" ref="AD93" si="33">100*N93/$C93</f>
        <v>35.754278222039609</v>
      </c>
      <c r="AE93" s="8">
        <f t="shared" ref="AE93" si="34">100*O93/$C93</f>
        <v>17.23634034314404</v>
      </c>
      <c r="AF93" s="8">
        <f t="shared" ref="AF93" si="35">100*P93/$C93</f>
        <v>4.8500316669017369</v>
      </c>
      <c r="AG93" s="8">
        <f t="shared" ref="AG93" si="36">100*Q93/$C93</f>
        <v>2.6735847905495143</v>
      </c>
      <c r="AH93" s="8">
        <f t="shared" ref="AH93" si="37">100*R93/$C93</f>
        <v>10.994321421444315</v>
      </c>
      <c r="AI93" s="8">
        <f t="shared" ref="AI93" si="38">100*S93/$C93</f>
        <v>-1.1367485576273364</v>
      </c>
      <c r="AJ93" s="8">
        <f t="shared" ref="AJ93" si="39">100*T93/$C93</f>
        <v>-0.88281332970266246</v>
      </c>
      <c r="AK93" s="8">
        <f t="shared" ref="AK93" si="40">100*U93/$C93</f>
        <v>-20.566233397022021</v>
      </c>
      <c r="AL93" s="8">
        <f t="shared" ref="AL93" si="41">100*V93/$C93</f>
        <v>-22.527095001444934</v>
      </c>
      <c r="AM93" s="5"/>
      <c r="AN93" s="5"/>
      <c r="AO93" s="5"/>
      <c r="AP93" s="5"/>
      <c r="AQ93" s="5"/>
      <c r="AR93" s="5"/>
    </row>
    <row r="94" spans="1:44" x14ac:dyDescent="0.25">
      <c r="A94" s="6">
        <f t="shared" si="6"/>
        <v>2097</v>
      </c>
      <c r="B94" s="6">
        <v>71956</v>
      </c>
      <c r="C94" s="4">
        <v>566359.61577741557</v>
      </c>
      <c r="D94" s="4">
        <v>111279.1072111711</v>
      </c>
      <c r="E94" s="11">
        <v>1.3777087134911106</v>
      </c>
      <c r="F94" s="4">
        <v>112.29571885226882</v>
      </c>
      <c r="G94" s="4">
        <v>583.38630767432323</v>
      </c>
      <c r="H94" s="4">
        <v>195852.9</v>
      </c>
      <c r="I94" s="4">
        <v>131381.4</v>
      </c>
      <c r="J94" s="4">
        <v>64471.41</v>
      </c>
      <c r="K94" s="4">
        <v>14253.31</v>
      </c>
      <c r="L94" s="4">
        <v>2584.8330000000001</v>
      </c>
      <c r="M94" s="4">
        <v>34617.72</v>
      </c>
      <c r="N94" s="4">
        <v>202521.9</v>
      </c>
      <c r="O94" s="4">
        <v>97630.99</v>
      </c>
      <c r="P94" s="4">
        <v>27475.49</v>
      </c>
      <c r="Q94" s="4">
        <v>15148.04</v>
      </c>
      <c r="R94" s="4">
        <v>62267.4</v>
      </c>
      <c r="S94" s="4">
        <v>-6669.0619999999999</v>
      </c>
      <c r="T94" s="4">
        <v>-4778.1350000000002</v>
      </c>
      <c r="U94" s="4">
        <v>-110796.1</v>
      </c>
      <c r="V94" s="4">
        <v>-121540.1</v>
      </c>
      <c r="W94" s="8">
        <f t="shared" ref="W94" si="42">100*T94/U93</f>
        <v>4.2401829847276087</v>
      </c>
      <c r="X94" s="8">
        <f t="shared" ref="X94" si="43">100*H94/$C94</f>
        <v>34.58101434918904</v>
      </c>
      <c r="Y94" s="8">
        <f t="shared" ref="Y94" si="44">100*I94/$C94</f>
        <v>23.197522623441088</v>
      </c>
      <c r="Z94" s="8">
        <f t="shared" ref="Z94" si="45">100*J94/$C94</f>
        <v>11.383475834784422</v>
      </c>
      <c r="AA94" s="8">
        <f t="shared" ref="AA94" si="46">100*K94/$C94</f>
        <v>2.5166536601369685</v>
      </c>
      <c r="AB94" s="8">
        <f t="shared" ref="AB94" si="47">100*L94/$C94</f>
        <v>0.45639429930962144</v>
      </c>
      <c r="AC94" s="8">
        <f t="shared" ref="AC94" si="48">100*M94/$C94</f>
        <v>6.1123214006849453</v>
      </c>
      <c r="AD94" s="8">
        <f t="shared" ref="AD94" si="49">100*N94/$C94</f>
        <v>35.75853474686884</v>
      </c>
      <c r="AE94" s="8">
        <f t="shared" ref="AE94" si="50">100*O94/$C94</f>
        <v>17.238338906983415</v>
      </c>
      <c r="AF94" s="8">
        <f t="shared" ref="AF94" si="51">100*P94/$C94</f>
        <v>4.8512445510942142</v>
      </c>
      <c r="AG94" s="8">
        <f t="shared" ref="AG94" si="52">100*Q94/$C94</f>
        <v>2.6746327912534844</v>
      </c>
      <c r="AH94" s="8">
        <f t="shared" ref="AH94" si="53">100*R94/$C94</f>
        <v>10.994322028862957</v>
      </c>
      <c r="AI94" s="8">
        <f t="shared" ref="AI94" si="54">100*S94/$C94</f>
        <v>-1.1775313447880085</v>
      </c>
      <c r="AJ94" s="8">
        <f t="shared" ref="AJ94" si="55">100*T94/$C94</f>
        <v>-0.8436574337033681</v>
      </c>
      <c r="AK94" s="8">
        <f t="shared" ref="AK94" si="56">100*U94/$C94</f>
        <v>-19.562853161399111</v>
      </c>
      <c r="AL94" s="8">
        <f t="shared" ref="AL94" si="57">100*V94/$C94</f>
        <v>-21.459881074530276</v>
      </c>
      <c r="AM94" s="5"/>
      <c r="AN94" s="5"/>
      <c r="AO94" s="5"/>
      <c r="AP94" s="5"/>
      <c r="AQ94" s="5"/>
      <c r="AR94" s="5"/>
    </row>
    <row r="95" spans="1:44" x14ac:dyDescent="0.25">
      <c r="A95" s="6">
        <f t="shared" si="6"/>
        <v>2098</v>
      </c>
      <c r="B95" s="6">
        <v>72321</v>
      </c>
      <c r="C95" s="4">
        <v>585396.45099668321</v>
      </c>
      <c r="D95" s="4">
        <v>112767.07065086222</v>
      </c>
      <c r="E95" s="11">
        <v>1.3824604220154559</v>
      </c>
      <c r="F95" s="4">
        <v>113.38366676457399</v>
      </c>
      <c r="G95" s="4">
        <v>585.54826180389944</v>
      </c>
      <c r="H95" s="4">
        <v>202230.3</v>
      </c>
      <c r="I95" s="4">
        <v>135797.5</v>
      </c>
      <c r="J95" s="4">
        <v>66432.81</v>
      </c>
      <c r="K95" s="4">
        <v>14738.03</v>
      </c>
      <c r="L95" s="4">
        <v>2652.1030000000001</v>
      </c>
      <c r="M95" s="4">
        <v>35596.9</v>
      </c>
      <c r="N95" s="4">
        <v>209367.8</v>
      </c>
      <c r="O95" s="4">
        <v>100942</v>
      </c>
      <c r="P95" s="4">
        <v>28402.78</v>
      </c>
      <c r="Q95" s="4">
        <v>15662.67</v>
      </c>
      <c r="R95" s="4">
        <v>64360.37</v>
      </c>
      <c r="S95" s="4">
        <v>-7137.5169999999998</v>
      </c>
      <c r="T95" s="4">
        <v>-4697.9570000000003</v>
      </c>
      <c r="U95" s="4">
        <v>-108356.5</v>
      </c>
      <c r="V95" s="4">
        <v>-119100.5</v>
      </c>
      <c r="W95" s="8">
        <f t="shared" ref="W95" si="58">100*T95/U94</f>
        <v>4.240182641807789</v>
      </c>
      <c r="X95" s="8">
        <f t="shared" ref="X95" si="59">100*H95/$C95</f>
        <v>34.54587052171005</v>
      </c>
      <c r="Y95" s="8">
        <f t="shared" ref="Y95" si="60">100*I95/$C95</f>
        <v>23.197527038094293</v>
      </c>
      <c r="Z95" s="8">
        <f t="shared" ref="Z95" si="61">100*J95/$C95</f>
        <v>11.348345191859798</v>
      </c>
      <c r="AA95" s="8">
        <f t="shared" ref="AA95" si="62">100*K95/$C95</f>
        <v>2.5176151947807939</v>
      </c>
      <c r="AB95" s="8">
        <f t="shared" ref="AB95" si="63">100*L95/$C95</f>
        <v>0.45304391502281699</v>
      </c>
      <c r="AC95" s="8">
        <f t="shared" ref="AC95" si="64">100*M95/$C95</f>
        <v>6.0808192361592726</v>
      </c>
      <c r="AD95" s="8">
        <f t="shared" ref="AD95" si="65">100*N95/$C95</f>
        <v>35.765129707147175</v>
      </c>
      <c r="AE95" s="8">
        <f t="shared" ref="AE95" si="66">100*O95/$C95</f>
        <v>17.243357015256645</v>
      </c>
      <c r="AF95" s="8">
        <f t="shared" ref="AF95" si="67">100*P95/$C95</f>
        <v>4.8518879729526967</v>
      </c>
      <c r="AG95" s="8">
        <f t="shared" ref="AG95" si="68">100*Q95/$C95</f>
        <v>2.6755662719398248</v>
      </c>
      <c r="AH95" s="8">
        <f t="shared" ref="AH95" si="69">100*R95/$C95</f>
        <v>10.994321863486094</v>
      </c>
      <c r="AI95" s="8">
        <f t="shared" ref="AI95" si="70">100*S95/$C95</f>
        <v>-1.2192620894519977</v>
      </c>
      <c r="AJ95" s="8">
        <f t="shared" ref="AJ95" si="71">100*T95/$C95</f>
        <v>-0.80252570578474824</v>
      </c>
      <c r="AK95" s="8">
        <f t="shared" ref="AK95" si="72">100*U95/$C95</f>
        <v>-18.509934560675006</v>
      </c>
      <c r="AL95" s="8">
        <f t="shared" ref="AL95" si="73">100*V95/$C95</f>
        <v>-20.345271960091676</v>
      </c>
      <c r="AM95" s="5"/>
      <c r="AN95" s="5"/>
      <c r="AO95" s="5"/>
      <c r="AP95" s="5"/>
      <c r="AQ95" s="5"/>
      <c r="AR95" s="5"/>
    </row>
    <row r="97" spans="1:1" x14ac:dyDescent="0.25">
      <c r="A97" s="6" t="s">
        <v>316</v>
      </c>
    </row>
    <row r="98" spans="1:1" x14ac:dyDescent="0.25">
      <c r="A98" s="27" t="s">
        <v>315</v>
      </c>
    </row>
  </sheetData>
  <mergeCells count="1">
    <mergeCell ref="C1:AL1"/>
  </mergeCells>
  <hyperlinks>
    <hyperlink ref="A98" r:id="rId1" display="https://www.pbo-dpb.ca/" xr:uid="{3327432F-FA9E-4AE4-96D8-85B5ACF29962}"/>
  </hyperlinks>
  <pageMargins left="0.7" right="0.7" top="0.75" bottom="0.75" header="0.3" footer="0.3"/>
  <pageSetup orientation="portrait" horizontalDpi="300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98"/>
  <sheetViews>
    <sheetView zoomScale="85" zoomScaleNormal="85" workbookViewId="0">
      <selection activeCell="A97" sqref="A97:A98"/>
    </sheetView>
  </sheetViews>
  <sheetFormatPr defaultColWidth="9.140625" defaultRowHeight="15.75" x14ac:dyDescent="0.25"/>
  <cols>
    <col min="1" max="1" width="9.140625" style="6"/>
    <col min="2" max="2" width="9.140625" style="6" hidden="1" customWidth="1"/>
    <col min="3" max="38" width="15.7109375" style="6" customWidth="1"/>
    <col min="39" max="16384" width="9.140625" style="6"/>
  </cols>
  <sheetData>
    <row r="1" spans="1:38" x14ac:dyDescent="0.25">
      <c r="C1" s="31" t="s">
        <v>133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1:38" s="10" customFormat="1" ht="110.2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60</v>
      </c>
      <c r="J2" s="1" t="s">
        <v>61</v>
      </c>
      <c r="K2" s="1" t="s">
        <v>13</v>
      </c>
      <c r="L2" s="1" t="s">
        <v>14</v>
      </c>
      <c r="M2" s="1" t="s">
        <v>15</v>
      </c>
      <c r="N2" s="1" t="s">
        <v>7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23</v>
      </c>
      <c r="T2" s="1" t="s">
        <v>24</v>
      </c>
      <c r="U2" s="1" t="s">
        <v>67</v>
      </c>
      <c r="V2" s="1" t="s">
        <v>26</v>
      </c>
      <c r="W2" s="1" t="s">
        <v>27</v>
      </c>
      <c r="X2" s="1" t="s">
        <v>6</v>
      </c>
      <c r="Y2" s="1" t="s">
        <v>60</v>
      </c>
      <c r="Z2" s="1" t="s">
        <v>61</v>
      </c>
      <c r="AA2" s="1" t="s">
        <v>13</v>
      </c>
      <c r="AB2" s="1" t="s">
        <v>14</v>
      </c>
      <c r="AC2" s="1" t="s">
        <v>15</v>
      </c>
      <c r="AD2" s="1" t="s">
        <v>7</v>
      </c>
      <c r="AE2" s="1" t="s">
        <v>63</v>
      </c>
      <c r="AF2" s="1" t="s">
        <v>64</v>
      </c>
      <c r="AG2" s="1" t="s">
        <v>65</v>
      </c>
      <c r="AH2" s="1" t="s">
        <v>66</v>
      </c>
      <c r="AI2" s="1" t="s">
        <v>23</v>
      </c>
      <c r="AJ2" s="1" t="s">
        <v>24</v>
      </c>
      <c r="AK2" s="1" t="s">
        <v>67</v>
      </c>
      <c r="AL2" s="1" t="s">
        <v>26</v>
      </c>
    </row>
    <row r="3" spans="1:38" s="9" customFormat="1" x14ac:dyDescent="0.25">
      <c r="C3" s="2" t="s">
        <v>28</v>
      </c>
      <c r="D3" s="2" t="s">
        <v>28</v>
      </c>
      <c r="E3" s="2" t="s">
        <v>68</v>
      </c>
      <c r="F3" s="2" t="s">
        <v>69</v>
      </c>
      <c r="G3" s="2" t="s">
        <v>30</v>
      </c>
      <c r="H3" s="2" t="s">
        <v>28</v>
      </c>
      <c r="I3" s="2" t="s">
        <v>28</v>
      </c>
      <c r="J3" s="2" t="s">
        <v>28</v>
      </c>
      <c r="K3" s="2" t="s">
        <v>28</v>
      </c>
      <c r="L3" s="2" t="s">
        <v>28</v>
      </c>
      <c r="M3" s="2" t="s">
        <v>28</v>
      </c>
      <c r="N3" s="2" t="s">
        <v>28</v>
      </c>
      <c r="O3" s="2" t="s">
        <v>28</v>
      </c>
      <c r="P3" s="2" t="s">
        <v>28</v>
      </c>
      <c r="Q3" s="2" t="s">
        <v>28</v>
      </c>
      <c r="R3" s="2" t="s">
        <v>28</v>
      </c>
      <c r="S3" s="2" t="s">
        <v>28</v>
      </c>
      <c r="T3" s="2" t="s">
        <v>28</v>
      </c>
      <c r="U3" s="2" t="s">
        <v>28</v>
      </c>
      <c r="V3" s="2" t="s">
        <v>28</v>
      </c>
      <c r="W3" s="2" t="s">
        <v>31</v>
      </c>
      <c r="X3" s="2" t="s">
        <v>32</v>
      </c>
      <c r="Y3" s="2" t="s">
        <v>32</v>
      </c>
      <c r="Z3" s="2" t="s">
        <v>32</v>
      </c>
      <c r="AA3" s="2" t="s">
        <v>32</v>
      </c>
      <c r="AB3" s="2" t="s">
        <v>32</v>
      </c>
      <c r="AC3" s="2" t="s">
        <v>32</v>
      </c>
      <c r="AD3" s="2" t="s">
        <v>32</v>
      </c>
      <c r="AE3" s="2" t="s">
        <v>32</v>
      </c>
      <c r="AF3" s="2" t="s">
        <v>32</v>
      </c>
      <c r="AG3" s="2" t="s">
        <v>32</v>
      </c>
      <c r="AH3" s="2" t="s">
        <v>32</v>
      </c>
      <c r="AI3" s="2" t="s">
        <v>32</v>
      </c>
      <c r="AJ3" s="2" t="s">
        <v>32</v>
      </c>
      <c r="AK3" s="2" t="s">
        <v>32</v>
      </c>
      <c r="AL3" s="2" t="s">
        <v>32</v>
      </c>
    </row>
    <row r="4" spans="1:38" x14ac:dyDescent="0.25">
      <c r="B4" s="6" t="s">
        <v>33</v>
      </c>
      <c r="C4" s="6" t="s">
        <v>134</v>
      </c>
      <c r="D4" s="6" t="s">
        <v>135</v>
      </c>
      <c r="E4" s="6" t="s">
        <v>136</v>
      </c>
      <c r="F4" s="6" t="s">
        <v>137</v>
      </c>
      <c r="G4" s="6" t="s">
        <v>138</v>
      </c>
      <c r="H4" s="6" t="s">
        <v>139</v>
      </c>
      <c r="I4" s="6" t="s">
        <v>140</v>
      </c>
      <c r="J4" s="6" t="s">
        <v>141</v>
      </c>
      <c r="K4" s="6" t="s">
        <v>142</v>
      </c>
      <c r="L4" s="6" t="s">
        <v>143</v>
      </c>
      <c r="M4" s="6" t="s">
        <v>144</v>
      </c>
      <c r="N4" s="6" t="s">
        <v>145</v>
      </c>
      <c r="O4" s="6" t="s">
        <v>146</v>
      </c>
      <c r="P4" s="6" t="s">
        <v>147</v>
      </c>
      <c r="Q4" s="6" t="s">
        <v>148</v>
      </c>
      <c r="R4" s="6" t="s">
        <v>149</v>
      </c>
      <c r="S4" s="6" t="s">
        <v>150</v>
      </c>
      <c r="T4" s="6" t="s">
        <v>151</v>
      </c>
      <c r="U4" s="6" t="s">
        <v>152</v>
      </c>
      <c r="V4" s="6" t="s">
        <v>153</v>
      </c>
    </row>
    <row r="5" spans="1:38" x14ac:dyDescent="0.25">
      <c r="A5" s="6">
        <f>YEAR(B5)</f>
        <v>2008</v>
      </c>
      <c r="B5" s="6">
        <v>39448</v>
      </c>
      <c r="C5" s="4">
        <v>28842</v>
      </c>
      <c r="D5" s="4">
        <v>34606</v>
      </c>
      <c r="E5" s="11">
        <v>0.74687499999999996</v>
      </c>
      <c r="F5" s="4">
        <v>52.944512418958375</v>
      </c>
      <c r="G5" s="4">
        <v>361.86666666666667</v>
      </c>
      <c r="H5" s="4">
        <v>9075</v>
      </c>
      <c r="I5" s="4">
        <v>6160</v>
      </c>
      <c r="J5" s="4">
        <v>2915</v>
      </c>
      <c r="K5" s="4">
        <v>537</v>
      </c>
      <c r="L5" s="4">
        <v>238</v>
      </c>
      <c r="M5" s="4">
        <v>1620</v>
      </c>
      <c r="N5" s="4">
        <v>9139</v>
      </c>
      <c r="O5" s="4">
        <v>3209</v>
      </c>
      <c r="P5" s="4">
        <v>1630</v>
      </c>
      <c r="Q5" s="4">
        <v>717</v>
      </c>
      <c r="R5" s="4">
        <v>3583</v>
      </c>
      <c r="S5" s="4">
        <v>-64</v>
      </c>
      <c r="T5" s="4">
        <v>887</v>
      </c>
      <c r="U5" s="4">
        <v>15769</v>
      </c>
      <c r="V5" s="4">
        <v>6152</v>
      </c>
      <c r="W5" s="8"/>
      <c r="X5" s="8">
        <f>100*H5/$C5</f>
        <v>31.464530892448511</v>
      </c>
      <c r="Y5" s="8">
        <f t="shared" ref="Y5:AL20" si="0">100*I5/$C5</f>
        <v>21.357742181540807</v>
      </c>
      <c r="Z5" s="8">
        <f t="shared" si="0"/>
        <v>10.106788710907704</v>
      </c>
      <c r="AA5" s="8">
        <f t="shared" si="0"/>
        <v>1.8618681090076972</v>
      </c>
      <c r="AB5" s="8">
        <f t="shared" si="0"/>
        <v>0.82518549337771308</v>
      </c>
      <c r="AC5" s="8">
        <f t="shared" si="0"/>
        <v>5.6168088204701476</v>
      </c>
      <c r="AD5" s="8">
        <f t="shared" si="0"/>
        <v>31.686429512516469</v>
      </c>
      <c r="AE5" s="8">
        <f t="shared" si="0"/>
        <v>11.12613549684488</v>
      </c>
      <c r="AF5" s="8">
        <f t="shared" si="0"/>
        <v>5.6514804798557661</v>
      </c>
      <c r="AG5" s="8">
        <f t="shared" si="0"/>
        <v>2.4859579779488246</v>
      </c>
      <c r="AH5" s="8">
        <f t="shared" si="0"/>
        <v>12.422855557866999</v>
      </c>
      <c r="AI5" s="8">
        <f t="shared" si="0"/>
        <v>-0.22189862006795646</v>
      </c>
      <c r="AJ5" s="8">
        <f t="shared" si="0"/>
        <v>3.0753761875043342</v>
      </c>
      <c r="AK5" s="8">
        <f t="shared" si="0"/>
        <v>54.673739685181332</v>
      </c>
      <c r="AL5" s="8">
        <f t="shared" si="0"/>
        <v>21.330004854032314</v>
      </c>
    </row>
    <row r="6" spans="1:38" x14ac:dyDescent="0.25">
      <c r="A6" s="6">
        <f t="shared" ref="A6:A69" si="1">YEAR(B6)</f>
        <v>2009</v>
      </c>
      <c r="B6" s="6">
        <v>39814</v>
      </c>
      <c r="C6" s="4">
        <v>28914</v>
      </c>
      <c r="D6" s="4">
        <v>34105</v>
      </c>
      <c r="E6" s="11">
        <v>0.74995599999999996</v>
      </c>
      <c r="F6" s="4">
        <v>52.052598924768866</v>
      </c>
      <c r="G6" s="4">
        <v>362.22500000000002</v>
      </c>
      <c r="H6" s="4">
        <v>9181</v>
      </c>
      <c r="I6" s="4">
        <v>6152</v>
      </c>
      <c r="J6" s="4">
        <v>3029</v>
      </c>
      <c r="K6" s="4">
        <v>565</v>
      </c>
      <c r="L6" s="4">
        <v>233</v>
      </c>
      <c r="M6" s="4">
        <v>1677</v>
      </c>
      <c r="N6" s="4">
        <v>9342</v>
      </c>
      <c r="O6" s="4">
        <v>3450</v>
      </c>
      <c r="P6" s="4">
        <v>1649</v>
      </c>
      <c r="Q6" s="4">
        <v>693</v>
      </c>
      <c r="R6" s="4">
        <v>3550</v>
      </c>
      <c r="S6" s="4">
        <v>-161</v>
      </c>
      <c r="T6" s="4">
        <v>917</v>
      </c>
      <c r="U6" s="4">
        <v>16430</v>
      </c>
      <c r="V6" s="4">
        <v>7261</v>
      </c>
      <c r="W6" s="8">
        <f>100*T6/U5</f>
        <v>5.8152070518105141</v>
      </c>
      <c r="X6" s="8">
        <f t="shared" ref="X6:AL36" si="2">100*H6/$C6</f>
        <v>31.752784118420141</v>
      </c>
      <c r="Y6" s="8">
        <f t="shared" si="0"/>
        <v>21.276890087846716</v>
      </c>
      <c r="Z6" s="8">
        <f t="shared" si="0"/>
        <v>10.475894030573425</v>
      </c>
      <c r="AA6" s="8">
        <f t="shared" si="0"/>
        <v>1.9540706923981461</v>
      </c>
      <c r="AB6" s="8">
        <f t="shared" si="0"/>
        <v>0.80583800235180192</v>
      </c>
      <c r="AC6" s="8">
        <f t="shared" si="0"/>
        <v>5.7999584976136127</v>
      </c>
      <c r="AD6" s="8">
        <f t="shared" si="0"/>
        <v>32.309607802448639</v>
      </c>
      <c r="AE6" s="8">
        <f t="shared" si="0"/>
        <v>11.931936086324963</v>
      </c>
      <c r="AF6" s="8">
        <f t="shared" si="0"/>
        <v>5.7031195960434395</v>
      </c>
      <c r="AG6" s="8">
        <f t="shared" si="0"/>
        <v>2.3967628138617969</v>
      </c>
      <c r="AH6" s="8">
        <f t="shared" si="0"/>
        <v>12.277789306218441</v>
      </c>
      <c r="AI6" s="8">
        <f t="shared" si="0"/>
        <v>-0.55682368402849836</v>
      </c>
      <c r="AJ6" s="8">
        <f t="shared" si="0"/>
        <v>3.1714740264231862</v>
      </c>
      <c r="AK6" s="8">
        <f t="shared" si="0"/>
        <v>56.823684028498306</v>
      </c>
      <c r="AL6" s="8">
        <f t="shared" si="0"/>
        <v>25.11240229646538</v>
      </c>
    </row>
    <row r="7" spans="1:38" x14ac:dyDescent="0.25">
      <c r="A7" s="6">
        <f t="shared" si="1"/>
        <v>2010</v>
      </c>
      <c r="B7" s="6">
        <v>40179</v>
      </c>
      <c r="C7" s="4">
        <v>30269</v>
      </c>
      <c r="D7" s="4">
        <v>34783</v>
      </c>
      <c r="E7" s="11">
        <v>0.75303399999999998</v>
      </c>
      <c r="F7" s="4">
        <v>53.157336244937277</v>
      </c>
      <c r="G7" s="4">
        <v>359.65</v>
      </c>
      <c r="H7" s="4">
        <v>9579</v>
      </c>
      <c r="I7" s="4">
        <v>6333</v>
      </c>
      <c r="J7" s="4">
        <v>3246</v>
      </c>
      <c r="K7" s="4">
        <v>597</v>
      </c>
      <c r="L7" s="4">
        <v>242</v>
      </c>
      <c r="M7" s="4">
        <v>1715</v>
      </c>
      <c r="N7" s="4">
        <v>10043</v>
      </c>
      <c r="O7" s="4">
        <v>3616</v>
      </c>
      <c r="P7" s="4">
        <v>1751</v>
      </c>
      <c r="Q7" s="4">
        <v>721</v>
      </c>
      <c r="R7" s="4">
        <v>3955</v>
      </c>
      <c r="S7" s="4">
        <v>-464</v>
      </c>
      <c r="T7" s="4">
        <v>936</v>
      </c>
      <c r="U7" s="4">
        <v>18196</v>
      </c>
      <c r="V7" s="4">
        <v>8436</v>
      </c>
      <c r="W7" s="8">
        <f t="shared" ref="W7:W70" si="3">100*T7/U6</f>
        <v>5.6968959220937307</v>
      </c>
      <c r="X7" s="8">
        <f t="shared" si="2"/>
        <v>31.646238726089397</v>
      </c>
      <c r="Y7" s="8">
        <f t="shared" si="0"/>
        <v>20.922395850540155</v>
      </c>
      <c r="Z7" s="8">
        <f t="shared" si="0"/>
        <v>10.723842875549241</v>
      </c>
      <c r="AA7" s="8">
        <f t="shared" si="0"/>
        <v>1.9723149096435297</v>
      </c>
      <c r="AB7" s="8">
        <f t="shared" si="0"/>
        <v>0.79949783606990654</v>
      </c>
      <c r="AC7" s="8">
        <f t="shared" si="0"/>
        <v>5.6658627638838412</v>
      </c>
      <c r="AD7" s="8">
        <f t="shared" si="0"/>
        <v>33.179160196901123</v>
      </c>
      <c r="AE7" s="8">
        <f t="shared" si="0"/>
        <v>11.946215600118933</v>
      </c>
      <c r="AF7" s="8">
        <f t="shared" si="0"/>
        <v>5.7847963262744058</v>
      </c>
      <c r="AG7" s="8">
        <f t="shared" si="0"/>
        <v>2.3819749578776968</v>
      </c>
      <c r="AH7" s="8">
        <f t="shared" si="0"/>
        <v>13.066173312630083</v>
      </c>
      <c r="AI7" s="8">
        <f t="shared" si="0"/>
        <v>-1.5329214708117216</v>
      </c>
      <c r="AJ7" s="8">
        <f t="shared" si="0"/>
        <v>3.0922726221546797</v>
      </c>
      <c r="AK7" s="8">
        <f t="shared" si="0"/>
        <v>60.1143083682976</v>
      </c>
      <c r="AL7" s="8">
        <f t="shared" si="0"/>
        <v>27.870098120188974</v>
      </c>
    </row>
    <row r="8" spans="1:38" x14ac:dyDescent="0.25">
      <c r="A8" s="6">
        <f t="shared" si="1"/>
        <v>2011</v>
      </c>
      <c r="B8" s="6">
        <v>40544</v>
      </c>
      <c r="C8" s="4">
        <v>31561</v>
      </c>
      <c r="D8" s="4">
        <v>34876</v>
      </c>
      <c r="E8" s="11">
        <v>0.75558999999999998</v>
      </c>
      <c r="F8" s="4">
        <v>54.885674237986059</v>
      </c>
      <c r="G8" s="4">
        <v>357</v>
      </c>
      <c r="H8" s="4">
        <v>9674</v>
      </c>
      <c r="I8" s="4">
        <v>6478</v>
      </c>
      <c r="J8" s="4">
        <v>3196</v>
      </c>
      <c r="K8" s="4">
        <v>611</v>
      </c>
      <c r="L8" s="4">
        <v>244</v>
      </c>
      <c r="M8" s="4">
        <v>1722</v>
      </c>
      <c r="N8" s="4">
        <v>10514</v>
      </c>
      <c r="O8" s="4">
        <v>3716</v>
      </c>
      <c r="P8" s="4">
        <v>1780</v>
      </c>
      <c r="Q8" s="4">
        <v>664</v>
      </c>
      <c r="R8" s="4">
        <v>4354</v>
      </c>
      <c r="S8" s="4">
        <v>-840</v>
      </c>
      <c r="T8" s="4">
        <v>975</v>
      </c>
      <c r="U8" s="4">
        <v>20152</v>
      </c>
      <c r="V8" s="4">
        <v>9587</v>
      </c>
      <c r="W8" s="8">
        <f t="shared" si="3"/>
        <v>5.3583205100021987</v>
      </c>
      <c r="X8" s="8">
        <f t="shared" si="2"/>
        <v>30.651753746712714</v>
      </c>
      <c r="Y8" s="8">
        <f t="shared" si="0"/>
        <v>20.52533189696144</v>
      </c>
      <c r="Z8" s="8">
        <f t="shared" si="0"/>
        <v>10.126421849751276</v>
      </c>
      <c r="AA8" s="8">
        <f t="shared" si="0"/>
        <v>1.935933588923038</v>
      </c>
      <c r="AB8" s="8">
        <f t="shared" si="0"/>
        <v>0.77310604860429011</v>
      </c>
      <c r="AC8" s="8">
        <f t="shared" si="0"/>
        <v>5.4561008840024083</v>
      </c>
      <c r="AD8" s="8">
        <f t="shared" si="0"/>
        <v>33.313266373055356</v>
      </c>
      <c r="AE8" s="8">
        <f t="shared" si="0"/>
        <v>11.77402490415386</v>
      </c>
      <c r="AF8" s="8">
        <f t="shared" si="0"/>
        <v>5.6398719939165423</v>
      </c>
      <c r="AG8" s="8">
        <f t="shared" si="0"/>
        <v>2.1038623617756089</v>
      </c>
      <c r="AH8" s="8">
        <f t="shared" si="0"/>
        <v>13.795507113209341</v>
      </c>
      <c r="AI8" s="8">
        <f t="shared" si="0"/>
        <v>-2.6615126263426379</v>
      </c>
      <c r="AJ8" s="8">
        <f t="shared" si="0"/>
        <v>3.089255727004848</v>
      </c>
      <c r="AK8" s="8">
        <f t="shared" si="0"/>
        <v>63.850955292924809</v>
      </c>
      <c r="AL8" s="8">
        <f t="shared" si="0"/>
        <v>30.376097081841515</v>
      </c>
    </row>
    <row r="9" spans="1:38" x14ac:dyDescent="0.25">
      <c r="A9" s="6">
        <f t="shared" si="1"/>
        <v>2012</v>
      </c>
      <c r="B9" s="6">
        <v>40909</v>
      </c>
      <c r="C9" s="4">
        <v>31797</v>
      </c>
      <c r="D9" s="4">
        <v>34507</v>
      </c>
      <c r="E9" s="11">
        <v>0.75812100000000004</v>
      </c>
      <c r="F9" s="4">
        <v>53.293917150862399</v>
      </c>
      <c r="G9" s="4">
        <v>355.25</v>
      </c>
      <c r="H9" s="4">
        <v>9652</v>
      </c>
      <c r="I9" s="4">
        <v>6602</v>
      </c>
      <c r="J9" s="4">
        <v>3050</v>
      </c>
      <c r="K9" s="4">
        <v>637</v>
      </c>
      <c r="L9" s="4">
        <v>249</v>
      </c>
      <c r="M9" s="4">
        <v>1589</v>
      </c>
      <c r="N9" s="4">
        <v>10117</v>
      </c>
      <c r="O9" s="4">
        <v>3766</v>
      </c>
      <c r="P9" s="4">
        <v>1853</v>
      </c>
      <c r="Q9" s="4">
        <v>677</v>
      </c>
      <c r="R9" s="4">
        <v>3821</v>
      </c>
      <c r="S9" s="4">
        <v>-465</v>
      </c>
      <c r="T9" s="4">
        <v>951</v>
      </c>
      <c r="U9" s="4">
        <v>21678</v>
      </c>
      <c r="V9" s="4">
        <v>10288</v>
      </c>
      <c r="W9" s="8">
        <f t="shared" si="3"/>
        <v>4.7191345772131799</v>
      </c>
      <c r="X9" s="8">
        <f t="shared" si="2"/>
        <v>30.355064943233639</v>
      </c>
      <c r="Y9" s="8">
        <f t="shared" si="0"/>
        <v>20.762965059596816</v>
      </c>
      <c r="Z9" s="8">
        <f t="shared" si="0"/>
        <v>9.5920998836368216</v>
      </c>
      <c r="AA9" s="8">
        <f t="shared" si="0"/>
        <v>2.0033336478284114</v>
      </c>
      <c r="AB9" s="8">
        <f t="shared" si="0"/>
        <v>0.78309274459854705</v>
      </c>
      <c r="AC9" s="8">
        <f t="shared" si="0"/>
        <v>4.9973267918357074</v>
      </c>
      <c r="AD9" s="8">
        <f t="shared" si="0"/>
        <v>31.817467056640563</v>
      </c>
      <c r="AE9" s="8">
        <f t="shared" si="0"/>
        <v>11.843884643205334</v>
      </c>
      <c r="AF9" s="8">
        <f t="shared" si="0"/>
        <v>5.8275937981570589</v>
      </c>
      <c r="AG9" s="8">
        <f t="shared" si="0"/>
        <v>2.1291316790892223</v>
      </c>
      <c r="AH9" s="8">
        <f t="shared" si="0"/>
        <v>12.016856936188949</v>
      </c>
      <c r="AI9" s="8">
        <f t="shared" si="0"/>
        <v>-1.4624021134069252</v>
      </c>
      <c r="AJ9" s="8">
        <f t="shared" si="0"/>
        <v>2.990848193225776</v>
      </c>
      <c r="AK9" s="8">
        <f t="shared" si="0"/>
        <v>68.176243041796397</v>
      </c>
      <c r="AL9" s="8">
        <f t="shared" si="0"/>
        <v>32.35525364028053</v>
      </c>
    </row>
    <row r="10" spans="1:38" x14ac:dyDescent="0.25">
      <c r="A10" s="6">
        <f t="shared" si="1"/>
        <v>2013</v>
      </c>
      <c r="B10" s="6">
        <v>41275</v>
      </c>
      <c r="C10" s="4">
        <v>31891</v>
      </c>
      <c r="D10" s="4">
        <v>34414</v>
      </c>
      <c r="E10" s="11">
        <v>0.75826099999999996</v>
      </c>
      <c r="F10" s="4">
        <v>53.303200568797166</v>
      </c>
      <c r="G10" s="4">
        <v>357.3416666666667</v>
      </c>
      <c r="H10" s="4">
        <v>9837</v>
      </c>
      <c r="I10" s="4">
        <v>6833</v>
      </c>
      <c r="J10" s="4">
        <v>3004</v>
      </c>
      <c r="K10" s="4">
        <v>680</v>
      </c>
      <c r="L10" s="4">
        <v>254</v>
      </c>
      <c r="M10" s="4">
        <v>1563</v>
      </c>
      <c r="N10" s="4">
        <v>10137</v>
      </c>
      <c r="O10" s="4">
        <v>3915</v>
      </c>
      <c r="P10" s="4">
        <v>1888</v>
      </c>
      <c r="Q10" s="4">
        <v>702</v>
      </c>
      <c r="R10" s="4">
        <v>3632</v>
      </c>
      <c r="S10" s="4">
        <v>-300</v>
      </c>
      <c r="T10" s="4">
        <v>941</v>
      </c>
      <c r="U10" s="4">
        <v>21709</v>
      </c>
      <c r="V10" s="4">
        <v>10082</v>
      </c>
      <c r="W10" s="8">
        <f t="shared" si="3"/>
        <v>4.3408063474490266</v>
      </c>
      <c r="X10" s="8">
        <f t="shared" si="2"/>
        <v>30.845693142265844</v>
      </c>
      <c r="Y10" s="8">
        <f t="shared" si="0"/>
        <v>21.426107679282556</v>
      </c>
      <c r="Z10" s="8">
        <f t="shared" si="0"/>
        <v>9.4195854629832869</v>
      </c>
      <c r="AA10" s="8">
        <f t="shared" si="0"/>
        <v>2.1322630209149915</v>
      </c>
      <c r="AB10" s="8">
        <f t="shared" si="0"/>
        <v>0.7964629519300116</v>
      </c>
      <c r="AC10" s="8">
        <f t="shared" si="0"/>
        <v>4.9010692671913709</v>
      </c>
      <c r="AD10" s="8">
        <f t="shared" si="0"/>
        <v>31.786397416198927</v>
      </c>
      <c r="AE10" s="8">
        <f t="shared" si="0"/>
        <v>12.276190774826754</v>
      </c>
      <c r="AF10" s="8">
        <f t="shared" si="0"/>
        <v>5.9201655639522119</v>
      </c>
      <c r="AG10" s="8">
        <f t="shared" si="0"/>
        <v>2.2012480010034179</v>
      </c>
      <c r="AH10" s="8">
        <f t="shared" si="0"/>
        <v>11.388793076416544</v>
      </c>
      <c r="AI10" s="8">
        <f t="shared" si="0"/>
        <v>-0.94070427393308453</v>
      </c>
      <c r="AJ10" s="8">
        <f t="shared" si="0"/>
        <v>2.9506757392367753</v>
      </c>
      <c r="AK10" s="8">
        <f t="shared" si="0"/>
        <v>68.072496942711112</v>
      </c>
      <c r="AL10" s="8">
        <f t="shared" si="0"/>
        <v>31.613934965977862</v>
      </c>
    </row>
    <row r="11" spans="1:38" x14ac:dyDescent="0.25">
      <c r="A11" s="6">
        <f t="shared" si="1"/>
        <v>2014</v>
      </c>
      <c r="B11" s="6">
        <v>41640</v>
      </c>
      <c r="C11" s="4">
        <v>32462</v>
      </c>
      <c r="D11" s="4">
        <v>34454</v>
      </c>
      <c r="E11" s="11">
        <v>0.75865700000000003</v>
      </c>
      <c r="F11" s="4">
        <v>53.955615653941827</v>
      </c>
      <c r="G11" s="4">
        <v>357.25833333333333</v>
      </c>
      <c r="H11" s="4">
        <v>10193</v>
      </c>
      <c r="I11" s="4">
        <v>7114</v>
      </c>
      <c r="J11" s="4">
        <v>3079</v>
      </c>
      <c r="K11" s="4">
        <v>693</v>
      </c>
      <c r="L11" s="4">
        <v>258</v>
      </c>
      <c r="M11" s="4">
        <v>1641</v>
      </c>
      <c r="N11" s="4">
        <v>10305</v>
      </c>
      <c r="O11" s="4">
        <v>3985</v>
      </c>
      <c r="P11" s="4">
        <v>2140</v>
      </c>
      <c r="Q11" s="4">
        <v>771</v>
      </c>
      <c r="R11" s="4">
        <v>3409</v>
      </c>
      <c r="S11" s="4">
        <v>-112</v>
      </c>
      <c r="T11" s="4">
        <v>925</v>
      </c>
      <c r="U11" s="4">
        <v>24039</v>
      </c>
      <c r="V11" s="4">
        <v>11821</v>
      </c>
      <c r="W11" s="8">
        <f t="shared" si="3"/>
        <v>4.2609056151826428</v>
      </c>
      <c r="X11" s="8">
        <f t="shared" si="2"/>
        <v>31.399790524305342</v>
      </c>
      <c r="Y11" s="8">
        <f t="shared" si="0"/>
        <v>21.914854291171217</v>
      </c>
      <c r="Z11" s="8">
        <f t="shared" si="0"/>
        <v>9.4849362331341265</v>
      </c>
      <c r="AA11" s="8">
        <f t="shared" si="0"/>
        <v>2.1348037705625038</v>
      </c>
      <c r="AB11" s="8">
        <f t="shared" si="0"/>
        <v>0.79477542973322657</v>
      </c>
      <c r="AC11" s="8">
        <f t="shared" si="0"/>
        <v>5.0551413960938945</v>
      </c>
      <c r="AD11" s="8">
        <f t="shared" si="0"/>
        <v>31.744809315507361</v>
      </c>
      <c r="AE11" s="8">
        <f t="shared" si="0"/>
        <v>12.275891811964758</v>
      </c>
      <c r="AF11" s="8">
        <f t="shared" si="0"/>
        <v>6.5923233318957548</v>
      </c>
      <c r="AG11" s="8">
        <f t="shared" si="0"/>
        <v>2.37508471443534</v>
      </c>
      <c r="AH11" s="8">
        <f t="shared" si="0"/>
        <v>10.501509457211508</v>
      </c>
      <c r="AI11" s="8">
        <f t="shared" si="0"/>
        <v>-0.34501879120202084</v>
      </c>
      <c r="AJ11" s="8">
        <f t="shared" si="0"/>
        <v>2.8494855523381184</v>
      </c>
      <c r="AK11" s="8">
        <f t="shared" si="0"/>
        <v>74.052738586655167</v>
      </c>
      <c r="AL11" s="8">
        <f t="shared" si="0"/>
        <v>36.414885096420427</v>
      </c>
    </row>
    <row r="12" spans="1:38" x14ac:dyDescent="0.25">
      <c r="A12" s="6">
        <f t="shared" si="1"/>
        <v>2015</v>
      </c>
      <c r="B12" s="6">
        <v>42005</v>
      </c>
      <c r="C12" s="4">
        <v>33453</v>
      </c>
      <c r="D12" s="4">
        <v>34679</v>
      </c>
      <c r="E12" s="11">
        <v>0.75922599999999996</v>
      </c>
      <c r="F12" s="4">
        <v>54.574991533407825</v>
      </c>
      <c r="G12" s="4">
        <v>355.07499999999999</v>
      </c>
      <c r="H12" s="4">
        <v>10418</v>
      </c>
      <c r="I12" s="4">
        <v>7299</v>
      </c>
      <c r="J12" s="4">
        <v>3119</v>
      </c>
      <c r="K12" s="4">
        <v>721</v>
      </c>
      <c r="L12" s="4">
        <v>263</v>
      </c>
      <c r="M12" s="4">
        <v>1681</v>
      </c>
      <c r="N12" s="4">
        <v>10577</v>
      </c>
      <c r="O12" s="4">
        <v>4063</v>
      </c>
      <c r="P12" s="4">
        <v>1899</v>
      </c>
      <c r="Q12" s="4">
        <v>892</v>
      </c>
      <c r="R12" s="4">
        <v>3723</v>
      </c>
      <c r="S12" s="4">
        <v>-159</v>
      </c>
      <c r="T12" s="4">
        <v>919</v>
      </c>
      <c r="U12" s="4">
        <v>23855</v>
      </c>
      <c r="V12" s="4">
        <v>11437</v>
      </c>
      <c r="W12" s="8">
        <f t="shared" si="3"/>
        <v>3.8229543658222056</v>
      </c>
      <c r="X12" s="8">
        <f t="shared" si="2"/>
        <v>31.142199503781423</v>
      </c>
      <c r="Y12" s="8">
        <f t="shared" si="0"/>
        <v>21.818670971213344</v>
      </c>
      <c r="Z12" s="8">
        <f t="shared" si="0"/>
        <v>9.3235285325680799</v>
      </c>
      <c r="AA12" s="8">
        <f t="shared" si="0"/>
        <v>2.1552626072400085</v>
      </c>
      <c r="AB12" s="8">
        <f t="shared" si="0"/>
        <v>0.78617762233581445</v>
      </c>
      <c r="AC12" s="8">
        <f t="shared" si="0"/>
        <v>5.0249603921920309</v>
      </c>
      <c r="AD12" s="8">
        <f t="shared" si="0"/>
        <v>31.617493199414103</v>
      </c>
      <c r="AE12" s="8">
        <f t="shared" si="0"/>
        <v>12.145398021104235</v>
      </c>
      <c r="AF12" s="8">
        <f t="shared" si="0"/>
        <v>5.6766209308582187</v>
      </c>
      <c r="AG12" s="8">
        <f t="shared" si="0"/>
        <v>2.6664275251845875</v>
      </c>
      <c r="AH12" s="8">
        <f t="shared" si="0"/>
        <v>11.129046722267061</v>
      </c>
      <c r="AI12" s="8">
        <f t="shared" si="0"/>
        <v>-0.4752936956326787</v>
      </c>
      <c r="AJ12" s="8">
        <f t="shared" si="0"/>
        <v>2.7471377753863631</v>
      </c>
      <c r="AK12" s="8">
        <f t="shared" si="0"/>
        <v>71.309000687531764</v>
      </c>
      <c r="AL12" s="8">
        <f t="shared" si="0"/>
        <v>34.188264131766957</v>
      </c>
    </row>
    <row r="13" spans="1:38" x14ac:dyDescent="0.25">
      <c r="A13" s="6">
        <f t="shared" si="1"/>
        <v>2016</v>
      </c>
      <c r="B13" s="6">
        <v>42370</v>
      </c>
      <c r="C13" s="4">
        <v>34330</v>
      </c>
      <c r="D13" s="4">
        <v>34959</v>
      </c>
      <c r="E13" s="11">
        <v>0.76332199999999994</v>
      </c>
      <c r="F13" s="4">
        <v>54.238370012692705</v>
      </c>
      <c r="G13" s="4">
        <v>357.69166666666666</v>
      </c>
      <c r="H13" s="4">
        <v>11015</v>
      </c>
      <c r="I13" s="4">
        <v>7744</v>
      </c>
      <c r="J13" s="4">
        <v>3271</v>
      </c>
      <c r="K13" s="4">
        <v>765</v>
      </c>
      <c r="L13" s="4">
        <v>268</v>
      </c>
      <c r="M13" s="4">
        <v>1678</v>
      </c>
      <c r="N13" s="4">
        <v>11204</v>
      </c>
      <c r="O13" s="4">
        <v>4132</v>
      </c>
      <c r="P13" s="4">
        <v>1876</v>
      </c>
      <c r="Q13" s="4">
        <v>974</v>
      </c>
      <c r="R13" s="4">
        <v>4222</v>
      </c>
      <c r="S13" s="4">
        <v>-189</v>
      </c>
      <c r="T13" s="4">
        <v>890</v>
      </c>
      <c r="U13" s="4">
        <v>24347</v>
      </c>
      <c r="V13" s="4">
        <v>11391</v>
      </c>
      <c r="W13" s="8">
        <f t="shared" si="3"/>
        <v>3.7308740306015511</v>
      </c>
      <c r="X13" s="8">
        <f t="shared" si="2"/>
        <v>32.085639382464315</v>
      </c>
      <c r="Y13" s="8">
        <f t="shared" si="0"/>
        <v>22.557529857267696</v>
      </c>
      <c r="Z13" s="8">
        <f t="shared" si="0"/>
        <v>9.528109525196621</v>
      </c>
      <c r="AA13" s="8">
        <f t="shared" si="0"/>
        <v>2.2283716865715117</v>
      </c>
      <c r="AB13" s="8">
        <f t="shared" si="0"/>
        <v>0.78065831634139238</v>
      </c>
      <c r="AC13" s="8">
        <f t="shared" si="0"/>
        <v>4.8878531896300608</v>
      </c>
      <c r="AD13" s="8">
        <f t="shared" si="0"/>
        <v>32.636178269734927</v>
      </c>
      <c r="AE13" s="8">
        <f t="shared" si="0"/>
        <v>12.036120011651617</v>
      </c>
      <c r="AF13" s="8">
        <f t="shared" si="0"/>
        <v>5.464608214389747</v>
      </c>
      <c r="AG13" s="8">
        <f t="shared" si="0"/>
        <v>2.8371686571511798</v>
      </c>
      <c r="AH13" s="8">
        <f t="shared" si="0"/>
        <v>12.298281386542383</v>
      </c>
      <c r="AI13" s="8">
        <f t="shared" si="0"/>
        <v>-0.55053888727060885</v>
      </c>
      <c r="AJ13" s="8">
        <f t="shared" si="0"/>
        <v>2.5924847072531314</v>
      </c>
      <c r="AK13" s="8">
        <f t="shared" si="0"/>
        <v>70.920477716283131</v>
      </c>
      <c r="AL13" s="8">
        <f t="shared" si="0"/>
        <v>33.180891348674628</v>
      </c>
    </row>
    <row r="14" spans="1:38" x14ac:dyDescent="0.25">
      <c r="A14" s="6">
        <f t="shared" si="1"/>
        <v>2017</v>
      </c>
      <c r="B14" s="6">
        <v>42736</v>
      </c>
      <c r="C14" s="4">
        <v>35828</v>
      </c>
      <c r="D14" s="4">
        <v>35828</v>
      </c>
      <c r="E14" s="11">
        <v>0.76669699999999996</v>
      </c>
      <c r="F14" s="4">
        <v>54.891974485353224</v>
      </c>
      <c r="G14" s="4">
        <v>360.15</v>
      </c>
      <c r="H14" s="4">
        <v>11678</v>
      </c>
      <c r="I14" s="4">
        <v>8216</v>
      </c>
      <c r="J14" s="4">
        <v>3462</v>
      </c>
      <c r="K14" s="4">
        <v>776</v>
      </c>
      <c r="L14" s="4">
        <v>275</v>
      </c>
      <c r="M14" s="4">
        <v>1768</v>
      </c>
      <c r="N14" s="4">
        <v>11600</v>
      </c>
      <c r="O14" s="4">
        <v>4091</v>
      </c>
      <c r="P14" s="4">
        <v>1948</v>
      </c>
      <c r="Q14" s="4">
        <v>1222</v>
      </c>
      <c r="R14" s="4">
        <v>4339</v>
      </c>
      <c r="S14" s="4">
        <v>78</v>
      </c>
      <c r="T14" s="4">
        <v>885</v>
      </c>
      <c r="U14" s="4">
        <v>24684</v>
      </c>
      <c r="V14" s="4">
        <v>11276</v>
      </c>
      <c r="W14" s="8">
        <f t="shared" si="3"/>
        <v>3.634944757054257</v>
      </c>
      <c r="X14" s="8">
        <f t="shared" si="2"/>
        <v>32.594618733951101</v>
      </c>
      <c r="Y14" s="8">
        <f t="shared" si="0"/>
        <v>22.93178519593614</v>
      </c>
      <c r="Z14" s="8">
        <f t="shared" si="0"/>
        <v>9.6628335380149597</v>
      </c>
      <c r="AA14" s="8">
        <f t="shared" si="0"/>
        <v>2.1659037624204531</v>
      </c>
      <c r="AB14" s="8">
        <f t="shared" si="0"/>
        <v>0.76755610137322761</v>
      </c>
      <c r="AC14" s="8">
        <f t="shared" si="0"/>
        <v>4.9346879535558781</v>
      </c>
      <c r="AD14" s="8">
        <f t="shared" si="0"/>
        <v>32.376911912470696</v>
      </c>
      <c r="AE14" s="8">
        <f t="shared" si="0"/>
        <v>11.418443675337725</v>
      </c>
      <c r="AF14" s="8">
        <f t="shared" si="0"/>
        <v>5.4370883108183543</v>
      </c>
      <c r="AG14" s="8">
        <f t="shared" si="0"/>
        <v>3.4107402031930332</v>
      </c>
      <c r="AH14" s="8">
        <f t="shared" si="0"/>
        <v>12.110639723121581</v>
      </c>
      <c r="AI14" s="8">
        <f t="shared" si="0"/>
        <v>0.21770682148040638</v>
      </c>
      <c r="AJ14" s="8">
        <f t="shared" si="0"/>
        <v>2.4701350898738417</v>
      </c>
      <c r="AK14" s="8">
        <f t="shared" si="0"/>
        <v>68.895835659260911</v>
      </c>
      <c r="AL14" s="8">
        <f t="shared" si="0"/>
        <v>31.472591269398237</v>
      </c>
    </row>
    <row r="15" spans="1:38" x14ac:dyDescent="0.25">
      <c r="A15" s="6">
        <f t="shared" si="1"/>
        <v>2018</v>
      </c>
      <c r="B15" s="6">
        <v>43101</v>
      </c>
      <c r="C15" s="4">
        <v>37158</v>
      </c>
      <c r="D15" s="4">
        <v>36218</v>
      </c>
      <c r="E15" s="11">
        <v>0.77049699999999999</v>
      </c>
      <c r="F15" s="4">
        <v>55.196785966042995</v>
      </c>
      <c r="G15" s="4">
        <v>361.6</v>
      </c>
      <c r="H15" s="4">
        <v>12122</v>
      </c>
      <c r="I15" s="4">
        <v>8496</v>
      </c>
      <c r="J15" s="4">
        <v>3626</v>
      </c>
      <c r="K15" s="4">
        <v>801</v>
      </c>
      <c r="L15" s="4">
        <v>282</v>
      </c>
      <c r="M15" s="4">
        <v>1857</v>
      </c>
      <c r="N15" s="4">
        <v>12256</v>
      </c>
      <c r="O15" s="4">
        <v>4233</v>
      </c>
      <c r="P15" s="4">
        <v>2022</v>
      </c>
      <c r="Q15" s="4">
        <v>1254</v>
      </c>
      <c r="R15" s="4">
        <v>4747</v>
      </c>
      <c r="S15" s="4">
        <v>-134</v>
      </c>
      <c r="T15" s="4">
        <v>882</v>
      </c>
      <c r="U15" s="4">
        <v>25998</v>
      </c>
      <c r="V15" s="4">
        <v>11684</v>
      </c>
      <c r="W15" s="8">
        <f t="shared" si="3"/>
        <v>3.573164803111327</v>
      </c>
      <c r="X15" s="8">
        <f t="shared" si="2"/>
        <v>32.62285375962108</v>
      </c>
      <c r="Y15" s="8">
        <f t="shared" si="0"/>
        <v>22.864524463103503</v>
      </c>
      <c r="Z15" s="8">
        <f t="shared" si="0"/>
        <v>9.758329296517573</v>
      </c>
      <c r="AA15" s="8">
        <f t="shared" si="0"/>
        <v>2.1556596156951398</v>
      </c>
      <c r="AB15" s="8">
        <f t="shared" si="0"/>
        <v>0.75892136282900047</v>
      </c>
      <c r="AC15" s="8">
        <f t="shared" si="0"/>
        <v>4.9975779105441624</v>
      </c>
      <c r="AD15" s="8">
        <f t="shared" si="0"/>
        <v>32.983475967490179</v>
      </c>
      <c r="AE15" s="8">
        <f t="shared" si="0"/>
        <v>11.391894073954465</v>
      </c>
      <c r="AF15" s="8">
        <f t="shared" si="0"/>
        <v>5.4416276441143223</v>
      </c>
      <c r="AG15" s="8">
        <f t="shared" si="0"/>
        <v>3.374777975133215</v>
      </c>
      <c r="AH15" s="8">
        <f t="shared" si="0"/>
        <v>12.775176274288174</v>
      </c>
      <c r="AI15" s="8">
        <f t="shared" si="0"/>
        <v>-0.36062220786909954</v>
      </c>
      <c r="AJ15" s="8">
        <f t="shared" si="0"/>
        <v>2.3736476667204909</v>
      </c>
      <c r="AK15" s="8">
        <f t="shared" si="0"/>
        <v>69.966090747618281</v>
      </c>
      <c r="AL15" s="8">
        <f t="shared" si="0"/>
        <v>31.444103557780288</v>
      </c>
    </row>
    <row r="16" spans="1:38" x14ac:dyDescent="0.25">
      <c r="A16" s="6">
        <f t="shared" si="1"/>
        <v>2019</v>
      </c>
      <c r="B16" s="6">
        <v>43466</v>
      </c>
      <c r="C16" s="4">
        <v>38057</v>
      </c>
      <c r="D16" s="4">
        <v>36704</v>
      </c>
      <c r="E16" s="11">
        <v>0.77738700000000005</v>
      </c>
      <c r="F16" s="4">
        <v>56.126291757639336</v>
      </c>
      <c r="G16" s="4">
        <v>363.42500000000001</v>
      </c>
      <c r="H16" s="4">
        <v>12640</v>
      </c>
      <c r="I16" s="4">
        <v>8550</v>
      </c>
      <c r="J16" s="4">
        <v>4090</v>
      </c>
      <c r="K16" s="4">
        <v>840</v>
      </c>
      <c r="L16" s="4">
        <v>289</v>
      </c>
      <c r="M16" s="4">
        <v>2024</v>
      </c>
      <c r="N16" s="4">
        <v>12146</v>
      </c>
      <c r="O16" s="4">
        <v>4357</v>
      </c>
      <c r="P16" s="4">
        <v>2129</v>
      </c>
      <c r="Q16" s="4">
        <v>1270</v>
      </c>
      <c r="R16" s="4">
        <v>4390</v>
      </c>
      <c r="S16" s="4">
        <v>494</v>
      </c>
      <c r="T16" s="4">
        <v>863</v>
      </c>
      <c r="U16" s="4">
        <v>26803</v>
      </c>
      <c r="V16" s="4">
        <v>12655</v>
      </c>
      <c r="W16" s="8">
        <f t="shared" si="3"/>
        <v>3.319486114316486</v>
      </c>
      <c r="X16" s="8">
        <f t="shared" si="2"/>
        <v>33.213337887904984</v>
      </c>
      <c r="Y16" s="8">
        <f t="shared" si="0"/>
        <v>22.466300549176236</v>
      </c>
      <c r="Z16" s="8">
        <f t="shared" si="0"/>
        <v>10.747037338728749</v>
      </c>
      <c r="AA16" s="8">
        <f t="shared" si="0"/>
        <v>2.2072154925506475</v>
      </c>
      <c r="AB16" s="8">
        <f t="shared" si="0"/>
        <v>0.75938723493706806</v>
      </c>
      <c r="AC16" s="8">
        <f t="shared" si="0"/>
        <v>5.3183382820506084</v>
      </c>
      <c r="AD16" s="8">
        <f t="shared" si="0"/>
        <v>31.915284967285913</v>
      </c>
      <c r="AE16" s="8">
        <f t="shared" si="0"/>
        <v>11.448616548860919</v>
      </c>
      <c r="AF16" s="8">
        <f t="shared" si="0"/>
        <v>5.5942402186194391</v>
      </c>
      <c r="AG16" s="8">
        <f t="shared" si="0"/>
        <v>3.3370996137372888</v>
      </c>
      <c r="AH16" s="8">
        <f t="shared" si="0"/>
        <v>11.535328586068266</v>
      </c>
      <c r="AI16" s="8">
        <f t="shared" si="0"/>
        <v>1.2980529206190714</v>
      </c>
      <c r="AJ16" s="8">
        <f t="shared" si="0"/>
        <v>2.2676511548466776</v>
      </c>
      <c r="AK16" s="8">
        <f t="shared" si="0"/>
        <v>70.428567674803588</v>
      </c>
      <c r="AL16" s="8">
        <f t="shared" si="0"/>
        <v>33.252752450271963</v>
      </c>
    </row>
    <row r="17" spans="1:38" x14ac:dyDescent="0.25">
      <c r="A17" s="6">
        <f t="shared" si="1"/>
        <v>2020</v>
      </c>
      <c r="B17" s="6">
        <v>43831</v>
      </c>
      <c r="C17" s="4">
        <v>37354</v>
      </c>
      <c r="D17" s="4">
        <v>35393</v>
      </c>
      <c r="E17" s="11">
        <v>0.78343200000000002</v>
      </c>
      <c r="F17" s="4">
        <v>58.023932382059726</v>
      </c>
      <c r="G17" s="4">
        <v>352.54166666666669</v>
      </c>
      <c r="H17" s="4">
        <v>13519</v>
      </c>
      <c r="I17" s="4">
        <v>8698</v>
      </c>
      <c r="J17" s="4">
        <v>4821</v>
      </c>
      <c r="K17" s="4">
        <v>875</v>
      </c>
      <c r="L17" s="4">
        <v>294</v>
      </c>
      <c r="M17" s="4">
        <v>2191</v>
      </c>
      <c r="N17" s="4">
        <v>12607</v>
      </c>
      <c r="O17" s="4">
        <v>4556</v>
      </c>
      <c r="P17" s="4">
        <v>2133</v>
      </c>
      <c r="Q17" s="4">
        <v>753</v>
      </c>
      <c r="R17" s="4">
        <v>5165</v>
      </c>
      <c r="S17" s="4">
        <v>912</v>
      </c>
      <c r="T17" s="4">
        <v>844</v>
      </c>
      <c r="U17" s="4">
        <v>26079</v>
      </c>
      <c r="V17" s="4">
        <v>11339</v>
      </c>
      <c r="W17" s="8">
        <f t="shared" si="3"/>
        <v>3.1489012423982392</v>
      </c>
      <c r="X17" s="8">
        <f t="shared" si="2"/>
        <v>36.191572522353695</v>
      </c>
      <c r="Y17" s="8">
        <f t="shared" si="0"/>
        <v>23.285324195534614</v>
      </c>
      <c r="Z17" s="8">
        <f t="shared" si="0"/>
        <v>12.906248326819082</v>
      </c>
      <c r="AA17" s="8">
        <f t="shared" si="0"/>
        <v>2.3424532847887778</v>
      </c>
      <c r="AB17" s="8">
        <f t="shared" si="0"/>
        <v>0.78706430368902924</v>
      </c>
      <c r="AC17" s="8">
        <f t="shared" si="0"/>
        <v>5.8655030251110993</v>
      </c>
      <c r="AD17" s="8">
        <f t="shared" si="0"/>
        <v>33.750066927236709</v>
      </c>
      <c r="AE17" s="8">
        <f t="shared" si="0"/>
        <v>12.196819617711624</v>
      </c>
      <c r="AF17" s="8">
        <f t="shared" si="0"/>
        <v>5.7102318359479574</v>
      </c>
      <c r="AG17" s="8">
        <f t="shared" si="0"/>
        <v>2.0158483696525136</v>
      </c>
      <c r="AH17" s="8">
        <f t="shared" si="0"/>
        <v>13.827167103924614</v>
      </c>
      <c r="AI17" s="8">
        <f t="shared" si="0"/>
        <v>2.4415055951169888</v>
      </c>
      <c r="AJ17" s="8">
        <f t="shared" si="0"/>
        <v>2.2594635112705466</v>
      </c>
      <c r="AK17" s="8">
        <f t="shared" si="0"/>
        <v>69.815816244578897</v>
      </c>
      <c r="AL17" s="8">
        <f t="shared" si="0"/>
        <v>30.355517481394227</v>
      </c>
    </row>
    <row r="18" spans="1:38" x14ac:dyDescent="0.25">
      <c r="A18" s="6">
        <f t="shared" si="1"/>
        <v>2021</v>
      </c>
      <c r="B18" s="6">
        <v>44197</v>
      </c>
      <c r="C18" s="4">
        <v>41430</v>
      </c>
      <c r="D18" s="4">
        <v>37256</v>
      </c>
      <c r="E18" s="11">
        <v>0.790802</v>
      </c>
      <c r="F18" s="4">
        <v>57.71536335738292</v>
      </c>
      <c r="G18" s="4">
        <v>363.82499999999999</v>
      </c>
      <c r="H18" s="4">
        <v>14054</v>
      </c>
      <c r="I18" s="4">
        <v>9412</v>
      </c>
      <c r="J18" s="4">
        <v>4642</v>
      </c>
      <c r="K18" s="4">
        <v>980</v>
      </c>
      <c r="L18" s="4">
        <v>304</v>
      </c>
      <c r="M18" s="4">
        <v>2261</v>
      </c>
      <c r="N18" s="4">
        <v>12671</v>
      </c>
      <c r="O18" s="4">
        <v>4700</v>
      </c>
      <c r="P18" s="4">
        <v>2252</v>
      </c>
      <c r="Q18" s="4">
        <v>798</v>
      </c>
      <c r="R18" s="4">
        <v>4921</v>
      </c>
      <c r="S18" s="4">
        <v>1383</v>
      </c>
      <c r="T18" s="4">
        <v>815</v>
      </c>
      <c r="U18" s="4">
        <v>24285</v>
      </c>
      <c r="V18" s="4">
        <v>8419</v>
      </c>
      <c r="W18" s="8">
        <f t="shared" si="3"/>
        <v>3.125119828214272</v>
      </c>
      <c r="X18" s="8">
        <f t="shared" si="2"/>
        <v>33.922278542119237</v>
      </c>
      <c r="Y18" s="8">
        <f t="shared" si="0"/>
        <v>22.717837315954622</v>
      </c>
      <c r="Z18" s="8">
        <f t="shared" si="0"/>
        <v>11.204441226164615</v>
      </c>
      <c r="AA18" s="8">
        <f t="shared" si="0"/>
        <v>2.3654356746319092</v>
      </c>
      <c r="AB18" s="8">
        <f t="shared" si="0"/>
        <v>0.73376780111030659</v>
      </c>
      <c r="AC18" s="8">
        <f t="shared" si="0"/>
        <v>5.4573980207579051</v>
      </c>
      <c r="AD18" s="8">
        <f t="shared" si="0"/>
        <v>30.584117789041755</v>
      </c>
      <c r="AE18" s="8">
        <f t="shared" si="0"/>
        <v>11.344436398744872</v>
      </c>
      <c r="AF18" s="8">
        <f t="shared" si="0"/>
        <v>5.4356746319092446</v>
      </c>
      <c r="AG18" s="8">
        <f t="shared" si="0"/>
        <v>1.9261404779145546</v>
      </c>
      <c r="AH18" s="8">
        <f t="shared" si="0"/>
        <v>11.877866280473087</v>
      </c>
      <c r="AI18" s="8">
        <f t="shared" si="0"/>
        <v>3.3381607530774802</v>
      </c>
      <c r="AJ18" s="8">
        <f t="shared" si="0"/>
        <v>1.9671735457398021</v>
      </c>
      <c r="AK18" s="8">
        <f t="shared" si="0"/>
        <v>58.616944243301958</v>
      </c>
      <c r="AL18" s="8">
        <f t="shared" si="0"/>
        <v>20.32102341298576</v>
      </c>
    </row>
    <row r="19" spans="1:38" x14ac:dyDescent="0.25">
      <c r="A19" s="6">
        <f t="shared" si="1"/>
        <v>2022</v>
      </c>
      <c r="B19" s="6">
        <v>44562</v>
      </c>
      <c r="C19" s="4">
        <v>44501</v>
      </c>
      <c r="D19" s="4">
        <v>37658</v>
      </c>
      <c r="E19" s="11">
        <v>0.80956799999999995</v>
      </c>
      <c r="F19" s="4">
        <v>56.590626658907112</v>
      </c>
      <c r="G19" s="4">
        <v>373.60833333333335</v>
      </c>
      <c r="H19" s="4">
        <v>15218</v>
      </c>
      <c r="I19" s="4">
        <v>10405</v>
      </c>
      <c r="J19" s="4">
        <v>4813</v>
      </c>
      <c r="K19" s="4">
        <v>995</v>
      </c>
      <c r="L19" s="4">
        <v>315</v>
      </c>
      <c r="M19" s="4">
        <v>2332</v>
      </c>
      <c r="N19" s="4">
        <v>14005</v>
      </c>
      <c r="O19" s="4">
        <v>5561</v>
      </c>
      <c r="P19" s="4">
        <v>2537</v>
      </c>
      <c r="Q19" s="4">
        <v>879</v>
      </c>
      <c r="R19" s="4">
        <v>5028</v>
      </c>
      <c r="S19" s="4">
        <v>1213</v>
      </c>
      <c r="T19" s="4">
        <v>778</v>
      </c>
      <c r="U19" s="4">
        <v>23166</v>
      </c>
      <c r="V19" s="4">
        <v>6859</v>
      </c>
      <c r="W19" s="8">
        <f t="shared" si="3"/>
        <v>3.203623635989294</v>
      </c>
      <c r="X19" s="8">
        <f t="shared" si="2"/>
        <v>34.196984337430621</v>
      </c>
      <c r="Y19" s="8">
        <f t="shared" si="0"/>
        <v>23.381497045010224</v>
      </c>
      <c r="Z19" s="8">
        <f t="shared" si="0"/>
        <v>10.815487292420395</v>
      </c>
      <c r="AA19" s="8">
        <f t="shared" si="0"/>
        <v>2.2359048111278397</v>
      </c>
      <c r="AB19" s="8">
        <f t="shared" si="0"/>
        <v>0.70784926181434127</v>
      </c>
      <c r="AC19" s="8">
        <f t="shared" si="0"/>
        <v>5.2403316779398219</v>
      </c>
      <c r="AD19" s="8">
        <f t="shared" si="0"/>
        <v>31.471202894316981</v>
      </c>
      <c r="AE19" s="8">
        <f t="shared" si="0"/>
        <v>12.496348396665244</v>
      </c>
      <c r="AF19" s="8">
        <f t="shared" si="0"/>
        <v>5.7009954832475671</v>
      </c>
      <c r="AG19" s="8">
        <f t="shared" si="0"/>
        <v>1.9752365115390664</v>
      </c>
      <c r="AH19" s="8">
        <f t="shared" si="0"/>
        <v>11.298622502865104</v>
      </c>
      <c r="AI19" s="8">
        <f t="shared" si="0"/>
        <v>2.7257814431136378</v>
      </c>
      <c r="AJ19" s="8">
        <f t="shared" si="0"/>
        <v>1.7482753196557381</v>
      </c>
      <c r="AK19" s="8">
        <f t="shared" si="0"/>
        <v>52.057257140288982</v>
      </c>
      <c r="AL19" s="8">
        <f t="shared" si="0"/>
        <v>15.413136783443068</v>
      </c>
    </row>
    <row r="20" spans="1:38" x14ac:dyDescent="0.25">
      <c r="A20" s="6">
        <f t="shared" si="1"/>
        <v>2023</v>
      </c>
      <c r="B20" s="6">
        <v>44927</v>
      </c>
      <c r="C20" s="4">
        <v>45977</v>
      </c>
      <c r="D20" s="4">
        <v>38086</v>
      </c>
      <c r="E20" s="11">
        <v>0.83469099999999996</v>
      </c>
      <c r="F20" s="4">
        <v>55.167890917391233</v>
      </c>
      <c r="G20" s="4">
        <v>386.45</v>
      </c>
      <c r="H20" s="4">
        <v>15738.56</v>
      </c>
      <c r="I20" s="4">
        <v>10501.65</v>
      </c>
      <c r="J20" s="4">
        <v>5236.9080000000004</v>
      </c>
      <c r="K20" s="4">
        <v>1036.394</v>
      </c>
      <c r="L20" s="4">
        <v>331.04640000000001</v>
      </c>
      <c r="M20" s="4">
        <v>2643.5169999999998</v>
      </c>
      <c r="N20" s="4">
        <v>15295.77</v>
      </c>
      <c r="O20" s="4">
        <v>6095.4759999999997</v>
      </c>
      <c r="P20" s="4">
        <v>2715.9070000000002</v>
      </c>
      <c r="Q20" s="4">
        <v>988.17780000000005</v>
      </c>
      <c r="R20" s="4">
        <v>5496.2070000000003</v>
      </c>
      <c r="S20" s="4">
        <v>442.79250000000002</v>
      </c>
      <c r="T20" s="4">
        <v>809.30340000000001</v>
      </c>
      <c r="U20" s="4">
        <v>23532.51</v>
      </c>
      <c r="V20" s="4">
        <v>7225.5110000000004</v>
      </c>
      <c r="W20" s="8">
        <f t="shared" si="3"/>
        <v>3.4934965034965035</v>
      </c>
      <c r="X20" s="8">
        <f t="shared" si="2"/>
        <v>34.231376557844136</v>
      </c>
      <c r="Y20" s="8">
        <f t="shared" si="0"/>
        <v>22.841094460273617</v>
      </c>
      <c r="Z20" s="8">
        <f t="shared" si="0"/>
        <v>11.390277747569439</v>
      </c>
      <c r="AA20" s="8">
        <f t="shared" si="0"/>
        <v>2.2541575135393783</v>
      </c>
      <c r="AB20" s="8">
        <f t="shared" si="0"/>
        <v>0.720026100006525</v>
      </c>
      <c r="AC20" s="8">
        <f t="shared" si="0"/>
        <v>5.7496509124127275</v>
      </c>
      <c r="AD20" s="8">
        <f t="shared" si="0"/>
        <v>33.268308067077015</v>
      </c>
      <c r="AE20" s="8">
        <f t="shared" si="0"/>
        <v>13.257663614415904</v>
      </c>
      <c r="AF20" s="8">
        <f t="shared" si="0"/>
        <v>5.907099201774801</v>
      </c>
      <c r="AG20" s="8">
        <f t="shared" si="0"/>
        <v>2.1492872523218129</v>
      </c>
      <c r="AH20" s="8">
        <f t="shared" si="0"/>
        <v>11.954253213563305</v>
      </c>
      <c r="AI20" s="8">
        <f t="shared" si="0"/>
        <v>0.96307392826848204</v>
      </c>
      <c r="AJ20" s="8">
        <f t="shared" si="0"/>
        <v>1.7602353350588338</v>
      </c>
      <c r="AK20" s="8">
        <f t="shared" si="0"/>
        <v>51.183222045805515</v>
      </c>
      <c r="AL20" s="8">
        <f t="shared" si="0"/>
        <v>15.715490353872591</v>
      </c>
    </row>
    <row r="21" spans="1:38" x14ac:dyDescent="0.25">
      <c r="A21" s="6">
        <f t="shared" si="1"/>
        <v>2024</v>
      </c>
      <c r="B21" s="6">
        <v>45292</v>
      </c>
      <c r="C21" s="4">
        <v>47751</v>
      </c>
      <c r="D21" s="4">
        <v>38616</v>
      </c>
      <c r="E21" s="11">
        <v>0.85436018166615968</v>
      </c>
      <c r="F21" s="4">
        <v>55.716340701223828</v>
      </c>
      <c r="G21" s="4">
        <v>390.87827970663398</v>
      </c>
      <c r="H21" s="4">
        <v>16507.32</v>
      </c>
      <c r="I21" s="4">
        <v>10884.56</v>
      </c>
      <c r="J21" s="4">
        <v>5622.7650000000003</v>
      </c>
      <c r="K21" s="4">
        <v>1044.6590000000001</v>
      </c>
      <c r="L21" s="4">
        <v>339.80329999999998</v>
      </c>
      <c r="M21" s="4">
        <v>2933.4169999999999</v>
      </c>
      <c r="N21" s="4">
        <v>16951.830000000002</v>
      </c>
      <c r="O21" s="4">
        <v>6532.8590000000004</v>
      </c>
      <c r="P21" s="4">
        <v>3001.03</v>
      </c>
      <c r="Q21" s="4">
        <v>1015.026</v>
      </c>
      <c r="R21" s="4">
        <v>6402.9179999999997</v>
      </c>
      <c r="S21" s="4">
        <v>-444.51310000000001</v>
      </c>
      <c r="T21" s="4">
        <v>871.05820000000006</v>
      </c>
      <c r="U21" s="4">
        <v>24848.080000000002</v>
      </c>
      <c r="V21" s="4">
        <v>8541.0820000000003</v>
      </c>
      <c r="W21" s="8">
        <f t="shared" si="3"/>
        <v>3.7015099536768501</v>
      </c>
      <c r="X21" s="8">
        <f t="shared" si="2"/>
        <v>34.569579694666082</v>
      </c>
      <c r="Y21" s="8">
        <f t="shared" si="2"/>
        <v>22.794412682456912</v>
      </c>
      <c r="Z21" s="8">
        <f t="shared" si="2"/>
        <v>11.775177483194069</v>
      </c>
      <c r="AA21" s="8">
        <f t="shared" si="2"/>
        <v>2.1877217231052755</v>
      </c>
      <c r="AB21" s="8">
        <f t="shared" si="2"/>
        <v>0.71161504471110537</v>
      </c>
      <c r="AC21" s="8">
        <f t="shared" si="2"/>
        <v>6.1431530229733413</v>
      </c>
      <c r="AD21" s="8">
        <f t="shared" si="2"/>
        <v>35.500471194320539</v>
      </c>
      <c r="AE21" s="8">
        <f t="shared" si="2"/>
        <v>13.681093589663044</v>
      </c>
      <c r="AF21" s="8">
        <f t="shared" si="2"/>
        <v>6.2847479633934364</v>
      </c>
      <c r="AG21" s="8">
        <f t="shared" si="2"/>
        <v>2.1256643839919582</v>
      </c>
      <c r="AH21" s="8">
        <f t="shared" si="2"/>
        <v>13.408971539863039</v>
      </c>
      <c r="AI21" s="8">
        <f t="shared" si="2"/>
        <v>-0.93089799166509601</v>
      </c>
      <c r="AJ21" s="8">
        <f t="shared" si="2"/>
        <v>1.8241674519905344</v>
      </c>
      <c r="AK21" s="8">
        <f t="shared" si="2"/>
        <v>52.036774098971748</v>
      </c>
      <c r="AL21" s="8">
        <f t="shared" si="2"/>
        <v>17.886708131766877</v>
      </c>
    </row>
    <row r="22" spans="1:38" x14ac:dyDescent="0.25">
      <c r="A22" s="6">
        <f t="shared" si="1"/>
        <v>2025</v>
      </c>
      <c r="B22" s="6">
        <v>45658</v>
      </c>
      <c r="C22" s="4">
        <v>49249</v>
      </c>
      <c r="D22" s="4">
        <v>39362</v>
      </c>
      <c r="E22" s="11">
        <v>0.86756930471746696</v>
      </c>
      <c r="F22" s="4">
        <v>56.386805638971168</v>
      </c>
      <c r="G22" s="4">
        <v>395.22231956483193</v>
      </c>
      <c r="H22" s="4">
        <v>17437.89</v>
      </c>
      <c r="I22" s="4">
        <v>11415.77</v>
      </c>
      <c r="J22" s="4">
        <v>6022.1229999999996</v>
      </c>
      <c r="K22" s="4">
        <v>1097.319</v>
      </c>
      <c r="L22" s="4">
        <v>350.1336</v>
      </c>
      <c r="M22" s="4">
        <v>3246.4920000000002</v>
      </c>
      <c r="N22" s="4">
        <v>17195.990000000002</v>
      </c>
      <c r="O22" s="4">
        <v>6761.06</v>
      </c>
      <c r="P22" s="4">
        <v>3087.4380000000001</v>
      </c>
      <c r="Q22" s="4">
        <v>1050.182</v>
      </c>
      <c r="R22" s="4">
        <v>6297.3109999999997</v>
      </c>
      <c r="S22" s="4">
        <v>241.89930000000001</v>
      </c>
      <c r="T22" s="4">
        <v>953.37149999999997</v>
      </c>
      <c r="U22" s="4">
        <v>25559.55</v>
      </c>
      <c r="V22" s="4">
        <v>9252.5540000000001</v>
      </c>
      <c r="W22" s="8">
        <f t="shared" si="3"/>
        <v>3.8368014752045223</v>
      </c>
      <c r="X22" s="8">
        <f t="shared" si="2"/>
        <v>35.407602184815936</v>
      </c>
      <c r="Y22" s="8">
        <f t="shared" si="2"/>
        <v>23.179699080184371</v>
      </c>
      <c r="Z22" s="8">
        <f t="shared" si="2"/>
        <v>12.227909196125808</v>
      </c>
      <c r="AA22" s="8">
        <f t="shared" si="2"/>
        <v>2.2281041239416028</v>
      </c>
      <c r="AB22" s="8">
        <f t="shared" si="2"/>
        <v>0.71094560295640519</v>
      </c>
      <c r="AC22" s="8">
        <f t="shared" si="2"/>
        <v>6.5919957765639916</v>
      </c>
      <c r="AD22" s="8">
        <f t="shared" si="2"/>
        <v>34.916424698978666</v>
      </c>
      <c r="AE22" s="8">
        <f t="shared" si="2"/>
        <v>13.728319356738208</v>
      </c>
      <c r="AF22" s="8">
        <f t="shared" si="2"/>
        <v>6.2690369347600967</v>
      </c>
      <c r="AG22" s="8">
        <f t="shared" si="2"/>
        <v>2.1323925358890534</v>
      </c>
      <c r="AH22" s="8">
        <f t="shared" si="2"/>
        <v>12.786677902089382</v>
      </c>
      <c r="AI22" s="8">
        <f t="shared" si="2"/>
        <v>0.49117606448861906</v>
      </c>
      <c r="AJ22" s="8">
        <f t="shared" si="2"/>
        <v>1.9358190014010435</v>
      </c>
      <c r="AK22" s="8">
        <f t="shared" si="2"/>
        <v>51.898617230806714</v>
      </c>
      <c r="AL22" s="8">
        <f t="shared" si="2"/>
        <v>18.787293143007979</v>
      </c>
    </row>
    <row r="23" spans="1:38" x14ac:dyDescent="0.25">
      <c r="A23" s="6">
        <f t="shared" si="1"/>
        <v>2026</v>
      </c>
      <c r="B23" s="6">
        <v>46023</v>
      </c>
      <c r="C23" s="4">
        <v>50948.205298109628</v>
      </c>
      <c r="D23" s="4">
        <v>40028.330685485125</v>
      </c>
      <c r="E23" s="11">
        <v>0.87855503452040307</v>
      </c>
      <c r="F23" s="4">
        <v>56.729402823393215</v>
      </c>
      <c r="G23" s="4">
        <v>399.8106317680618</v>
      </c>
      <c r="H23" s="4">
        <v>18090.580000000002</v>
      </c>
      <c r="I23" s="4">
        <v>11806.58</v>
      </c>
      <c r="J23" s="4">
        <v>6283.9979999999996</v>
      </c>
      <c r="K23" s="4">
        <v>1151.9960000000001</v>
      </c>
      <c r="L23" s="4">
        <v>360.57859999999999</v>
      </c>
      <c r="M23" s="4">
        <v>3441.6709999999998</v>
      </c>
      <c r="N23" s="4">
        <v>17514.939999999999</v>
      </c>
      <c r="O23" s="4">
        <v>6957.7389999999996</v>
      </c>
      <c r="P23" s="4">
        <v>3158.674</v>
      </c>
      <c r="Q23" s="4">
        <v>1086.145</v>
      </c>
      <c r="R23" s="4">
        <v>6312.384</v>
      </c>
      <c r="S23" s="4">
        <v>575.6377</v>
      </c>
      <c r="T23" s="4">
        <v>1006.997</v>
      </c>
      <c r="U23" s="4">
        <v>25990.91</v>
      </c>
      <c r="V23" s="4">
        <v>9683.9130000000005</v>
      </c>
      <c r="W23" s="8">
        <f t="shared" si="3"/>
        <v>3.9398072344779154</v>
      </c>
      <c r="X23" s="8">
        <f t="shared" si="2"/>
        <v>35.507786572947708</v>
      </c>
      <c r="Y23" s="8">
        <f t="shared" si="2"/>
        <v>23.173691655902292</v>
      </c>
      <c r="Z23" s="8">
        <f t="shared" si="2"/>
        <v>12.334090991490056</v>
      </c>
      <c r="AA23" s="8">
        <f t="shared" si="2"/>
        <v>2.2611120318358759</v>
      </c>
      <c r="AB23" s="8">
        <f t="shared" si="2"/>
        <v>0.70773562658423783</v>
      </c>
      <c r="AC23" s="8">
        <f t="shared" si="2"/>
        <v>6.7552350075179168</v>
      </c>
      <c r="AD23" s="8">
        <f t="shared" si="2"/>
        <v>34.377933231437829</v>
      </c>
      <c r="AE23" s="8">
        <f t="shared" si="2"/>
        <v>13.656494785809771</v>
      </c>
      <c r="AF23" s="8">
        <f t="shared" si="2"/>
        <v>6.1997748134951456</v>
      </c>
      <c r="AG23" s="8">
        <f t="shared" si="2"/>
        <v>2.1318611590824772</v>
      </c>
      <c r="AH23" s="8">
        <f t="shared" si="2"/>
        <v>12.389806398605788</v>
      </c>
      <c r="AI23" s="8">
        <f t="shared" si="2"/>
        <v>1.1298488271212141</v>
      </c>
      <c r="AJ23" s="8">
        <f t="shared" si="2"/>
        <v>1.9765112315690605</v>
      </c>
      <c r="AK23" s="8">
        <f t="shared" si="2"/>
        <v>51.014377931315202</v>
      </c>
      <c r="AL23" s="8">
        <f t="shared" si="2"/>
        <v>19.007368254361868</v>
      </c>
    </row>
    <row r="24" spans="1:38" x14ac:dyDescent="0.25">
      <c r="A24" s="6">
        <f t="shared" si="1"/>
        <v>2027</v>
      </c>
      <c r="B24" s="6">
        <v>46388</v>
      </c>
      <c r="C24" s="4">
        <v>52748.126322135591</v>
      </c>
      <c r="D24" s="4">
        <v>40624.033085052826</v>
      </c>
      <c r="E24" s="11">
        <v>0.88816931079926287</v>
      </c>
      <c r="F24" s="4">
        <v>57.137145053711222</v>
      </c>
      <c r="G24" s="4">
        <v>403.28722272176691</v>
      </c>
      <c r="H24" s="4">
        <v>18790.07</v>
      </c>
      <c r="I24" s="4">
        <v>12223.69</v>
      </c>
      <c r="J24" s="4">
        <v>6566.3789999999999</v>
      </c>
      <c r="K24" s="4">
        <v>1208.2059999999999</v>
      </c>
      <c r="L24" s="4">
        <v>370.96910000000003</v>
      </c>
      <c r="M24" s="4">
        <v>3623.2179999999998</v>
      </c>
      <c r="N24" s="4">
        <v>18171.89</v>
      </c>
      <c r="O24" s="4">
        <v>7262.2309999999998</v>
      </c>
      <c r="P24" s="4">
        <v>3256.8029999999999</v>
      </c>
      <c r="Q24" s="4">
        <v>1117.4680000000001</v>
      </c>
      <c r="R24" s="4">
        <v>6535.3909999999996</v>
      </c>
      <c r="S24" s="4">
        <v>618.1771</v>
      </c>
      <c r="T24" s="4">
        <v>1045.4090000000001</v>
      </c>
      <c r="U24" s="4">
        <v>26418.15</v>
      </c>
      <c r="V24" s="4">
        <v>10111.15</v>
      </c>
      <c r="W24" s="8">
        <f t="shared" si="3"/>
        <v>4.0222100726754091</v>
      </c>
      <c r="X24" s="8">
        <f t="shared" si="2"/>
        <v>35.622251082906814</v>
      </c>
      <c r="Y24" s="8">
        <f t="shared" si="2"/>
        <v>23.173695166628821</v>
      </c>
      <c r="Z24" s="8">
        <f t="shared" si="2"/>
        <v>12.448554020476058</v>
      </c>
      <c r="AA24" s="8">
        <f t="shared" si="2"/>
        <v>2.290519273843818</v>
      </c>
      <c r="AB24" s="8">
        <f t="shared" si="2"/>
        <v>0.7032839379629755</v>
      </c>
      <c r="AC24" s="8">
        <f t="shared" si="2"/>
        <v>6.8689036988211036</v>
      </c>
      <c r="AD24" s="8">
        <f t="shared" si="2"/>
        <v>34.450304242132333</v>
      </c>
      <c r="AE24" s="8">
        <f t="shared" si="2"/>
        <v>13.767751589220765</v>
      </c>
      <c r="AF24" s="8">
        <f t="shared" si="2"/>
        <v>6.1742534324547043</v>
      </c>
      <c r="AG24" s="8">
        <f t="shared" si="2"/>
        <v>2.1184979977782792</v>
      </c>
      <c r="AH24" s="8">
        <f t="shared" si="2"/>
        <v>12.389806910084392</v>
      </c>
      <c r="AI24" s="8">
        <f t="shared" si="2"/>
        <v>1.1719413429488656</v>
      </c>
      <c r="AJ24" s="8">
        <f t="shared" si="2"/>
        <v>1.9818884060746198</v>
      </c>
      <c r="AK24" s="8">
        <f t="shared" si="2"/>
        <v>50.083579914598225</v>
      </c>
      <c r="AL24" s="8">
        <f t="shared" si="2"/>
        <v>19.168737744826561</v>
      </c>
    </row>
    <row r="25" spans="1:38" x14ac:dyDescent="0.25">
      <c r="A25" s="6">
        <f t="shared" si="1"/>
        <v>2028</v>
      </c>
      <c r="B25" s="6">
        <v>46753</v>
      </c>
      <c r="C25" s="4">
        <v>54512.012238154683</v>
      </c>
      <c r="D25" s="4">
        <v>41147.082209993969</v>
      </c>
      <c r="E25" s="11">
        <v>0.89645568934919406</v>
      </c>
      <c r="F25" s="4">
        <v>57.584109847179505</v>
      </c>
      <c r="G25" s="4">
        <v>405.89232279213746</v>
      </c>
      <c r="H25" s="4">
        <v>19436.060000000001</v>
      </c>
      <c r="I25" s="4">
        <v>12632.45</v>
      </c>
      <c r="J25" s="4">
        <v>6803.6090000000004</v>
      </c>
      <c r="K25" s="4">
        <v>1252.646</v>
      </c>
      <c r="L25" s="4">
        <v>381.12819999999999</v>
      </c>
      <c r="M25" s="4">
        <v>3781.59</v>
      </c>
      <c r="N25" s="4">
        <v>18834.22</v>
      </c>
      <c r="O25" s="4">
        <v>7574.1580000000004</v>
      </c>
      <c r="P25" s="4">
        <v>3358.2040000000002</v>
      </c>
      <c r="Q25" s="4">
        <v>1147.922</v>
      </c>
      <c r="R25" s="4">
        <v>6753.933</v>
      </c>
      <c r="S25" s="4">
        <v>601.83969999999999</v>
      </c>
      <c r="T25" s="4">
        <v>1080.008</v>
      </c>
      <c r="U25" s="4">
        <v>26896.31</v>
      </c>
      <c r="V25" s="4">
        <v>10589.31</v>
      </c>
      <c r="W25" s="8">
        <f t="shared" si="3"/>
        <v>4.0881288053856908</v>
      </c>
      <c r="X25" s="8">
        <f t="shared" si="2"/>
        <v>35.654636844236855</v>
      </c>
      <c r="Y25" s="8">
        <f t="shared" si="2"/>
        <v>23.17369966973655</v>
      </c>
      <c r="Z25" s="8">
        <f t="shared" si="2"/>
        <v>12.480935340042244</v>
      </c>
      <c r="AA25" s="8">
        <f t="shared" si="2"/>
        <v>2.2979265460379268</v>
      </c>
      <c r="AB25" s="8">
        <f t="shared" si="2"/>
        <v>0.69916369686539714</v>
      </c>
      <c r="AC25" s="8">
        <f t="shared" si="2"/>
        <v>6.9371682400547039</v>
      </c>
      <c r="AD25" s="8">
        <f t="shared" si="2"/>
        <v>34.550586607803361</v>
      </c>
      <c r="AE25" s="8">
        <f t="shared" si="2"/>
        <v>13.894475160648367</v>
      </c>
      <c r="AF25" s="8">
        <f t="shared" si="2"/>
        <v>6.160484381549737</v>
      </c>
      <c r="AG25" s="8">
        <f t="shared" si="2"/>
        <v>2.1058147605795647</v>
      </c>
      <c r="AH25" s="8">
        <f t="shared" si="2"/>
        <v>12.389806801651526</v>
      </c>
      <c r="AI25" s="8">
        <f t="shared" si="2"/>
        <v>1.1040496860960736</v>
      </c>
      <c r="AJ25" s="8">
        <f t="shared" si="2"/>
        <v>1.9812293761632014</v>
      </c>
      <c r="AK25" s="8">
        <f t="shared" si="2"/>
        <v>49.34015255664039</v>
      </c>
      <c r="AL25" s="8">
        <f t="shared" si="2"/>
        <v>19.425645037165236</v>
      </c>
    </row>
    <row r="26" spans="1:38" x14ac:dyDescent="0.25">
      <c r="A26" s="6">
        <f t="shared" si="1"/>
        <v>2029</v>
      </c>
      <c r="B26" s="6">
        <v>47119</v>
      </c>
      <c r="C26" s="4">
        <v>56256.1233570166</v>
      </c>
      <c r="D26" s="4">
        <v>41629.904435253695</v>
      </c>
      <c r="E26" s="11">
        <v>0.9038823592568096</v>
      </c>
      <c r="F26" s="4">
        <v>58.015861439489953</v>
      </c>
      <c r="G26" s="4">
        <v>408.18552859568905</v>
      </c>
      <c r="H26" s="4">
        <v>20114.04</v>
      </c>
      <c r="I26" s="4">
        <v>13036.62</v>
      </c>
      <c r="J26" s="4">
        <v>7077.4160000000002</v>
      </c>
      <c r="K26" s="4">
        <v>1297.8530000000001</v>
      </c>
      <c r="L26" s="4">
        <v>391.26100000000002</v>
      </c>
      <c r="M26" s="4">
        <v>3956.8890000000001</v>
      </c>
      <c r="N26" s="4">
        <v>19490.810000000001</v>
      </c>
      <c r="O26" s="4">
        <v>7891.2790000000005</v>
      </c>
      <c r="P26" s="4">
        <v>3452.5030000000002</v>
      </c>
      <c r="Q26" s="4">
        <v>1176.999</v>
      </c>
      <c r="R26" s="4">
        <v>6970.0249999999996</v>
      </c>
      <c r="S26" s="4">
        <v>623.23320000000001</v>
      </c>
      <c r="T26" s="4">
        <v>1113.741</v>
      </c>
      <c r="U26" s="4">
        <v>27386.82</v>
      </c>
      <c r="V26" s="4">
        <v>11079.82</v>
      </c>
      <c r="W26" s="8">
        <f t="shared" si="3"/>
        <v>4.1408691378110971</v>
      </c>
      <c r="X26" s="8">
        <f t="shared" si="2"/>
        <v>35.754401120658194</v>
      </c>
      <c r="Y26" s="8">
        <f t="shared" si="2"/>
        <v>23.173690652777616</v>
      </c>
      <c r="Z26" s="8">
        <f t="shared" si="2"/>
        <v>12.580703357543499</v>
      </c>
      <c r="AA26" s="8">
        <f t="shared" si="2"/>
        <v>2.3070430782502971</v>
      </c>
      <c r="AB26" s="8">
        <f t="shared" si="2"/>
        <v>0.6954993992688614</v>
      </c>
      <c r="AC26" s="8">
        <f t="shared" si="2"/>
        <v>7.0337036466030742</v>
      </c>
      <c r="AD26" s="8">
        <f t="shared" si="2"/>
        <v>34.646557275740527</v>
      </c>
      <c r="AE26" s="8">
        <f t="shared" si="2"/>
        <v>14.027413424703663</v>
      </c>
      <c r="AF26" s="8">
        <f t="shared" si="2"/>
        <v>6.1371150267313661</v>
      </c>
      <c r="AG26" s="8">
        <f t="shared" si="2"/>
        <v>2.0922149088205839</v>
      </c>
      <c r="AH26" s="8">
        <f t="shared" si="2"/>
        <v>12.389806805147829</v>
      </c>
      <c r="AI26" s="8">
        <f t="shared" si="2"/>
        <v>1.1078495331873355</v>
      </c>
      <c r="AJ26" s="8">
        <f t="shared" si="2"/>
        <v>1.9797684830358784</v>
      </c>
      <c r="AK26" s="8">
        <f t="shared" si="2"/>
        <v>48.682380451628028</v>
      </c>
      <c r="AL26" s="8">
        <f t="shared" si="2"/>
        <v>19.695313752219398</v>
      </c>
    </row>
    <row r="27" spans="1:38" x14ac:dyDescent="0.25">
      <c r="A27" s="6">
        <f t="shared" si="1"/>
        <v>2030</v>
      </c>
      <c r="B27" s="6">
        <v>47484</v>
      </c>
      <c r="C27" s="4">
        <v>57992.715184829263</v>
      </c>
      <c r="D27" s="4">
        <v>42074.586165366512</v>
      </c>
      <c r="E27" s="11">
        <v>0.91037501374267782</v>
      </c>
      <c r="F27" s="4">
        <v>58.475355644930353</v>
      </c>
      <c r="G27" s="4">
        <v>409.81874127778065</v>
      </c>
      <c r="H27" s="4">
        <v>20771.259999999998</v>
      </c>
      <c r="I27" s="4">
        <v>13439.06</v>
      </c>
      <c r="J27" s="4">
        <v>7332.2049999999999</v>
      </c>
      <c r="K27" s="4">
        <v>1343.0050000000001</v>
      </c>
      <c r="L27" s="4">
        <v>401.32650000000001</v>
      </c>
      <c r="M27" s="4">
        <v>4112.4960000000001</v>
      </c>
      <c r="N27" s="4">
        <v>20148.96</v>
      </c>
      <c r="O27" s="4">
        <v>8212.0789999999997</v>
      </c>
      <c r="P27" s="4">
        <v>3545.915</v>
      </c>
      <c r="Q27" s="4">
        <v>1205.7860000000001</v>
      </c>
      <c r="R27" s="4">
        <v>7185.1850000000004</v>
      </c>
      <c r="S27" s="4">
        <v>622.29539999999997</v>
      </c>
      <c r="T27" s="4">
        <v>1145.607</v>
      </c>
      <c r="U27" s="4">
        <v>27910.13</v>
      </c>
      <c r="V27" s="4">
        <v>11603.13</v>
      </c>
      <c r="W27" s="8">
        <f t="shared" si="3"/>
        <v>4.1830595885173967</v>
      </c>
      <c r="X27" s="8">
        <f t="shared" si="2"/>
        <v>35.817015867940775</v>
      </c>
      <c r="Y27" s="8">
        <f t="shared" si="2"/>
        <v>23.173703726697767</v>
      </c>
      <c r="Z27" s="8">
        <f t="shared" si="2"/>
        <v>12.643320763015568</v>
      </c>
      <c r="AA27" s="8">
        <f t="shared" si="2"/>
        <v>2.3158167292558955</v>
      </c>
      <c r="AB27" s="8">
        <f t="shared" si="2"/>
        <v>0.69202916042286966</v>
      </c>
      <c r="AC27" s="8">
        <f t="shared" si="2"/>
        <v>7.0914010266513925</v>
      </c>
      <c r="AD27" s="8">
        <f t="shared" si="2"/>
        <v>34.74395005611138</v>
      </c>
      <c r="AE27" s="8">
        <f t="shared" si="2"/>
        <v>14.160535463509834</v>
      </c>
      <c r="AF27" s="8">
        <f t="shared" si="2"/>
        <v>6.1144145237876391</v>
      </c>
      <c r="AG27" s="8">
        <f t="shared" si="2"/>
        <v>2.0792025276916686</v>
      </c>
      <c r="AH27" s="8">
        <f t="shared" si="2"/>
        <v>12.389806162894793</v>
      </c>
      <c r="AI27" s="8">
        <f t="shared" si="2"/>
        <v>1.0730578797986523</v>
      </c>
      <c r="AJ27" s="8">
        <f t="shared" si="2"/>
        <v>1.9754325976095832</v>
      </c>
      <c r="AK27" s="8">
        <f t="shared" si="2"/>
        <v>48.126958551685838</v>
      </c>
      <c r="AL27" s="8">
        <f t="shared" si="2"/>
        <v>20.007909550397024</v>
      </c>
    </row>
    <row r="28" spans="1:38" x14ac:dyDescent="0.25">
      <c r="A28" s="6">
        <f t="shared" si="1"/>
        <v>2031</v>
      </c>
      <c r="B28" s="6">
        <v>47849</v>
      </c>
      <c r="C28" s="4">
        <v>59722.724068619398</v>
      </c>
      <c r="D28" s="4">
        <v>42479.051114534246</v>
      </c>
      <c r="E28" s="11">
        <v>0.9158066506916861</v>
      </c>
      <c r="F28" s="4">
        <v>58.951900310024108</v>
      </c>
      <c r="G28" s="4">
        <v>410.87076441732466</v>
      </c>
      <c r="H28" s="4">
        <v>21427.95</v>
      </c>
      <c r="I28" s="4">
        <v>13839.96</v>
      </c>
      <c r="J28" s="4">
        <v>7587.9880000000003</v>
      </c>
      <c r="K28" s="4">
        <v>1387.9970000000001</v>
      </c>
      <c r="L28" s="4">
        <v>411.27940000000001</v>
      </c>
      <c r="M28" s="4">
        <v>4269.6689999999999</v>
      </c>
      <c r="N28" s="4">
        <v>20812.75</v>
      </c>
      <c r="O28" s="4">
        <v>8536.2960000000003</v>
      </c>
      <c r="P28" s="4">
        <v>3641.931</v>
      </c>
      <c r="Q28" s="4">
        <v>1234.99</v>
      </c>
      <c r="R28" s="4">
        <v>7399.53</v>
      </c>
      <c r="S28" s="4">
        <v>615.20280000000002</v>
      </c>
      <c r="T28" s="4">
        <v>1176.9179999999999</v>
      </c>
      <c r="U28" s="4">
        <v>28471.85</v>
      </c>
      <c r="V28" s="4">
        <v>12164.85</v>
      </c>
      <c r="W28" s="8">
        <f t="shared" si="3"/>
        <v>4.2168130352671227</v>
      </c>
      <c r="X28" s="8">
        <f t="shared" si="2"/>
        <v>35.879056647483139</v>
      </c>
      <c r="Y28" s="8">
        <f t="shared" si="2"/>
        <v>23.173691782877071</v>
      </c>
      <c r="Z28" s="8">
        <f t="shared" si="2"/>
        <v>12.705361515796998</v>
      </c>
      <c r="AA28" s="8">
        <f t="shared" si="2"/>
        <v>2.324068470830698</v>
      </c>
      <c r="AB28" s="8">
        <f t="shared" si="2"/>
        <v>0.6886480923533459</v>
      </c>
      <c r="AC28" s="8">
        <f t="shared" si="2"/>
        <v>7.1491531349010371</v>
      </c>
      <c r="AD28" s="8">
        <f t="shared" si="2"/>
        <v>34.848962977788574</v>
      </c>
      <c r="AE28" s="8">
        <f t="shared" si="2"/>
        <v>14.293212731207777</v>
      </c>
      <c r="AF28" s="8">
        <f t="shared" si="2"/>
        <v>6.0980657811514822</v>
      </c>
      <c r="AG28" s="8">
        <f t="shared" si="2"/>
        <v>2.0678728562030058</v>
      </c>
      <c r="AH28" s="8">
        <f t="shared" si="2"/>
        <v>12.389806586012703</v>
      </c>
      <c r="AI28" s="8">
        <f t="shared" si="2"/>
        <v>1.0300983580272607</v>
      </c>
      <c r="AJ28" s="8">
        <f t="shared" si="2"/>
        <v>1.9706368360688986</v>
      </c>
      <c r="AK28" s="8">
        <f t="shared" si="2"/>
        <v>47.673394748851045</v>
      </c>
      <c r="AL28" s="8">
        <f t="shared" si="2"/>
        <v>20.368880002899729</v>
      </c>
    </row>
    <row r="29" spans="1:38" x14ac:dyDescent="0.25">
      <c r="A29" s="6">
        <f t="shared" si="1"/>
        <v>2032</v>
      </c>
      <c r="B29" s="6">
        <v>48214</v>
      </c>
      <c r="C29" s="4">
        <v>61498.307539471476</v>
      </c>
      <c r="D29" s="4">
        <v>42885.381880763853</v>
      </c>
      <c r="E29" s="11">
        <v>0.92023514177974552</v>
      </c>
      <c r="F29" s="4">
        <v>59.436635563226503</v>
      </c>
      <c r="G29" s="4">
        <v>411.77845225826815</v>
      </c>
      <c r="H29" s="4">
        <v>22095.360000000001</v>
      </c>
      <c r="I29" s="4">
        <v>14251.43</v>
      </c>
      <c r="J29" s="4">
        <v>7843.9250000000002</v>
      </c>
      <c r="K29" s="4">
        <v>1433.422</v>
      </c>
      <c r="L29" s="4">
        <v>421.11500000000001</v>
      </c>
      <c r="M29" s="4">
        <v>4425.5349999999999</v>
      </c>
      <c r="N29" s="4">
        <v>21498.36</v>
      </c>
      <c r="O29" s="4">
        <v>8873.8410000000003</v>
      </c>
      <c r="P29" s="4">
        <v>3738.1669999999999</v>
      </c>
      <c r="Q29" s="4">
        <v>1266.8309999999999</v>
      </c>
      <c r="R29" s="4">
        <v>7619.5219999999999</v>
      </c>
      <c r="S29" s="4">
        <v>596.99469999999997</v>
      </c>
      <c r="T29" s="4">
        <v>1208.2919999999999</v>
      </c>
      <c r="U29" s="4">
        <v>29083.15</v>
      </c>
      <c r="V29" s="4">
        <v>12776.15</v>
      </c>
      <c r="W29" s="8">
        <f t="shared" si="3"/>
        <v>4.2438127483812957</v>
      </c>
      <c r="X29" s="8">
        <f t="shared" si="2"/>
        <v>35.92840337243188</v>
      </c>
      <c r="Y29" s="8">
        <f t="shared" si="2"/>
        <v>23.173694643308682</v>
      </c>
      <c r="Z29" s="8">
        <f t="shared" si="2"/>
        <v>12.754700598818157</v>
      </c>
      <c r="AA29" s="8">
        <f t="shared" si="2"/>
        <v>2.3308316234231103</v>
      </c>
      <c r="AB29" s="8">
        <f t="shared" si="2"/>
        <v>0.68475868174049448</v>
      </c>
      <c r="AC29" s="8">
        <f t="shared" si="2"/>
        <v>7.1961899067865529</v>
      </c>
      <c r="AD29" s="8">
        <f t="shared" si="2"/>
        <v>34.957644950150382</v>
      </c>
      <c r="AE29" s="8">
        <f t="shared" si="2"/>
        <v>14.429406848805556</v>
      </c>
      <c r="AF29" s="8">
        <f t="shared" si="2"/>
        <v>6.0784876032575879</v>
      </c>
      <c r="AG29" s="8">
        <f t="shared" si="2"/>
        <v>2.0599444938983229</v>
      </c>
      <c r="AH29" s="8">
        <f t="shared" si="2"/>
        <v>12.389807630249921</v>
      </c>
      <c r="AI29" s="8">
        <f t="shared" si="2"/>
        <v>0.97074980415815615</v>
      </c>
      <c r="AJ29" s="8">
        <f t="shared" si="2"/>
        <v>1.9647565085014438</v>
      </c>
      <c r="AK29" s="8">
        <f t="shared" si="2"/>
        <v>47.290976229441036</v>
      </c>
      <c r="AL29" s="8">
        <f t="shared" si="2"/>
        <v>20.774799358177265</v>
      </c>
    </row>
    <row r="30" spans="1:38" x14ac:dyDescent="0.25">
      <c r="A30" s="6">
        <f t="shared" si="1"/>
        <v>2033</v>
      </c>
      <c r="B30" s="6">
        <v>48580</v>
      </c>
      <c r="C30" s="4">
        <v>63299.402613507322</v>
      </c>
      <c r="D30" s="4">
        <v>43274.742675675865</v>
      </c>
      <c r="E30" s="11">
        <v>0.92348541699699682</v>
      </c>
      <c r="F30" s="4">
        <v>59.93333412388882</v>
      </c>
      <c r="G30" s="4">
        <v>412.26956110230202</v>
      </c>
      <c r="H30" s="4">
        <v>22774.59</v>
      </c>
      <c r="I30" s="4">
        <v>14668.81</v>
      </c>
      <c r="J30" s="4">
        <v>8105.7759999999998</v>
      </c>
      <c r="K30" s="4">
        <v>1479.2539999999999</v>
      </c>
      <c r="L30" s="4">
        <v>430.75380000000001</v>
      </c>
      <c r="M30" s="4">
        <v>4586.3770000000004</v>
      </c>
      <c r="N30" s="4">
        <v>22207.43</v>
      </c>
      <c r="O30" s="4">
        <v>9233.4069999999992</v>
      </c>
      <c r="P30" s="4">
        <v>3830.52</v>
      </c>
      <c r="Q30" s="4">
        <v>1300.827</v>
      </c>
      <c r="R30" s="4">
        <v>7842.674</v>
      </c>
      <c r="S30" s="4">
        <v>567.16</v>
      </c>
      <c r="T30" s="4">
        <v>1240.5170000000001</v>
      </c>
      <c r="U30" s="4">
        <v>29756.5</v>
      </c>
      <c r="V30" s="4">
        <v>13449.5</v>
      </c>
      <c r="W30" s="8">
        <f t="shared" si="3"/>
        <v>4.2654148536179886</v>
      </c>
      <c r="X30" s="8">
        <f t="shared" si="2"/>
        <v>35.9791547150244</v>
      </c>
      <c r="Y30" s="8">
        <f t="shared" si="2"/>
        <v>23.173694212510394</v>
      </c>
      <c r="Z30" s="8">
        <f t="shared" si="2"/>
        <v>12.805454183339048</v>
      </c>
      <c r="AA30" s="8">
        <f t="shared" si="2"/>
        <v>2.3369162091971232</v>
      </c>
      <c r="AB30" s="8">
        <f t="shared" si="2"/>
        <v>0.68050215675824155</v>
      </c>
      <c r="AC30" s="8">
        <f t="shared" si="2"/>
        <v>7.2455296742742465</v>
      </c>
      <c r="AD30" s="8">
        <f t="shared" si="2"/>
        <v>35.083158897397247</v>
      </c>
      <c r="AE30" s="8">
        <f t="shared" si="2"/>
        <v>14.586878578265923</v>
      </c>
      <c r="AF30" s="8">
        <f t="shared" si="2"/>
        <v>6.0514315172740885</v>
      </c>
      <c r="AG30" s="8">
        <f t="shared" si="2"/>
        <v>2.0550383515348045</v>
      </c>
      <c r="AH30" s="8">
        <f t="shared" si="2"/>
        <v>12.38980729073495</v>
      </c>
      <c r="AI30" s="8">
        <f t="shared" si="2"/>
        <v>0.89599581762715552</v>
      </c>
      <c r="AJ30" s="8">
        <f t="shared" si="2"/>
        <v>1.9597609910702205</v>
      </c>
      <c r="AK30" s="8">
        <f t="shared" si="2"/>
        <v>47.009132426868</v>
      </c>
      <c r="AL30" s="8">
        <f t="shared" si="2"/>
        <v>21.247435907286178</v>
      </c>
    </row>
    <row r="31" spans="1:38" x14ac:dyDescent="0.25">
      <c r="A31" s="6">
        <f t="shared" si="1"/>
        <v>2034</v>
      </c>
      <c r="B31" s="6">
        <v>48945</v>
      </c>
      <c r="C31" s="4">
        <v>65157.43718818546</v>
      </c>
      <c r="D31" s="4">
        <v>43672.669886342046</v>
      </c>
      <c r="E31" s="11">
        <v>0.92648684820281524</v>
      </c>
      <c r="F31" s="4">
        <v>60.435502834268988</v>
      </c>
      <c r="G31" s="4">
        <v>412.65535578708375</v>
      </c>
      <c r="H31" s="4">
        <v>23474.59</v>
      </c>
      <c r="I31" s="4">
        <v>15099.39</v>
      </c>
      <c r="J31" s="4">
        <v>8375.2029999999995</v>
      </c>
      <c r="K31" s="4">
        <v>1527.079</v>
      </c>
      <c r="L31" s="4">
        <v>440.60379999999998</v>
      </c>
      <c r="M31" s="4">
        <v>4751.1260000000002</v>
      </c>
      <c r="N31" s="4">
        <v>22933.59</v>
      </c>
      <c r="O31" s="4">
        <v>9601.1769999999997</v>
      </c>
      <c r="P31" s="4">
        <v>3922.9969999999998</v>
      </c>
      <c r="Q31" s="4">
        <v>1336.54</v>
      </c>
      <c r="R31" s="4">
        <v>8072.8810000000003</v>
      </c>
      <c r="S31" s="4">
        <v>540.99429999999995</v>
      </c>
      <c r="T31" s="4">
        <v>1274.3810000000001</v>
      </c>
      <c r="U31" s="4">
        <v>30489.89</v>
      </c>
      <c r="V31" s="4">
        <v>14182.89</v>
      </c>
      <c r="W31" s="8">
        <f t="shared" si="3"/>
        <v>4.2826978979382657</v>
      </c>
      <c r="X31" s="8">
        <f t="shared" si="2"/>
        <v>36.027491278089251</v>
      </c>
      <c r="Y31" s="8">
        <f t="shared" si="2"/>
        <v>23.173701501473214</v>
      </c>
      <c r="Z31" s="8">
        <f t="shared" si="2"/>
        <v>12.853794380848694</v>
      </c>
      <c r="AA31" s="8">
        <f t="shared" si="2"/>
        <v>2.3436756660479801</v>
      </c>
      <c r="AB31" s="8">
        <f t="shared" si="2"/>
        <v>0.67621413458522517</v>
      </c>
      <c r="AC31" s="8">
        <f t="shared" si="2"/>
        <v>7.2917631586367682</v>
      </c>
      <c r="AD31" s="8">
        <f t="shared" si="2"/>
        <v>35.197194656020613</v>
      </c>
      <c r="AE31" s="8">
        <f t="shared" si="2"/>
        <v>14.735350889063072</v>
      </c>
      <c r="AF31" s="8">
        <f t="shared" si="2"/>
        <v>6.02079696392867</v>
      </c>
      <c r="AG31" s="8">
        <f t="shared" si="2"/>
        <v>2.051247037448467</v>
      </c>
      <c r="AH31" s="8">
        <f t="shared" si="2"/>
        <v>12.389807439301492</v>
      </c>
      <c r="AI31" s="8">
        <f t="shared" si="2"/>
        <v>0.83028787402659632</v>
      </c>
      <c r="AJ31" s="8">
        <f t="shared" si="2"/>
        <v>1.955848871586795</v>
      </c>
      <c r="AK31" s="8">
        <f t="shared" si="2"/>
        <v>46.794182392318703</v>
      </c>
      <c r="AL31" s="8">
        <f t="shared" si="2"/>
        <v>21.767108425454897</v>
      </c>
    </row>
    <row r="32" spans="1:38" x14ac:dyDescent="0.25">
      <c r="A32" s="6">
        <f t="shared" si="1"/>
        <v>2035</v>
      </c>
      <c r="B32" s="6">
        <v>49310</v>
      </c>
      <c r="C32" s="4">
        <v>67076.198673018589</v>
      </c>
      <c r="D32" s="4">
        <v>44076.092918983857</v>
      </c>
      <c r="E32" s="11">
        <v>0.92926559259605279</v>
      </c>
      <c r="F32" s="4">
        <v>60.947948026901848</v>
      </c>
      <c r="G32" s="4">
        <v>412.94286427307412</v>
      </c>
      <c r="H32" s="4">
        <v>24196.560000000001</v>
      </c>
      <c r="I32" s="4">
        <v>15544.03</v>
      </c>
      <c r="J32" s="4">
        <v>8652.5259999999998</v>
      </c>
      <c r="K32" s="4">
        <v>1576.9159999999999</v>
      </c>
      <c r="L32" s="4">
        <v>450.69560000000001</v>
      </c>
      <c r="M32" s="4">
        <v>4919.9520000000002</v>
      </c>
      <c r="N32" s="4">
        <v>23681.77</v>
      </c>
      <c r="O32" s="4">
        <v>9978.4969999999994</v>
      </c>
      <c r="P32" s="4">
        <v>4018.9789999999998</v>
      </c>
      <c r="Q32" s="4">
        <v>1373.68</v>
      </c>
      <c r="R32" s="4">
        <v>8310.6119999999992</v>
      </c>
      <c r="S32" s="4">
        <v>514.79139999999995</v>
      </c>
      <c r="T32" s="4">
        <v>1310.0050000000001</v>
      </c>
      <c r="U32" s="4">
        <v>31285.1</v>
      </c>
      <c r="V32" s="4">
        <v>14978.1</v>
      </c>
      <c r="W32" s="8">
        <f t="shared" si="3"/>
        <v>4.2965225522296082</v>
      </c>
      <c r="X32" s="8">
        <f t="shared" si="2"/>
        <v>36.073242787583709</v>
      </c>
      <c r="Y32" s="8">
        <f t="shared" si="2"/>
        <v>23.173689486748732</v>
      </c>
      <c r="Z32" s="8">
        <f t="shared" si="2"/>
        <v>12.899547337467828</v>
      </c>
      <c r="AA32" s="8">
        <f t="shared" si="2"/>
        <v>2.3509322698608961</v>
      </c>
      <c r="AB32" s="8">
        <f t="shared" si="2"/>
        <v>0.67191583440355629</v>
      </c>
      <c r="AC32" s="8">
        <f t="shared" si="2"/>
        <v>7.3348700393468356</v>
      </c>
      <c r="AD32" s="8">
        <f t="shared" si="2"/>
        <v>35.305772343246986</v>
      </c>
      <c r="AE32" s="8">
        <f t="shared" si="2"/>
        <v>14.876360314696623</v>
      </c>
      <c r="AF32" s="8">
        <f t="shared" si="2"/>
        <v>5.9916618405757012</v>
      </c>
      <c r="AG32" s="8">
        <f t="shared" si="2"/>
        <v>2.047939548119567</v>
      </c>
      <c r="AH32" s="8">
        <f t="shared" si="2"/>
        <v>12.389807658171518</v>
      </c>
      <c r="AI32" s="8">
        <f t="shared" si="2"/>
        <v>0.76747253151522854</v>
      </c>
      <c r="AJ32" s="8">
        <f t="shared" si="2"/>
        <v>1.9530101972325242</v>
      </c>
      <c r="AK32" s="8">
        <f t="shared" si="2"/>
        <v>46.641134439516826</v>
      </c>
      <c r="AL32" s="8">
        <f t="shared" si="2"/>
        <v>22.329977393344656</v>
      </c>
    </row>
    <row r="33" spans="1:38" x14ac:dyDescent="0.25">
      <c r="A33" s="6">
        <f t="shared" si="1"/>
        <v>2036</v>
      </c>
      <c r="B33" s="6">
        <v>49675</v>
      </c>
      <c r="C33" s="4">
        <v>69053.838298335613</v>
      </c>
      <c r="D33" s="4">
        <v>44487.020091139995</v>
      </c>
      <c r="E33" s="11">
        <v>0.93171143798238232</v>
      </c>
      <c r="F33" s="4">
        <v>61.463991024787006</v>
      </c>
      <c r="G33" s="4">
        <v>413.23827145182145</v>
      </c>
      <c r="H33" s="4">
        <v>24939.89</v>
      </c>
      <c r="I33" s="4">
        <v>16002.33</v>
      </c>
      <c r="J33" s="4">
        <v>8937.5640000000003</v>
      </c>
      <c r="K33" s="4">
        <v>1628.2560000000001</v>
      </c>
      <c r="L33" s="4">
        <v>460.99349999999998</v>
      </c>
      <c r="M33" s="4">
        <v>5093.241</v>
      </c>
      <c r="N33" s="4">
        <v>24451.08</v>
      </c>
      <c r="O33" s="4">
        <v>10364.84</v>
      </c>
      <c r="P33" s="4">
        <v>4118.9849999999997</v>
      </c>
      <c r="Q33" s="4">
        <v>1411.61</v>
      </c>
      <c r="R33" s="4">
        <v>8555.6370000000006</v>
      </c>
      <c r="S33" s="4">
        <v>488.81299999999999</v>
      </c>
      <c r="T33" s="4">
        <v>1347.6310000000001</v>
      </c>
      <c r="U33" s="4">
        <v>32143.919999999998</v>
      </c>
      <c r="V33" s="4">
        <v>15836.92</v>
      </c>
      <c r="W33" s="8">
        <f t="shared" si="3"/>
        <v>4.3075809251049222</v>
      </c>
      <c r="X33" s="8">
        <f t="shared" si="2"/>
        <v>36.116587599738274</v>
      </c>
      <c r="Y33" s="8">
        <f t="shared" si="2"/>
        <v>23.173700976424506</v>
      </c>
      <c r="Z33" s="8">
        <f t="shared" si="2"/>
        <v>12.942892415895468</v>
      </c>
      <c r="AA33" s="8">
        <f t="shared" si="2"/>
        <v>2.3579514768829952</v>
      </c>
      <c r="AB33" s="8">
        <f t="shared" si="2"/>
        <v>0.66758562791014497</v>
      </c>
      <c r="AC33" s="8">
        <f t="shared" si="2"/>
        <v>7.3757536518035387</v>
      </c>
      <c r="AD33" s="8">
        <f t="shared" si="2"/>
        <v>35.408719634617817</v>
      </c>
      <c r="AE33" s="8">
        <f t="shared" si="2"/>
        <v>15.009795625292304</v>
      </c>
      <c r="AF33" s="8">
        <f t="shared" si="2"/>
        <v>5.9648892827718143</v>
      </c>
      <c r="AG33" s="8">
        <f t="shared" si="2"/>
        <v>2.0442165631711506</v>
      </c>
      <c r="AH33" s="8">
        <f t="shared" si="2"/>
        <v>12.389806578219151</v>
      </c>
      <c r="AI33" s="8">
        <f t="shared" si="2"/>
        <v>0.70787230955673275</v>
      </c>
      <c r="AJ33" s="8">
        <f t="shared" si="2"/>
        <v>1.9515656670347341</v>
      </c>
      <c r="AK33" s="8">
        <f t="shared" si="2"/>
        <v>46.549070684713492</v>
      </c>
      <c r="AL33" s="8">
        <f t="shared" si="2"/>
        <v>22.934163241700226</v>
      </c>
    </row>
    <row r="34" spans="1:38" x14ac:dyDescent="0.25">
      <c r="A34" s="6">
        <f t="shared" si="1"/>
        <v>2037</v>
      </c>
      <c r="B34" s="6">
        <v>50041</v>
      </c>
      <c r="C34" s="4">
        <v>71120.481410979075</v>
      </c>
      <c r="D34" s="4">
        <v>44918.883545995457</v>
      </c>
      <c r="E34" s="11">
        <v>0.93395090541465575</v>
      </c>
      <c r="F34" s="4">
        <v>61.988938213898031</v>
      </c>
      <c r="G34" s="4">
        <v>413.63239174646168</v>
      </c>
      <c r="H34" s="4">
        <v>25714.36</v>
      </c>
      <c r="I34" s="4">
        <v>16481.240000000002</v>
      </c>
      <c r="J34" s="4">
        <v>9233.1129999999994</v>
      </c>
      <c r="K34" s="4">
        <v>1681.152</v>
      </c>
      <c r="L34" s="4">
        <v>471.54899999999998</v>
      </c>
      <c r="M34" s="4">
        <v>5272.97</v>
      </c>
      <c r="N34" s="4">
        <v>25248.3</v>
      </c>
      <c r="O34" s="4">
        <v>10758.28</v>
      </c>
      <c r="P34" s="4">
        <v>4227.0469999999996</v>
      </c>
      <c r="Q34" s="4">
        <v>1451.279</v>
      </c>
      <c r="R34" s="4">
        <v>8811.69</v>
      </c>
      <c r="S34" s="4">
        <v>466.06049999999999</v>
      </c>
      <c r="T34" s="4">
        <v>1387.47</v>
      </c>
      <c r="U34" s="4">
        <v>33065.33</v>
      </c>
      <c r="V34" s="4">
        <v>16758.330000000002</v>
      </c>
      <c r="W34" s="8">
        <f t="shared" si="3"/>
        <v>4.3164306033613826</v>
      </c>
      <c r="X34" s="8">
        <f t="shared" si="2"/>
        <v>36.156054472418688</v>
      </c>
      <c r="Y34" s="8">
        <f t="shared" si="2"/>
        <v>23.173690156511995</v>
      </c>
      <c r="Z34" s="8">
        <f t="shared" si="2"/>
        <v>12.982354473453629</v>
      </c>
      <c r="AA34" s="8">
        <f t="shared" si="2"/>
        <v>2.3638085213248794</v>
      </c>
      <c r="AB34" s="8">
        <f t="shared" si="2"/>
        <v>0.66302841410070312</v>
      </c>
      <c r="AC34" s="8">
        <f t="shared" si="2"/>
        <v>7.414137102826186</v>
      </c>
      <c r="AD34" s="8">
        <f t="shared" si="2"/>
        <v>35.500743947582933</v>
      </c>
      <c r="AE34" s="8">
        <f t="shared" si="2"/>
        <v>15.126837988949852</v>
      </c>
      <c r="AF34" s="8">
        <f t="shared" si="2"/>
        <v>5.9435016694747205</v>
      </c>
      <c r="AG34" s="8">
        <f t="shared" si="2"/>
        <v>2.040592205237747</v>
      </c>
      <c r="AH34" s="8">
        <f t="shared" si="2"/>
        <v>12.389806459661722</v>
      </c>
      <c r="AI34" s="8">
        <f t="shared" si="2"/>
        <v>0.65531122786811291</v>
      </c>
      <c r="AJ34" s="8">
        <f t="shared" si="2"/>
        <v>1.9508726213231344</v>
      </c>
      <c r="AK34" s="8">
        <f t="shared" si="2"/>
        <v>46.491994069792121</v>
      </c>
      <c r="AL34" s="8">
        <f t="shared" si="2"/>
        <v>23.563296630628503</v>
      </c>
    </row>
    <row r="35" spans="1:38" x14ac:dyDescent="0.25">
      <c r="A35" s="6">
        <f t="shared" si="1"/>
        <v>2038</v>
      </c>
      <c r="B35" s="6">
        <v>50406</v>
      </c>
      <c r="C35" s="4">
        <v>73296.056790553892</v>
      </c>
      <c r="D35" s="4">
        <v>45386.398247879362</v>
      </c>
      <c r="E35" s="11">
        <v>0.9360593453490349</v>
      </c>
      <c r="F35" s="4">
        <v>62.517499181977207</v>
      </c>
      <c r="G35" s="4">
        <v>414.3250790732227</v>
      </c>
      <c r="H35" s="4">
        <v>26521.99</v>
      </c>
      <c r="I35" s="4">
        <v>16985.41</v>
      </c>
      <c r="J35" s="4">
        <v>9536.5810000000001</v>
      </c>
      <c r="K35" s="4">
        <v>1736.011</v>
      </c>
      <c r="L35" s="4">
        <v>482.37569999999999</v>
      </c>
      <c r="M35" s="4">
        <v>5455.6530000000002</v>
      </c>
      <c r="N35" s="4">
        <v>26090.28</v>
      </c>
      <c r="O35" s="4">
        <v>11174.9</v>
      </c>
      <c r="P35" s="4">
        <v>4339.9309999999996</v>
      </c>
      <c r="Q35" s="4">
        <v>1494.213</v>
      </c>
      <c r="R35" s="4">
        <v>9081.24</v>
      </c>
      <c r="S35" s="4">
        <v>431.70569999999998</v>
      </c>
      <c r="T35" s="4">
        <v>1429.5820000000001</v>
      </c>
      <c r="U35" s="4">
        <v>34063.21</v>
      </c>
      <c r="V35" s="4">
        <v>17756.21</v>
      </c>
      <c r="W35" s="8">
        <f t="shared" si="3"/>
        <v>4.3235074321048668</v>
      </c>
      <c r="X35" s="8">
        <f t="shared" si="2"/>
        <v>36.184743301795258</v>
      </c>
      <c r="Y35" s="8">
        <f t="shared" si="2"/>
        <v>23.173702302344065</v>
      </c>
      <c r="Z35" s="8">
        <f t="shared" si="2"/>
        <v>13.011042363781071</v>
      </c>
      <c r="AA35" s="8">
        <f t="shared" si="2"/>
        <v>2.3684916706511423</v>
      </c>
      <c r="AB35" s="8">
        <f t="shared" si="2"/>
        <v>0.65811957849029423</v>
      </c>
      <c r="AC35" s="8">
        <f t="shared" si="2"/>
        <v>7.4433103756041401</v>
      </c>
      <c r="AD35" s="8">
        <f t="shared" si="2"/>
        <v>35.59574845145341</v>
      </c>
      <c r="AE35" s="8">
        <f t="shared" si="2"/>
        <v>15.246249920282446</v>
      </c>
      <c r="AF35" s="8">
        <f t="shared" si="2"/>
        <v>5.9210975187949169</v>
      </c>
      <c r="AG35" s="8">
        <f t="shared" si="2"/>
        <v>2.0385994355327561</v>
      </c>
      <c r="AH35" s="8">
        <f t="shared" si="2"/>
        <v>12.389807034162791</v>
      </c>
      <c r="AI35" s="8">
        <f t="shared" si="2"/>
        <v>0.58898898372338704</v>
      </c>
      <c r="AJ35" s="8">
        <f t="shared" si="2"/>
        <v>1.950421431380793</v>
      </c>
      <c r="AK35" s="8">
        <f t="shared" si="2"/>
        <v>46.473455041840573</v>
      </c>
      <c r="AL35" s="8">
        <f t="shared" si="2"/>
        <v>24.225327770004061</v>
      </c>
    </row>
    <row r="36" spans="1:38" x14ac:dyDescent="0.25">
      <c r="A36" s="6">
        <f t="shared" si="1"/>
        <v>2039</v>
      </c>
      <c r="B36" s="6">
        <v>50771</v>
      </c>
      <c r="C36" s="4">
        <v>75525.09203618599</v>
      </c>
      <c r="D36" s="4">
        <v>45848.505662076946</v>
      </c>
      <c r="E36" s="11">
        <v>0.93793152205834096</v>
      </c>
      <c r="F36" s="4">
        <v>63.055871463024509</v>
      </c>
      <c r="G36" s="4">
        <v>414.82224546414483</v>
      </c>
      <c r="H36" s="4">
        <v>27350.97</v>
      </c>
      <c r="I36" s="4">
        <v>17501.95</v>
      </c>
      <c r="J36" s="4">
        <v>9849.0149999999994</v>
      </c>
      <c r="K36" s="4">
        <v>1792.796</v>
      </c>
      <c r="L36" s="4">
        <v>493.45580000000001</v>
      </c>
      <c r="M36" s="4">
        <v>5643.6509999999998</v>
      </c>
      <c r="N36" s="4">
        <v>26951.8</v>
      </c>
      <c r="O36" s="4">
        <v>11599.15</v>
      </c>
      <c r="P36" s="4">
        <v>4456.857</v>
      </c>
      <c r="Q36" s="4">
        <v>1538.385</v>
      </c>
      <c r="R36" s="4">
        <v>9357.4130000000005</v>
      </c>
      <c r="S36" s="4">
        <v>399.16559999999998</v>
      </c>
      <c r="T36" s="4">
        <v>1474.654</v>
      </c>
      <c r="U36" s="4">
        <v>35138.699999999997</v>
      </c>
      <c r="V36" s="4">
        <v>18831.7</v>
      </c>
      <c r="W36" s="8">
        <f t="shared" si="3"/>
        <v>4.329169212179357</v>
      </c>
      <c r="X36" s="8">
        <f t="shared" si="2"/>
        <v>36.214414656913569</v>
      </c>
      <c r="Y36" s="8">
        <f t="shared" si="2"/>
        <v>23.173689072254781</v>
      </c>
      <c r="Z36" s="8">
        <f t="shared" si="2"/>
        <v>13.040718964342455</v>
      </c>
      <c r="AA36" s="8">
        <f t="shared" si="2"/>
        <v>2.3737753264054628</v>
      </c>
      <c r="AB36" s="8">
        <f t="shared" si="2"/>
        <v>0.65336669800226499</v>
      </c>
      <c r="AC36" s="8">
        <f t="shared" si="2"/>
        <v>7.472550973252682</v>
      </c>
      <c r="AD36" s="8">
        <f t="shared" si="2"/>
        <v>35.685888323163788</v>
      </c>
      <c r="AE36" s="8">
        <f t="shared" si="2"/>
        <v>15.358008427771995</v>
      </c>
      <c r="AF36" s="8">
        <f t="shared" si="2"/>
        <v>5.9011606339580585</v>
      </c>
      <c r="AG36" s="8">
        <f t="shared" si="2"/>
        <v>2.0369190669280095</v>
      </c>
      <c r="AH36" s="8">
        <f t="shared" si="2"/>
        <v>12.389806814822055</v>
      </c>
      <c r="AI36" s="8">
        <f t="shared" si="2"/>
        <v>0.52852050787140992</v>
      </c>
      <c r="AJ36" s="8">
        <f t="shared" si="2"/>
        <v>1.9525351909448263</v>
      </c>
      <c r="AK36" s="8">
        <f t="shared" si="2"/>
        <v>46.525861872719268</v>
      </c>
      <c r="AL36" s="8">
        <f t="shared" si="2"/>
        <v>24.934362199753764</v>
      </c>
    </row>
    <row r="37" spans="1:38" x14ac:dyDescent="0.25">
      <c r="A37" s="6">
        <f t="shared" si="1"/>
        <v>2040</v>
      </c>
      <c r="B37" s="6">
        <v>51136</v>
      </c>
      <c r="C37" s="4">
        <v>77827.968577455686</v>
      </c>
      <c r="D37" s="4">
        <v>46321.267665555832</v>
      </c>
      <c r="E37" s="11">
        <v>0.93966563247800594</v>
      </c>
      <c r="F37" s="4">
        <v>63.596202832191494</v>
      </c>
      <c r="G37" s="4">
        <v>415.42406037149885</v>
      </c>
      <c r="H37" s="4">
        <v>28203.51</v>
      </c>
      <c r="I37" s="4">
        <v>18035.62</v>
      </c>
      <c r="J37" s="4">
        <v>10167.89</v>
      </c>
      <c r="K37" s="4">
        <v>1851.45</v>
      </c>
      <c r="L37" s="4">
        <v>504.82940000000002</v>
      </c>
      <c r="M37" s="4">
        <v>5833.9930000000004</v>
      </c>
      <c r="N37" s="4">
        <v>27839.11</v>
      </c>
      <c r="O37" s="4">
        <v>12034.22</v>
      </c>
      <c r="P37" s="4">
        <v>4577.3410000000003</v>
      </c>
      <c r="Q37" s="4">
        <v>1584.817</v>
      </c>
      <c r="R37" s="4">
        <v>9642.7350000000006</v>
      </c>
      <c r="S37" s="4">
        <v>364.39780000000002</v>
      </c>
      <c r="T37" s="4">
        <v>1522.806</v>
      </c>
      <c r="U37" s="4">
        <v>36297.1</v>
      </c>
      <c r="V37" s="4">
        <v>19990.099999999999</v>
      </c>
      <c r="W37" s="8">
        <f t="shared" si="3"/>
        <v>4.333700449931273</v>
      </c>
      <c r="X37" s="8">
        <f t="shared" ref="X37:AL53" si="4">100*H37/$C37</f>
        <v>36.238270785561362</v>
      </c>
      <c r="Y37" s="8">
        <f t="shared" si="4"/>
        <v>23.173700058804247</v>
      </c>
      <c r="Z37" s="8">
        <f t="shared" si="4"/>
        <v>13.064570726757113</v>
      </c>
      <c r="AA37" s="8">
        <f t="shared" si="4"/>
        <v>2.3789005852791933</v>
      </c>
      <c r="AB37" s="8">
        <f t="shared" si="4"/>
        <v>0.64864779233905534</v>
      </c>
      <c r="AC37" s="8">
        <f t="shared" si="4"/>
        <v>7.4960108899590692</v>
      </c>
      <c r="AD37" s="8">
        <f t="shared" si="4"/>
        <v>35.770058641957299</v>
      </c>
      <c r="AE37" s="8">
        <f t="shared" si="4"/>
        <v>15.462590402861851</v>
      </c>
      <c r="AF37" s="8">
        <f t="shared" si="4"/>
        <v>5.881357413876934</v>
      </c>
      <c r="AG37" s="8">
        <f t="shared" si="4"/>
        <v>2.0363078067786953</v>
      </c>
      <c r="AH37" s="8">
        <f t="shared" si="4"/>
        <v>12.38980687309523</v>
      </c>
      <c r="AI37" s="8">
        <f t="shared" si="4"/>
        <v>0.46820931685676115</v>
      </c>
      <c r="AJ37" s="8">
        <f t="shared" si="4"/>
        <v>1.9566307946024291</v>
      </c>
      <c r="AK37" s="8">
        <f t="shared" si="4"/>
        <v>46.637604274453757</v>
      </c>
      <c r="AL37" s="8">
        <f t="shared" si="4"/>
        <v>25.684982359658427</v>
      </c>
    </row>
    <row r="38" spans="1:38" x14ac:dyDescent="0.25">
      <c r="A38" s="6">
        <f t="shared" si="1"/>
        <v>2041</v>
      </c>
      <c r="B38" s="6">
        <v>51502</v>
      </c>
      <c r="C38" s="4">
        <v>80203.92825930244</v>
      </c>
      <c r="D38" s="4">
        <v>46798.204898517106</v>
      </c>
      <c r="E38" s="11">
        <v>0.94117979281735997</v>
      </c>
      <c r="F38" s="4">
        <v>64.144515455786106</v>
      </c>
      <c r="G38" s="4">
        <v>416.00900212306567</v>
      </c>
      <c r="H38" s="4">
        <v>29083.75</v>
      </c>
      <c r="I38" s="4">
        <v>18586.21</v>
      </c>
      <c r="J38" s="4">
        <v>10497.54</v>
      </c>
      <c r="K38" s="4">
        <v>1911.4739999999999</v>
      </c>
      <c r="L38" s="4">
        <v>516.4896</v>
      </c>
      <c r="M38" s="4">
        <v>6031.5360000000001</v>
      </c>
      <c r="N38" s="4">
        <v>28754.34</v>
      </c>
      <c r="O38" s="4">
        <v>12484.28</v>
      </c>
      <c r="P38" s="4">
        <v>4699.5519999999997</v>
      </c>
      <c r="Q38" s="4">
        <v>1633.396</v>
      </c>
      <c r="R38" s="4">
        <v>9937.1119999999992</v>
      </c>
      <c r="S38" s="4">
        <v>329.41379999999998</v>
      </c>
      <c r="T38" s="4">
        <v>1574.3230000000001</v>
      </c>
      <c r="U38" s="4">
        <v>37542.01</v>
      </c>
      <c r="V38" s="4">
        <v>21235.01</v>
      </c>
      <c r="W38" s="8">
        <f t="shared" si="3"/>
        <v>4.3373244694479727</v>
      </c>
      <c r="X38" s="8">
        <f t="shared" si="4"/>
        <v>36.262251277731806</v>
      </c>
      <c r="Y38" s="8">
        <f t="shared" si="4"/>
        <v>23.173690370763456</v>
      </c>
      <c r="Z38" s="8">
        <f t="shared" si="4"/>
        <v>13.08856090696835</v>
      </c>
      <c r="AA38" s="8">
        <f t="shared" si="4"/>
        <v>2.3832673055864917</v>
      </c>
      <c r="AB38" s="8">
        <f t="shared" si="4"/>
        <v>0.64397045283139864</v>
      </c>
      <c r="AC38" s="8">
        <f t="shared" si="4"/>
        <v>7.5202501060793532</v>
      </c>
      <c r="AD38" s="8">
        <f t="shared" si="4"/>
        <v>35.851535734055439</v>
      </c>
      <c r="AE38" s="8">
        <f t="shared" si="4"/>
        <v>15.565671496335982</v>
      </c>
      <c r="AF38" s="8">
        <f t="shared" si="4"/>
        <v>5.8595035205833854</v>
      </c>
      <c r="AG38" s="8">
        <f t="shared" si="4"/>
        <v>2.0365536145800327</v>
      </c>
      <c r="AH38" s="8">
        <f t="shared" si="4"/>
        <v>12.389807102556034</v>
      </c>
      <c r="AI38" s="8">
        <f t="shared" si="4"/>
        <v>0.41072028159891655</v>
      </c>
      <c r="AJ38" s="8">
        <f t="shared" si="4"/>
        <v>1.9629001149546594</v>
      </c>
      <c r="AK38" s="8">
        <f t="shared" si="4"/>
        <v>46.80819358202158</v>
      </c>
      <c r="AL38" s="8">
        <f t="shared" si="4"/>
        <v>26.476271749865393</v>
      </c>
    </row>
    <row r="39" spans="1:38" x14ac:dyDescent="0.25">
      <c r="A39" s="6">
        <f t="shared" si="1"/>
        <v>2042</v>
      </c>
      <c r="B39" s="6">
        <v>51867</v>
      </c>
      <c r="C39" s="4">
        <v>82638.613452758407</v>
      </c>
      <c r="D39" s="4">
        <v>47274.552100272042</v>
      </c>
      <c r="E39" s="11">
        <v>0.94253549048796448</v>
      </c>
      <c r="F39" s="4">
        <v>64.694109162764164</v>
      </c>
      <c r="G39" s="4">
        <v>416.58863528248946</v>
      </c>
      <c r="H39" s="4">
        <v>29985.29</v>
      </c>
      <c r="I39" s="4">
        <v>19150.419999999998</v>
      </c>
      <c r="J39" s="4">
        <v>10834.87</v>
      </c>
      <c r="K39" s="4">
        <v>1972.79</v>
      </c>
      <c r="L39" s="4">
        <v>528.47199999999998</v>
      </c>
      <c r="M39" s="4">
        <v>6233.5780000000004</v>
      </c>
      <c r="N39" s="4">
        <v>29683.71</v>
      </c>
      <c r="O39" s="4">
        <v>12935.95</v>
      </c>
      <c r="P39" s="4">
        <v>4825.5309999999999</v>
      </c>
      <c r="Q39" s="4">
        <v>1683.4680000000001</v>
      </c>
      <c r="R39" s="4">
        <v>10238.76</v>
      </c>
      <c r="S39" s="4">
        <v>301.5795</v>
      </c>
      <c r="T39" s="4">
        <v>1629.4079999999999</v>
      </c>
      <c r="U39" s="4">
        <v>38869.839999999997</v>
      </c>
      <c r="V39" s="4">
        <v>22562.84</v>
      </c>
      <c r="W39" s="8">
        <f t="shared" si="3"/>
        <v>4.3402257897219672</v>
      </c>
      <c r="X39" s="8">
        <f t="shared" si="4"/>
        <v>36.284841609959415</v>
      </c>
      <c r="Y39" s="8">
        <f t="shared" si="4"/>
        <v>23.173694717116256</v>
      </c>
      <c r="Z39" s="8">
        <f t="shared" si="4"/>
        <v>13.111146892843156</v>
      </c>
      <c r="AA39" s="8">
        <f t="shared" si="4"/>
        <v>2.3872496373959309</v>
      </c>
      <c r="AB39" s="8">
        <f t="shared" si="4"/>
        <v>0.6394976608629922</v>
      </c>
      <c r="AC39" s="8">
        <f t="shared" si="4"/>
        <v>7.5431783515626361</v>
      </c>
      <c r="AD39" s="8">
        <f t="shared" si="4"/>
        <v>35.919903250759567</v>
      </c>
      <c r="AE39" s="8">
        <f t="shared" si="4"/>
        <v>15.653638728334943</v>
      </c>
      <c r="AF39" s="8">
        <f t="shared" si="4"/>
        <v>5.8393174793023199</v>
      </c>
      <c r="AG39" s="8">
        <f t="shared" si="4"/>
        <v>2.0371445377195005</v>
      </c>
      <c r="AH39" s="8">
        <f t="shared" si="4"/>
        <v>12.389801295314738</v>
      </c>
      <c r="AI39" s="8">
        <f t="shared" si="4"/>
        <v>0.36493775415581292</v>
      </c>
      <c r="AJ39" s="8">
        <f t="shared" si="4"/>
        <v>1.9717271768257283</v>
      </c>
      <c r="AK39" s="8">
        <f t="shared" si="4"/>
        <v>47.035929544268697</v>
      </c>
      <c r="AL39" s="8">
        <f t="shared" si="4"/>
        <v>27.303023438187747</v>
      </c>
    </row>
    <row r="40" spans="1:38" x14ac:dyDescent="0.25">
      <c r="A40" s="6">
        <f t="shared" si="1"/>
        <v>2043</v>
      </c>
      <c r="B40" s="6">
        <v>52232</v>
      </c>
      <c r="C40" s="4">
        <v>85122.870102204208</v>
      </c>
      <c r="D40" s="4">
        <v>47739.67421554411</v>
      </c>
      <c r="E40" s="11">
        <v>0.9435713164680859</v>
      </c>
      <c r="F40" s="4">
        <v>65.252631874888195</v>
      </c>
      <c r="G40" s="4">
        <v>417.01415052842879</v>
      </c>
      <c r="H40" s="4">
        <v>30904.73</v>
      </c>
      <c r="I40" s="4">
        <v>19726.11</v>
      </c>
      <c r="J40" s="4">
        <v>11178.62</v>
      </c>
      <c r="K40" s="4">
        <v>2035.424</v>
      </c>
      <c r="L40" s="4">
        <v>540.70339999999999</v>
      </c>
      <c r="M40" s="4">
        <v>6439.1719999999996</v>
      </c>
      <c r="N40" s="4">
        <v>30628.26</v>
      </c>
      <c r="O40" s="4">
        <v>13391.23</v>
      </c>
      <c r="P40" s="4">
        <v>4955.6840000000002</v>
      </c>
      <c r="Q40" s="4">
        <v>1734.7840000000001</v>
      </c>
      <c r="R40" s="4">
        <v>10546.56</v>
      </c>
      <c r="S40" s="4">
        <v>276.47739999999999</v>
      </c>
      <c r="T40" s="4">
        <v>1687.94</v>
      </c>
      <c r="U40" s="4">
        <v>40281.300000000003</v>
      </c>
      <c r="V40" s="4">
        <v>23974.3</v>
      </c>
      <c r="W40" s="8">
        <f t="shared" si="3"/>
        <v>4.3425442451010863</v>
      </c>
      <c r="X40" s="8">
        <f t="shared" si="4"/>
        <v>36.306024412585849</v>
      </c>
      <c r="Y40" s="8">
        <f t="shared" si="4"/>
        <v>23.173689957018031</v>
      </c>
      <c r="Z40" s="8">
        <f t="shared" si="4"/>
        <v>13.132334455567818</v>
      </c>
      <c r="AA40" s="8">
        <f t="shared" si="4"/>
        <v>2.3911599756400763</v>
      </c>
      <c r="AB40" s="8">
        <f t="shared" si="4"/>
        <v>0.63520344103857795</v>
      </c>
      <c r="AC40" s="8">
        <f t="shared" si="4"/>
        <v>7.5645616651185508</v>
      </c>
      <c r="AD40" s="8">
        <f t="shared" si="4"/>
        <v>35.981235081976983</v>
      </c>
      <c r="AE40" s="8">
        <f t="shared" si="4"/>
        <v>15.731647656994641</v>
      </c>
      <c r="AF40" s="8">
        <f t="shared" si="4"/>
        <v>5.8218008791877844</v>
      </c>
      <c r="AG40" s="8">
        <f t="shared" si="4"/>
        <v>2.0379763956702854</v>
      </c>
      <c r="AH40" s="8">
        <f t="shared" si="4"/>
        <v>12.389807800579439</v>
      </c>
      <c r="AI40" s="8">
        <f t="shared" si="4"/>
        <v>0.32479802392476043</v>
      </c>
      <c r="AJ40" s="8">
        <f t="shared" si="4"/>
        <v>1.98294535648686</v>
      </c>
      <c r="AK40" s="8">
        <f t="shared" si="4"/>
        <v>47.321360230964466</v>
      </c>
      <c r="AL40" s="8">
        <f t="shared" si="4"/>
        <v>28.164346398582254</v>
      </c>
    </row>
    <row r="41" spans="1:38" x14ac:dyDescent="0.25">
      <c r="A41" s="6">
        <f t="shared" si="1"/>
        <v>2044</v>
      </c>
      <c r="B41" s="6">
        <v>52597</v>
      </c>
      <c r="C41" s="4">
        <v>87668.338739816973</v>
      </c>
      <c r="D41" s="4">
        <v>48204.417550042708</v>
      </c>
      <c r="E41" s="11">
        <v>0.94437926268267103</v>
      </c>
      <c r="F41" s="4">
        <v>65.813220480081597</v>
      </c>
      <c r="G41" s="4">
        <v>417.4518359558345</v>
      </c>
      <c r="H41" s="4">
        <v>31842.41</v>
      </c>
      <c r="I41" s="4">
        <v>20315.990000000002</v>
      </c>
      <c r="J41" s="4">
        <v>11526.42</v>
      </c>
      <c r="K41" s="4">
        <v>2099.4029999999998</v>
      </c>
      <c r="L41" s="4">
        <v>553.20849999999996</v>
      </c>
      <c r="M41" s="4">
        <v>6645.64</v>
      </c>
      <c r="N41" s="4">
        <v>31594.21</v>
      </c>
      <c r="O41" s="4">
        <v>13852.99</v>
      </c>
      <c r="P41" s="4">
        <v>5090.8419999999996</v>
      </c>
      <c r="Q41" s="4">
        <v>1788.442</v>
      </c>
      <c r="R41" s="4">
        <v>10861.94</v>
      </c>
      <c r="S41" s="4">
        <v>248.20249999999999</v>
      </c>
      <c r="T41" s="4">
        <v>1749.981</v>
      </c>
      <c r="U41" s="4">
        <v>41783.08</v>
      </c>
      <c r="V41" s="4">
        <v>25476.080000000002</v>
      </c>
      <c r="W41" s="8">
        <f t="shared" si="3"/>
        <v>4.3444005034594211</v>
      </c>
      <c r="X41" s="8">
        <f t="shared" si="4"/>
        <v>36.321447922610055</v>
      </c>
      <c r="Y41" s="8">
        <f t="shared" si="4"/>
        <v>23.173691086235834</v>
      </c>
      <c r="Z41" s="8">
        <f t="shared" si="4"/>
        <v>13.147756836374226</v>
      </c>
      <c r="AA41" s="8">
        <f t="shared" si="4"/>
        <v>2.3947105992627855</v>
      </c>
      <c r="AB41" s="8">
        <f t="shared" si="4"/>
        <v>0.63102427621198354</v>
      </c>
      <c r="AC41" s="8">
        <f t="shared" si="4"/>
        <v>7.5804333645730431</v>
      </c>
      <c r="AD41" s="8">
        <f t="shared" si="4"/>
        <v>36.038335451713799</v>
      </c>
      <c r="AE41" s="8">
        <f t="shared" si="4"/>
        <v>15.801588348916992</v>
      </c>
      <c r="AF41" s="8">
        <f t="shared" si="4"/>
        <v>5.806933350372538</v>
      </c>
      <c r="AG41" s="8">
        <f t="shared" si="4"/>
        <v>2.0400089994949684</v>
      </c>
      <c r="AH41" s="8">
        <f t="shared" si="4"/>
        <v>12.389809315579916</v>
      </c>
      <c r="AI41" s="8">
        <f t="shared" si="4"/>
        <v>0.28311532255289795</v>
      </c>
      <c r="AJ41" s="8">
        <f t="shared" si="4"/>
        <v>1.996137973132595</v>
      </c>
      <c r="AK41" s="8">
        <f t="shared" si="4"/>
        <v>47.660398954295538</v>
      </c>
      <c r="AL41" s="8">
        <f t="shared" si="4"/>
        <v>29.059613044120958</v>
      </c>
    </row>
    <row r="42" spans="1:38" x14ac:dyDescent="0.25">
      <c r="A42" s="6">
        <f t="shared" si="1"/>
        <v>2045</v>
      </c>
      <c r="B42" s="6">
        <v>52963</v>
      </c>
      <c r="C42" s="4">
        <v>90268.780619608384</v>
      </c>
      <c r="D42" s="4">
        <v>48659.81531916729</v>
      </c>
      <c r="E42" s="11">
        <v>0.94513490546806922</v>
      </c>
      <c r="F42" s="4">
        <v>66.381521851521711</v>
      </c>
      <c r="G42" s="4">
        <v>417.77559265445188</v>
      </c>
      <c r="H42" s="4">
        <v>32799.35</v>
      </c>
      <c r="I42" s="4">
        <v>20918.61</v>
      </c>
      <c r="J42" s="4">
        <v>11880.74</v>
      </c>
      <c r="K42" s="4">
        <v>2165.1559999999999</v>
      </c>
      <c r="L42" s="4">
        <v>566.09389999999996</v>
      </c>
      <c r="M42" s="4">
        <v>6855.1090000000004</v>
      </c>
      <c r="N42" s="4">
        <v>32574.83</v>
      </c>
      <c r="O42" s="4">
        <v>14317.06</v>
      </c>
      <c r="P42" s="4">
        <v>5230.1679999999997</v>
      </c>
      <c r="Q42" s="4">
        <v>1843.48</v>
      </c>
      <c r="R42" s="4">
        <v>11184.13</v>
      </c>
      <c r="S42" s="4">
        <v>224.51769999999999</v>
      </c>
      <c r="T42" s="4">
        <v>1815.8440000000001</v>
      </c>
      <c r="U42" s="4">
        <v>43374.41</v>
      </c>
      <c r="V42" s="4">
        <v>27067.41</v>
      </c>
      <c r="W42" s="8">
        <f t="shared" si="3"/>
        <v>4.3458835490346805</v>
      </c>
      <c r="X42" s="8">
        <f t="shared" si="4"/>
        <v>36.335208889345793</v>
      </c>
      <c r="Y42" s="8">
        <f t="shared" si="4"/>
        <v>23.173692894059116</v>
      </c>
      <c r="Z42" s="8">
        <f t="shared" si="4"/>
        <v>13.161515995286679</v>
      </c>
      <c r="AA42" s="8">
        <f t="shared" si="4"/>
        <v>2.3985656891987306</v>
      </c>
      <c r="AB42" s="8">
        <f t="shared" si="4"/>
        <v>0.62712035779624986</v>
      </c>
      <c r="AC42" s="8">
        <f t="shared" si="4"/>
        <v>7.5941083428249145</v>
      </c>
      <c r="AD42" s="8">
        <f t="shared" si="4"/>
        <v>36.086485024396154</v>
      </c>
      <c r="AE42" s="8">
        <f t="shared" si="4"/>
        <v>15.860477899144255</v>
      </c>
      <c r="AF42" s="8">
        <f t="shared" si="4"/>
        <v>5.7939942958129329</v>
      </c>
      <c r="AG42" s="8">
        <f t="shared" si="4"/>
        <v>2.0422121439397789</v>
      </c>
      <c r="AH42" s="8">
        <f t="shared" si="4"/>
        <v>12.389809547920889</v>
      </c>
      <c r="AI42" s="8">
        <f t="shared" si="4"/>
        <v>0.24872131700340014</v>
      </c>
      <c r="AJ42" s="8">
        <f t="shared" si="4"/>
        <v>2.0115969081846203</v>
      </c>
      <c r="AK42" s="8">
        <f t="shared" si="4"/>
        <v>48.050289039329414</v>
      </c>
      <c r="AL42" s="8">
        <f t="shared" si="4"/>
        <v>29.985350211012332</v>
      </c>
    </row>
    <row r="43" spans="1:38" x14ac:dyDescent="0.25">
      <c r="A43" s="6">
        <f t="shared" si="1"/>
        <v>2046</v>
      </c>
      <c r="B43" s="6">
        <v>53328</v>
      </c>
      <c r="C43" s="4">
        <v>92904.113559810547</v>
      </c>
      <c r="D43" s="4">
        <v>49099.685769661141</v>
      </c>
      <c r="E43" s="11">
        <v>0.94582854751629486</v>
      </c>
      <c r="F43" s="4">
        <v>66.950951886338018</v>
      </c>
      <c r="G43" s="4">
        <v>417.98490779954881</v>
      </c>
      <c r="H43" s="4">
        <v>33767.019999999997</v>
      </c>
      <c r="I43" s="4">
        <v>21529.32</v>
      </c>
      <c r="J43" s="4">
        <v>12237.7</v>
      </c>
      <c r="K43" s="4">
        <v>2232.1790000000001</v>
      </c>
      <c r="L43" s="4">
        <v>579.3578</v>
      </c>
      <c r="M43" s="4">
        <v>7064.7060000000001</v>
      </c>
      <c r="N43" s="4">
        <v>33574.230000000003</v>
      </c>
      <c r="O43" s="4">
        <v>14790.96</v>
      </c>
      <c r="P43" s="4">
        <v>5374.5709999999999</v>
      </c>
      <c r="Q43" s="4">
        <v>1898.0550000000001</v>
      </c>
      <c r="R43" s="4">
        <v>11510.64</v>
      </c>
      <c r="S43" s="4">
        <v>192.79140000000001</v>
      </c>
      <c r="T43" s="4">
        <v>1885.5160000000001</v>
      </c>
      <c r="U43" s="4">
        <v>45067.13</v>
      </c>
      <c r="V43" s="4">
        <v>28760.13</v>
      </c>
      <c r="W43" s="8">
        <f t="shared" si="3"/>
        <v>4.347070081183813</v>
      </c>
      <c r="X43" s="8">
        <f t="shared" si="4"/>
        <v>36.346097827262724</v>
      </c>
      <c r="Y43" s="8">
        <f t="shared" si="4"/>
        <v>23.173699392911903</v>
      </c>
      <c r="Z43" s="8">
        <f t="shared" si="4"/>
        <v>13.172398434350828</v>
      </c>
      <c r="AA43" s="8">
        <f t="shared" si="4"/>
        <v>2.402669714471739</v>
      </c>
      <c r="AB43" s="8">
        <f t="shared" si="4"/>
        <v>0.62360833961029771</v>
      </c>
      <c r="AC43" s="8">
        <f t="shared" si="4"/>
        <v>7.60429837743603</v>
      </c>
      <c r="AD43" s="8">
        <f t="shared" si="4"/>
        <v>36.138582796320769</v>
      </c>
      <c r="AE43" s="8">
        <f t="shared" si="4"/>
        <v>15.920672867168317</v>
      </c>
      <c r="AF43" s="8">
        <f t="shared" si="4"/>
        <v>5.7850732266444975</v>
      </c>
      <c r="AG43" s="8">
        <f t="shared" si="4"/>
        <v>2.0430257900023503</v>
      </c>
      <c r="AH43" s="8">
        <f t="shared" si="4"/>
        <v>12.389806606991185</v>
      </c>
      <c r="AI43" s="8">
        <f t="shared" si="4"/>
        <v>0.2075165378720106</v>
      </c>
      <c r="AJ43" s="8">
        <f t="shared" si="4"/>
        <v>2.0295290786948068</v>
      </c>
      <c r="AK43" s="8">
        <f t="shared" si="4"/>
        <v>48.509294446888326</v>
      </c>
      <c r="AL43" s="8">
        <f t="shared" si="4"/>
        <v>30.956788561880607</v>
      </c>
    </row>
    <row r="44" spans="1:38" x14ac:dyDescent="0.25">
      <c r="A44" s="6">
        <f t="shared" si="1"/>
        <v>2047</v>
      </c>
      <c r="B44" s="6">
        <v>53693</v>
      </c>
      <c r="C44" s="4">
        <v>95637.399262174265</v>
      </c>
      <c r="D44" s="4">
        <v>49551.887373283229</v>
      </c>
      <c r="E44" s="11">
        <v>0.94643893764033049</v>
      </c>
      <c r="F44" s="4">
        <v>67.529141186584994</v>
      </c>
      <c r="G44" s="4">
        <v>418.26522273264021</v>
      </c>
      <c r="H44" s="4">
        <v>34764.85</v>
      </c>
      <c r="I44" s="4">
        <v>22162.720000000001</v>
      </c>
      <c r="J44" s="4">
        <v>12602.13</v>
      </c>
      <c r="K44" s="4">
        <v>2300.498</v>
      </c>
      <c r="L44" s="4">
        <v>593.03340000000003</v>
      </c>
      <c r="M44" s="4">
        <v>7277.7839999999997</v>
      </c>
      <c r="N44" s="4">
        <v>34602.03</v>
      </c>
      <c r="O44" s="4">
        <v>15275.36</v>
      </c>
      <c r="P44" s="4">
        <v>5522.9780000000001</v>
      </c>
      <c r="Q44" s="4">
        <v>1954.4</v>
      </c>
      <c r="R44" s="4">
        <v>11849.29</v>
      </c>
      <c r="S44" s="4">
        <v>162.81899999999999</v>
      </c>
      <c r="T44" s="4">
        <v>1959.529</v>
      </c>
      <c r="U44" s="4">
        <v>46863.839999999997</v>
      </c>
      <c r="V44" s="4">
        <v>30556.84</v>
      </c>
      <c r="W44" s="8">
        <f t="shared" si="3"/>
        <v>4.3480226053888948</v>
      </c>
      <c r="X44" s="8">
        <f t="shared" si="4"/>
        <v>36.350685263510627</v>
      </c>
      <c r="Y44" s="8">
        <f t="shared" si="4"/>
        <v>23.173695825044899</v>
      </c>
      <c r="Z44" s="8">
        <f t="shared" si="4"/>
        <v>13.176989438465725</v>
      </c>
      <c r="AA44" s="8">
        <f t="shared" si="4"/>
        <v>2.4054376402410962</v>
      </c>
      <c r="AB44" s="8">
        <f t="shared" si="4"/>
        <v>0.62008524340388649</v>
      </c>
      <c r="AC44" s="8">
        <f t="shared" si="4"/>
        <v>7.6097677855596491</v>
      </c>
      <c r="AD44" s="8">
        <f t="shared" si="4"/>
        <v>36.180438057651699</v>
      </c>
      <c r="AE44" s="8">
        <f t="shared" si="4"/>
        <v>15.972161641624217</v>
      </c>
      <c r="AF44" s="8">
        <f t="shared" si="4"/>
        <v>5.7749144608791179</v>
      </c>
      <c r="AG44" s="8">
        <f t="shared" si="4"/>
        <v>2.0435520152972089</v>
      </c>
      <c r="AH44" s="8">
        <f t="shared" si="4"/>
        <v>12.389807848619045</v>
      </c>
      <c r="AI44" s="8">
        <f t="shared" si="4"/>
        <v>0.17024616024287567</v>
      </c>
      <c r="AJ44" s="8">
        <f t="shared" si="4"/>
        <v>2.0489149800364941</v>
      </c>
      <c r="AK44" s="8">
        <f t="shared" si="4"/>
        <v>49.00158344073165</v>
      </c>
      <c r="AL44" s="8">
        <f t="shared" si="4"/>
        <v>31.950722453496908</v>
      </c>
    </row>
    <row r="45" spans="1:38" x14ac:dyDescent="0.25">
      <c r="A45" s="6">
        <f t="shared" si="1"/>
        <v>2048</v>
      </c>
      <c r="B45" s="6">
        <v>54058</v>
      </c>
      <c r="C45" s="4">
        <v>98390.102260830317</v>
      </c>
      <c r="D45" s="4">
        <v>49979.837360939608</v>
      </c>
      <c r="E45" s="11">
        <v>0.94690698301973952</v>
      </c>
      <c r="F45" s="4">
        <v>68.108849001452612</v>
      </c>
      <c r="G45" s="4">
        <v>418.30312664430352</v>
      </c>
      <c r="H45" s="4">
        <v>35769.800000000003</v>
      </c>
      <c r="I45" s="4">
        <v>22800.62</v>
      </c>
      <c r="J45" s="4">
        <v>12969.18</v>
      </c>
      <c r="K45" s="4">
        <v>2370.0830000000001</v>
      </c>
      <c r="L45" s="4">
        <v>607.07529999999997</v>
      </c>
      <c r="M45" s="4">
        <v>7491.4210000000003</v>
      </c>
      <c r="N45" s="4">
        <v>35624.97</v>
      </c>
      <c r="O45" s="4">
        <v>15755.67</v>
      </c>
      <c r="P45" s="4">
        <v>5667.8230000000003</v>
      </c>
      <c r="Q45" s="4">
        <v>2011.124</v>
      </c>
      <c r="R45" s="4">
        <v>12190.34</v>
      </c>
      <c r="S45" s="4">
        <v>144.83789999999999</v>
      </c>
      <c r="T45" s="4">
        <v>2038.0060000000001</v>
      </c>
      <c r="U45" s="4">
        <v>48757.01</v>
      </c>
      <c r="V45" s="4">
        <v>32450.01</v>
      </c>
      <c r="W45" s="8">
        <f t="shared" si="3"/>
        <v>4.3487814912307661</v>
      </c>
      <c r="X45" s="8">
        <f t="shared" si="4"/>
        <v>36.355079604628251</v>
      </c>
      <c r="Y45" s="8">
        <f t="shared" si="4"/>
        <v>23.173692755757063</v>
      </c>
      <c r="Z45" s="8">
        <f t="shared" si="4"/>
        <v>13.181386848871187</v>
      </c>
      <c r="AA45" s="8">
        <f t="shared" si="4"/>
        <v>2.4088632347560273</v>
      </c>
      <c r="AB45" s="8">
        <f t="shared" si="4"/>
        <v>0.61700850598839174</v>
      </c>
      <c r="AC45" s="8">
        <f t="shared" si="4"/>
        <v>7.6139985911798149</v>
      </c>
      <c r="AD45" s="8">
        <f t="shared" si="4"/>
        <v>36.207879838928179</v>
      </c>
      <c r="AE45" s="8">
        <f t="shared" si="4"/>
        <v>16.013470499534613</v>
      </c>
      <c r="AF45" s="8">
        <f t="shared" si="4"/>
        <v>5.7605621599769332</v>
      </c>
      <c r="AG45" s="8">
        <f t="shared" si="4"/>
        <v>2.0440308057293688</v>
      </c>
      <c r="AH45" s="8">
        <f t="shared" si="4"/>
        <v>12.389803160976129</v>
      </c>
      <c r="AI45" s="8">
        <f t="shared" si="4"/>
        <v>0.14720779496299072</v>
      </c>
      <c r="AJ45" s="8">
        <f t="shared" si="4"/>
        <v>2.0713526596377392</v>
      </c>
      <c r="AK45" s="8">
        <f t="shared" si="4"/>
        <v>49.554791467485295</v>
      </c>
      <c r="AL45" s="8">
        <f t="shared" si="4"/>
        <v>32.980969888592689</v>
      </c>
    </row>
    <row r="46" spans="1:38" x14ac:dyDescent="0.25">
      <c r="A46" s="6">
        <f t="shared" si="1"/>
        <v>2049</v>
      </c>
      <c r="B46" s="6">
        <v>54424</v>
      </c>
      <c r="C46" s="4">
        <v>101288.0986700497</v>
      </c>
      <c r="D46" s="4">
        <v>50441.799592944451</v>
      </c>
      <c r="E46" s="11">
        <v>0.94792577583391857</v>
      </c>
      <c r="F46" s="4">
        <v>68.701025284283745</v>
      </c>
      <c r="G46" s="4">
        <v>418.60342104020469</v>
      </c>
      <c r="H46" s="4">
        <v>36817.68</v>
      </c>
      <c r="I46" s="4">
        <v>23472.2</v>
      </c>
      <c r="J46" s="4">
        <v>13345.48</v>
      </c>
      <c r="K46" s="4">
        <v>2441.125</v>
      </c>
      <c r="L46" s="4">
        <v>621.14649999999995</v>
      </c>
      <c r="M46" s="4">
        <v>7709.5559999999996</v>
      </c>
      <c r="N46" s="4">
        <v>36703.11</v>
      </c>
      <c r="O46" s="4">
        <v>16250.86</v>
      </c>
      <c r="P46" s="4">
        <v>5832.4769999999999</v>
      </c>
      <c r="Q46" s="4">
        <v>2070.373</v>
      </c>
      <c r="R46" s="4">
        <v>12549.4</v>
      </c>
      <c r="S46" s="4">
        <v>114.5705</v>
      </c>
      <c r="T46" s="4">
        <v>2120.6320000000001</v>
      </c>
      <c r="U46" s="4">
        <v>50763.07</v>
      </c>
      <c r="V46" s="4">
        <v>34456.07</v>
      </c>
      <c r="W46" s="8">
        <f t="shared" si="3"/>
        <v>4.3493889391494678</v>
      </c>
      <c r="X46" s="8">
        <f t="shared" si="4"/>
        <v>36.349463049884235</v>
      </c>
      <c r="Y46" s="8">
        <f t="shared" si="4"/>
        <v>23.173699880043845</v>
      </c>
      <c r="Z46" s="8">
        <f t="shared" si="4"/>
        <v>13.175763169840387</v>
      </c>
      <c r="AA46" s="8">
        <f t="shared" si="4"/>
        <v>2.4100807815062941</v>
      </c>
      <c r="AB46" s="8">
        <f t="shared" si="4"/>
        <v>0.61324727007011071</v>
      </c>
      <c r="AC46" s="8">
        <f t="shared" si="4"/>
        <v>7.6115122124211325</v>
      </c>
      <c r="AD46" s="8">
        <f t="shared" si="4"/>
        <v>36.23635005684325</v>
      </c>
      <c r="AE46" s="8">
        <f t="shared" si="4"/>
        <v>16.044194938378563</v>
      </c>
      <c r="AF46" s="8">
        <f t="shared" si="4"/>
        <v>5.7583043581453159</v>
      </c>
      <c r="AG46" s="8">
        <f t="shared" si="4"/>
        <v>2.0440437002814402</v>
      </c>
      <c r="AH46" s="8">
        <f t="shared" si="4"/>
        <v>12.389807060037928</v>
      </c>
      <c r="AI46" s="8">
        <f t="shared" si="4"/>
        <v>0.11311348668239719</v>
      </c>
      <c r="AJ46" s="8">
        <f t="shared" si="4"/>
        <v>2.0936635476869294</v>
      </c>
      <c r="AK46" s="8">
        <f t="shared" si="4"/>
        <v>50.117507058122264</v>
      </c>
      <c r="AL46" s="8">
        <f t="shared" si="4"/>
        <v>34.017886062055638</v>
      </c>
    </row>
    <row r="47" spans="1:38" x14ac:dyDescent="0.25">
      <c r="A47" s="6">
        <f t="shared" si="1"/>
        <v>2050</v>
      </c>
      <c r="B47" s="6">
        <v>54789</v>
      </c>
      <c r="C47" s="4">
        <v>104259.48813319775</v>
      </c>
      <c r="D47" s="4">
        <v>50904.796006537508</v>
      </c>
      <c r="E47" s="11">
        <v>0.94894732476919086</v>
      </c>
      <c r="F47" s="4">
        <v>69.294275487396419</v>
      </c>
      <c r="G47" s="4">
        <v>418.90781394656119</v>
      </c>
      <c r="H47" s="4">
        <v>37896.550000000003</v>
      </c>
      <c r="I47" s="4">
        <v>24160.78</v>
      </c>
      <c r="J47" s="4">
        <v>13735.77</v>
      </c>
      <c r="K47" s="4">
        <v>2515.1880000000001</v>
      </c>
      <c r="L47" s="4">
        <v>635.58569999999997</v>
      </c>
      <c r="M47" s="4">
        <v>7936.7150000000001</v>
      </c>
      <c r="N47" s="4">
        <v>37798.480000000003</v>
      </c>
      <c r="O47" s="4">
        <v>16749.95</v>
      </c>
      <c r="P47" s="4">
        <v>5999.6170000000002</v>
      </c>
      <c r="Q47" s="4">
        <v>2131.3690000000001</v>
      </c>
      <c r="R47" s="4">
        <v>12917.55</v>
      </c>
      <c r="S47" s="4">
        <v>98.063689999999994</v>
      </c>
      <c r="T47" s="4">
        <v>2208.1309999999999</v>
      </c>
      <c r="U47" s="4">
        <v>52873.14</v>
      </c>
      <c r="V47" s="4">
        <v>36566.14</v>
      </c>
      <c r="W47" s="8">
        <f t="shared" si="3"/>
        <v>4.3498767903517255</v>
      </c>
      <c r="X47" s="8">
        <f t="shared" si="4"/>
        <v>36.348298537189144</v>
      </c>
      <c r="Y47" s="8">
        <f t="shared" si="4"/>
        <v>23.173699039394048</v>
      </c>
      <c r="Z47" s="8">
        <f t="shared" si="4"/>
        <v>13.174599497795088</v>
      </c>
      <c r="AA47" s="8">
        <f t="shared" si="4"/>
        <v>2.4124307965014142</v>
      </c>
      <c r="AB47" s="8">
        <f t="shared" si="4"/>
        <v>0.60961904895216934</v>
      </c>
      <c r="AC47" s="8">
        <f t="shared" si="4"/>
        <v>7.6124630401603071</v>
      </c>
      <c r="AD47" s="8">
        <f t="shared" si="4"/>
        <v>36.254235155758849</v>
      </c>
      <c r="AE47" s="8">
        <f t="shared" si="4"/>
        <v>16.065636135294405</v>
      </c>
      <c r="AF47" s="8">
        <f t="shared" si="4"/>
        <v>5.7545045610958017</v>
      </c>
      <c r="AG47" s="8">
        <f t="shared" si="4"/>
        <v>2.0442925993239562</v>
      </c>
      <c r="AH47" s="8">
        <f t="shared" si="4"/>
        <v>12.389807614916597</v>
      </c>
      <c r="AI47" s="8">
        <f t="shared" si="4"/>
        <v>9.405732922332953E-2</v>
      </c>
      <c r="AJ47" s="8">
        <f t="shared" si="4"/>
        <v>2.1179185122978734</v>
      </c>
      <c r="AK47" s="8">
        <f t="shared" si="4"/>
        <v>50.713024729654713</v>
      </c>
      <c r="AL47" s="8">
        <f t="shared" si="4"/>
        <v>35.072242013393122</v>
      </c>
    </row>
    <row r="48" spans="1:38" x14ac:dyDescent="0.25">
      <c r="A48" s="6">
        <f t="shared" si="1"/>
        <v>2051</v>
      </c>
      <c r="B48" s="6">
        <v>55154</v>
      </c>
      <c r="C48" s="4">
        <v>107342.27097373159</v>
      </c>
      <c r="D48" s="4">
        <v>51380.998758996924</v>
      </c>
      <c r="E48" s="11">
        <v>0.95002105775472101</v>
      </c>
      <c r="F48" s="4">
        <v>69.895408785852482</v>
      </c>
      <c r="G48" s="4">
        <v>419.2900351468798</v>
      </c>
      <c r="H48" s="4">
        <v>39023.050000000003</v>
      </c>
      <c r="I48" s="4">
        <v>24875.17</v>
      </c>
      <c r="J48" s="4">
        <v>14147.88</v>
      </c>
      <c r="K48" s="4">
        <v>2592.3200000000002</v>
      </c>
      <c r="L48" s="4">
        <v>650.40610000000004</v>
      </c>
      <c r="M48" s="4">
        <v>8179.7969999999996</v>
      </c>
      <c r="N48" s="4">
        <v>38935.160000000003</v>
      </c>
      <c r="O48" s="4">
        <v>17268.07</v>
      </c>
      <c r="P48" s="4">
        <v>6172.8329999999996</v>
      </c>
      <c r="Q48" s="4">
        <v>2194.7539999999999</v>
      </c>
      <c r="R48" s="4">
        <v>13299.5</v>
      </c>
      <c r="S48" s="4">
        <v>87.893029999999996</v>
      </c>
      <c r="T48" s="4">
        <v>2300.1219999999998</v>
      </c>
      <c r="U48" s="4">
        <v>55085.37</v>
      </c>
      <c r="V48" s="4">
        <v>38778.370000000003</v>
      </c>
      <c r="W48" s="8">
        <f t="shared" si="3"/>
        <v>4.350265560169114</v>
      </c>
      <c r="X48" s="8">
        <f t="shared" si="4"/>
        <v>36.35385169887973</v>
      </c>
      <c r="Y48" s="8">
        <f t="shared" si="4"/>
        <v>23.173694551410563</v>
      </c>
      <c r="Z48" s="8">
        <f t="shared" si="4"/>
        <v>13.180157147469162</v>
      </c>
      <c r="AA48" s="8">
        <f t="shared" si="4"/>
        <v>2.4150038717127416</v>
      </c>
      <c r="AB48" s="8">
        <f t="shared" si="4"/>
        <v>0.60591796139580933</v>
      </c>
      <c r="AC48" s="8">
        <f t="shared" si="4"/>
        <v>7.6202943405228769</v>
      </c>
      <c r="AD48" s="8">
        <f t="shared" si="4"/>
        <v>36.271973423711216</v>
      </c>
      <c r="AE48" s="8">
        <f t="shared" si="4"/>
        <v>16.086924417898498</v>
      </c>
      <c r="AF48" s="8">
        <f t="shared" si="4"/>
        <v>5.7506077931876369</v>
      </c>
      <c r="AG48" s="8">
        <f t="shared" si="4"/>
        <v>2.0446316069995314</v>
      </c>
      <c r="AH48" s="8">
        <f t="shared" si="4"/>
        <v>12.389806810827213</v>
      </c>
      <c r="AI48" s="8">
        <f t="shared" si="4"/>
        <v>8.1881097914826922E-2</v>
      </c>
      <c r="AJ48" s="8">
        <f t="shared" si="4"/>
        <v>2.1427923772573036</v>
      </c>
      <c r="AK48" s="8">
        <f t="shared" si="4"/>
        <v>51.317500086690259</v>
      </c>
      <c r="AL48" s="8">
        <f t="shared" si="4"/>
        <v>36.125907946823396</v>
      </c>
    </row>
    <row r="49" spans="1:38" x14ac:dyDescent="0.25">
      <c r="A49" s="6">
        <f t="shared" si="1"/>
        <v>2052</v>
      </c>
      <c r="B49" s="6">
        <v>55519</v>
      </c>
      <c r="C49" s="4">
        <v>110449.43645216127</v>
      </c>
      <c r="D49" s="4">
        <v>51832.984269209664</v>
      </c>
      <c r="E49" s="11">
        <v>0.95115661017906949</v>
      </c>
      <c r="F49" s="4">
        <v>70.498291839439489</v>
      </c>
      <c r="G49" s="4">
        <v>419.46753855928335</v>
      </c>
      <c r="H49" s="4">
        <v>40167.11</v>
      </c>
      <c r="I49" s="4">
        <v>25595.22</v>
      </c>
      <c r="J49" s="4">
        <v>14571.89</v>
      </c>
      <c r="K49" s="4">
        <v>2671.3330000000001</v>
      </c>
      <c r="L49" s="4">
        <v>665.63409999999999</v>
      </c>
      <c r="M49" s="4">
        <v>8432.0249999999996</v>
      </c>
      <c r="N49" s="4">
        <v>40066.949999999997</v>
      </c>
      <c r="O49" s="4">
        <v>17777.37</v>
      </c>
      <c r="P49" s="4">
        <v>6347.3850000000002</v>
      </c>
      <c r="Q49" s="4">
        <v>2257.7289999999998</v>
      </c>
      <c r="R49" s="4">
        <v>13684.47</v>
      </c>
      <c r="S49" s="4">
        <v>100.1523</v>
      </c>
      <c r="T49" s="4">
        <v>2396.5309999999999</v>
      </c>
      <c r="U49" s="4">
        <v>57381.75</v>
      </c>
      <c r="V49" s="4">
        <v>41074.75</v>
      </c>
      <c r="W49" s="8">
        <f t="shared" si="3"/>
        <v>4.3505762056241064</v>
      </c>
      <c r="X49" s="8">
        <f t="shared" si="4"/>
        <v>36.366966903808056</v>
      </c>
      <c r="Y49" s="8">
        <f t="shared" si="4"/>
        <v>23.173699044708123</v>
      </c>
      <c r="Z49" s="8">
        <f t="shared" si="4"/>
        <v>13.193267859099935</v>
      </c>
      <c r="AA49" s="8">
        <f t="shared" si="4"/>
        <v>2.4186026527686528</v>
      </c>
      <c r="AB49" s="8">
        <f t="shared" si="4"/>
        <v>0.60265957109550727</v>
      </c>
      <c r="AC49" s="8">
        <f t="shared" si="4"/>
        <v>7.634285217609186</v>
      </c>
      <c r="AD49" s="8">
        <f t="shared" si="4"/>
        <v>36.27628287388692</v>
      </c>
      <c r="AE49" s="8">
        <f t="shared" si="4"/>
        <v>16.095482757578282</v>
      </c>
      <c r="AF49" s="8">
        <f t="shared" si="4"/>
        <v>5.7468695213752667</v>
      </c>
      <c r="AG49" s="8">
        <f t="shared" si="4"/>
        <v>2.0441290354413764</v>
      </c>
      <c r="AH49" s="8">
        <f t="shared" si="4"/>
        <v>12.389805181058687</v>
      </c>
      <c r="AI49" s="8">
        <f t="shared" si="4"/>
        <v>9.0677058405253835E-2</v>
      </c>
      <c r="AJ49" s="8">
        <f t="shared" si="4"/>
        <v>2.1697992103726165</v>
      </c>
      <c r="AK49" s="8">
        <f t="shared" si="4"/>
        <v>51.952958605500569</v>
      </c>
      <c r="AL49" s="8">
        <f t="shared" si="4"/>
        <v>37.188736601467966</v>
      </c>
    </row>
    <row r="50" spans="1:38" x14ac:dyDescent="0.25">
      <c r="A50" s="6">
        <f t="shared" si="1"/>
        <v>2053</v>
      </c>
      <c r="B50" s="6">
        <v>55885</v>
      </c>
      <c r="C50" s="4">
        <v>113657.40597908336</v>
      </c>
      <c r="D50" s="4">
        <v>52291.274930752377</v>
      </c>
      <c r="E50" s="11">
        <v>0.95236900808542013</v>
      </c>
      <c r="F50" s="4">
        <v>71.110248270740612</v>
      </c>
      <c r="G50" s="4">
        <v>419.63568990264207</v>
      </c>
      <c r="H50" s="4">
        <v>41347.75</v>
      </c>
      <c r="I50" s="4">
        <v>26338.62</v>
      </c>
      <c r="J50" s="4">
        <v>15009.13</v>
      </c>
      <c r="K50" s="4">
        <v>2752.748</v>
      </c>
      <c r="L50" s="4">
        <v>681.29409999999996</v>
      </c>
      <c r="M50" s="4">
        <v>8692.4339999999993</v>
      </c>
      <c r="N50" s="4">
        <v>41221.64</v>
      </c>
      <c r="O50" s="4">
        <v>18289.28</v>
      </c>
      <c r="P50" s="4">
        <v>6527.6940000000004</v>
      </c>
      <c r="Q50" s="4">
        <v>2322.7379999999998</v>
      </c>
      <c r="R50" s="4">
        <v>14081.93</v>
      </c>
      <c r="S50" s="4">
        <v>126.1087</v>
      </c>
      <c r="T50" s="4">
        <v>2496.5790000000002</v>
      </c>
      <c r="U50" s="4">
        <v>59752.22</v>
      </c>
      <c r="V50" s="4">
        <v>43445.22</v>
      </c>
      <c r="W50" s="8">
        <f t="shared" si="3"/>
        <v>4.3508240860552361</v>
      </c>
      <c r="X50" s="8">
        <f t="shared" si="4"/>
        <v>36.37928355289872</v>
      </c>
      <c r="Y50" s="8">
        <f t="shared" si="4"/>
        <v>23.173694466374815</v>
      </c>
      <c r="Z50" s="8">
        <f t="shared" si="4"/>
        <v>13.205589086523904</v>
      </c>
      <c r="AA50" s="8">
        <f t="shared" si="4"/>
        <v>2.4219697575242871</v>
      </c>
      <c r="AB50" s="8">
        <f t="shared" si="4"/>
        <v>0.59942781038428772</v>
      </c>
      <c r="AC50" s="8">
        <f t="shared" si="4"/>
        <v>7.6479257335854456</v>
      </c>
      <c r="AD50" s="8">
        <f t="shared" si="4"/>
        <v>36.268327298958518</v>
      </c>
      <c r="AE50" s="8">
        <f t="shared" si="4"/>
        <v>16.091586678800166</v>
      </c>
      <c r="AF50" s="8">
        <f t="shared" si="4"/>
        <v>5.7433072167785593</v>
      </c>
      <c r="AG50" s="8">
        <f t="shared" si="4"/>
        <v>2.0436310154988573</v>
      </c>
      <c r="AH50" s="8">
        <f t="shared" si="4"/>
        <v>12.389804147555093</v>
      </c>
      <c r="AI50" s="8">
        <f t="shared" si="4"/>
        <v>0.11095511015200195</v>
      </c>
      <c r="AJ50" s="8">
        <f t="shared" si="4"/>
        <v>2.196582773021805</v>
      </c>
      <c r="AK50" s="8">
        <f t="shared" si="4"/>
        <v>52.572218664744419</v>
      </c>
      <c r="AL50" s="8">
        <f t="shared" si="4"/>
        <v>38.224715429450612</v>
      </c>
    </row>
    <row r="51" spans="1:38" x14ac:dyDescent="0.25">
      <c r="A51" s="6">
        <f t="shared" si="1"/>
        <v>2054</v>
      </c>
      <c r="B51" s="6">
        <v>56250</v>
      </c>
      <c r="C51" s="4">
        <v>116924.99396012833</v>
      </c>
      <c r="D51" s="4">
        <v>52741.163794158289</v>
      </c>
      <c r="E51" s="11">
        <v>0.95366317852440174</v>
      </c>
      <c r="F51" s="4">
        <v>71.723237537911274</v>
      </c>
      <c r="G51" s="4">
        <v>419.74006035328966</v>
      </c>
      <c r="H51" s="4">
        <v>42556.11</v>
      </c>
      <c r="I51" s="4">
        <v>27095.84</v>
      </c>
      <c r="J51" s="4">
        <v>15460.27</v>
      </c>
      <c r="K51" s="4">
        <v>2836.694</v>
      </c>
      <c r="L51" s="4">
        <v>697.39919999999995</v>
      </c>
      <c r="M51" s="4">
        <v>8962.4269999999997</v>
      </c>
      <c r="N51" s="4">
        <v>42395.23</v>
      </c>
      <c r="O51" s="4">
        <v>18809.54</v>
      </c>
      <c r="P51" s="4">
        <v>6710.5150000000003</v>
      </c>
      <c r="Q51" s="4">
        <v>2388.3980000000001</v>
      </c>
      <c r="R51" s="4">
        <v>14486.78</v>
      </c>
      <c r="S51" s="4">
        <v>160.87790000000001</v>
      </c>
      <c r="T51" s="4">
        <v>2599.8339999999998</v>
      </c>
      <c r="U51" s="4">
        <v>62191.17</v>
      </c>
      <c r="V51" s="4">
        <v>45884.17</v>
      </c>
      <c r="W51" s="8">
        <f t="shared" si="3"/>
        <v>4.3510249493658977</v>
      </c>
      <c r="X51" s="8">
        <f t="shared" si="4"/>
        <v>36.396076286744751</v>
      </c>
      <c r="Y51" s="8">
        <f t="shared" si="4"/>
        <v>23.173693735010787</v>
      </c>
      <c r="Z51" s="8">
        <f t="shared" si="4"/>
        <v>13.222382551733965</v>
      </c>
      <c r="AA51" s="8">
        <f t="shared" si="4"/>
        <v>2.4260800911115026</v>
      </c>
      <c r="AB51" s="8">
        <f t="shared" si="4"/>
        <v>0.59645006288203406</v>
      </c>
      <c r="AC51" s="8">
        <f t="shared" si="4"/>
        <v>7.6651079435216447</v>
      </c>
      <c r="AD51" s="8">
        <f t="shared" si="4"/>
        <v>36.258483805829286</v>
      </c>
      <c r="AE51" s="8">
        <f t="shared" si="4"/>
        <v>16.086842823711493</v>
      </c>
      <c r="AF51" s="8">
        <f t="shared" si="4"/>
        <v>5.7391621523523879</v>
      </c>
      <c r="AG51" s="8">
        <f t="shared" si="4"/>
        <v>2.0426753246739096</v>
      </c>
      <c r="AH51" s="8">
        <f t="shared" si="4"/>
        <v>12.389806070838903</v>
      </c>
      <c r="AI51" s="8">
        <f t="shared" si="4"/>
        <v>0.13759068489228207</v>
      </c>
      <c r="AJ51" s="8">
        <f t="shared" si="4"/>
        <v>2.2235057808825278</v>
      </c>
      <c r="AK51" s="8">
        <f t="shared" si="4"/>
        <v>53.188944376774842</v>
      </c>
      <c r="AL51" s="8">
        <f t="shared" si="4"/>
        <v>39.242396724558823</v>
      </c>
    </row>
    <row r="52" spans="1:38" x14ac:dyDescent="0.25">
      <c r="A52" s="6">
        <f t="shared" si="1"/>
        <v>2055</v>
      </c>
      <c r="B52" s="6">
        <v>56615</v>
      </c>
      <c r="C52" s="4">
        <v>120307.00001065056</v>
      </c>
      <c r="D52" s="4">
        <v>53201.276324081533</v>
      </c>
      <c r="E52" s="11">
        <v>0.95496044004602976</v>
      </c>
      <c r="F52" s="4">
        <v>72.345776307251768</v>
      </c>
      <c r="G52" s="4">
        <v>419.87941059687955</v>
      </c>
      <c r="H52" s="4">
        <v>43811.28</v>
      </c>
      <c r="I52" s="4">
        <v>27879.58</v>
      </c>
      <c r="J52" s="4">
        <v>15931.7</v>
      </c>
      <c r="K52" s="4">
        <v>2923.2660000000001</v>
      </c>
      <c r="L52" s="4">
        <v>713.90549999999996</v>
      </c>
      <c r="M52" s="4">
        <v>9246.8780000000006</v>
      </c>
      <c r="N52" s="4">
        <v>43605.19</v>
      </c>
      <c r="O52" s="4">
        <v>19344.189999999999</v>
      </c>
      <c r="P52" s="4">
        <v>6899.7669999999998</v>
      </c>
      <c r="Q52" s="4">
        <v>2455.4299999999998</v>
      </c>
      <c r="R52" s="4">
        <v>14905.81</v>
      </c>
      <c r="S52" s="4">
        <v>206.08349999999999</v>
      </c>
      <c r="T52" s="4">
        <v>2706.0520000000001</v>
      </c>
      <c r="U52" s="4">
        <v>64691.14</v>
      </c>
      <c r="V52" s="4">
        <v>48384.14</v>
      </c>
      <c r="W52" s="8">
        <f t="shared" si="3"/>
        <v>4.351183616580939</v>
      </c>
      <c r="X52" s="8">
        <f t="shared" si="4"/>
        <v>36.416235128563976</v>
      </c>
      <c r="Y52" s="8">
        <f t="shared" si="4"/>
        <v>23.173697289045418</v>
      </c>
      <c r="Z52" s="8">
        <f t="shared" si="4"/>
        <v>13.242537839518562</v>
      </c>
      <c r="AA52" s="8">
        <f t="shared" si="4"/>
        <v>2.4298386625393444</v>
      </c>
      <c r="AB52" s="8">
        <f t="shared" si="4"/>
        <v>0.59340312694755859</v>
      </c>
      <c r="AC52" s="8">
        <f t="shared" si="4"/>
        <v>7.686068141655424</v>
      </c>
      <c r="AD52" s="8">
        <f t="shared" si="4"/>
        <v>36.244931713150287</v>
      </c>
      <c r="AE52" s="8">
        <f t="shared" si="4"/>
        <v>16.079022831828148</v>
      </c>
      <c r="AF52" s="8">
        <f t="shared" si="4"/>
        <v>5.7351334497487061</v>
      </c>
      <c r="AG52" s="8">
        <f t="shared" si="4"/>
        <v>2.0409701844303529</v>
      </c>
      <c r="AH52" s="8">
        <f t="shared" si="4"/>
        <v>12.389811065590877</v>
      </c>
      <c r="AI52" s="8">
        <f t="shared" si="4"/>
        <v>0.17129801256930668</v>
      </c>
      <c r="AJ52" s="8">
        <f t="shared" si="4"/>
        <v>2.2492889023584981</v>
      </c>
      <c r="AK52" s="8">
        <f t="shared" si="4"/>
        <v>53.771717351669487</v>
      </c>
      <c r="AL52" s="8">
        <f t="shared" si="4"/>
        <v>40.21722758918154</v>
      </c>
    </row>
    <row r="53" spans="1:38" x14ac:dyDescent="0.25">
      <c r="A53" s="6">
        <f t="shared" si="1"/>
        <v>2056</v>
      </c>
      <c r="B53" s="6">
        <v>56980</v>
      </c>
      <c r="C53" s="4">
        <v>123726.10874990864</v>
      </c>
      <c r="D53" s="4">
        <v>53641.800098279222</v>
      </c>
      <c r="E53" s="11">
        <v>0.95642098350421945</v>
      </c>
      <c r="F53" s="4">
        <v>72.968616795225685</v>
      </c>
      <c r="G53" s="4">
        <v>419.88385110430181</v>
      </c>
      <c r="H53" s="4">
        <v>45094.03</v>
      </c>
      <c r="I53" s="4">
        <v>28671.91</v>
      </c>
      <c r="J53" s="4">
        <v>16422.12</v>
      </c>
      <c r="K53" s="4">
        <v>3012.3580000000002</v>
      </c>
      <c r="L53" s="4">
        <v>730.899</v>
      </c>
      <c r="M53" s="4">
        <v>9546.2710000000006</v>
      </c>
      <c r="N53" s="4">
        <v>44836.4</v>
      </c>
      <c r="O53" s="4">
        <v>19895.849999999999</v>
      </c>
      <c r="P53" s="4">
        <v>7089.902</v>
      </c>
      <c r="Q53" s="4">
        <v>2521.2220000000002</v>
      </c>
      <c r="R53" s="4">
        <v>15329.43</v>
      </c>
      <c r="S53" s="4">
        <v>257.62889999999999</v>
      </c>
      <c r="T53" s="4">
        <v>2814.913</v>
      </c>
      <c r="U53" s="4">
        <v>67248.429999999993</v>
      </c>
      <c r="V53" s="4">
        <v>50941.43</v>
      </c>
      <c r="W53" s="8">
        <f t="shared" si="3"/>
        <v>4.3513114778932636</v>
      </c>
      <c r="X53" s="8">
        <f t="shared" si="4"/>
        <v>36.446656615662214</v>
      </c>
      <c r="Y53" s="8">
        <f t="shared" si="4"/>
        <v>23.173694129470608</v>
      </c>
      <c r="Z53" s="8">
        <f t="shared" si="4"/>
        <v>13.272962486191602</v>
      </c>
      <c r="AA53" s="8">
        <f t="shared" si="4"/>
        <v>2.4346987312831212</v>
      </c>
      <c r="AB53" s="8">
        <f t="shared" si="4"/>
        <v>0.59073950307237766</v>
      </c>
      <c r="AC53" s="8">
        <f t="shared" si="4"/>
        <v>7.7156479715176118</v>
      </c>
      <c r="AD53" s="8">
        <f t="shared" si="4"/>
        <v>36.238430556827083</v>
      </c>
      <c r="AE53" s="8">
        <f t="shared" si="4"/>
        <v>16.080559067945867</v>
      </c>
      <c r="AF53" s="8">
        <f t="shared" si="4"/>
        <v>5.7303200364371234</v>
      </c>
      <c r="AG53" s="8">
        <f t="shared" si="4"/>
        <v>2.0377445193045092</v>
      </c>
      <c r="AH53" s="8">
        <f t="shared" si="4"/>
        <v>12.389810166086969</v>
      </c>
      <c r="AI53" s="8">
        <f t="shared" si="4"/>
        <v>0.20822516977459718</v>
      </c>
      <c r="AJ53" s="8">
        <f t="shared" si="4"/>
        <v>2.2751164070712586</v>
      </c>
      <c r="AK53" s="8">
        <f t="shared" si="4"/>
        <v>54.352659013896002</v>
      </c>
      <c r="AL53" s="8">
        <f t="shared" si="4"/>
        <v>41.172740753505366</v>
      </c>
    </row>
    <row r="54" spans="1:38" x14ac:dyDescent="0.25">
      <c r="A54" s="6">
        <f t="shared" si="1"/>
        <v>2057</v>
      </c>
      <c r="B54" s="6">
        <v>57346</v>
      </c>
      <c r="C54" s="4">
        <v>127243.14929494851</v>
      </c>
      <c r="D54" s="4">
        <v>54083.533246284132</v>
      </c>
      <c r="E54" s="11">
        <v>0.95809873858240413</v>
      </c>
      <c r="F54" s="4">
        <v>73.599999113387284</v>
      </c>
      <c r="G54" s="4">
        <v>419.85277781386753</v>
      </c>
      <c r="H54" s="4">
        <v>46418.14</v>
      </c>
      <c r="I54" s="4">
        <v>29486.94</v>
      </c>
      <c r="J54" s="4">
        <v>16931.2</v>
      </c>
      <c r="K54" s="4">
        <v>3104.4749999999999</v>
      </c>
      <c r="L54" s="4">
        <v>748.43920000000003</v>
      </c>
      <c r="M54" s="4">
        <v>9858.3029999999999</v>
      </c>
      <c r="N54" s="4">
        <v>46107.29</v>
      </c>
      <c r="O54" s="4">
        <v>20470.09</v>
      </c>
      <c r="P54" s="4">
        <v>7283.8739999999998</v>
      </c>
      <c r="Q54" s="4">
        <v>2588.145</v>
      </c>
      <c r="R54" s="4">
        <v>15765.18</v>
      </c>
      <c r="S54" s="4">
        <v>310.84969999999998</v>
      </c>
      <c r="T54" s="4">
        <v>2926.2570000000001</v>
      </c>
      <c r="U54" s="4">
        <v>69863.83</v>
      </c>
      <c r="V54" s="4">
        <v>53556.83</v>
      </c>
      <c r="W54" s="8">
        <f t="shared" si="3"/>
        <v>4.3514131110570169</v>
      </c>
      <c r="X54" s="8">
        <f t="shared" ref="X54:AL70" si="5">100*H54/$C54</f>
        <v>36.479873578422016</v>
      </c>
      <c r="Y54" s="8">
        <f t="shared" si="5"/>
        <v>23.173695529689798</v>
      </c>
      <c r="Z54" s="8">
        <f t="shared" si="5"/>
        <v>13.306178048732216</v>
      </c>
      <c r="AA54" s="8">
        <f t="shared" si="5"/>
        <v>2.4397973621384157</v>
      </c>
      <c r="AB54" s="8">
        <f t="shared" si="5"/>
        <v>0.58819606725162421</v>
      </c>
      <c r="AC54" s="8">
        <f t="shared" si="5"/>
        <v>7.7476100321507602</v>
      </c>
      <c r="AD54" s="8">
        <f t="shared" si="5"/>
        <v>36.235577518695095</v>
      </c>
      <c r="AE54" s="8">
        <f t="shared" si="5"/>
        <v>16.087380824369969</v>
      </c>
      <c r="AF54" s="8">
        <f t="shared" si="5"/>
        <v>5.7243741925280736</v>
      </c>
      <c r="AG54" s="8">
        <f t="shared" si="5"/>
        <v>2.0340152018720494</v>
      </c>
      <c r="AH54" s="8">
        <f t="shared" si="5"/>
        <v>12.389806514028075</v>
      </c>
      <c r="AI54" s="8">
        <f t="shared" si="5"/>
        <v>0.2442958239578408</v>
      </c>
      <c r="AJ54" s="8">
        <f t="shared" si="5"/>
        <v>2.2997363836201208</v>
      </c>
      <c r="AK54" s="8">
        <f t="shared" si="5"/>
        <v>54.905769298476145</v>
      </c>
      <c r="AL54" s="8">
        <f t="shared" si="5"/>
        <v>42.090148111515013</v>
      </c>
    </row>
    <row r="55" spans="1:38" x14ac:dyDescent="0.25">
      <c r="A55" s="6">
        <f t="shared" si="1"/>
        <v>2058</v>
      </c>
      <c r="B55" s="6">
        <v>57711</v>
      </c>
      <c r="C55" s="4">
        <v>130892.73115722655</v>
      </c>
      <c r="D55" s="4">
        <v>54545.270282352991</v>
      </c>
      <c r="E55" s="11">
        <v>0.95985767436634728</v>
      </c>
      <c r="F55" s="4">
        <v>74.232774501414667</v>
      </c>
      <c r="G55" s="4">
        <v>419.9636615785318</v>
      </c>
      <c r="H55" s="4">
        <v>47794.8</v>
      </c>
      <c r="I55" s="4">
        <v>30332.68</v>
      </c>
      <c r="J55" s="4">
        <v>17462.12</v>
      </c>
      <c r="K55" s="4">
        <v>3199.5509999999999</v>
      </c>
      <c r="L55" s="4">
        <v>766.45150000000001</v>
      </c>
      <c r="M55" s="4">
        <v>10185.450000000001</v>
      </c>
      <c r="N55" s="4">
        <v>47422.45</v>
      </c>
      <c r="O55" s="4">
        <v>21063.02</v>
      </c>
      <c r="P55" s="4">
        <v>7484.67</v>
      </c>
      <c r="Q55" s="4">
        <v>2657.4</v>
      </c>
      <c r="R55" s="4">
        <v>16217.36</v>
      </c>
      <c r="S55" s="4">
        <v>372.3553</v>
      </c>
      <c r="T55" s="4">
        <v>3040.1210000000001</v>
      </c>
      <c r="U55" s="4">
        <v>72531.600000000006</v>
      </c>
      <c r="V55" s="4">
        <v>56224.6</v>
      </c>
      <c r="W55" s="8">
        <f t="shared" si="3"/>
        <v>4.3514949008664434</v>
      </c>
      <c r="X55" s="8">
        <f t="shared" si="5"/>
        <v>36.514479893149712</v>
      </c>
      <c r="Y55" s="8">
        <f t="shared" si="5"/>
        <v>23.173693246239015</v>
      </c>
      <c r="Z55" s="8">
        <f t="shared" si="5"/>
        <v>13.340786646910699</v>
      </c>
      <c r="AA55" s="8">
        <f t="shared" si="5"/>
        <v>2.4444069366668981</v>
      </c>
      <c r="AB55" s="8">
        <f t="shared" si="5"/>
        <v>0.58555696196708507</v>
      </c>
      <c r="AC55" s="8">
        <f t="shared" si="5"/>
        <v>7.7815245429980209</v>
      </c>
      <c r="AD55" s="8">
        <f t="shared" si="5"/>
        <v>36.23001031511582</v>
      </c>
      <c r="AE55" s="8">
        <f t="shared" si="5"/>
        <v>16.091817944190797</v>
      </c>
      <c r="AF55" s="8">
        <f t="shared" si="5"/>
        <v>5.718170851679699</v>
      </c>
      <c r="AG55" s="8">
        <f t="shared" si="5"/>
        <v>2.0302120495965261</v>
      </c>
      <c r="AH55" s="8">
        <f t="shared" si="5"/>
        <v>12.389809469648799</v>
      </c>
      <c r="AI55" s="8">
        <f t="shared" si="5"/>
        <v>0.28447362715102331</v>
      </c>
      <c r="AJ55" s="8">
        <f t="shared" si="5"/>
        <v>2.3226049094722065</v>
      </c>
      <c r="AK55" s="8">
        <f t="shared" si="5"/>
        <v>55.413008315088213</v>
      </c>
      <c r="AL55" s="8">
        <f t="shared" si="5"/>
        <v>42.954715287026737</v>
      </c>
    </row>
    <row r="56" spans="1:38" x14ac:dyDescent="0.25">
      <c r="A56" s="6">
        <f t="shared" si="1"/>
        <v>2059</v>
      </c>
      <c r="B56" s="6">
        <v>58076</v>
      </c>
      <c r="C56" s="4">
        <v>134647.99343950546</v>
      </c>
      <c r="D56" s="4">
        <v>55008.559565746611</v>
      </c>
      <c r="E56" s="11">
        <v>0.96175753335696856</v>
      </c>
      <c r="F56" s="4">
        <v>74.874513103907219</v>
      </c>
      <c r="G56" s="4">
        <v>420.04148629622148</v>
      </c>
      <c r="H56" s="4">
        <v>49228.92</v>
      </c>
      <c r="I56" s="4">
        <v>31202.92</v>
      </c>
      <c r="J56" s="4">
        <v>18026</v>
      </c>
      <c r="K56" s="4">
        <v>3298.2510000000002</v>
      </c>
      <c r="L56" s="4">
        <v>784.97230000000002</v>
      </c>
      <c r="M56" s="4">
        <v>10538.73</v>
      </c>
      <c r="N56" s="4">
        <v>48776.84</v>
      </c>
      <c r="O56" s="4">
        <v>21675.86</v>
      </c>
      <c r="P56" s="4">
        <v>7690.3280000000004</v>
      </c>
      <c r="Q56" s="4">
        <v>2728.018</v>
      </c>
      <c r="R56" s="4">
        <v>16682.63</v>
      </c>
      <c r="S56" s="4">
        <v>452.0797</v>
      </c>
      <c r="T56" s="4">
        <v>3156.2559999999999</v>
      </c>
      <c r="U56" s="4">
        <v>75235.78</v>
      </c>
      <c r="V56" s="4">
        <v>58928.78</v>
      </c>
      <c r="W56" s="8">
        <f t="shared" si="3"/>
        <v>4.351559871835172</v>
      </c>
      <c r="X56" s="8">
        <f t="shared" si="5"/>
        <v>36.561198382891263</v>
      </c>
      <c r="Y56" s="8">
        <f t="shared" si="5"/>
        <v>23.173698473285324</v>
      </c>
      <c r="Z56" s="8">
        <f t="shared" si="5"/>
        <v>13.387499909605935</v>
      </c>
      <c r="AA56" s="8">
        <f t="shared" si="5"/>
        <v>2.4495359460977308</v>
      </c>
      <c r="AB56" s="8">
        <f t="shared" si="5"/>
        <v>0.58298106042900055</v>
      </c>
      <c r="AC56" s="8">
        <f t="shared" si="5"/>
        <v>7.8268748986109715</v>
      </c>
      <c r="AD56" s="8">
        <f t="shared" si="5"/>
        <v>36.225448856699387</v>
      </c>
      <c r="AE56" s="8">
        <f t="shared" si="5"/>
        <v>16.098167857019355</v>
      </c>
      <c r="AF56" s="8">
        <f t="shared" si="5"/>
        <v>5.7114315657849772</v>
      </c>
      <c r="AG56" s="8">
        <f t="shared" si="5"/>
        <v>2.0260368760902789</v>
      </c>
      <c r="AH56" s="8">
        <f t="shared" si="5"/>
        <v>12.389809587095822</v>
      </c>
      <c r="AI56" s="8">
        <f t="shared" si="5"/>
        <v>0.33574930338869846</v>
      </c>
      <c r="AJ56" s="8">
        <f t="shared" si="5"/>
        <v>2.344079491550715</v>
      </c>
      <c r="AK56" s="8">
        <f t="shared" si="5"/>
        <v>55.875901361873524</v>
      </c>
      <c r="AL56" s="8">
        <f t="shared" si="5"/>
        <v>43.765063626050598</v>
      </c>
    </row>
    <row r="57" spans="1:38" x14ac:dyDescent="0.25">
      <c r="A57" s="6">
        <f t="shared" si="1"/>
        <v>2060</v>
      </c>
      <c r="B57" s="6">
        <v>58441</v>
      </c>
      <c r="C57" s="4">
        <v>138509.14248707212</v>
      </c>
      <c r="D57" s="4">
        <v>55477.893716448096</v>
      </c>
      <c r="E57" s="11">
        <v>0.96384894846253055</v>
      </c>
      <c r="F57" s="4">
        <v>75.517798629940359</v>
      </c>
      <c r="G57" s="4">
        <v>420.14587494347995</v>
      </c>
      <c r="H57" s="4">
        <v>50708.47</v>
      </c>
      <c r="I57" s="4">
        <v>32097.69</v>
      </c>
      <c r="J57" s="4">
        <v>18610.78</v>
      </c>
      <c r="K57" s="4">
        <v>3400.8670000000002</v>
      </c>
      <c r="L57" s="4">
        <v>804.0684</v>
      </c>
      <c r="M57" s="4">
        <v>10905.69</v>
      </c>
      <c r="N57" s="4">
        <v>50171.83</v>
      </c>
      <c r="O57" s="4">
        <v>22310.18</v>
      </c>
      <c r="P57" s="4">
        <v>7900.375</v>
      </c>
      <c r="Q57" s="4">
        <v>2800.2570000000001</v>
      </c>
      <c r="R57" s="4">
        <v>17161.02</v>
      </c>
      <c r="S57" s="4">
        <v>536.63520000000005</v>
      </c>
      <c r="T57" s="4">
        <v>3273.9690000000001</v>
      </c>
      <c r="U57" s="4">
        <v>77973.11</v>
      </c>
      <c r="V57" s="4">
        <v>61666.11</v>
      </c>
      <c r="W57" s="8">
        <f t="shared" si="3"/>
        <v>4.3516116932661566</v>
      </c>
      <c r="X57" s="8">
        <f t="shared" si="5"/>
        <v>36.610197052323045</v>
      </c>
      <c r="Y57" s="8">
        <f t="shared" si="5"/>
        <v>23.17369772395773</v>
      </c>
      <c r="Z57" s="8">
        <f t="shared" si="5"/>
        <v>13.436499328365313</v>
      </c>
      <c r="AA57" s="8">
        <f t="shared" si="5"/>
        <v>2.4553375603472696</v>
      </c>
      <c r="AB57" s="8">
        <f t="shared" si="5"/>
        <v>0.58051648112329368</v>
      </c>
      <c r="AC57" s="8">
        <f t="shared" si="5"/>
        <v>7.87362466056556</v>
      </c>
      <c r="AD57" s="8">
        <f t="shared" si="5"/>
        <v>36.222756923560361</v>
      </c>
      <c r="AE57" s="8">
        <f t="shared" si="5"/>
        <v>16.107369953634894</v>
      </c>
      <c r="AF57" s="8">
        <f t="shared" si="5"/>
        <v>5.7038653609001937</v>
      </c>
      <c r="AG57" s="8">
        <f t="shared" si="5"/>
        <v>2.0217127546373805</v>
      </c>
      <c r="AH57" s="8">
        <f t="shared" si="5"/>
        <v>12.389810298335895</v>
      </c>
      <c r="AI57" s="8">
        <f t="shared" si="5"/>
        <v>0.38743666328747028</v>
      </c>
      <c r="AJ57" s="8">
        <f t="shared" si="5"/>
        <v>2.3637205033635804</v>
      </c>
      <c r="AK57" s="8">
        <f t="shared" si="5"/>
        <v>56.294558322948028</v>
      </c>
      <c r="AL57" s="8">
        <f t="shared" si="5"/>
        <v>44.521328262324388</v>
      </c>
    </row>
    <row r="58" spans="1:38" x14ac:dyDescent="0.25">
      <c r="A58" s="6">
        <f t="shared" si="1"/>
        <v>2061</v>
      </c>
      <c r="B58" s="6">
        <v>58807</v>
      </c>
      <c r="C58" s="4">
        <v>142466.03645257431</v>
      </c>
      <c r="D58" s="4">
        <v>55942.45606096484</v>
      </c>
      <c r="E58" s="11">
        <v>0.96600748710007844</v>
      </c>
      <c r="F58" s="4">
        <v>76.170799710571913</v>
      </c>
      <c r="G58" s="4">
        <v>420.15588129253274</v>
      </c>
      <c r="H58" s="4">
        <v>52234.91</v>
      </c>
      <c r="I58" s="4">
        <v>33014.65</v>
      </c>
      <c r="J58" s="4">
        <v>19220.259999999998</v>
      </c>
      <c r="K58" s="4">
        <v>3506.6869999999999</v>
      </c>
      <c r="L58" s="4">
        <v>823.6463</v>
      </c>
      <c r="M58" s="4">
        <v>11291.14</v>
      </c>
      <c r="N58" s="4">
        <v>51613.32</v>
      </c>
      <c r="O58" s="4">
        <v>22973.22</v>
      </c>
      <c r="P58" s="4">
        <v>8115.1419999999998</v>
      </c>
      <c r="Q58" s="4">
        <v>2873.692</v>
      </c>
      <c r="R58" s="4">
        <v>17651.27</v>
      </c>
      <c r="S58" s="4">
        <v>621.58209999999997</v>
      </c>
      <c r="T58" s="4">
        <v>3393.12</v>
      </c>
      <c r="U58" s="4">
        <v>80744.649999999994</v>
      </c>
      <c r="V58" s="4">
        <v>64437.65</v>
      </c>
      <c r="W58" s="8">
        <f t="shared" si="3"/>
        <v>4.3516540509927077</v>
      </c>
      <c r="X58" s="8">
        <f t="shared" si="5"/>
        <v>36.664815910273845</v>
      </c>
      <c r="Y58" s="8">
        <f t="shared" si="5"/>
        <v>23.173698673782006</v>
      </c>
      <c r="Z58" s="8">
        <f t="shared" si="5"/>
        <v>13.491117236491839</v>
      </c>
      <c r="AA58" s="8">
        <f t="shared" si="5"/>
        <v>2.4614196388957206</v>
      </c>
      <c r="AB58" s="8">
        <f t="shared" si="5"/>
        <v>0.57813519664680546</v>
      </c>
      <c r="AC58" s="8">
        <f t="shared" si="5"/>
        <v>7.9254959856756608</v>
      </c>
      <c r="AD58" s="8">
        <f t="shared" si="5"/>
        <v>36.228508411674397</v>
      </c>
      <c r="AE58" s="8">
        <f t="shared" si="5"/>
        <v>16.12540123389169</v>
      </c>
      <c r="AF58" s="8">
        <f t="shared" si="5"/>
        <v>5.6961941260304938</v>
      </c>
      <c r="AG58" s="8">
        <f t="shared" si="5"/>
        <v>2.0171067235078355</v>
      </c>
      <c r="AH58" s="8">
        <f t="shared" si="5"/>
        <v>12.389809135931113</v>
      </c>
      <c r="AI58" s="8">
        <f t="shared" si="5"/>
        <v>0.43630195341815325</v>
      </c>
      <c r="AJ58" s="8">
        <f t="shared" si="5"/>
        <v>2.381704499183944</v>
      </c>
      <c r="AK58" s="8">
        <f t="shared" si="5"/>
        <v>56.676420577531246</v>
      </c>
      <c r="AL58" s="8">
        <f t="shared" si="5"/>
        <v>45.230183701678769</v>
      </c>
    </row>
    <row r="59" spans="1:38" x14ac:dyDescent="0.25">
      <c r="A59" s="6">
        <f t="shared" si="1"/>
        <v>2062</v>
      </c>
      <c r="B59" s="6">
        <v>59172</v>
      </c>
      <c r="C59" s="4">
        <v>146571.51618129355</v>
      </c>
      <c r="D59" s="4">
        <v>56427.463019301707</v>
      </c>
      <c r="E59" s="11">
        <v>0.96829436267543922</v>
      </c>
      <c r="F59" s="4">
        <v>76.824740749107249</v>
      </c>
      <c r="G59" s="4">
        <v>420.30061091939496</v>
      </c>
      <c r="H59" s="4">
        <v>53820.29</v>
      </c>
      <c r="I59" s="4">
        <v>33966.04</v>
      </c>
      <c r="J59" s="4">
        <v>19854.25</v>
      </c>
      <c r="K59" s="4">
        <v>3616.0120000000002</v>
      </c>
      <c r="L59" s="4">
        <v>843.77570000000003</v>
      </c>
      <c r="M59" s="4">
        <v>11693.3</v>
      </c>
      <c r="N59" s="4">
        <v>53117.39</v>
      </c>
      <c r="O59" s="4">
        <v>23671.16</v>
      </c>
      <c r="P59" s="4">
        <v>8337.027</v>
      </c>
      <c r="Q59" s="4">
        <v>2949.277</v>
      </c>
      <c r="R59" s="4">
        <v>18159.93</v>
      </c>
      <c r="S59" s="4">
        <v>702.89959999999996</v>
      </c>
      <c r="T59" s="4">
        <v>3513.7550000000001</v>
      </c>
      <c r="U59" s="4">
        <v>83555.5</v>
      </c>
      <c r="V59" s="4">
        <v>67248.5</v>
      </c>
      <c r="W59" s="8">
        <f t="shared" si="3"/>
        <v>4.3516876969557741</v>
      </c>
      <c r="X59" s="8">
        <f t="shared" si="5"/>
        <v>36.719474153102134</v>
      </c>
      <c r="Y59" s="8">
        <f t="shared" si="5"/>
        <v>23.173697649403845</v>
      </c>
      <c r="Z59" s="8">
        <f t="shared" si="5"/>
        <v>13.54577650369829</v>
      </c>
      <c r="AA59" s="8">
        <f t="shared" si="5"/>
        <v>2.4670632427158448</v>
      </c>
      <c r="AB59" s="8">
        <f t="shared" si="5"/>
        <v>0.57567508475271434</v>
      </c>
      <c r="AC59" s="8">
        <f t="shared" si="5"/>
        <v>7.977880221650036</v>
      </c>
      <c r="AD59" s="8">
        <f t="shared" si="5"/>
        <v>36.23991303624053</v>
      </c>
      <c r="AE59" s="8">
        <f t="shared" si="5"/>
        <v>16.149904576767334</v>
      </c>
      <c r="AF59" s="8">
        <f t="shared" si="5"/>
        <v>5.6880267170655268</v>
      </c>
      <c r="AG59" s="8">
        <f t="shared" si="5"/>
        <v>2.0121760877141059</v>
      </c>
      <c r="AH59" s="8">
        <f t="shared" si="5"/>
        <v>12.389808383736767</v>
      </c>
      <c r="AI59" s="8">
        <f t="shared" si="5"/>
        <v>0.47956084395728499</v>
      </c>
      <c r="AJ59" s="8">
        <f t="shared" si="5"/>
        <v>2.3972973000114526</v>
      </c>
      <c r="AK59" s="8">
        <f t="shared" si="5"/>
        <v>57.006642338782001</v>
      </c>
      <c r="AL59" s="8">
        <f t="shared" si="5"/>
        <v>45.881015460616972</v>
      </c>
    </row>
    <row r="60" spans="1:38" x14ac:dyDescent="0.25">
      <c r="A60" s="6">
        <f t="shared" si="1"/>
        <v>2063</v>
      </c>
      <c r="B60" s="6">
        <v>59537</v>
      </c>
      <c r="C60" s="4">
        <v>150862.97560585706</v>
      </c>
      <c r="D60" s="4">
        <v>56939.339250783807</v>
      </c>
      <c r="E60" s="11">
        <v>0.97074592637022217</v>
      </c>
      <c r="F60" s="4">
        <v>77.488440228518456</v>
      </c>
      <c r="G60" s="4">
        <v>420.5731664892906</v>
      </c>
      <c r="H60" s="4">
        <v>55476.5</v>
      </c>
      <c r="I60" s="4">
        <v>34960.53</v>
      </c>
      <c r="J60" s="4">
        <v>20515.97</v>
      </c>
      <c r="K60" s="4">
        <v>3729.5149999999999</v>
      </c>
      <c r="L60" s="4">
        <v>864.49270000000001</v>
      </c>
      <c r="M60" s="4">
        <v>12113.81</v>
      </c>
      <c r="N60" s="4">
        <v>54695.83</v>
      </c>
      <c r="O60" s="4">
        <v>24408.27</v>
      </c>
      <c r="P60" s="4">
        <v>8567.6769999999997</v>
      </c>
      <c r="Q60" s="4">
        <v>3028.259</v>
      </c>
      <c r="R60" s="4">
        <v>18691.63</v>
      </c>
      <c r="S60" s="4">
        <v>780.66470000000004</v>
      </c>
      <c r="T60" s="4">
        <v>3636.0970000000002</v>
      </c>
      <c r="U60" s="4">
        <v>86410.94</v>
      </c>
      <c r="V60" s="4">
        <v>70103.94</v>
      </c>
      <c r="W60" s="8">
        <f t="shared" si="3"/>
        <v>4.3517147285337296</v>
      </c>
      <c r="X60" s="8">
        <f t="shared" si="5"/>
        <v>36.772773291266169</v>
      </c>
      <c r="Y60" s="8">
        <f t="shared" si="5"/>
        <v>23.173697760898932</v>
      </c>
      <c r="Z60" s="8">
        <f t="shared" si="5"/>
        <v>13.599075530367235</v>
      </c>
      <c r="AA60" s="8">
        <f t="shared" si="5"/>
        <v>2.4721208003636952</v>
      </c>
      <c r="AB60" s="8">
        <f t="shared" si="5"/>
        <v>0.57303171737680958</v>
      </c>
      <c r="AC60" s="8">
        <f t="shared" si="5"/>
        <v>8.0296772295201215</v>
      </c>
      <c r="AD60" s="8">
        <f t="shared" si="5"/>
        <v>36.255303715404445</v>
      </c>
      <c r="AE60" s="8">
        <f t="shared" si="5"/>
        <v>16.179098882265702</v>
      </c>
      <c r="AF60" s="8">
        <f t="shared" si="5"/>
        <v>5.6791117672130618</v>
      </c>
      <c r="AG60" s="8">
        <f t="shared" si="5"/>
        <v>2.0072910452937083</v>
      </c>
      <c r="AH60" s="8">
        <f t="shared" si="5"/>
        <v>12.38980599775093</v>
      </c>
      <c r="AI60" s="8">
        <f t="shared" si="5"/>
        <v>0.51746606273997664</v>
      </c>
      <c r="AJ60" s="8">
        <f t="shared" si="5"/>
        <v>2.410198383929286</v>
      </c>
      <c r="AK60" s="8">
        <f t="shared" si="5"/>
        <v>57.277764576085431</v>
      </c>
      <c r="AL60" s="8">
        <f t="shared" si="5"/>
        <v>46.468618107568538</v>
      </c>
    </row>
    <row r="61" spans="1:38" x14ac:dyDescent="0.25">
      <c r="A61" s="6">
        <f t="shared" si="1"/>
        <v>2064</v>
      </c>
      <c r="B61" s="6">
        <v>59902</v>
      </c>
      <c r="C61" s="4">
        <v>155239.52830259711</v>
      </c>
      <c r="D61" s="4">
        <v>57443.773936418402</v>
      </c>
      <c r="E61" s="11">
        <v>0.97327235166919368</v>
      </c>
      <c r="F61" s="4">
        <v>78.154066112597178</v>
      </c>
      <c r="G61" s="4">
        <v>420.77180129866804</v>
      </c>
      <c r="H61" s="4">
        <v>57173.37</v>
      </c>
      <c r="I61" s="4">
        <v>35974.74</v>
      </c>
      <c r="J61" s="4">
        <v>21198.63</v>
      </c>
      <c r="K61" s="4">
        <v>3847.1559999999999</v>
      </c>
      <c r="L61" s="4">
        <v>885.76639999999998</v>
      </c>
      <c r="M61" s="4">
        <v>12548.25</v>
      </c>
      <c r="N61" s="4">
        <v>56310.66</v>
      </c>
      <c r="O61" s="4">
        <v>25167.95</v>
      </c>
      <c r="P61" s="4">
        <v>8801.9699999999993</v>
      </c>
      <c r="Q61" s="4">
        <v>3106.86</v>
      </c>
      <c r="R61" s="4">
        <v>19233.88</v>
      </c>
      <c r="S61" s="4">
        <v>862.70389999999998</v>
      </c>
      <c r="T61" s="4">
        <v>3760.3760000000002</v>
      </c>
      <c r="U61" s="4">
        <v>89308.61</v>
      </c>
      <c r="V61" s="4">
        <v>73001.61</v>
      </c>
      <c r="W61" s="8">
        <f t="shared" si="3"/>
        <v>4.3517360186106071</v>
      </c>
      <c r="X61" s="8">
        <f t="shared" si="5"/>
        <v>36.829131488055097</v>
      </c>
      <c r="Y61" s="8">
        <f t="shared" si="5"/>
        <v>23.173698344327004</v>
      </c>
      <c r="Z61" s="8">
        <f t="shared" si="5"/>
        <v>13.655433143728093</v>
      </c>
      <c r="AA61" s="8">
        <f t="shared" si="5"/>
        <v>2.4782064478455634</v>
      </c>
      <c r="AB61" s="8">
        <f t="shared" si="5"/>
        <v>0.57058045053669582</v>
      </c>
      <c r="AC61" s="8">
        <f t="shared" si="5"/>
        <v>8.0831539088038262</v>
      </c>
      <c r="AD61" s="8">
        <f t="shared" si="5"/>
        <v>36.273403182620939</v>
      </c>
      <c r="AE61" s="8">
        <f t="shared" si="5"/>
        <v>16.212333466346244</v>
      </c>
      <c r="AF61" s="8">
        <f t="shared" si="5"/>
        <v>5.6699283334866619</v>
      </c>
      <c r="AG61" s="8">
        <f t="shared" si="5"/>
        <v>2.0013330586421416</v>
      </c>
      <c r="AH61" s="8">
        <f t="shared" si="5"/>
        <v>12.389808324145895</v>
      </c>
      <c r="AI61" s="8">
        <f t="shared" si="5"/>
        <v>0.55572437602257718</v>
      </c>
      <c r="AJ61" s="8">
        <f t="shared" si="5"/>
        <v>2.4223057368933594</v>
      </c>
      <c r="AK61" s="8">
        <f t="shared" si="5"/>
        <v>57.529555118150853</v>
      </c>
      <c r="AL61" s="8">
        <f t="shared" si="5"/>
        <v>47.025142886097463</v>
      </c>
    </row>
    <row r="62" spans="1:38" x14ac:dyDescent="0.25">
      <c r="A62" s="6">
        <f t="shared" si="1"/>
        <v>2065</v>
      </c>
      <c r="B62" s="6">
        <v>60268</v>
      </c>
      <c r="C62" s="4">
        <v>159808.2840456274</v>
      </c>
      <c r="D62" s="4">
        <v>57973.386756070475</v>
      </c>
      <c r="E62" s="11">
        <v>0.97597229812034858</v>
      </c>
      <c r="F62" s="4">
        <v>78.829865290184699</v>
      </c>
      <c r="G62" s="4">
        <v>421.08781816906537</v>
      </c>
      <c r="H62" s="4">
        <v>58941.72</v>
      </c>
      <c r="I62" s="4">
        <v>37033.49</v>
      </c>
      <c r="J62" s="4">
        <v>21908.23</v>
      </c>
      <c r="K62" s="4">
        <v>3969.4340000000002</v>
      </c>
      <c r="L62" s="4">
        <v>907.67229999999995</v>
      </c>
      <c r="M62" s="4">
        <v>12999.58</v>
      </c>
      <c r="N62" s="4">
        <v>58001.68</v>
      </c>
      <c r="O62" s="4">
        <v>25967.66</v>
      </c>
      <c r="P62" s="4">
        <v>9044.9709999999995</v>
      </c>
      <c r="Q62" s="4">
        <v>3189.114</v>
      </c>
      <c r="R62" s="4">
        <v>19799.939999999999</v>
      </c>
      <c r="S62" s="4">
        <v>940.03470000000004</v>
      </c>
      <c r="T62" s="4">
        <v>3886.49</v>
      </c>
      <c r="U62" s="4">
        <v>92255.06</v>
      </c>
      <c r="V62" s="4">
        <v>75948.06</v>
      </c>
      <c r="W62" s="8">
        <f t="shared" si="3"/>
        <v>4.3517528713077045</v>
      </c>
      <c r="X62" s="8">
        <f t="shared" si="5"/>
        <v>36.882768845181616</v>
      </c>
      <c r="Y62" s="8">
        <f t="shared" si="5"/>
        <v>23.173698548334606</v>
      </c>
      <c r="Z62" s="8">
        <f t="shared" si="5"/>
        <v>13.709070296847006</v>
      </c>
      <c r="AA62" s="8">
        <f t="shared" si="5"/>
        <v>2.4838724874028895</v>
      </c>
      <c r="AB62" s="8">
        <f t="shared" si="5"/>
        <v>0.56797575008117063</v>
      </c>
      <c r="AC62" s="8">
        <f t="shared" si="5"/>
        <v>8.1344844402987562</v>
      </c>
      <c r="AD62" s="8">
        <f t="shared" si="5"/>
        <v>36.294539013659481</v>
      </c>
      <c r="AE62" s="8">
        <f t="shared" si="5"/>
        <v>16.249257762248348</v>
      </c>
      <c r="AF62" s="8">
        <f t="shared" si="5"/>
        <v>5.6598886935157502</v>
      </c>
      <c r="AG62" s="8">
        <f t="shared" si="5"/>
        <v>1.9955874121578487</v>
      </c>
      <c r="AH62" s="8">
        <f t="shared" si="5"/>
        <v>12.389808274486478</v>
      </c>
      <c r="AI62" s="8">
        <f t="shared" si="5"/>
        <v>0.58822651504824841</v>
      </c>
      <c r="AJ62" s="8">
        <f t="shared" si="5"/>
        <v>2.4319702969154937</v>
      </c>
      <c r="AK62" s="8">
        <f t="shared" si="5"/>
        <v>57.728584316480081</v>
      </c>
      <c r="AL62" s="8">
        <f t="shared" si="5"/>
        <v>47.524482509502334</v>
      </c>
    </row>
    <row r="63" spans="1:38" x14ac:dyDescent="0.25">
      <c r="A63" s="6">
        <f t="shared" si="1"/>
        <v>2066</v>
      </c>
      <c r="B63" s="6">
        <v>60633</v>
      </c>
      <c r="C63" s="4">
        <v>164486.34193310785</v>
      </c>
      <c r="D63" s="4">
        <v>58501.925982630521</v>
      </c>
      <c r="E63" s="11">
        <v>0.97882971095618898</v>
      </c>
      <c r="F63" s="4">
        <v>79.507136367743641</v>
      </c>
      <c r="G63" s="4">
        <v>421.37173141185696</v>
      </c>
      <c r="H63" s="4">
        <v>60715.74</v>
      </c>
      <c r="I63" s="4">
        <v>38117.56</v>
      </c>
      <c r="J63" s="4">
        <v>22598.18</v>
      </c>
      <c r="K63" s="4">
        <v>4095.82</v>
      </c>
      <c r="L63" s="4">
        <v>930.19719999999995</v>
      </c>
      <c r="M63" s="4">
        <v>13423.66</v>
      </c>
      <c r="N63" s="4">
        <v>59752.38</v>
      </c>
      <c r="O63" s="4">
        <v>26808.58</v>
      </c>
      <c r="P63" s="4">
        <v>9292.009</v>
      </c>
      <c r="Q63" s="4">
        <v>3272.2510000000002</v>
      </c>
      <c r="R63" s="4">
        <v>20379.54</v>
      </c>
      <c r="S63" s="4">
        <v>963.36680000000001</v>
      </c>
      <c r="T63" s="4">
        <v>4014.7249999999999</v>
      </c>
      <c r="U63" s="4">
        <v>95306.42</v>
      </c>
      <c r="V63" s="4">
        <v>78999.42</v>
      </c>
      <c r="W63" s="8">
        <f t="shared" si="3"/>
        <v>4.351766721521833</v>
      </c>
      <c r="X63" s="8">
        <f t="shared" si="5"/>
        <v>36.912329185782156</v>
      </c>
      <c r="Y63" s="8">
        <f t="shared" si="5"/>
        <v>23.173693056838349</v>
      </c>
      <c r="Z63" s="8">
        <f t="shared" si="5"/>
        <v>13.738636128943806</v>
      </c>
      <c r="AA63" s="8">
        <f t="shared" si="5"/>
        <v>2.4900669270556577</v>
      </c>
      <c r="AB63" s="8">
        <f t="shared" si="5"/>
        <v>0.56551637605162752</v>
      </c>
      <c r="AC63" s="8">
        <f t="shared" si="5"/>
        <v>8.1609572212743604</v>
      </c>
      <c r="AD63" s="8">
        <f t="shared" si="5"/>
        <v>36.326651378933136</v>
      </c>
      <c r="AE63" s="8">
        <f t="shared" si="5"/>
        <v>16.298362335094257</v>
      </c>
      <c r="AF63" s="8">
        <f t="shared" si="5"/>
        <v>5.6491067226595684</v>
      </c>
      <c r="AG63" s="8">
        <f t="shared" si="5"/>
        <v>1.9893755077432123</v>
      </c>
      <c r="AH63" s="8">
        <f t="shared" si="5"/>
        <v>12.389806813436103</v>
      </c>
      <c r="AI63" s="8">
        <f t="shared" si="5"/>
        <v>0.58568194093086179</v>
      </c>
      <c r="AJ63" s="8">
        <f t="shared" si="5"/>
        <v>2.4407649612833389</v>
      </c>
      <c r="AK63" s="8">
        <f t="shared" si="5"/>
        <v>57.941844216317087</v>
      </c>
      <c r="AL63" s="8">
        <f t="shared" si="5"/>
        <v>48.027951179148317</v>
      </c>
    </row>
    <row r="64" spans="1:38" x14ac:dyDescent="0.25">
      <c r="A64" s="6">
        <f t="shared" si="1"/>
        <v>2067</v>
      </c>
      <c r="B64" s="6">
        <v>60998</v>
      </c>
      <c r="C64" s="4">
        <v>169369.92221346113</v>
      </c>
      <c r="D64" s="4">
        <v>59056.162168275558</v>
      </c>
      <c r="E64" s="11">
        <v>0.98180636200091054</v>
      </c>
      <c r="F64" s="4">
        <v>80.194329861461782</v>
      </c>
      <c r="G64" s="4">
        <v>421.76753191479139</v>
      </c>
      <c r="H64" s="4">
        <v>62544.74</v>
      </c>
      <c r="I64" s="4">
        <v>39249.269999999997</v>
      </c>
      <c r="J64" s="4">
        <v>23295.47</v>
      </c>
      <c r="K64" s="4">
        <v>4226.7759999999998</v>
      </c>
      <c r="L64" s="4">
        <v>953.3229</v>
      </c>
      <c r="M64" s="4">
        <v>13844.81</v>
      </c>
      <c r="N64" s="4">
        <v>61588.72</v>
      </c>
      <c r="O64" s="4">
        <v>27694.27</v>
      </c>
      <c r="P64" s="4">
        <v>9548.8230000000003</v>
      </c>
      <c r="Q64" s="4">
        <v>3361.02</v>
      </c>
      <c r="R64" s="4">
        <v>20984.61</v>
      </c>
      <c r="S64" s="4">
        <v>956.02139999999997</v>
      </c>
      <c r="T64" s="4">
        <v>4147.5230000000001</v>
      </c>
      <c r="U64" s="4">
        <v>98497.919999999998</v>
      </c>
      <c r="V64" s="4">
        <v>82190.92</v>
      </c>
      <c r="W64" s="8">
        <f t="shared" si="3"/>
        <v>4.3517771415608726</v>
      </c>
      <c r="X64" s="8">
        <f t="shared" si="5"/>
        <v>36.927890845443798</v>
      </c>
      <c r="Y64" s="8">
        <f t="shared" si="5"/>
        <v>23.173695475004802</v>
      </c>
      <c r="Z64" s="8">
        <f t="shared" si="5"/>
        <v>13.754195370438996</v>
      </c>
      <c r="AA64" s="8">
        <f t="shared" si="5"/>
        <v>2.4955883221537345</v>
      </c>
      <c r="AB64" s="8">
        <f t="shared" si="5"/>
        <v>0.56286434305525823</v>
      </c>
      <c r="AC64" s="8">
        <f t="shared" si="5"/>
        <v>8.174302626502385</v>
      </c>
      <c r="AD64" s="8">
        <f t="shared" si="5"/>
        <v>36.363434070884324</v>
      </c>
      <c r="AE64" s="8">
        <f t="shared" si="5"/>
        <v>16.351350722766597</v>
      </c>
      <c r="AF64" s="8">
        <f t="shared" si="5"/>
        <v>5.6378504962441802</v>
      </c>
      <c r="AG64" s="8">
        <f t="shared" si="5"/>
        <v>1.984425543848348</v>
      </c>
      <c r="AH64" s="8">
        <f t="shared" si="5"/>
        <v>12.389809079296011</v>
      </c>
      <c r="AI64" s="8">
        <f t="shared" si="5"/>
        <v>0.56445760115252486</v>
      </c>
      <c r="AJ64" s="8">
        <f t="shared" si="5"/>
        <v>2.4487954802109275</v>
      </c>
      <c r="AK64" s="8">
        <f t="shared" si="5"/>
        <v>58.15549698125303</v>
      </c>
      <c r="AL64" s="8">
        <f t="shared" si="5"/>
        <v>48.527459259509335</v>
      </c>
    </row>
    <row r="65" spans="1:38" x14ac:dyDescent="0.25">
      <c r="A65" s="6">
        <f t="shared" si="1"/>
        <v>2068</v>
      </c>
      <c r="B65" s="6">
        <v>61363</v>
      </c>
      <c r="C65" s="4">
        <v>174430.75656476596</v>
      </c>
      <c r="D65" s="4">
        <v>59629.752878687599</v>
      </c>
      <c r="E65" s="11">
        <v>0.98488240451076148</v>
      </c>
      <c r="F65" s="4">
        <v>80.883728541057195</v>
      </c>
      <c r="G65" s="4">
        <v>422.27539258766683</v>
      </c>
      <c r="H65" s="4">
        <v>64441.32</v>
      </c>
      <c r="I65" s="4">
        <v>40422.050000000003</v>
      </c>
      <c r="J65" s="4">
        <v>24019.27</v>
      </c>
      <c r="K65" s="4">
        <v>4362.701</v>
      </c>
      <c r="L65" s="4">
        <v>977.12139999999999</v>
      </c>
      <c r="M65" s="4">
        <v>14282.38</v>
      </c>
      <c r="N65" s="4">
        <v>63497.75</v>
      </c>
      <c r="O65" s="4">
        <v>28618</v>
      </c>
      <c r="P65" s="4">
        <v>9813.9130000000005</v>
      </c>
      <c r="Q65" s="4">
        <v>3454.2020000000002</v>
      </c>
      <c r="R65" s="4">
        <v>21611.63</v>
      </c>
      <c r="S65" s="4">
        <v>943.57029999999997</v>
      </c>
      <c r="T65" s="4">
        <v>4286.4189999999999</v>
      </c>
      <c r="U65" s="4">
        <v>101840.8</v>
      </c>
      <c r="V65" s="4">
        <v>85533.77</v>
      </c>
      <c r="W65" s="8">
        <f t="shared" si="3"/>
        <v>4.3517863118327771</v>
      </c>
      <c r="X65" s="8">
        <f t="shared" si="5"/>
        <v>36.943782890761582</v>
      </c>
      <c r="Y65" s="8">
        <f t="shared" si="5"/>
        <v>23.173694132887245</v>
      </c>
      <c r="Z65" s="8">
        <f t="shared" si="5"/>
        <v>13.770088757874342</v>
      </c>
      <c r="AA65" s="8">
        <f t="shared" si="5"/>
        <v>2.5011076520671591</v>
      </c>
      <c r="AB65" s="8">
        <f t="shared" si="5"/>
        <v>0.56017724124082202</v>
      </c>
      <c r="AC65" s="8">
        <f t="shared" si="5"/>
        <v>8.1879940678334258</v>
      </c>
      <c r="AD65" s="8">
        <f t="shared" si="5"/>
        <v>36.402840445413851</v>
      </c>
      <c r="AE65" s="8">
        <f t="shared" si="5"/>
        <v>16.406510275826363</v>
      </c>
      <c r="AF65" s="8">
        <f t="shared" si="5"/>
        <v>5.6262514669287151</v>
      </c>
      <c r="AG65" s="8">
        <f t="shared" si="5"/>
        <v>1.9802711792501217</v>
      </c>
      <c r="AH65" s="8">
        <f t="shared" si="5"/>
        <v>12.389804656941692</v>
      </c>
      <c r="AI65" s="8">
        <f t="shared" si="5"/>
        <v>0.54094261733575255</v>
      </c>
      <c r="AJ65" s="8">
        <f t="shared" si="5"/>
        <v>2.4573756855824085</v>
      </c>
      <c r="AK65" s="8">
        <f t="shared" si="5"/>
        <v>58.384657617526649</v>
      </c>
      <c r="AL65" s="8">
        <f t="shared" si="5"/>
        <v>49.035945084742778</v>
      </c>
    </row>
    <row r="66" spans="1:38" x14ac:dyDescent="0.25">
      <c r="A66" s="6">
        <f t="shared" si="1"/>
        <v>2069</v>
      </c>
      <c r="B66" s="6">
        <v>61729</v>
      </c>
      <c r="C66" s="4">
        <v>179654.04428814183</v>
      </c>
      <c r="D66" s="4">
        <v>60209.591162947545</v>
      </c>
      <c r="E66" s="11">
        <v>0.988011231215153</v>
      </c>
      <c r="F66" s="4">
        <v>81.583083151045457</v>
      </c>
      <c r="G66" s="4">
        <v>422.76551023490293</v>
      </c>
      <c r="H66" s="4">
        <v>66400.649999999994</v>
      </c>
      <c r="I66" s="4">
        <v>41632.480000000003</v>
      </c>
      <c r="J66" s="4">
        <v>24768.17</v>
      </c>
      <c r="K66" s="4">
        <v>4503.6090000000004</v>
      </c>
      <c r="L66" s="4">
        <v>1001.56</v>
      </c>
      <c r="M66" s="4">
        <v>14735.31</v>
      </c>
      <c r="N66" s="4">
        <v>65483.72</v>
      </c>
      <c r="O66" s="4">
        <v>29587.05</v>
      </c>
      <c r="P66" s="4">
        <v>10086.99</v>
      </c>
      <c r="Q66" s="4">
        <v>3550.8980000000001</v>
      </c>
      <c r="R66" s="4">
        <v>22258.79</v>
      </c>
      <c r="S66" s="4">
        <v>916.92849999999999</v>
      </c>
      <c r="T66" s="4">
        <v>4431.8999999999996</v>
      </c>
      <c r="U66" s="4">
        <v>105355.7</v>
      </c>
      <c r="V66" s="4">
        <v>89048.74</v>
      </c>
      <c r="W66" s="8">
        <f t="shared" si="3"/>
        <v>4.3517922090164252</v>
      </c>
      <c r="X66" s="8">
        <f t="shared" si="5"/>
        <v>36.960286790706448</v>
      </c>
      <c r="Y66" s="8">
        <f t="shared" si="5"/>
        <v>23.173694844980442</v>
      </c>
      <c r="Z66" s="8">
        <f t="shared" si="5"/>
        <v>13.786591945726009</v>
      </c>
      <c r="AA66" s="8">
        <f t="shared" si="5"/>
        <v>2.5068230541900824</v>
      </c>
      <c r="AB66" s="8">
        <f t="shared" si="5"/>
        <v>0.55749371185522967</v>
      </c>
      <c r="AC66" s="8">
        <f t="shared" si="5"/>
        <v>8.2020474731793236</v>
      </c>
      <c r="AD66" s="8">
        <f t="shared" si="5"/>
        <v>36.449900284444801</v>
      </c>
      <c r="AE66" s="8">
        <f t="shared" si="5"/>
        <v>16.468902838917561</v>
      </c>
      <c r="AF66" s="8">
        <f t="shared" si="5"/>
        <v>5.6146746041640867</v>
      </c>
      <c r="AG66" s="8">
        <f t="shared" si="5"/>
        <v>1.9765199353401803</v>
      </c>
      <c r="AH66" s="8">
        <f t="shared" si="5"/>
        <v>12.389807359025985</v>
      </c>
      <c r="AI66" s="8">
        <f t="shared" si="5"/>
        <v>0.51038567132358315</v>
      </c>
      <c r="AJ66" s="8">
        <f t="shared" si="5"/>
        <v>2.4669080050832619</v>
      </c>
      <c r="AK66" s="8">
        <f t="shared" si="5"/>
        <v>58.643656154504988</v>
      </c>
      <c r="AL66" s="8">
        <f t="shared" si="5"/>
        <v>49.56678840871367</v>
      </c>
    </row>
    <row r="67" spans="1:38" x14ac:dyDescent="0.25">
      <c r="A67" s="6">
        <f t="shared" si="1"/>
        <v>2070</v>
      </c>
      <c r="B67" s="6">
        <v>62094</v>
      </c>
      <c r="C67" s="4">
        <v>185014.27905362422</v>
      </c>
      <c r="D67" s="4">
        <v>60791.785800179307</v>
      </c>
      <c r="E67" s="11">
        <v>0.99118110863717823</v>
      </c>
      <c r="F67" s="4">
        <v>82.285043290367796</v>
      </c>
      <c r="G67" s="4">
        <v>423.25041155496211</v>
      </c>
      <c r="H67" s="4">
        <v>68421.210000000006</v>
      </c>
      <c r="I67" s="4">
        <v>42874.65</v>
      </c>
      <c r="J67" s="4">
        <v>25546.560000000001</v>
      </c>
      <c r="K67" s="4">
        <v>4649.1729999999998</v>
      </c>
      <c r="L67" s="4">
        <v>1026.6379999999999</v>
      </c>
      <c r="M67" s="4">
        <v>15208.89</v>
      </c>
      <c r="N67" s="4">
        <v>67523.990000000005</v>
      </c>
      <c r="O67" s="4">
        <v>30584.68</v>
      </c>
      <c r="P67" s="4">
        <v>10366.81</v>
      </c>
      <c r="Q67" s="4">
        <v>3649.5790000000002</v>
      </c>
      <c r="R67" s="4">
        <v>22922.91</v>
      </c>
      <c r="S67" s="4">
        <v>897.21810000000005</v>
      </c>
      <c r="T67" s="4">
        <v>4584.87</v>
      </c>
      <c r="U67" s="4">
        <v>109043.4</v>
      </c>
      <c r="V67" s="4">
        <v>92736.39</v>
      </c>
      <c r="W67" s="8">
        <f t="shared" si="3"/>
        <v>4.3518006144897718</v>
      </c>
      <c r="X67" s="8">
        <f t="shared" si="5"/>
        <v>36.98158344857746</v>
      </c>
      <c r="Y67" s="8">
        <f t="shared" si="5"/>
        <v>23.173697846085322</v>
      </c>
      <c r="Z67" s="8">
        <f t="shared" si="5"/>
        <v>13.807885602492135</v>
      </c>
      <c r="AA67" s="8">
        <f t="shared" si="5"/>
        <v>2.5128725327478598</v>
      </c>
      <c r="AB67" s="8">
        <f t="shared" si="5"/>
        <v>0.55489663027708303</v>
      </c>
      <c r="AC67" s="8">
        <f t="shared" si="5"/>
        <v>8.220387138655326</v>
      </c>
      <c r="AD67" s="8">
        <f t="shared" si="5"/>
        <v>36.496637094928751</v>
      </c>
      <c r="AE67" s="8">
        <f t="shared" si="5"/>
        <v>16.530983530809202</v>
      </c>
      <c r="AF67" s="8">
        <f t="shared" si="5"/>
        <v>5.6032485995285271</v>
      </c>
      <c r="AG67" s="8">
        <f t="shared" si="5"/>
        <v>1.9725931526302423</v>
      </c>
      <c r="AH67" s="8">
        <f t="shared" si="5"/>
        <v>12.389805866473724</v>
      </c>
      <c r="AI67" s="8">
        <f t="shared" si="5"/>
        <v>0.48494532670094714</v>
      </c>
      <c r="AJ67" s="8">
        <f t="shared" si="5"/>
        <v>2.4781168369556648</v>
      </c>
      <c r="AK67" s="8">
        <f t="shared" si="5"/>
        <v>58.937829316619961</v>
      </c>
      <c r="AL67" s="8">
        <f t="shared" si="5"/>
        <v>50.123909610847626</v>
      </c>
    </row>
    <row r="68" spans="1:38" x14ac:dyDescent="0.25">
      <c r="A68" s="6">
        <f t="shared" si="1"/>
        <v>2071</v>
      </c>
      <c r="B68" s="6">
        <v>62459</v>
      </c>
      <c r="C68" s="4">
        <v>190596.24074699808</v>
      </c>
      <c r="D68" s="4">
        <v>61396.373464110628</v>
      </c>
      <c r="E68" s="11">
        <v>0.99439970302383462</v>
      </c>
      <c r="F68" s="4">
        <v>82.997146677793879</v>
      </c>
      <c r="G68" s="4">
        <v>423.8208308171811</v>
      </c>
      <c r="H68" s="4">
        <v>70520.710000000006</v>
      </c>
      <c r="I68" s="4">
        <v>44168.19</v>
      </c>
      <c r="J68" s="4">
        <v>26352.52</v>
      </c>
      <c r="K68" s="4">
        <v>4799.4129999999996</v>
      </c>
      <c r="L68" s="4">
        <v>1052.3820000000001</v>
      </c>
      <c r="M68" s="4">
        <v>15699.23</v>
      </c>
      <c r="N68" s="4">
        <v>69661.03</v>
      </c>
      <c r="O68" s="4">
        <v>31635.06</v>
      </c>
      <c r="P68" s="4">
        <v>10658.17</v>
      </c>
      <c r="Q68" s="4">
        <v>3753.2959999999998</v>
      </c>
      <c r="R68" s="4">
        <v>23614.51</v>
      </c>
      <c r="S68" s="4">
        <v>859.67849999999999</v>
      </c>
      <c r="T68" s="4">
        <v>4745.3540000000003</v>
      </c>
      <c r="U68" s="4">
        <v>112929.1</v>
      </c>
      <c r="V68" s="4">
        <v>96622.07</v>
      </c>
      <c r="W68" s="8">
        <f t="shared" si="3"/>
        <v>4.351803043558804</v>
      </c>
      <c r="X68" s="8">
        <f t="shared" si="5"/>
        <v>37.000052951522193</v>
      </c>
      <c r="Y68" s="8">
        <f t="shared" si="5"/>
        <v>23.17369420660814</v>
      </c>
      <c r="Z68" s="8">
        <f t="shared" si="5"/>
        <v>13.826358744914048</v>
      </c>
      <c r="AA68" s="8">
        <f t="shared" si="5"/>
        <v>2.5181047544221258</v>
      </c>
      <c r="AB68" s="8">
        <f t="shared" si="5"/>
        <v>0.55215254816959203</v>
      </c>
      <c r="AC68" s="8">
        <f t="shared" si="5"/>
        <v>8.236904326376262</v>
      </c>
      <c r="AD68" s="8">
        <f t="shared" si="5"/>
        <v>36.54900523062765</v>
      </c>
      <c r="AE68" s="8">
        <f t="shared" si="5"/>
        <v>16.597945413830654</v>
      </c>
      <c r="AF68" s="8">
        <f t="shared" si="5"/>
        <v>5.5920148048186871</v>
      </c>
      <c r="AG68" s="8">
        <f t="shared" si="5"/>
        <v>1.969239259541437</v>
      </c>
      <c r="AH68" s="8">
        <f t="shared" si="5"/>
        <v>12.389808900452792</v>
      </c>
      <c r="AI68" s="8">
        <f t="shared" si="5"/>
        <v>0.45104693389055739</v>
      </c>
      <c r="AJ68" s="8">
        <f t="shared" si="5"/>
        <v>2.4897416556599845</v>
      </c>
      <c r="AK68" s="8">
        <f t="shared" si="5"/>
        <v>59.250434089046244</v>
      </c>
      <c r="AL68" s="8">
        <f t="shared" si="5"/>
        <v>50.694635750060989</v>
      </c>
    </row>
    <row r="69" spans="1:38" x14ac:dyDescent="0.25">
      <c r="A69" s="6">
        <f t="shared" si="1"/>
        <v>2072</v>
      </c>
      <c r="B69" s="6">
        <v>62824</v>
      </c>
      <c r="C69" s="4">
        <v>196356.02719566633</v>
      </c>
      <c r="D69" s="4">
        <v>62013.118505298378</v>
      </c>
      <c r="E69" s="11">
        <v>0.99768497011727686</v>
      </c>
      <c r="F69" s="4">
        <v>83.71091208028632</v>
      </c>
      <c r="G69" s="4">
        <v>424.45193789798469</v>
      </c>
      <c r="H69" s="4">
        <v>72686.92</v>
      </c>
      <c r="I69" s="4">
        <v>45502.95</v>
      </c>
      <c r="J69" s="4">
        <v>27183.97</v>
      </c>
      <c r="K69" s="4">
        <v>4954.835</v>
      </c>
      <c r="L69" s="4">
        <v>1078.855</v>
      </c>
      <c r="M69" s="4">
        <v>16204.66</v>
      </c>
      <c r="N69" s="4">
        <v>71871.16</v>
      </c>
      <c r="O69" s="4">
        <v>32724.61</v>
      </c>
      <c r="P69" s="4">
        <v>10958.37</v>
      </c>
      <c r="Q69" s="4">
        <v>3860.0430000000001</v>
      </c>
      <c r="R69" s="4">
        <v>24328.13</v>
      </c>
      <c r="S69" s="4">
        <v>815.76089999999999</v>
      </c>
      <c r="T69" s="4">
        <v>4914.4549999999999</v>
      </c>
      <c r="U69" s="4">
        <v>117027.8</v>
      </c>
      <c r="V69" s="4">
        <v>100720.8</v>
      </c>
      <c r="W69" s="8">
        <f t="shared" si="3"/>
        <v>4.3518056904730491</v>
      </c>
      <c r="X69" s="8">
        <f t="shared" si="5"/>
        <v>37.017921496022318</v>
      </c>
      <c r="Y69" s="8">
        <f t="shared" si="5"/>
        <v>23.173696600948684</v>
      </c>
      <c r="Z69" s="8">
        <f t="shared" si="5"/>
        <v>13.844224895073637</v>
      </c>
      <c r="AA69" s="8">
        <f t="shared" si="5"/>
        <v>2.5233933843357752</v>
      </c>
      <c r="AB69" s="8">
        <f t="shared" si="5"/>
        <v>0.54943818909359698</v>
      </c>
      <c r="AC69" s="8">
        <f t="shared" si="5"/>
        <v>8.2526929432383849</v>
      </c>
      <c r="AD69" s="8">
        <f t="shared" si="5"/>
        <v>36.602472063860453</v>
      </c>
      <c r="AE69" s="8">
        <f t="shared" si="5"/>
        <v>16.665956460501381</v>
      </c>
      <c r="AF69" s="8">
        <f t="shared" si="5"/>
        <v>5.5808676497004699</v>
      </c>
      <c r="AG69" s="8">
        <f t="shared" si="5"/>
        <v>1.9658388159144793</v>
      </c>
      <c r="AH69" s="8">
        <f t="shared" si="5"/>
        <v>12.389805572791163</v>
      </c>
      <c r="AI69" s="8">
        <f t="shared" si="5"/>
        <v>0.41544989051296316</v>
      </c>
      <c r="AJ69" s="8">
        <f t="shared" si="5"/>
        <v>2.5028286985572419</v>
      </c>
      <c r="AK69" s="8">
        <f t="shared" si="5"/>
        <v>59.599800256390019</v>
      </c>
      <c r="AL69" s="8">
        <f t="shared" si="5"/>
        <v>51.294987700903611</v>
      </c>
    </row>
    <row r="70" spans="1:38" x14ac:dyDescent="0.25">
      <c r="A70" s="6">
        <f t="shared" ref="A70:A95" si="6">YEAR(B70)</f>
        <v>2073</v>
      </c>
      <c r="B70" s="6">
        <v>63190</v>
      </c>
      <c r="C70" s="4">
        <v>202352.66439143138</v>
      </c>
      <c r="D70" s="4">
        <v>62652.275774606896</v>
      </c>
      <c r="E70" s="11">
        <v>1.0009958019858274</v>
      </c>
      <c r="F70" s="4">
        <v>84.435135314811987</v>
      </c>
      <c r="G70" s="4">
        <v>425.17624910788226</v>
      </c>
      <c r="H70" s="4">
        <v>74935.070000000007</v>
      </c>
      <c r="I70" s="4">
        <v>46892.59</v>
      </c>
      <c r="J70" s="4">
        <v>28042.48</v>
      </c>
      <c r="K70" s="4">
        <v>5115.6639999999998</v>
      </c>
      <c r="L70" s="4">
        <v>1106.038</v>
      </c>
      <c r="M70" s="4">
        <v>16725.21</v>
      </c>
      <c r="N70" s="4">
        <v>74165.72</v>
      </c>
      <c r="O70" s="4">
        <v>33852.839999999997</v>
      </c>
      <c r="P70" s="4">
        <v>11271.38</v>
      </c>
      <c r="Q70" s="4">
        <v>3970.3969999999999</v>
      </c>
      <c r="R70" s="4">
        <v>25071.1</v>
      </c>
      <c r="S70" s="4">
        <v>769.35310000000004</v>
      </c>
      <c r="T70" s="4">
        <v>5092.826</v>
      </c>
      <c r="U70" s="4">
        <v>121351.2</v>
      </c>
      <c r="V70" s="4">
        <v>105044.2</v>
      </c>
      <c r="W70" s="8">
        <f t="shared" si="3"/>
        <v>4.3518087155359666</v>
      </c>
      <c r="X70" s="8">
        <f t="shared" si="5"/>
        <v>37.031916641851311</v>
      </c>
      <c r="Y70" s="8">
        <f t="shared" si="5"/>
        <v>23.173695360536932</v>
      </c>
      <c r="Z70" s="8">
        <f t="shared" si="5"/>
        <v>13.858221281314377</v>
      </c>
      <c r="AA70" s="8">
        <f t="shared" si="5"/>
        <v>2.5280932254513089</v>
      </c>
      <c r="AB70" s="8">
        <f t="shared" si="5"/>
        <v>0.54658929415452517</v>
      </c>
      <c r="AC70" s="8">
        <f t="shared" si="5"/>
        <v>8.265376712632122</v>
      </c>
      <c r="AD70" s="8">
        <f t="shared" si="5"/>
        <v>36.651714086913969</v>
      </c>
      <c r="AE70" s="8">
        <f t="shared" si="5"/>
        <v>16.729624046123256</v>
      </c>
      <c r="AF70" s="8">
        <f t="shared" si="5"/>
        <v>5.5701663399878054</v>
      </c>
      <c r="AG70" s="8">
        <f t="shared" si="5"/>
        <v>1.9621174803607511</v>
      </c>
      <c r="AH70" s="8">
        <f t="shared" si="5"/>
        <v>12.389804737881986</v>
      </c>
      <c r="AI70" s="8">
        <f t="shared" si="5"/>
        <v>0.38020408691617813</v>
      </c>
      <c r="AJ70" s="8">
        <f t="shared" si="5"/>
        <v>2.5168069890833893</v>
      </c>
      <c r="AK70" s="8">
        <f t="shared" si="5"/>
        <v>59.970151796597058</v>
      </c>
      <c r="AL70" s="8">
        <f t="shared" si="5"/>
        <v>51.91144891317186</v>
      </c>
    </row>
    <row r="71" spans="1:38" x14ac:dyDescent="0.25">
      <c r="A71" s="6">
        <f t="shared" si="6"/>
        <v>2074</v>
      </c>
      <c r="B71" s="6">
        <v>63555</v>
      </c>
      <c r="C71" s="4">
        <v>208501.73162013767</v>
      </c>
      <c r="D71" s="4">
        <v>63291.974364983209</v>
      </c>
      <c r="E71" s="11">
        <v>1.0043585294784791</v>
      </c>
      <c r="F71" s="4">
        <v>85.160731769204162</v>
      </c>
      <c r="G71" s="4">
        <v>425.8906783338428</v>
      </c>
      <c r="H71" s="4">
        <v>77243</v>
      </c>
      <c r="I71" s="4">
        <v>48317.56</v>
      </c>
      <c r="J71" s="4">
        <v>28925.439999999999</v>
      </c>
      <c r="K71" s="4">
        <v>5282.0870000000004</v>
      </c>
      <c r="L71" s="4">
        <v>1134.0119999999999</v>
      </c>
      <c r="M71" s="4">
        <v>17259.939999999999</v>
      </c>
      <c r="N71" s="4">
        <v>76529.47</v>
      </c>
      <c r="O71" s="4">
        <v>35020.1</v>
      </c>
      <c r="P71" s="4">
        <v>11593.89</v>
      </c>
      <c r="Q71" s="4">
        <v>4082.5059999999999</v>
      </c>
      <c r="R71" s="4">
        <v>25832.959999999999</v>
      </c>
      <c r="S71" s="4">
        <v>713.53089999999997</v>
      </c>
      <c r="T71" s="4">
        <v>5280.9780000000001</v>
      </c>
      <c r="U71" s="4">
        <v>125918.7</v>
      </c>
      <c r="V71" s="4">
        <v>109611.7</v>
      </c>
      <c r="W71" s="8">
        <f t="shared" ref="W71:W89" si="7">100*T71/U70</f>
        <v>4.3518135790993417</v>
      </c>
      <c r="X71" s="8">
        <f t="shared" ref="X71:AL87" si="8">100*H71/$C71</f>
        <v>37.046694720371164</v>
      </c>
      <c r="Y71" s="8">
        <f t="shared" si="8"/>
        <v>23.173697227622142</v>
      </c>
      <c r="Z71" s="8">
        <f t="shared" si="8"/>
        <v>13.872997492749025</v>
      </c>
      <c r="AA71" s="8">
        <f t="shared" si="8"/>
        <v>2.5333540201110933</v>
      </c>
      <c r="AB71" s="8">
        <f t="shared" si="8"/>
        <v>0.54388613043560641</v>
      </c>
      <c r="AC71" s="8">
        <f t="shared" si="8"/>
        <v>8.2780799305040329</v>
      </c>
      <c r="AD71" s="8">
        <f t="shared" si="8"/>
        <v>36.704476939034002</v>
      </c>
      <c r="AE71" s="8">
        <f t="shared" si="8"/>
        <v>16.796071537574541</v>
      </c>
      <c r="AF71" s="8">
        <f t="shared" si="8"/>
        <v>5.5605725237440815</v>
      </c>
      <c r="AG71" s="8">
        <f t="shared" si="8"/>
        <v>1.9580201892221121</v>
      </c>
      <c r="AH71" s="8">
        <f t="shared" si="8"/>
        <v>12.389805973920737</v>
      </c>
      <c r="AI71" s="8">
        <f t="shared" si="8"/>
        <v>0.34221821298825378</v>
      </c>
      <c r="AJ71" s="8">
        <f t="shared" si="8"/>
        <v>2.5328221300440985</v>
      </c>
      <c r="AK71" s="8">
        <f t="shared" si="8"/>
        <v>60.392160305606993</v>
      </c>
      <c r="AL71" s="8">
        <f t="shared" si="8"/>
        <v>52.57112214285965</v>
      </c>
    </row>
    <row r="72" spans="1:38" x14ac:dyDescent="0.25">
      <c r="A72" s="6">
        <f t="shared" si="6"/>
        <v>2075</v>
      </c>
      <c r="B72" s="6">
        <v>63920</v>
      </c>
      <c r="C72" s="4">
        <v>214884.31495135382</v>
      </c>
      <c r="D72" s="4">
        <v>63948.799991268672</v>
      </c>
      <c r="E72" s="11">
        <v>1.0077917374937331</v>
      </c>
      <c r="F72" s="4">
        <v>85.897176724281124</v>
      </c>
      <c r="G72" s="4">
        <v>426.64681753242814</v>
      </c>
      <c r="H72" s="4">
        <v>79631.490000000005</v>
      </c>
      <c r="I72" s="4">
        <v>49796.639999999999</v>
      </c>
      <c r="J72" s="4">
        <v>29834.85</v>
      </c>
      <c r="K72" s="4">
        <v>5454.1809999999996</v>
      </c>
      <c r="L72" s="4">
        <v>1162.7840000000001</v>
      </c>
      <c r="M72" s="4">
        <v>17808.91</v>
      </c>
      <c r="N72" s="4">
        <v>78989.36</v>
      </c>
      <c r="O72" s="4">
        <v>36236.629999999997</v>
      </c>
      <c r="P72" s="4">
        <v>11930.05</v>
      </c>
      <c r="Q72" s="4">
        <v>4198.9210000000003</v>
      </c>
      <c r="R72" s="4">
        <v>26623.75</v>
      </c>
      <c r="S72" s="4">
        <v>642.12959999999998</v>
      </c>
      <c r="T72" s="4">
        <v>5479.7470000000003</v>
      </c>
      <c r="U72" s="4">
        <v>130756.3</v>
      </c>
      <c r="V72" s="4">
        <v>114449.3</v>
      </c>
      <c r="W72" s="8">
        <f t="shared" si="7"/>
        <v>4.351813511416494</v>
      </c>
      <c r="X72" s="8">
        <f t="shared" si="8"/>
        <v>37.057842038413661</v>
      </c>
      <c r="Y72" s="8">
        <f t="shared" si="8"/>
        <v>23.173696977963758</v>
      </c>
      <c r="Z72" s="8">
        <f t="shared" si="8"/>
        <v>13.884145060449901</v>
      </c>
      <c r="AA72" s="8">
        <f t="shared" si="8"/>
        <v>2.5381940981754458</v>
      </c>
      <c r="AB72" s="8">
        <f t="shared" si="8"/>
        <v>0.54112092837638459</v>
      </c>
      <c r="AC72" s="8">
        <f t="shared" si="8"/>
        <v>8.28767330180969</v>
      </c>
      <c r="AD72" s="8">
        <f t="shared" si="8"/>
        <v>36.759016132881477</v>
      </c>
      <c r="AE72" s="8">
        <f t="shared" si="8"/>
        <v>16.86332015819924</v>
      </c>
      <c r="AF72" s="8">
        <f t="shared" si="8"/>
        <v>5.5518477477989778</v>
      </c>
      <c r="AG72" s="8">
        <f t="shared" si="8"/>
        <v>1.9540379207996474</v>
      </c>
      <c r="AH72" s="8">
        <f t="shared" si="8"/>
        <v>12.3898061177835</v>
      </c>
      <c r="AI72" s="8">
        <f t="shared" si="8"/>
        <v>0.29882571938550623</v>
      </c>
      <c r="AJ72" s="8">
        <f t="shared" si="8"/>
        <v>2.5500916626886068</v>
      </c>
      <c r="AK72" s="8">
        <f t="shared" si="8"/>
        <v>60.849625078312961</v>
      </c>
      <c r="AL72" s="8">
        <f t="shared" si="8"/>
        <v>53.260890645233637</v>
      </c>
    </row>
    <row r="73" spans="1:38" x14ac:dyDescent="0.25">
      <c r="A73" s="6">
        <f t="shared" si="6"/>
        <v>2076</v>
      </c>
      <c r="B73" s="6">
        <v>64285</v>
      </c>
      <c r="C73" s="4">
        <v>221469.81263145167</v>
      </c>
      <c r="D73" s="4">
        <v>64617.927176074641</v>
      </c>
      <c r="E73" s="11">
        <v>1.0112017237629429</v>
      </c>
      <c r="F73" s="4">
        <v>86.635201482581365</v>
      </c>
      <c r="G73" s="4">
        <v>427.46512065103349</v>
      </c>
      <c r="H73" s="4">
        <v>82091.929999999993</v>
      </c>
      <c r="I73" s="4">
        <v>51322.74</v>
      </c>
      <c r="J73" s="4">
        <v>30769.19</v>
      </c>
      <c r="K73" s="4">
        <v>5631.7020000000002</v>
      </c>
      <c r="L73" s="4">
        <v>1192.318</v>
      </c>
      <c r="M73" s="4">
        <v>18371.61</v>
      </c>
      <c r="N73" s="4">
        <v>81541.11</v>
      </c>
      <c r="O73" s="4">
        <v>37502.559999999998</v>
      </c>
      <c r="P73" s="4">
        <v>12279.42</v>
      </c>
      <c r="Q73" s="4">
        <v>4319.4520000000002</v>
      </c>
      <c r="R73" s="4">
        <v>27439.68</v>
      </c>
      <c r="S73" s="4">
        <v>550.82169999999996</v>
      </c>
      <c r="T73" s="4">
        <v>5690.2730000000001</v>
      </c>
      <c r="U73" s="4">
        <v>135895.79999999999</v>
      </c>
      <c r="V73" s="4">
        <v>119588.8</v>
      </c>
      <c r="W73" s="8">
        <f t="shared" si="7"/>
        <v>4.3518155530555704</v>
      </c>
      <c r="X73" s="8">
        <f t="shared" si="8"/>
        <v>37.066871111960225</v>
      </c>
      <c r="Y73" s="8">
        <f t="shared" si="8"/>
        <v>23.173695498359528</v>
      </c>
      <c r="Z73" s="8">
        <f t="shared" si="8"/>
        <v>13.893175613600697</v>
      </c>
      <c r="AA73" s="8">
        <f t="shared" si="8"/>
        <v>2.542875678217928</v>
      </c>
      <c r="AB73" s="8">
        <f t="shared" si="8"/>
        <v>0.53836592257570504</v>
      </c>
      <c r="AC73" s="8">
        <f t="shared" si="8"/>
        <v>8.2953111224111744</v>
      </c>
      <c r="AD73" s="8">
        <f t="shared" si="8"/>
        <v>36.818160015194806</v>
      </c>
      <c r="AE73" s="8">
        <f t="shared" si="8"/>
        <v>16.933486128156019</v>
      </c>
      <c r="AF73" s="8">
        <f t="shared" si="8"/>
        <v>5.5445118475059196</v>
      </c>
      <c r="AG73" s="8">
        <f t="shared" si="8"/>
        <v>1.9503570029148887</v>
      </c>
      <c r="AH73" s="8">
        <f t="shared" si="8"/>
        <v>12.38980593967559</v>
      </c>
      <c r="AI73" s="8">
        <f t="shared" si="8"/>
        <v>0.24871186436438786</v>
      </c>
      <c r="AJ73" s="8">
        <f t="shared" si="8"/>
        <v>2.5693221718976185</v>
      </c>
      <c r="AK73" s="8">
        <f t="shared" si="8"/>
        <v>61.360868276050077</v>
      </c>
      <c r="AL73" s="8">
        <f t="shared" si="8"/>
        <v>53.997788041211713</v>
      </c>
    </row>
    <row r="74" spans="1:38" x14ac:dyDescent="0.25">
      <c r="A74" s="6">
        <f t="shared" si="6"/>
        <v>2077</v>
      </c>
      <c r="B74" s="6">
        <v>64651</v>
      </c>
      <c r="C74" s="4">
        <v>228322.55916177254</v>
      </c>
      <c r="D74" s="4">
        <v>65309.465256359457</v>
      </c>
      <c r="E74" s="11">
        <v>1.0146275461034839</v>
      </c>
      <c r="F74" s="4">
        <v>87.38388306843548</v>
      </c>
      <c r="G74" s="4">
        <v>428.3596050481687</v>
      </c>
      <c r="H74" s="4">
        <v>84645.51</v>
      </c>
      <c r="I74" s="4">
        <v>52910.78</v>
      </c>
      <c r="J74" s="4">
        <v>31734.73</v>
      </c>
      <c r="K74" s="4">
        <v>5815.433</v>
      </c>
      <c r="L74" s="4">
        <v>1222.646</v>
      </c>
      <c r="M74" s="4">
        <v>18952.02</v>
      </c>
      <c r="N74" s="4">
        <v>84193.93</v>
      </c>
      <c r="O74" s="4">
        <v>38813.910000000003</v>
      </c>
      <c r="P74" s="4">
        <v>12645.23</v>
      </c>
      <c r="Q74" s="4">
        <v>4446.0720000000001</v>
      </c>
      <c r="R74" s="4">
        <v>28288.720000000001</v>
      </c>
      <c r="S74" s="4">
        <v>451.57330000000002</v>
      </c>
      <c r="T74" s="4">
        <v>5913.9340000000002</v>
      </c>
      <c r="U74" s="4">
        <v>141358.1</v>
      </c>
      <c r="V74" s="4">
        <v>125051.1</v>
      </c>
      <c r="W74" s="8">
        <f t="shared" si="7"/>
        <v>4.3518151407181094</v>
      </c>
      <c r="X74" s="8">
        <f t="shared" si="8"/>
        <v>37.072775599027175</v>
      </c>
      <c r="Y74" s="8">
        <f t="shared" si="8"/>
        <v>23.173697857210563</v>
      </c>
      <c r="Z74" s="8">
        <f t="shared" si="8"/>
        <v>13.899077741816615</v>
      </c>
      <c r="AA74" s="8">
        <f t="shared" si="8"/>
        <v>2.5470251478215138</v>
      </c>
      <c r="AB74" s="8">
        <f t="shared" si="8"/>
        <v>0.53549066920440525</v>
      </c>
      <c r="AC74" s="8">
        <f t="shared" si="8"/>
        <v>8.3005464153772017</v>
      </c>
      <c r="AD74" s="8">
        <f t="shared" si="8"/>
        <v>36.87499400370087</v>
      </c>
      <c r="AE74" s="8">
        <f t="shared" si="8"/>
        <v>16.999594846210236</v>
      </c>
      <c r="AF74" s="8">
        <f t="shared" si="8"/>
        <v>5.538318266238651</v>
      </c>
      <c r="AG74" s="8">
        <f t="shared" si="8"/>
        <v>1.9472767020142943</v>
      </c>
      <c r="AH74" s="8">
        <f t="shared" si="8"/>
        <v>12.389805065191432</v>
      </c>
      <c r="AI74" s="8">
        <f t="shared" si="8"/>
        <v>0.19777866088127036</v>
      </c>
      <c r="AJ74" s="8">
        <f t="shared" si="8"/>
        <v>2.5901663075744619</v>
      </c>
      <c r="AK74" s="8">
        <f t="shared" si="8"/>
        <v>61.911578303501784</v>
      </c>
      <c r="AL74" s="8">
        <f t="shared" si="8"/>
        <v>54.769489470989157</v>
      </c>
    </row>
    <row r="75" spans="1:38" x14ac:dyDescent="0.25">
      <c r="A75" s="6">
        <f t="shared" si="6"/>
        <v>2078</v>
      </c>
      <c r="B75" s="6">
        <v>65016</v>
      </c>
      <c r="C75" s="4">
        <v>235342.47322991965</v>
      </c>
      <c r="D75" s="4">
        <v>65999.181158918727</v>
      </c>
      <c r="E75" s="11">
        <v>1.0180274498961477</v>
      </c>
      <c r="F75" s="4">
        <v>88.134271204527167</v>
      </c>
      <c r="G75" s="4">
        <v>429.21909940249299</v>
      </c>
      <c r="H75" s="4">
        <v>87264.11</v>
      </c>
      <c r="I75" s="4">
        <v>54537.55</v>
      </c>
      <c r="J75" s="4">
        <v>32726.560000000001</v>
      </c>
      <c r="K75" s="4">
        <v>6005.3540000000003</v>
      </c>
      <c r="L75" s="4">
        <v>1253.787</v>
      </c>
      <c r="M75" s="4">
        <v>19547.55</v>
      </c>
      <c r="N75" s="4">
        <v>86908.07</v>
      </c>
      <c r="O75" s="4">
        <v>40151.15</v>
      </c>
      <c r="P75" s="4">
        <v>13022.55</v>
      </c>
      <c r="Q75" s="4">
        <v>4575.8860000000004</v>
      </c>
      <c r="R75" s="4">
        <v>29158.48</v>
      </c>
      <c r="S75" s="4">
        <v>356.04340000000002</v>
      </c>
      <c r="T75" s="4">
        <v>6151.6469999999999</v>
      </c>
      <c r="U75" s="4">
        <v>147153.70000000001</v>
      </c>
      <c r="V75" s="4">
        <v>130846.7</v>
      </c>
      <c r="W75" s="8">
        <f t="shared" si="7"/>
        <v>4.3518178300359152</v>
      </c>
      <c r="X75" s="8">
        <f t="shared" si="8"/>
        <v>37.079626470461477</v>
      </c>
      <c r="Y75" s="8">
        <f t="shared" si="8"/>
        <v>23.173696295236567</v>
      </c>
      <c r="Z75" s="8">
        <f t="shared" si="8"/>
        <v>13.90593017522491</v>
      </c>
      <c r="AA75" s="8">
        <f t="shared" si="8"/>
        <v>2.5517510365130831</v>
      </c>
      <c r="AB75" s="8">
        <f t="shared" si="8"/>
        <v>0.53274998889601333</v>
      </c>
      <c r="AC75" s="8">
        <f t="shared" si="8"/>
        <v>8.3060017733827713</v>
      </c>
      <c r="AD75" s="8">
        <f t="shared" si="8"/>
        <v>36.928340561414295</v>
      </c>
      <c r="AE75" s="8">
        <f t="shared" si="8"/>
        <v>17.06073257791169</v>
      </c>
      <c r="AF75" s="8">
        <f t="shared" si="8"/>
        <v>5.5334465646060922</v>
      </c>
      <c r="AG75" s="8">
        <f t="shared" si="8"/>
        <v>1.9443519638418829</v>
      </c>
      <c r="AH75" s="8">
        <f t="shared" si="8"/>
        <v>12.389807755403929</v>
      </c>
      <c r="AI75" s="8">
        <f t="shared" si="8"/>
        <v>0.15128735375027724</v>
      </c>
      <c r="AJ75" s="8">
        <f t="shared" si="8"/>
        <v>2.6139127865755452</v>
      </c>
      <c r="AK75" s="8">
        <f t="shared" si="8"/>
        <v>62.527472402415469</v>
      </c>
      <c r="AL75" s="8">
        <f t="shared" si="8"/>
        <v>55.59842140018997</v>
      </c>
    </row>
    <row r="76" spans="1:38" x14ac:dyDescent="0.25">
      <c r="A76" s="6">
        <f t="shared" si="6"/>
        <v>2079</v>
      </c>
      <c r="B76" s="6">
        <v>65381</v>
      </c>
      <c r="C76" s="4">
        <v>242642.38483678966</v>
      </c>
      <c r="D76" s="4">
        <v>66710.425084242932</v>
      </c>
      <c r="E76" s="11">
        <v>1.0213945804537599</v>
      </c>
      <c r="F76" s="4">
        <v>88.895479312081136</v>
      </c>
      <c r="G76" s="4">
        <v>430.14122467159456</v>
      </c>
      <c r="H76" s="4">
        <v>89980.47</v>
      </c>
      <c r="I76" s="4">
        <v>56229.21</v>
      </c>
      <c r="J76" s="4">
        <v>33751.26</v>
      </c>
      <c r="K76" s="4">
        <v>6201.7920000000004</v>
      </c>
      <c r="L76" s="4">
        <v>1285.751</v>
      </c>
      <c r="M76" s="4">
        <v>20161.87</v>
      </c>
      <c r="N76" s="4">
        <v>89734.9</v>
      </c>
      <c r="O76" s="4">
        <v>41542.67</v>
      </c>
      <c r="P76" s="4">
        <v>13417.79</v>
      </c>
      <c r="Q76" s="4">
        <v>4711.5150000000003</v>
      </c>
      <c r="R76" s="4">
        <v>30062.92</v>
      </c>
      <c r="S76" s="4">
        <v>245.5658</v>
      </c>
      <c r="T76" s="4">
        <v>6403.8630000000003</v>
      </c>
      <c r="U76" s="4">
        <v>153312</v>
      </c>
      <c r="V76" s="4">
        <v>137005</v>
      </c>
      <c r="W76" s="8">
        <f t="shared" si="7"/>
        <v>4.3518192203118238</v>
      </c>
      <c r="X76" s="8">
        <f t="shared" si="8"/>
        <v>37.083574685652806</v>
      </c>
      <c r="Y76" s="8">
        <f t="shared" si="8"/>
        <v>23.173696564935209</v>
      </c>
      <c r="Z76" s="8">
        <f t="shared" si="8"/>
        <v>13.909878120717599</v>
      </c>
      <c r="AA76" s="8">
        <f t="shared" si="8"/>
        <v>2.5559392701203287</v>
      </c>
      <c r="AB76" s="8">
        <f t="shared" si="8"/>
        <v>0.52989546771263563</v>
      </c>
      <c r="AC76" s="8">
        <f t="shared" si="8"/>
        <v>8.3092943607365335</v>
      </c>
      <c r="AD76" s="8">
        <f t="shared" si="8"/>
        <v>36.982368130101861</v>
      </c>
      <c r="AE76" s="8">
        <f t="shared" si="8"/>
        <v>17.12094530720309</v>
      </c>
      <c r="AF76" s="8">
        <f t="shared" si="8"/>
        <v>5.5298623977114749</v>
      </c>
      <c r="AG76" s="8">
        <f t="shared" si="8"/>
        <v>1.9417526757203372</v>
      </c>
      <c r="AH76" s="8">
        <f t="shared" si="8"/>
        <v>12.389805688821202</v>
      </c>
      <c r="AI76" s="8">
        <f t="shared" si="8"/>
        <v>0.10120482460851872</v>
      </c>
      <c r="AJ76" s="8">
        <f t="shared" si="8"/>
        <v>2.6392186197425804</v>
      </c>
      <c r="AK76" s="8">
        <f t="shared" si="8"/>
        <v>63.184344360579615</v>
      </c>
      <c r="AL76" s="8">
        <f t="shared" si="8"/>
        <v>56.463754299214742</v>
      </c>
    </row>
    <row r="77" spans="1:38" x14ac:dyDescent="0.25">
      <c r="A77" s="6">
        <f t="shared" si="6"/>
        <v>2080</v>
      </c>
      <c r="B77" s="6">
        <v>65746</v>
      </c>
      <c r="C77" s="4">
        <v>250174.18032103023</v>
      </c>
      <c r="D77" s="4">
        <v>67434.218069037393</v>
      </c>
      <c r="E77" s="11">
        <v>1.024744538361734</v>
      </c>
      <c r="F77" s="4">
        <v>89.658286975981241</v>
      </c>
      <c r="G77" s="4">
        <v>431.12052222156615</v>
      </c>
      <c r="H77" s="4">
        <v>92781.41</v>
      </c>
      <c r="I77" s="4">
        <v>57974.6</v>
      </c>
      <c r="J77" s="4">
        <v>34806.81</v>
      </c>
      <c r="K77" s="4">
        <v>6404.7479999999996</v>
      </c>
      <c r="L77" s="4">
        <v>1318.558</v>
      </c>
      <c r="M77" s="4">
        <v>20794.07</v>
      </c>
      <c r="N77" s="4">
        <v>92646.9</v>
      </c>
      <c r="O77" s="4">
        <v>42970.71</v>
      </c>
      <c r="P77" s="4">
        <v>13828.11</v>
      </c>
      <c r="Q77" s="4">
        <v>4851.9880000000003</v>
      </c>
      <c r="R77" s="4">
        <v>30996.1</v>
      </c>
      <c r="S77" s="4">
        <v>134.51159999999999</v>
      </c>
      <c r="T77" s="4">
        <v>6671.8609999999999</v>
      </c>
      <c r="U77" s="4">
        <v>159849.4</v>
      </c>
      <c r="V77" s="4">
        <v>143542.39999999999</v>
      </c>
      <c r="W77" s="8">
        <f t="shared" si="7"/>
        <v>4.3518191661448551</v>
      </c>
      <c r="X77" s="8">
        <f t="shared" si="8"/>
        <v>37.086724889411208</v>
      </c>
      <c r="Y77" s="8">
        <f t="shared" si="8"/>
        <v>23.173694393884066</v>
      </c>
      <c r="Z77" s="8">
        <f t="shared" si="8"/>
        <v>13.913030495527142</v>
      </c>
      <c r="AA77" s="8">
        <f t="shared" si="8"/>
        <v>2.5601155130322621</v>
      </c>
      <c r="AB77" s="8">
        <f t="shared" si="8"/>
        <v>0.52705598887462757</v>
      </c>
      <c r="AC77" s="8">
        <f t="shared" si="8"/>
        <v>8.3118369662754521</v>
      </c>
      <c r="AD77" s="8">
        <f t="shared" si="8"/>
        <v>37.032958349703797</v>
      </c>
      <c r="AE77" s="8">
        <f t="shared" si="8"/>
        <v>17.176316894436841</v>
      </c>
      <c r="AF77" s="8">
        <f t="shared" si="8"/>
        <v>5.5273929476876464</v>
      </c>
      <c r="AG77" s="8">
        <f t="shared" si="8"/>
        <v>1.9394439481219841</v>
      </c>
      <c r="AH77" s="8">
        <f t="shared" si="8"/>
        <v>12.389807757229372</v>
      </c>
      <c r="AI77" s="8">
        <f t="shared" si="8"/>
        <v>5.3767179261821139E-2</v>
      </c>
      <c r="AJ77" s="8">
        <f t="shared" si="8"/>
        <v>2.6668863235360614</v>
      </c>
      <c r="AK77" s="8">
        <f t="shared" si="8"/>
        <v>63.895242824370186</v>
      </c>
      <c r="AL77" s="8">
        <f t="shared" si="8"/>
        <v>57.376984233865592</v>
      </c>
    </row>
    <row r="78" spans="1:38" x14ac:dyDescent="0.25">
      <c r="A78" s="6">
        <f t="shared" si="6"/>
        <v>2081</v>
      </c>
      <c r="B78" s="6">
        <v>66112</v>
      </c>
      <c r="C78" s="4">
        <v>257988.24876743674</v>
      </c>
      <c r="D78" s="4">
        <v>68175.220748923908</v>
      </c>
      <c r="E78" s="11">
        <v>1.0281648764576248</v>
      </c>
      <c r="F78" s="4">
        <v>90.432019466877406</v>
      </c>
      <c r="G78" s="4">
        <v>432.1429533637031</v>
      </c>
      <c r="H78" s="4">
        <v>95682.12</v>
      </c>
      <c r="I78" s="4">
        <v>59785.41</v>
      </c>
      <c r="J78" s="4">
        <v>35896.71</v>
      </c>
      <c r="K78" s="4">
        <v>6615.06</v>
      </c>
      <c r="L78" s="4">
        <v>1352.2840000000001</v>
      </c>
      <c r="M78" s="4">
        <v>21445.59</v>
      </c>
      <c r="N78" s="4">
        <v>95672.67</v>
      </c>
      <c r="O78" s="4">
        <v>44456.01</v>
      </c>
      <c r="P78" s="4">
        <v>14255.05</v>
      </c>
      <c r="Q78" s="4">
        <v>4997.3639999999996</v>
      </c>
      <c r="R78" s="4">
        <v>31964.25</v>
      </c>
      <c r="S78" s="4">
        <v>9.4541640000000005</v>
      </c>
      <c r="T78" s="4">
        <v>6956.3559999999998</v>
      </c>
      <c r="U78" s="4">
        <v>166796.29999999999</v>
      </c>
      <c r="V78" s="4">
        <v>150489.29999999999</v>
      </c>
      <c r="W78" s="8">
        <f t="shared" si="7"/>
        <v>4.3518186493036568</v>
      </c>
      <c r="X78" s="8">
        <f t="shared" si="8"/>
        <v>37.087782275793714</v>
      </c>
      <c r="Y78" s="8">
        <f t="shared" si="8"/>
        <v>23.173695036743126</v>
      </c>
      <c r="Z78" s="8">
        <f t="shared" si="8"/>
        <v>13.914087239050588</v>
      </c>
      <c r="AA78" s="8">
        <f t="shared" si="8"/>
        <v>2.5640935320132119</v>
      </c>
      <c r="AB78" s="8">
        <f t="shared" si="8"/>
        <v>0.52416495962923304</v>
      </c>
      <c r="AC78" s="8">
        <f t="shared" si="8"/>
        <v>8.3126228045108004</v>
      </c>
      <c r="AD78" s="8">
        <f t="shared" si="8"/>
        <v>37.084119318257798</v>
      </c>
      <c r="AE78" s="8">
        <f t="shared" si="8"/>
        <v>17.231796491659132</v>
      </c>
      <c r="AF78" s="8">
        <f t="shared" si="8"/>
        <v>5.5254648489242628</v>
      </c>
      <c r="AG78" s="8">
        <f t="shared" si="8"/>
        <v>1.9370510183604792</v>
      </c>
      <c r="AH78" s="8">
        <f t="shared" si="8"/>
        <v>12.389808509772141</v>
      </c>
      <c r="AI78" s="8">
        <f t="shared" si="8"/>
        <v>3.6645715629173665E-3</v>
      </c>
      <c r="AJ78" s="8">
        <f t="shared" si="8"/>
        <v>2.6963848288573797</v>
      </c>
      <c r="AK78" s="8">
        <f t="shared" si="8"/>
        <v>64.652673444191777</v>
      </c>
      <c r="AL78" s="8">
        <f t="shared" si="8"/>
        <v>58.331842911053833</v>
      </c>
    </row>
    <row r="79" spans="1:38" x14ac:dyDescent="0.25">
      <c r="A79" s="6">
        <f t="shared" si="6"/>
        <v>2082</v>
      </c>
      <c r="B79" s="6">
        <v>66477</v>
      </c>
      <c r="C79" s="4">
        <v>266046.04793815297</v>
      </c>
      <c r="D79" s="4">
        <v>68927.802732243683</v>
      </c>
      <c r="E79" s="11">
        <v>1.0315040713928771</v>
      </c>
      <c r="F79" s="4">
        <v>91.207709397422875</v>
      </c>
      <c r="G79" s="4">
        <v>433.21206472021572</v>
      </c>
      <c r="H79" s="4">
        <v>98671</v>
      </c>
      <c r="I79" s="4">
        <v>61652.7</v>
      </c>
      <c r="J79" s="4">
        <v>37018.300000000003</v>
      </c>
      <c r="K79" s="4">
        <v>6832.6030000000001</v>
      </c>
      <c r="L79" s="4">
        <v>1386.8679999999999</v>
      </c>
      <c r="M79" s="4">
        <v>22114.84</v>
      </c>
      <c r="N79" s="4">
        <v>98781.06</v>
      </c>
      <c r="O79" s="4">
        <v>45971.99</v>
      </c>
      <c r="P79" s="4">
        <v>14698.49</v>
      </c>
      <c r="Q79" s="4">
        <v>5147.9859999999999</v>
      </c>
      <c r="R79" s="4">
        <v>32962.589999999997</v>
      </c>
      <c r="S79" s="4">
        <v>-110.05629999999999</v>
      </c>
      <c r="T79" s="4">
        <v>7258.6729999999998</v>
      </c>
      <c r="U79" s="4">
        <v>174165</v>
      </c>
      <c r="V79" s="4">
        <v>157858</v>
      </c>
      <c r="W79" s="8">
        <f t="shared" si="7"/>
        <v>4.3518189552166326</v>
      </c>
      <c r="X79" s="8">
        <f t="shared" si="8"/>
        <v>37.087940514319456</v>
      </c>
      <c r="Y79" s="8">
        <f t="shared" si="8"/>
        <v>23.173695109476778</v>
      </c>
      <c r="Z79" s="8">
        <f t="shared" si="8"/>
        <v>13.91424540484268</v>
      </c>
      <c r="AA79" s="8">
        <f t="shared" si="8"/>
        <v>2.56820315616504</v>
      </c>
      <c r="AB79" s="8">
        <f t="shared" si="8"/>
        <v>0.52128870575157027</v>
      </c>
      <c r="AC79" s="8">
        <f t="shared" si="8"/>
        <v>8.3124106414619536</v>
      </c>
      <c r="AD79" s="8">
        <f t="shared" si="8"/>
        <v>37.129309292714382</v>
      </c>
      <c r="AE79" s="8">
        <f t="shared" si="8"/>
        <v>17.279711672577445</v>
      </c>
      <c r="AF79" s="8">
        <f t="shared" si="8"/>
        <v>5.5247917095227512</v>
      </c>
      <c r="AG79" s="8">
        <f t="shared" si="8"/>
        <v>1.9349981102507257</v>
      </c>
      <c r="AH79" s="8">
        <f t="shared" si="8"/>
        <v>12.389806296864339</v>
      </c>
      <c r="AI79" s="8">
        <f t="shared" si="8"/>
        <v>-4.1367387658238955E-2</v>
      </c>
      <c r="AJ79" s="8">
        <f t="shared" si="8"/>
        <v>2.7283521240982327</v>
      </c>
      <c r="AK79" s="8">
        <f t="shared" si="8"/>
        <v>65.464231229808632</v>
      </c>
      <c r="AL79" s="8">
        <f t="shared" si="8"/>
        <v>59.334841176327807</v>
      </c>
    </row>
    <row r="80" spans="1:38" x14ac:dyDescent="0.25">
      <c r="A80" s="6">
        <f t="shared" si="6"/>
        <v>2083</v>
      </c>
      <c r="B80" s="6">
        <v>66842</v>
      </c>
      <c r="C80" s="4">
        <v>274400.53725761449</v>
      </c>
      <c r="D80" s="4">
        <v>69696.545649589214</v>
      </c>
      <c r="E80" s="11">
        <v>1.0348661981160325</v>
      </c>
      <c r="F80" s="4">
        <v>91.994763905472311</v>
      </c>
      <c r="G80" s="4">
        <v>434.31547394472614</v>
      </c>
      <c r="H80" s="4">
        <v>101766.2</v>
      </c>
      <c r="I80" s="4">
        <v>63588.75</v>
      </c>
      <c r="J80" s="4">
        <v>38177.440000000002</v>
      </c>
      <c r="K80" s="4">
        <v>7057.9979999999996</v>
      </c>
      <c r="L80" s="4">
        <v>1422.412</v>
      </c>
      <c r="M80" s="4">
        <v>22805.77</v>
      </c>
      <c r="N80" s="4">
        <v>101995.9</v>
      </c>
      <c r="O80" s="4">
        <v>47533.32</v>
      </c>
      <c r="P80" s="4">
        <v>15159.81</v>
      </c>
      <c r="Q80" s="4">
        <v>5305.0360000000001</v>
      </c>
      <c r="R80" s="4">
        <v>33997.699999999997</v>
      </c>
      <c r="S80" s="4">
        <v>-229.67840000000001</v>
      </c>
      <c r="T80" s="4">
        <v>7579.3469999999998</v>
      </c>
      <c r="U80" s="4">
        <v>181974</v>
      </c>
      <c r="V80" s="4">
        <v>165667</v>
      </c>
      <c r="W80" s="8">
        <f t="shared" si="7"/>
        <v>4.3518198260270431</v>
      </c>
      <c r="X80" s="8">
        <f t="shared" si="8"/>
        <v>37.086734966724649</v>
      </c>
      <c r="Y80" s="8">
        <f t="shared" si="8"/>
        <v>23.173697338756011</v>
      </c>
      <c r="Z80" s="8">
        <f t="shared" si="8"/>
        <v>13.913033983660902</v>
      </c>
      <c r="AA80" s="8">
        <f t="shared" si="8"/>
        <v>2.5721516694312316</v>
      </c>
      <c r="AB80" s="8">
        <f t="shared" si="8"/>
        <v>0.51837070517999828</v>
      </c>
      <c r="AC80" s="8">
        <f t="shared" si="8"/>
        <v>8.3111243979050009</v>
      </c>
      <c r="AD80" s="8">
        <f t="shared" si="8"/>
        <v>37.170444715362763</v>
      </c>
      <c r="AE80" s="8">
        <f t="shared" si="8"/>
        <v>17.322604567415429</v>
      </c>
      <c r="AF80" s="8">
        <f t="shared" si="8"/>
        <v>5.5247012821143162</v>
      </c>
      <c r="AG80" s="8">
        <f t="shared" si="8"/>
        <v>1.9333183721209304</v>
      </c>
      <c r="AH80" s="8">
        <f t="shared" si="8"/>
        <v>12.389808103065794</v>
      </c>
      <c r="AI80" s="8">
        <f t="shared" si="8"/>
        <v>-8.3701876933415714E-2</v>
      </c>
      <c r="AJ80" s="8">
        <f t="shared" si="8"/>
        <v>2.7621472886856298</v>
      </c>
      <c r="AK80" s="8">
        <f t="shared" si="8"/>
        <v>66.316925549295846</v>
      </c>
      <c r="AL80" s="8">
        <f t="shared" si="8"/>
        <v>60.374152928304014</v>
      </c>
    </row>
    <row r="81" spans="1:44" x14ac:dyDescent="0.25">
      <c r="A81" s="6">
        <f t="shared" si="6"/>
        <v>2084</v>
      </c>
      <c r="B81" s="6">
        <v>67207</v>
      </c>
      <c r="C81" s="4">
        <v>283044.71463742212</v>
      </c>
      <c r="D81" s="4">
        <v>70484.287736849539</v>
      </c>
      <c r="E81" s="11">
        <v>1.0382457743624018</v>
      </c>
      <c r="F81" s="4">
        <v>92.783447397091564</v>
      </c>
      <c r="G81" s="4">
        <v>435.50221498964572</v>
      </c>
      <c r="H81" s="4">
        <v>104965.5</v>
      </c>
      <c r="I81" s="4">
        <v>65591.92</v>
      </c>
      <c r="J81" s="4">
        <v>39373.599999999999</v>
      </c>
      <c r="K81" s="4">
        <v>7291.607</v>
      </c>
      <c r="L81" s="4">
        <v>1458.9280000000001</v>
      </c>
      <c r="M81" s="4">
        <v>23517.62</v>
      </c>
      <c r="N81" s="4">
        <v>105329</v>
      </c>
      <c r="O81" s="4">
        <v>49153.33</v>
      </c>
      <c r="P81" s="4">
        <v>15638.57</v>
      </c>
      <c r="Q81" s="4">
        <v>5468.3649999999998</v>
      </c>
      <c r="R81" s="4">
        <v>35068.69</v>
      </c>
      <c r="S81" s="4">
        <v>-363.43900000000002</v>
      </c>
      <c r="T81" s="4">
        <v>7919.183</v>
      </c>
      <c r="U81" s="4">
        <v>190256.6</v>
      </c>
      <c r="V81" s="4">
        <v>173949.6</v>
      </c>
      <c r="W81" s="8">
        <f t="shared" si="7"/>
        <v>4.3518211392836346</v>
      </c>
      <c r="X81" s="8">
        <f t="shared" si="8"/>
        <v>37.084423263108768</v>
      </c>
      <c r="Y81" s="8">
        <f t="shared" si="8"/>
        <v>23.173695394391199</v>
      </c>
      <c r="Z81" s="8">
        <f t="shared" si="8"/>
        <v>13.910734934738933</v>
      </c>
      <c r="AA81" s="8">
        <f t="shared" si="8"/>
        <v>2.5761325412278007</v>
      </c>
      <c r="AB81" s="8">
        <f t="shared" si="8"/>
        <v>0.51544082067346664</v>
      </c>
      <c r="AC81" s="8">
        <f t="shared" si="8"/>
        <v>8.3088002650485357</v>
      </c>
      <c r="AD81" s="8">
        <f t="shared" si="8"/>
        <v>37.21284820136124</v>
      </c>
      <c r="AE81" s="8">
        <f t="shared" si="8"/>
        <v>17.365923989418068</v>
      </c>
      <c r="AF81" s="8">
        <f t="shared" si="8"/>
        <v>5.5251234844758983</v>
      </c>
      <c r="AG81" s="8">
        <f t="shared" si="8"/>
        <v>1.9319791952324314</v>
      </c>
      <c r="AH81" s="8">
        <f t="shared" si="8"/>
        <v>12.389805633686782</v>
      </c>
      <c r="AI81" s="8">
        <f t="shared" si="8"/>
        <v>-0.12840338688732</v>
      </c>
      <c r="AJ81" s="8">
        <f t="shared" si="8"/>
        <v>2.7978558123384873</v>
      </c>
      <c r="AK81" s="8">
        <f t="shared" si="8"/>
        <v>67.217859992092443</v>
      </c>
      <c r="AL81" s="8">
        <f t="shared" si="8"/>
        <v>61.456579474669915</v>
      </c>
    </row>
    <row r="82" spans="1:44" x14ac:dyDescent="0.25">
      <c r="A82" s="6">
        <f t="shared" si="6"/>
        <v>2085</v>
      </c>
      <c r="B82" s="6">
        <v>67573</v>
      </c>
      <c r="C82" s="4">
        <v>292009.14097831625</v>
      </c>
      <c r="D82" s="4">
        <v>71288.982330435305</v>
      </c>
      <c r="E82" s="11">
        <v>1.041638253355387</v>
      </c>
      <c r="F82" s="4">
        <v>93.583276860159614</v>
      </c>
      <c r="G82" s="4">
        <v>436.72620817963156</v>
      </c>
      <c r="H82" s="4">
        <v>108280.8</v>
      </c>
      <c r="I82" s="4">
        <v>67669.31</v>
      </c>
      <c r="J82" s="4">
        <v>40611.46</v>
      </c>
      <c r="K82" s="4">
        <v>7533.6049999999996</v>
      </c>
      <c r="L82" s="4">
        <v>1496.415</v>
      </c>
      <c r="M82" s="4">
        <v>24254.18</v>
      </c>
      <c r="N82" s="4">
        <v>108775.9</v>
      </c>
      <c r="O82" s="4">
        <v>50821.47</v>
      </c>
      <c r="P82" s="4">
        <v>16136.38</v>
      </c>
      <c r="Q82" s="4">
        <v>5638.6890000000003</v>
      </c>
      <c r="R82" s="4">
        <v>36179.370000000003</v>
      </c>
      <c r="S82" s="4">
        <v>-495.1386</v>
      </c>
      <c r="T82" s="4">
        <v>8279.6280000000006</v>
      </c>
      <c r="U82" s="4">
        <v>199031.4</v>
      </c>
      <c r="V82" s="4">
        <v>182724.4</v>
      </c>
      <c r="W82" s="8">
        <f t="shared" si="7"/>
        <v>4.3518216976441293</v>
      </c>
      <c r="X82" s="8">
        <f t="shared" si="8"/>
        <v>37.081304933546797</v>
      </c>
      <c r="Y82" s="8">
        <f t="shared" si="8"/>
        <v>23.17369578681269</v>
      </c>
      <c r="Z82" s="8">
        <f t="shared" si="8"/>
        <v>13.907598873083117</v>
      </c>
      <c r="AA82" s="8">
        <f t="shared" si="8"/>
        <v>2.5799209486251744</v>
      </c>
      <c r="AB82" s="8">
        <f t="shared" si="8"/>
        <v>0.51245484815529097</v>
      </c>
      <c r="AC82" s="8">
        <f t="shared" si="8"/>
        <v>8.3059660114547729</v>
      </c>
      <c r="AD82" s="8">
        <f t="shared" si="8"/>
        <v>37.250854420368086</v>
      </c>
      <c r="AE82" s="8">
        <f t="shared" si="8"/>
        <v>17.404068184212719</v>
      </c>
      <c r="AF82" s="8">
        <f t="shared" si="8"/>
        <v>5.5259845448462315</v>
      </c>
      <c r="AG82" s="8">
        <f t="shared" si="8"/>
        <v>1.9309974273780397</v>
      </c>
      <c r="AH82" s="8">
        <f t="shared" si="8"/>
        <v>12.389807346026396</v>
      </c>
      <c r="AI82" s="8">
        <f t="shared" si="8"/>
        <v>-0.16956270558556505</v>
      </c>
      <c r="AJ82" s="8">
        <f t="shared" si="8"/>
        <v>2.8354002796833067</v>
      </c>
      <c r="AK82" s="8">
        <f t="shared" si="8"/>
        <v>68.159304648199182</v>
      </c>
      <c r="AL82" s="8">
        <f t="shared" si="8"/>
        <v>62.574890425628347</v>
      </c>
    </row>
    <row r="83" spans="1:44" x14ac:dyDescent="0.25">
      <c r="A83" s="6">
        <f t="shared" si="6"/>
        <v>2086</v>
      </c>
      <c r="B83" s="6">
        <v>67938</v>
      </c>
      <c r="C83" s="4">
        <v>301258.33438099857</v>
      </c>
      <c r="D83" s="4">
        <v>72106.748965626641</v>
      </c>
      <c r="E83" s="11">
        <v>1.0450294575822314</v>
      </c>
      <c r="F83" s="4">
        <v>94.384782768195578</v>
      </c>
      <c r="G83" s="4">
        <v>438.00237807401237</v>
      </c>
      <c r="H83" s="4">
        <v>111702.1</v>
      </c>
      <c r="I83" s="4">
        <v>69812.69</v>
      </c>
      <c r="J83" s="4">
        <v>41889.410000000003</v>
      </c>
      <c r="K83" s="4">
        <v>7784.4480000000003</v>
      </c>
      <c r="L83" s="4">
        <v>1534.923</v>
      </c>
      <c r="M83" s="4">
        <v>25014.13</v>
      </c>
      <c r="N83" s="4">
        <v>112332.2</v>
      </c>
      <c r="O83" s="4">
        <v>52539.94</v>
      </c>
      <c r="P83" s="4">
        <v>16651.34</v>
      </c>
      <c r="Q83" s="4">
        <v>5815.5860000000002</v>
      </c>
      <c r="R83" s="4">
        <v>37325.33</v>
      </c>
      <c r="S83" s="4">
        <v>-630.0915</v>
      </c>
      <c r="T83" s="4">
        <v>8661.49</v>
      </c>
      <c r="U83" s="4">
        <v>208323</v>
      </c>
      <c r="V83" s="4">
        <v>192016</v>
      </c>
      <c r="W83" s="8">
        <f t="shared" si="7"/>
        <v>4.3518208684659809</v>
      </c>
      <c r="X83" s="8">
        <f t="shared" si="8"/>
        <v>37.078509455851737</v>
      </c>
      <c r="Y83" s="8">
        <f t="shared" si="8"/>
        <v>23.173695806107908</v>
      </c>
      <c r="Z83" s="8">
        <f t="shared" si="8"/>
        <v>13.904813649743833</v>
      </c>
      <c r="AA83" s="8">
        <f t="shared" si="8"/>
        <v>2.5839776403181869</v>
      </c>
      <c r="AB83" s="8">
        <f t="shared" si="8"/>
        <v>0.50950391236605497</v>
      </c>
      <c r="AC83" s="8">
        <f t="shared" si="8"/>
        <v>8.3032159264230891</v>
      </c>
      <c r="AD83" s="8">
        <f t="shared" si="8"/>
        <v>37.287665495067941</v>
      </c>
      <c r="AE83" s="8">
        <f t="shared" si="8"/>
        <v>17.440161483981797</v>
      </c>
      <c r="AF83" s="8">
        <f t="shared" si="8"/>
        <v>5.5272628504083832</v>
      </c>
      <c r="AG83" s="8">
        <f t="shared" si="8"/>
        <v>1.930431571942864</v>
      </c>
      <c r="AH83" s="8">
        <f t="shared" si="8"/>
        <v>12.389808260970801</v>
      </c>
      <c r="AI83" s="8">
        <f t="shared" si="8"/>
        <v>-0.20915321771749865</v>
      </c>
      <c r="AJ83" s="8">
        <f t="shared" si="8"/>
        <v>2.8751038598805687</v>
      </c>
      <c r="AK83" s="8">
        <f t="shared" si="8"/>
        <v>69.150949940703015</v>
      </c>
      <c r="AL83" s="8">
        <f t="shared" si="8"/>
        <v>63.737987662495399</v>
      </c>
    </row>
    <row r="84" spans="1:44" x14ac:dyDescent="0.25">
      <c r="A84" s="6">
        <f t="shared" si="6"/>
        <v>2087</v>
      </c>
      <c r="B84" s="6">
        <v>68303</v>
      </c>
      <c r="C84" s="4">
        <v>310857.4164008224</v>
      </c>
      <c r="D84" s="4">
        <v>72943.543907981424</v>
      </c>
      <c r="E84" s="11">
        <v>1.0484100510529024</v>
      </c>
      <c r="F84" s="4">
        <v>95.197881921110621</v>
      </c>
      <c r="G84" s="4">
        <v>439.31800130898591</v>
      </c>
      <c r="H84" s="4">
        <v>115249.1</v>
      </c>
      <c r="I84" s="4">
        <v>72037.149999999994</v>
      </c>
      <c r="J84" s="4">
        <v>43211.92</v>
      </c>
      <c r="K84" s="4">
        <v>8044.3280000000004</v>
      </c>
      <c r="L84" s="4">
        <v>1574.463</v>
      </c>
      <c r="M84" s="4">
        <v>25800.21</v>
      </c>
      <c r="N84" s="4">
        <v>115996.6</v>
      </c>
      <c r="O84" s="4">
        <v>54294.9</v>
      </c>
      <c r="P84" s="4">
        <v>17187.05</v>
      </c>
      <c r="Q84" s="4">
        <v>6000.0439999999999</v>
      </c>
      <c r="R84" s="4">
        <v>38514.629999999997</v>
      </c>
      <c r="S84" s="4">
        <v>-747.55539999999996</v>
      </c>
      <c r="T84" s="4">
        <v>9065.8439999999991</v>
      </c>
      <c r="U84" s="4">
        <v>218136.4</v>
      </c>
      <c r="V84" s="4">
        <v>201829.4</v>
      </c>
      <c r="W84" s="8">
        <f t="shared" si="7"/>
        <v>4.3518209703201274</v>
      </c>
      <c r="X84" s="8">
        <f t="shared" si="8"/>
        <v>37.074585941805793</v>
      </c>
      <c r="Y84" s="8">
        <f t="shared" si="8"/>
        <v>23.173695141027174</v>
      </c>
      <c r="Z84" s="8">
        <f t="shared" si="8"/>
        <v>13.900881150051815</v>
      </c>
      <c r="AA84" s="8">
        <f t="shared" si="8"/>
        <v>2.5877870610709737</v>
      </c>
      <c r="AB84" s="8">
        <f t="shared" si="8"/>
        <v>0.50649040908513276</v>
      </c>
      <c r="AC84" s="8">
        <f t="shared" si="8"/>
        <v>8.2996926046419208</v>
      </c>
      <c r="AD84" s="8">
        <f t="shared" si="8"/>
        <v>37.315049884617494</v>
      </c>
      <c r="AE84" s="8">
        <f t="shared" si="8"/>
        <v>17.466174887714971</v>
      </c>
      <c r="AF84" s="8">
        <f t="shared" si="8"/>
        <v>5.528917469300092</v>
      </c>
      <c r="AG84" s="8">
        <f t="shared" si="8"/>
        <v>1.9301595147607766</v>
      </c>
      <c r="AH84" s="8">
        <f t="shared" si="8"/>
        <v>12.389805733423094</v>
      </c>
      <c r="AI84" s="8">
        <f t="shared" si="8"/>
        <v>-0.24048176448719344</v>
      </c>
      <c r="AJ84" s="8">
        <f t="shared" si="8"/>
        <v>2.9163994557268071</v>
      </c>
      <c r="AK84" s="8">
        <f t="shared" si="8"/>
        <v>70.172493397658855</v>
      </c>
      <c r="AL84" s="8">
        <f t="shared" si="8"/>
        <v>64.926679999089785</v>
      </c>
    </row>
    <row r="85" spans="1:44" x14ac:dyDescent="0.25">
      <c r="A85" s="6">
        <f t="shared" si="6"/>
        <v>2088</v>
      </c>
      <c r="B85" s="6">
        <v>68668</v>
      </c>
      <c r="C85" s="4">
        <v>320727.91179828538</v>
      </c>
      <c r="D85" s="4">
        <v>73785.894090252856</v>
      </c>
      <c r="E85" s="11">
        <v>1.0518006108440796</v>
      </c>
      <c r="F85" s="4">
        <v>96.012882586234511</v>
      </c>
      <c r="G85" s="4">
        <v>440.64362704875782</v>
      </c>
      <c r="H85" s="4">
        <v>118899</v>
      </c>
      <c r="I85" s="4">
        <v>74324.509999999995</v>
      </c>
      <c r="J85" s="4">
        <v>44574.46</v>
      </c>
      <c r="K85" s="4">
        <v>8313.33</v>
      </c>
      <c r="L85" s="4">
        <v>1615.066</v>
      </c>
      <c r="M85" s="4">
        <v>26609.56</v>
      </c>
      <c r="N85" s="4">
        <v>119750.6</v>
      </c>
      <c r="O85" s="4">
        <v>56085.49</v>
      </c>
      <c r="P85" s="4">
        <v>17738.73</v>
      </c>
      <c r="Q85" s="4">
        <v>6188.848</v>
      </c>
      <c r="R85" s="4">
        <v>39737.57</v>
      </c>
      <c r="S85" s="4">
        <v>-851.6576</v>
      </c>
      <c r="T85" s="4">
        <v>9492.9050000000007</v>
      </c>
      <c r="U85" s="4">
        <v>228481</v>
      </c>
      <c r="V85" s="4">
        <v>212174</v>
      </c>
      <c r="W85" s="8">
        <f t="shared" si="7"/>
        <v>4.3518206956748173</v>
      </c>
      <c r="X85" s="8">
        <f t="shared" si="8"/>
        <v>37.071609805752999</v>
      </c>
      <c r="Y85" s="8">
        <f t="shared" si="8"/>
        <v>23.173695604872933</v>
      </c>
      <c r="Z85" s="8">
        <f t="shared" si="8"/>
        <v>13.897904847157209</v>
      </c>
      <c r="AA85" s="8">
        <f t="shared" si="8"/>
        <v>2.5920194950879369</v>
      </c>
      <c r="AB85" s="8">
        <f t="shared" si="8"/>
        <v>0.50356265874850314</v>
      </c>
      <c r="AC85" s="8">
        <f t="shared" si="8"/>
        <v>8.2966149877019397</v>
      </c>
      <c r="AD85" s="8">
        <f t="shared" si="8"/>
        <v>37.33713081863435</v>
      </c>
      <c r="AE85" s="8">
        <f t="shared" si="8"/>
        <v>17.48693766175041</v>
      </c>
      <c r="AF85" s="8">
        <f t="shared" si="8"/>
        <v>5.5307721428237828</v>
      </c>
      <c r="AG85" s="8">
        <f t="shared" si="8"/>
        <v>1.9296256335470852</v>
      </c>
      <c r="AH85" s="8">
        <f t="shared" si="8"/>
        <v>12.389807228562026</v>
      </c>
      <c r="AI85" s="8">
        <f t="shared" si="8"/>
        <v>-0.26553897202923543</v>
      </c>
      <c r="AJ85" s="8">
        <f t="shared" si="8"/>
        <v>2.9598000831216558</v>
      </c>
      <c r="AK85" s="8">
        <f t="shared" si="8"/>
        <v>71.238265082366141</v>
      </c>
      <c r="AL85" s="8">
        <f t="shared" si="8"/>
        <v>66.153893127156977</v>
      </c>
    </row>
    <row r="86" spans="1:44" x14ac:dyDescent="0.25">
      <c r="A86" s="6">
        <f t="shared" si="6"/>
        <v>2089</v>
      </c>
      <c r="B86" s="6">
        <v>69034</v>
      </c>
      <c r="C86" s="4">
        <v>331021.24127480749</v>
      </c>
      <c r="D86" s="4">
        <v>74658.838610230348</v>
      </c>
      <c r="E86" s="11">
        <v>1.0552607900800008</v>
      </c>
      <c r="F86" s="4">
        <v>96.839595794017725</v>
      </c>
      <c r="G86" s="4">
        <v>442.07191664730402</v>
      </c>
      <c r="H86" s="4">
        <v>122696.6</v>
      </c>
      <c r="I86" s="4">
        <v>76709.86</v>
      </c>
      <c r="J86" s="4">
        <v>45986.79</v>
      </c>
      <c r="K86" s="4">
        <v>8592.4320000000007</v>
      </c>
      <c r="L86" s="4">
        <v>1656.81</v>
      </c>
      <c r="M86" s="4">
        <v>27447.35</v>
      </c>
      <c r="N86" s="4">
        <v>123664.5</v>
      </c>
      <c r="O86" s="4">
        <v>57949.87</v>
      </c>
      <c r="P86" s="4">
        <v>18313.580000000002</v>
      </c>
      <c r="Q86" s="4">
        <v>6388.1540000000005</v>
      </c>
      <c r="R86" s="4">
        <v>41012.89</v>
      </c>
      <c r="S86" s="4">
        <v>-967.84649999999999</v>
      </c>
      <c r="T86" s="4">
        <v>9943.0820000000003</v>
      </c>
      <c r="U86" s="4">
        <v>239391.9</v>
      </c>
      <c r="V86" s="4">
        <v>223084.9</v>
      </c>
      <c r="W86" s="8">
        <f t="shared" si="7"/>
        <v>4.3518200638127462</v>
      </c>
      <c r="X86" s="8">
        <f t="shared" si="8"/>
        <v>37.06608057159076</v>
      </c>
      <c r="Y86" s="8">
        <f t="shared" si="8"/>
        <v>23.173697163535479</v>
      </c>
      <c r="Z86" s="8">
        <f t="shared" si="8"/>
        <v>13.892398512826144</v>
      </c>
      <c r="AA86" s="8">
        <f t="shared" si="8"/>
        <v>2.5957343301926441</v>
      </c>
      <c r="AB86" s="8">
        <f t="shared" si="8"/>
        <v>0.50051470824633515</v>
      </c>
      <c r="AC86" s="8">
        <f t="shared" si="8"/>
        <v>8.2917186505302656</v>
      </c>
      <c r="AD86" s="8">
        <f t="shared" si="8"/>
        <v>37.358478725942575</v>
      </c>
      <c r="AE86" s="8">
        <f t="shared" si="8"/>
        <v>17.50639015696613</v>
      </c>
      <c r="AF86" s="8">
        <f t="shared" si="8"/>
        <v>5.5324485913568369</v>
      </c>
      <c r="AG86" s="8">
        <f t="shared" si="8"/>
        <v>1.9298320480578095</v>
      </c>
      <c r="AH86" s="8">
        <f t="shared" si="8"/>
        <v>12.389806116989298</v>
      </c>
      <c r="AI86" s="8">
        <f t="shared" si="8"/>
        <v>-0.29238199224699069</v>
      </c>
      <c r="AJ86" s="8">
        <f t="shared" si="8"/>
        <v>3.0037595054951307</v>
      </c>
      <c r="AK86" s="8">
        <f t="shared" si="8"/>
        <v>72.319195915666768</v>
      </c>
      <c r="AL86" s="8">
        <f t="shared" si="8"/>
        <v>67.392925946646187</v>
      </c>
    </row>
    <row r="87" spans="1:44" x14ac:dyDescent="0.25">
      <c r="A87" s="6">
        <f t="shared" si="6"/>
        <v>2090</v>
      </c>
      <c r="B87" s="6">
        <v>69399</v>
      </c>
      <c r="C87" s="4">
        <v>341624.43136836676</v>
      </c>
      <c r="D87" s="4">
        <v>75541.419828629456</v>
      </c>
      <c r="E87" s="11">
        <v>1.0587400734902439</v>
      </c>
      <c r="F87" s="4">
        <v>97.667934960870127</v>
      </c>
      <c r="G87" s="4">
        <v>443.53098270667789</v>
      </c>
      <c r="H87" s="4">
        <v>126611.7</v>
      </c>
      <c r="I87" s="4">
        <v>79167.009999999995</v>
      </c>
      <c r="J87" s="4">
        <v>47444.67</v>
      </c>
      <c r="K87" s="4">
        <v>8881.56</v>
      </c>
      <c r="L87" s="4">
        <v>1699.683</v>
      </c>
      <c r="M87" s="4">
        <v>28311.99</v>
      </c>
      <c r="N87" s="4">
        <v>127693.4</v>
      </c>
      <c r="O87" s="4">
        <v>59867.51</v>
      </c>
      <c r="P87" s="4">
        <v>18906.060000000001</v>
      </c>
      <c r="Q87" s="4">
        <v>6593.23</v>
      </c>
      <c r="R87" s="4">
        <v>42326.61</v>
      </c>
      <c r="S87" s="4">
        <v>-1081.7270000000001</v>
      </c>
      <c r="T87" s="4">
        <v>10417.91</v>
      </c>
      <c r="U87" s="4">
        <v>250891.5</v>
      </c>
      <c r="V87" s="4">
        <v>234584.5</v>
      </c>
      <c r="W87" s="8">
        <f t="shared" si="7"/>
        <v>4.3518222629921901</v>
      </c>
      <c r="X87" s="8">
        <f t="shared" si="8"/>
        <v>37.061664323262981</v>
      </c>
      <c r="Y87" s="8">
        <f t="shared" si="8"/>
        <v>23.173696823408918</v>
      </c>
      <c r="Z87" s="8">
        <f t="shared" si="8"/>
        <v>13.887961645471828</v>
      </c>
      <c r="AA87" s="8">
        <f t="shared" si="8"/>
        <v>2.5998023514961059</v>
      </c>
      <c r="AB87" s="8">
        <f t="shared" si="8"/>
        <v>0.49752969750786524</v>
      </c>
      <c r="AC87" s="8">
        <f t="shared" si="8"/>
        <v>8.2874605562011894</v>
      </c>
      <c r="AD87" s="8">
        <f t="shared" si="8"/>
        <v>37.3782985861192</v>
      </c>
      <c r="AE87" s="8">
        <f t="shared" si="8"/>
        <v>17.52436433196608</v>
      </c>
      <c r="AF87" s="8">
        <f t="shared" si="8"/>
        <v>5.5341650842336794</v>
      </c>
      <c r="AG87" s="8">
        <f t="shared" si="8"/>
        <v>1.9299644271901188</v>
      </c>
      <c r="AH87" s="8">
        <f t="shared" si="8"/>
        <v>12.389807669920442</v>
      </c>
      <c r="AI87" s="8">
        <f t="shared" si="8"/>
        <v>-0.31664216627223468</v>
      </c>
      <c r="AJ87" s="8">
        <f t="shared" si="8"/>
        <v>3.0495213583733936</v>
      </c>
      <c r="AK87" s="8">
        <f t="shared" si="8"/>
        <v>73.44073695053406</v>
      </c>
      <c r="AL87" s="8">
        <f t="shared" si="8"/>
        <v>68.66736640010744</v>
      </c>
    </row>
    <row r="88" spans="1:44" x14ac:dyDescent="0.25">
      <c r="A88" s="6">
        <f t="shared" si="6"/>
        <v>2091</v>
      </c>
      <c r="B88" s="6">
        <v>69764</v>
      </c>
      <c r="C88" s="4">
        <v>352627.5406836503</v>
      </c>
      <c r="D88" s="4">
        <v>76443.601074974707</v>
      </c>
      <c r="E88" s="11">
        <v>1.0623034717570379</v>
      </c>
      <c r="F88" s="4">
        <v>98.508113576614434</v>
      </c>
      <c r="G88" s="4">
        <v>445.02852671243727</v>
      </c>
      <c r="H88" s="4">
        <v>130672.9</v>
      </c>
      <c r="I88" s="4">
        <v>81716.83</v>
      </c>
      <c r="J88" s="4">
        <v>48956.06</v>
      </c>
      <c r="K88" s="4">
        <v>9181.6919999999991</v>
      </c>
      <c r="L88" s="4">
        <v>1743.8009999999999</v>
      </c>
      <c r="M88" s="4">
        <v>29208.240000000002</v>
      </c>
      <c r="N88" s="4">
        <v>131866.4</v>
      </c>
      <c r="O88" s="4">
        <v>61850.69</v>
      </c>
      <c r="P88" s="4">
        <v>19519.86</v>
      </c>
      <c r="Q88" s="4">
        <v>6805.9359999999997</v>
      </c>
      <c r="R88" s="4">
        <v>43689.87</v>
      </c>
      <c r="S88" s="4">
        <v>-1193.462</v>
      </c>
      <c r="T88" s="4">
        <v>10918.35</v>
      </c>
      <c r="U88" s="4">
        <v>263003.3</v>
      </c>
      <c r="V88" s="4">
        <v>246696.3</v>
      </c>
      <c r="W88" s="8">
        <f t="shared" si="7"/>
        <v>4.3518214048702326</v>
      </c>
      <c r="X88" s="8">
        <f t="shared" ref="X88:AL89" si="9">100*H88/$C88</f>
        <v>37.056918397995879</v>
      </c>
      <c r="Y88" s="8">
        <f t="shared" si="9"/>
        <v>23.173694783332284</v>
      </c>
      <c r="Z88" s="8">
        <f t="shared" si="9"/>
        <v>13.88322077881022</v>
      </c>
      <c r="AA88" s="8">
        <f t="shared" si="9"/>
        <v>2.6037932210851027</v>
      </c>
      <c r="AB88" s="8">
        <f t="shared" si="9"/>
        <v>0.49451639444248663</v>
      </c>
      <c r="AC88" s="8">
        <f t="shared" si="9"/>
        <v>8.2830285868690385</v>
      </c>
      <c r="AD88" s="8">
        <f t="shared" si="9"/>
        <v>37.395377497839903</v>
      </c>
      <c r="AE88" s="8">
        <f t="shared" si="9"/>
        <v>17.539948774303927</v>
      </c>
      <c r="AF88" s="8">
        <f t="shared" si="9"/>
        <v>5.5355460784929686</v>
      </c>
      <c r="AG88" s="8">
        <f t="shared" si="9"/>
        <v>1.9300636549275516</v>
      </c>
      <c r="AH88" s="8">
        <f t="shared" si="9"/>
        <v>12.38980651236062</v>
      </c>
      <c r="AI88" s="8">
        <f t="shared" si="9"/>
        <v>-0.33844832360121307</v>
      </c>
      <c r="AJ88" s="8">
        <f t="shared" si="9"/>
        <v>3.0962839654645933</v>
      </c>
      <c r="AK88" s="8">
        <f t="shared" si="9"/>
        <v>74.583879492256074</v>
      </c>
      <c r="AL88" s="8">
        <f t="shared" si="9"/>
        <v>69.95945339995906</v>
      </c>
    </row>
    <row r="89" spans="1:44" x14ac:dyDescent="0.25">
      <c r="A89" s="6">
        <f t="shared" si="6"/>
        <v>2092</v>
      </c>
      <c r="B89" s="6">
        <v>70129</v>
      </c>
      <c r="C89" s="4">
        <v>363962.83049091033</v>
      </c>
      <c r="D89" s="4">
        <v>77355.795131887819</v>
      </c>
      <c r="E89" s="11">
        <v>1.0659269857099518</v>
      </c>
      <c r="F89" s="4">
        <v>99.350375112785201</v>
      </c>
      <c r="G89" s="4">
        <v>446.55326725030847</v>
      </c>
      <c r="H89" s="4">
        <v>134859.6</v>
      </c>
      <c r="I89" s="4">
        <v>84343.64</v>
      </c>
      <c r="J89" s="4">
        <v>50515.95</v>
      </c>
      <c r="K89" s="4">
        <v>9492.7099999999991</v>
      </c>
      <c r="L89" s="4">
        <v>1789.152</v>
      </c>
      <c r="M89" s="4">
        <v>30132.720000000001</v>
      </c>
      <c r="N89" s="4">
        <v>136155.5</v>
      </c>
      <c r="O89" s="4">
        <v>63884.59</v>
      </c>
      <c r="P89" s="4">
        <v>20151.490000000002</v>
      </c>
      <c r="Q89" s="4">
        <v>7025.1779999999999</v>
      </c>
      <c r="R89" s="4">
        <v>45094.29</v>
      </c>
      <c r="S89" s="4">
        <v>-1295.9580000000001</v>
      </c>
      <c r="T89" s="4">
        <v>11445.43</v>
      </c>
      <c r="U89" s="4">
        <v>275744.7</v>
      </c>
      <c r="V89" s="4">
        <v>259437.7</v>
      </c>
      <c r="W89" s="8">
        <f t="shared" si="7"/>
        <v>4.3518199201302803</v>
      </c>
      <c r="X89" s="8">
        <f t="shared" si="9"/>
        <v>37.053124303408232</v>
      </c>
      <c r="Y89" s="8">
        <f t="shared" si="9"/>
        <v>23.173696029959416</v>
      </c>
      <c r="Z89" s="8">
        <f t="shared" si="9"/>
        <v>13.879425525915508</v>
      </c>
      <c r="AA89" s="8">
        <f t="shared" si="9"/>
        <v>2.6081536917372312</v>
      </c>
      <c r="AB89" s="8">
        <f t="shared" si="9"/>
        <v>0.4915754714806469</v>
      </c>
      <c r="AC89" s="8">
        <f t="shared" si="9"/>
        <v>8.2790651889802085</v>
      </c>
      <c r="AD89" s="8">
        <f t="shared" si="9"/>
        <v>37.409177144917379</v>
      </c>
      <c r="AE89" s="8">
        <f t="shared" si="9"/>
        <v>17.552503895475521</v>
      </c>
      <c r="AF89" s="8">
        <f t="shared" si="9"/>
        <v>5.5366890000332791</v>
      </c>
      <c r="AG89" s="8">
        <f t="shared" si="9"/>
        <v>1.930191055642823</v>
      </c>
      <c r="AH89" s="8">
        <f t="shared" si="9"/>
        <v>12.389806381925638</v>
      </c>
      <c r="AI89" s="8">
        <f t="shared" si="9"/>
        <v>-0.35606877720233726</v>
      </c>
      <c r="AJ89" s="8">
        <f t="shared" si="9"/>
        <v>3.1446700160460037</v>
      </c>
      <c r="AK89" s="8">
        <f t="shared" si="9"/>
        <v>75.761774802135051</v>
      </c>
      <c r="AL89" s="8">
        <f t="shared" si="9"/>
        <v>71.281372235201161</v>
      </c>
    </row>
    <row r="90" spans="1:44" x14ac:dyDescent="0.25">
      <c r="A90" s="6">
        <f t="shared" si="6"/>
        <v>2093</v>
      </c>
      <c r="B90" s="6">
        <v>70495</v>
      </c>
      <c r="C90" s="4">
        <v>375723.02082376485</v>
      </c>
      <c r="D90" s="4">
        <v>78287.496893399497</v>
      </c>
      <c r="E90" s="11">
        <v>1.0696215907355142</v>
      </c>
      <c r="F90" s="4">
        <v>100.20482851672425</v>
      </c>
      <c r="G90" s="4">
        <v>448.10694881273707</v>
      </c>
      <c r="H90" s="4">
        <v>139200.70000000001</v>
      </c>
      <c r="I90" s="4">
        <v>87068.91</v>
      </c>
      <c r="J90" s="4">
        <v>52131.81</v>
      </c>
      <c r="K90" s="4">
        <v>9814.9969999999994</v>
      </c>
      <c r="L90" s="4">
        <v>1835.788</v>
      </c>
      <c r="M90" s="4">
        <v>31090.3</v>
      </c>
      <c r="N90" s="4">
        <v>140612.70000000001</v>
      </c>
      <c r="O90" s="4">
        <v>66002.86</v>
      </c>
      <c r="P90" s="4">
        <v>20805.75</v>
      </c>
      <c r="Q90" s="4">
        <v>7252.7160000000003</v>
      </c>
      <c r="R90" s="4">
        <v>46551.360000000001</v>
      </c>
      <c r="S90" s="4">
        <v>-1411.961</v>
      </c>
      <c r="T90" s="4">
        <v>11999.92</v>
      </c>
      <c r="U90" s="4">
        <v>289156.59999999998</v>
      </c>
      <c r="V90" s="4">
        <v>272849.59999999998</v>
      </c>
      <c r="W90" s="8">
        <f>100*T90/U89</f>
        <v>4.3518225372962744</v>
      </c>
      <c r="X90" s="8">
        <f t="shared" ref="X90:AL91" si="10">100*H90/$C90</f>
        <v>37.048754610458893</v>
      </c>
      <c r="Y90" s="8">
        <f t="shared" si="10"/>
        <v>23.173695827608125</v>
      </c>
      <c r="Z90" s="8">
        <f t="shared" si="10"/>
        <v>13.875064105920925</v>
      </c>
      <c r="AA90" s="8">
        <f t="shared" si="10"/>
        <v>2.6122958818123054</v>
      </c>
      <c r="AB90" s="8">
        <f t="shared" si="10"/>
        <v>0.48860141600455387</v>
      </c>
      <c r="AC90" s="8">
        <f t="shared" si="10"/>
        <v>8.2747924074056378</v>
      </c>
      <c r="AD90" s="8">
        <f t="shared" si="10"/>
        <v>37.424563363647408</v>
      </c>
      <c r="AE90" s="8">
        <f t="shared" si="10"/>
        <v>17.566892722008387</v>
      </c>
      <c r="AF90" s="8">
        <f t="shared" si="10"/>
        <v>5.5375233474871539</v>
      </c>
      <c r="AG90" s="8">
        <f t="shared" si="10"/>
        <v>1.9303358053756123</v>
      </c>
      <c r="AH90" s="8">
        <f t="shared" si="10"/>
        <v>12.389807762627139</v>
      </c>
      <c r="AI90" s="8">
        <f t="shared" si="10"/>
        <v>-0.37579837320170195</v>
      </c>
      <c r="AJ90" s="8">
        <f t="shared" si="10"/>
        <v>3.1938208028058614</v>
      </c>
      <c r="AK90" s="8">
        <f t="shared" si="10"/>
        <v>76.960043429340629</v>
      </c>
      <c r="AL90" s="8">
        <f t="shared" si="10"/>
        <v>72.619878175625999</v>
      </c>
      <c r="AM90" s="5"/>
      <c r="AN90" s="5"/>
      <c r="AO90" s="5"/>
      <c r="AP90" s="5"/>
      <c r="AQ90" s="5"/>
      <c r="AR90" s="5"/>
    </row>
    <row r="91" spans="1:44" x14ac:dyDescent="0.25">
      <c r="A91" s="6">
        <f t="shared" si="6"/>
        <v>2094</v>
      </c>
      <c r="B91" s="6">
        <v>70860</v>
      </c>
      <c r="C91" s="4">
        <v>387864.85509418108</v>
      </c>
      <c r="D91" s="4">
        <v>79234.790633535129</v>
      </c>
      <c r="E91" s="11">
        <v>1.0733567583808936</v>
      </c>
      <c r="F91" s="4">
        <v>101.06127567237087</v>
      </c>
      <c r="G91" s="4">
        <v>449.71898958740519</v>
      </c>
      <c r="H91" s="4">
        <v>143685.79999999999</v>
      </c>
      <c r="I91" s="4">
        <v>89882.62</v>
      </c>
      <c r="J91" s="4">
        <v>53803.15</v>
      </c>
      <c r="K91" s="4">
        <v>10148.99</v>
      </c>
      <c r="L91" s="4">
        <v>1883.71</v>
      </c>
      <c r="M91" s="4">
        <v>32081.02</v>
      </c>
      <c r="N91" s="4">
        <v>145212.9</v>
      </c>
      <c r="O91" s="4">
        <v>68188.509999999995</v>
      </c>
      <c r="P91" s="4">
        <v>21480.76</v>
      </c>
      <c r="Q91" s="4">
        <v>7487.93</v>
      </c>
      <c r="R91" s="4">
        <v>48055.71</v>
      </c>
      <c r="S91" s="4">
        <v>-1527.1310000000001</v>
      </c>
      <c r="T91" s="4">
        <v>12583.58</v>
      </c>
      <c r="U91" s="4">
        <v>303267.3</v>
      </c>
      <c r="V91" s="4">
        <v>286960.3</v>
      </c>
      <c r="W91" s="8">
        <f>100*T91/U90</f>
        <v>4.3518218155836665</v>
      </c>
      <c r="X91" s="8">
        <f t="shared" si="10"/>
        <v>37.045325997662331</v>
      </c>
      <c r="Y91" s="8">
        <f t="shared" si="10"/>
        <v>23.173695378555184</v>
      </c>
      <c r="Z91" s="8">
        <f t="shared" si="10"/>
        <v>13.871622884454318</v>
      </c>
      <c r="AA91" s="8">
        <f t="shared" si="10"/>
        <v>2.6166304749461329</v>
      </c>
      <c r="AB91" s="8">
        <f t="shared" si="10"/>
        <v>0.48566142955710662</v>
      </c>
      <c r="AC91" s="8">
        <f t="shared" si="10"/>
        <v>8.2711850735251868</v>
      </c>
      <c r="AD91" s="8">
        <f t="shared" si="10"/>
        <v>37.439045609002008</v>
      </c>
      <c r="AE91" s="8">
        <f t="shared" si="10"/>
        <v>17.580481733371411</v>
      </c>
      <c r="AF91" s="8">
        <f t="shared" si="10"/>
        <v>5.5382073724581353</v>
      </c>
      <c r="AG91" s="8">
        <f t="shared" si="10"/>
        <v>1.9305512994163356</v>
      </c>
      <c r="AH91" s="8">
        <f t="shared" si="10"/>
        <v>12.389807781973735</v>
      </c>
      <c r="AI91" s="8">
        <f t="shared" si="10"/>
        <v>-0.39372760381426752</v>
      </c>
      <c r="AJ91" s="8">
        <f t="shared" si="10"/>
        <v>3.2443207562449721</v>
      </c>
      <c r="AK91" s="8">
        <f t="shared" si="10"/>
        <v>78.1889093628658</v>
      </c>
      <c r="AL91" s="8">
        <f t="shared" si="10"/>
        <v>73.984609904993974</v>
      </c>
      <c r="AM91" s="5"/>
      <c r="AN91" s="5"/>
      <c r="AO91" s="5"/>
      <c r="AP91" s="5"/>
      <c r="AQ91" s="5"/>
      <c r="AR91" s="5"/>
    </row>
    <row r="92" spans="1:44" x14ac:dyDescent="0.25">
      <c r="A92" s="6">
        <f t="shared" si="6"/>
        <v>2095</v>
      </c>
      <c r="B92" s="6">
        <v>71225</v>
      </c>
      <c r="C92" s="4">
        <v>400457.95760915021</v>
      </c>
      <c r="D92" s="4">
        <v>80201.262505096631</v>
      </c>
      <c r="E92" s="11">
        <v>1.0771949595841266</v>
      </c>
      <c r="F92" s="4">
        <v>101.93005251228077</v>
      </c>
      <c r="G92" s="4">
        <v>451.3554495219102</v>
      </c>
      <c r="H92" s="4">
        <v>148336.20000000001</v>
      </c>
      <c r="I92" s="4">
        <v>92800.91</v>
      </c>
      <c r="J92" s="4">
        <v>55535.31</v>
      </c>
      <c r="K92" s="4">
        <v>10495.3</v>
      </c>
      <c r="L92" s="4">
        <v>1933.021</v>
      </c>
      <c r="M92" s="4">
        <v>33107.86</v>
      </c>
      <c r="N92" s="4">
        <v>149987.20000000001</v>
      </c>
      <c r="O92" s="4">
        <v>70460.509999999995</v>
      </c>
      <c r="P92" s="4">
        <v>22179.05</v>
      </c>
      <c r="Q92" s="4">
        <v>7731.7259999999997</v>
      </c>
      <c r="R92" s="4">
        <v>49615.97</v>
      </c>
      <c r="S92" s="4">
        <v>-1651.029</v>
      </c>
      <c r="T92" s="4">
        <v>13197.65</v>
      </c>
      <c r="U92" s="4">
        <v>318116</v>
      </c>
      <c r="V92" s="4">
        <v>301809</v>
      </c>
      <c r="W92" s="8">
        <f t="shared" ref="W92" si="11">100*T92/U91</f>
        <v>4.351820984326368</v>
      </c>
      <c r="X92" s="8">
        <f t="shared" ref="X92:X93" si="12">100*H92/$C92</f>
        <v>37.041641246339573</v>
      </c>
      <c r="Y92" s="8">
        <f t="shared" ref="Y92:Y93" si="13">100*I92/$C92</f>
        <v>23.173696073877085</v>
      </c>
      <c r="Z92" s="8">
        <f t="shared" ref="Z92:Z93" si="14">100*J92/$C92</f>
        <v>13.867950166744558</v>
      </c>
      <c r="AA92" s="8">
        <f t="shared" ref="AA92:AA93" si="15">100*K92/$C92</f>
        <v>2.6208244337707698</v>
      </c>
      <c r="AB92" s="8">
        <f t="shared" ref="AB92:AB93" si="16">100*L92/$C92</f>
        <v>0.48270260667079617</v>
      </c>
      <c r="AC92" s="8">
        <f t="shared" ref="AC92:AC93" si="17">100*M92/$C92</f>
        <v>8.2674995891362713</v>
      </c>
      <c r="AD92" s="8">
        <f t="shared" ref="AD92:AD93" si="18">100*N92/$C92</f>
        <v>37.453919231738325</v>
      </c>
      <c r="AE92" s="8">
        <f t="shared" ref="AE92:AE93" si="19">100*O92/$C92</f>
        <v>17.594983109005902</v>
      </c>
      <c r="AF92" s="8">
        <f t="shared" ref="AF92:AF93" si="20">100*P92/$C92</f>
        <v>5.5384215942206119</v>
      </c>
      <c r="AG92" s="8">
        <f t="shared" ref="AG92:AG93" si="21">100*Q92/$C92</f>
        <v>1.9307210290340189</v>
      </c>
      <c r="AH92" s="8">
        <f t="shared" ref="AH92:AH93" si="22">100*R92/$C92</f>
        <v>12.3898074834676</v>
      </c>
      <c r="AI92" s="8">
        <f t="shared" ref="AI92:AI93" si="23">100*S92/$C92</f>
        <v>-0.41228522710776444</v>
      </c>
      <c r="AJ92" s="8">
        <f t="shared" ref="AJ92:AJ93" si="24">100*T92/$C92</f>
        <v>3.2956393422155439</v>
      </c>
      <c r="AK92" s="8">
        <f t="shared" ref="AK92:AK93" si="25">100*U92/$C92</f>
        <v>79.438051849248922</v>
      </c>
      <c r="AL92" s="8">
        <f t="shared" ref="AL92:AL93" si="26">100*V92/$C92</f>
        <v>75.365963958335854</v>
      </c>
      <c r="AM92" s="5"/>
      <c r="AN92" s="5"/>
      <c r="AO92" s="5"/>
      <c r="AP92" s="5"/>
      <c r="AQ92" s="5"/>
      <c r="AR92" s="5"/>
    </row>
    <row r="93" spans="1:44" x14ac:dyDescent="0.25">
      <c r="A93" s="6">
        <f t="shared" si="6"/>
        <v>2096</v>
      </c>
      <c r="B93" s="6">
        <v>71590</v>
      </c>
      <c r="C93" s="4">
        <v>413441.37185638672</v>
      </c>
      <c r="D93" s="4">
        <v>81180.013143913122</v>
      </c>
      <c r="E93" s="11">
        <v>1.0811218747498637</v>
      </c>
      <c r="F93" s="4">
        <v>102.80092270347122</v>
      </c>
      <c r="G93" s="4">
        <v>453.02290809888547</v>
      </c>
      <c r="H93" s="4">
        <v>153136.20000000001</v>
      </c>
      <c r="I93" s="4">
        <v>95809.65</v>
      </c>
      <c r="J93" s="4">
        <v>57326.59</v>
      </c>
      <c r="K93" s="4">
        <v>10854.38</v>
      </c>
      <c r="L93" s="4">
        <v>1983.74</v>
      </c>
      <c r="M93" s="4">
        <v>34170.019999999997</v>
      </c>
      <c r="N93" s="4">
        <v>154906.9</v>
      </c>
      <c r="O93" s="4">
        <v>72801.88</v>
      </c>
      <c r="P93" s="4">
        <v>22897.45</v>
      </c>
      <c r="Q93" s="4">
        <v>7983.0190000000002</v>
      </c>
      <c r="R93" s="4">
        <v>51224.59</v>
      </c>
      <c r="S93" s="4">
        <v>-1770.702</v>
      </c>
      <c r="T93" s="4">
        <v>13843.84</v>
      </c>
      <c r="U93" s="4">
        <v>333730.5</v>
      </c>
      <c r="V93" s="4">
        <v>317423.5</v>
      </c>
      <c r="W93" s="8">
        <f>100*T93/U92</f>
        <v>4.3518213481874533</v>
      </c>
      <c r="X93" s="8">
        <f t="shared" si="12"/>
        <v>37.039399156500842</v>
      </c>
      <c r="Y93" s="8">
        <f t="shared" si="13"/>
        <v>23.173696809733038</v>
      </c>
      <c r="Z93" s="8">
        <f t="shared" si="14"/>
        <v>13.865712021658299</v>
      </c>
      <c r="AA93" s="8">
        <f t="shared" si="15"/>
        <v>2.6253734480569557</v>
      </c>
      <c r="AB93" s="8">
        <f t="shared" si="16"/>
        <v>0.47981168190615264</v>
      </c>
      <c r="AC93" s="8">
        <f t="shared" si="17"/>
        <v>8.2647800452513298</v>
      </c>
      <c r="AD93" s="8">
        <f t="shared" si="18"/>
        <v>37.467682371615332</v>
      </c>
      <c r="AE93" s="8">
        <f t="shared" si="19"/>
        <v>17.608755425978153</v>
      </c>
      <c r="AF93" s="8">
        <f t="shared" si="20"/>
        <v>5.5382580357617606</v>
      </c>
      <c r="AG93" s="8">
        <f t="shared" si="21"/>
        <v>1.9308708666855399</v>
      </c>
      <c r="AH93" s="8">
        <f t="shared" si="22"/>
        <v>12.389807476208116</v>
      </c>
      <c r="AI93" s="8">
        <f t="shared" si="23"/>
        <v>-0.42828369885901801</v>
      </c>
      <c r="AJ93" s="8">
        <f t="shared" si="24"/>
        <v>3.3484409017510726</v>
      </c>
      <c r="AK93" s="8">
        <f t="shared" si="25"/>
        <v>80.720151082491299</v>
      </c>
      <c r="AL93" s="8">
        <f t="shared" si="26"/>
        <v>76.775940098771841</v>
      </c>
      <c r="AM93" s="5"/>
      <c r="AN93" s="5"/>
      <c r="AO93" s="5"/>
      <c r="AP93" s="5"/>
      <c r="AQ93" s="5"/>
      <c r="AR93" s="5"/>
    </row>
    <row r="94" spans="1:44" x14ac:dyDescent="0.25">
      <c r="A94" s="6">
        <f t="shared" si="6"/>
        <v>2097</v>
      </c>
      <c r="B94" s="6">
        <v>71956</v>
      </c>
      <c r="C94" s="4">
        <v>426910.11210502946</v>
      </c>
      <c r="D94" s="4">
        <v>82178.906422459317</v>
      </c>
      <c r="E94" s="11">
        <v>1.0851365257537431</v>
      </c>
      <c r="F94" s="4">
        <v>103.68447383063486</v>
      </c>
      <c r="G94" s="4">
        <v>454.71749135518428</v>
      </c>
      <c r="H94" s="4">
        <v>158113.1</v>
      </c>
      <c r="I94" s="4">
        <v>98930.85</v>
      </c>
      <c r="J94" s="4">
        <v>59182.29</v>
      </c>
      <c r="K94" s="4">
        <v>11226.46</v>
      </c>
      <c r="L94" s="4">
        <v>2035.914</v>
      </c>
      <c r="M94" s="4">
        <v>35270.32</v>
      </c>
      <c r="N94" s="4">
        <v>160001.60000000001</v>
      </c>
      <c r="O94" s="4">
        <v>75223.42</v>
      </c>
      <c r="P94" s="4">
        <v>23641.22</v>
      </c>
      <c r="Q94" s="4">
        <v>8243.6239999999998</v>
      </c>
      <c r="R94" s="4">
        <v>52893.34</v>
      </c>
      <c r="S94" s="4">
        <v>-1888.47</v>
      </c>
      <c r="T94" s="4">
        <v>14523.36</v>
      </c>
      <c r="U94" s="4">
        <v>350142.4</v>
      </c>
      <c r="V94" s="4">
        <v>333835.40000000002</v>
      </c>
      <c r="W94" s="8">
        <f>100*T94/U93</f>
        <v>4.3518228031300703</v>
      </c>
      <c r="X94" s="8">
        <f t="shared" ref="X94" si="27">100*H94/$C94</f>
        <v>37.036625630713715</v>
      </c>
      <c r="Y94" s="8">
        <f t="shared" ref="Y94" si="28">100*I94/$C94</f>
        <v>23.173695631660465</v>
      </c>
      <c r="Z94" s="8">
        <f t="shared" ref="Z94" si="29">100*J94/$C94</f>
        <v>13.86293936870716</v>
      </c>
      <c r="AA94" s="8">
        <f t="shared" ref="AA94" si="30">100*K94/$C94</f>
        <v>2.6297011201360436</v>
      </c>
      <c r="AB94" s="8">
        <f t="shared" ref="AB94" si="31">100*L94/$C94</f>
        <v>0.47689523913153864</v>
      </c>
      <c r="AC94" s="8">
        <f t="shared" ref="AC94" si="32">100*M94/$C94</f>
        <v>8.2617672900947152</v>
      </c>
      <c r="AD94" s="8">
        <f t="shared" ref="AD94" si="33">100*N94/$C94</f>
        <v>37.478990415817563</v>
      </c>
      <c r="AE94" s="8">
        <f t="shared" ref="AE94" si="34">100*O94/$C94</f>
        <v>17.620435278303585</v>
      </c>
      <c r="AF94" s="8">
        <f t="shared" ref="AF94" si="35">100*P94/$C94</f>
        <v>5.5377512337266284</v>
      </c>
      <c r="AG94" s="8">
        <f t="shared" ref="AG94" si="36">100*Q94/$C94</f>
        <v>1.930997595571567</v>
      </c>
      <c r="AH94" s="8">
        <f t="shared" ref="AH94" si="37">100*R94/$C94</f>
        <v>12.389807245181171</v>
      </c>
      <c r="AI94" s="8">
        <f t="shared" ref="AI94" si="38">100*S94/$C94</f>
        <v>-0.44235775786341508</v>
      </c>
      <c r="AJ94" s="8">
        <f t="shared" ref="AJ94" si="39">100*T94/$C94</f>
        <v>3.4019714193199828</v>
      </c>
      <c r="AK94" s="8">
        <f t="shared" ref="AK94" si="40">100*U94/$C94</f>
        <v>82.017827657794413</v>
      </c>
      <c r="AL94" s="8">
        <f t="shared" ref="AL94" si="41">100*V94/$C94</f>
        <v>78.198054001088892</v>
      </c>
      <c r="AM94" s="5"/>
      <c r="AN94" s="5"/>
      <c r="AO94" s="5"/>
      <c r="AP94" s="5"/>
      <c r="AQ94" s="5"/>
      <c r="AR94" s="5"/>
    </row>
    <row r="95" spans="1:44" x14ac:dyDescent="0.25">
      <c r="A95" s="6">
        <f t="shared" si="6"/>
        <v>2098</v>
      </c>
      <c r="B95" s="6">
        <v>72321</v>
      </c>
      <c r="C95" s="4">
        <v>440797.75586265553</v>
      </c>
      <c r="D95" s="4">
        <v>83190.579601260484</v>
      </c>
      <c r="E95" s="11">
        <v>1.0892337319711343</v>
      </c>
      <c r="F95" s="4">
        <v>104.57021342152751</v>
      </c>
      <c r="G95" s="4">
        <v>456.4427177396509</v>
      </c>
      <c r="H95" s="4">
        <v>163250.1</v>
      </c>
      <c r="I95" s="4">
        <v>102149.1</v>
      </c>
      <c r="J95" s="4">
        <v>61100.92</v>
      </c>
      <c r="K95" s="4">
        <v>11612.02</v>
      </c>
      <c r="L95" s="4">
        <v>2089.5790000000002</v>
      </c>
      <c r="M95" s="4">
        <v>36408.25</v>
      </c>
      <c r="N95" s="4">
        <v>165262.20000000001</v>
      </c>
      <c r="O95" s="4">
        <v>77729.119999999995</v>
      </c>
      <c r="P95" s="4">
        <v>24406.799999999999</v>
      </c>
      <c r="Q95" s="4">
        <v>8512.2749999999996</v>
      </c>
      <c r="R95" s="4">
        <v>54613.99</v>
      </c>
      <c r="S95" s="4">
        <v>-2012.1310000000001</v>
      </c>
      <c r="T95" s="4">
        <v>15237.57</v>
      </c>
      <c r="U95" s="4">
        <v>367392.1</v>
      </c>
      <c r="V95" s="4">
        <v>351085.1</v>
      </c>
      <c r="W95" s="8">
        <f>100*T95/U94</f>
        <v>4.3518208591704397</v>
      </c>
      <c r="X95" s="8">
        <f t="shared" ref="X95" si="42">100*H95/$C95</f>
        <v>37.035147713153449</v>
      </c>
      <c r="Y95" s="8">
        <f t="shared" ref="Y95" si="43">100*I95/$C95</f>
        <v>23.173688758939097</v>
      </c>
      <c r="Z95" s="8">
        <f t="shared" ref="Z95" si="44">100*J95/$C95</f>
        <v>13.861440805301632</v>
      </c>
      <c r="AA95" s="8">
        <f t="shared" ref="AA95" si="45">100*K95/$C95</f>
        <v>2.634319219088332</v>
      </c>
      <c r="AB95" s="8">
        <f t="shared" ref="AB95" si="46">100*L95/$C95</f>
        <v>0.47404483625617067</v>
      </c>
      <c r="AC95" s="8">
        <f t="shared" ref="AC95" si="47">100*M95/$C95</f>
        <v>8.2596268959554635</v>
      </c>
      <c r="AD95" s="8">
        <f t="shared" ref="AD95" si="48">100*N95/$C95</f>
        <v>37.491615554298029</v>
      </c>
      <c r="AE95" s="8">
        <f t="shared" ref="AE95" si="49">100*O95/$C95</f>
        <v>17.633737687226105</v>
      </c>
      <c r="AF95" s="8">
        <f t="shared" ref="AF95" si="50">100*P95/$C95</f>
        <v>5.5369610383417447</v>
      </c>
      <c r="AG95" s="8">
        <f t="shared" ref="AG95" si="51">100*Q95/$C95</f>
        <v>1.931106700700234</v>
      </c>
      <c r="AH95" s="8">
        <f t="shared" ref="AH95" si="52">100*R95/$C95</f>
        <v>12.389806725108809</v>
      </c>
      <c r="AI95" s="8">
        <f t="shared" ref="AI95" si="53">100*S95/$C95</f>
        <v>-0.45647487384825597</v>
      </c>
      <c r="AJ95" s="8">
        <f t="shared" ref="AJ95" si="54">100*T95/$C95</f>
        <v>3.4568166006606771</v>
      </c>
      <c r="AK95" s="8">
        <f t="shared" ref="AK95" si="55">100*U95/$C95</f>
        <v>83.347089478938415</v>
      </c>
      <c r="AL95" s="8">
        <f t="shared" ref="AL95" si="56">100*V95/$C95</f>
        <v>79.647660481600013</v>
      </c>
      <c r="AM95" s="5"/>
      <c r="AN95" s="5"/>
      <c r="AO95" s="5"/>
      <c r="AP95" s="5"/>
      <c r="AQ95" s="5"/>
      <c r="AR95" s="5"/>
    </row>
    <row r="97" spans="1:1" x14ac:dyDescent="0.25">
      <c r="A97" s="6" t="s">
        <v>316</v>
      </c>
    </row>
    <row r="98" spans="1:1" x14ac:dyDescent="0.25">
      <c r="A98" s="27" t="s">
        <v>315</v>
      </c>
    </row>
  </sheetData>
  <mergeCells count="1">
    <mergeCell ref="C1:AL1"/>
  </mergeCells>
  <hyperlinks>
    <hyperlink ref="A98" r:id="rId1" display="https://www.pbo-dpb.ca/" xr:uid="{4760C959-B663-48E3-8E8B-DD43C523C141}"/>
  </hyperlinks>
  <pageMargins left="0.7" right="0.7" top="0.75" bottom="0.75" header="0.3" footer="0.3"/>
  <pageSetup orientation="portrait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R98"/>
  <sheetViews>
    <sheetView zoomScale="85" zoomScaleNormal="85" workbookViewId="0">
      <selection activeCell="A2" sqref="A2"/>
    </sheetView>
  </sheetViews>
  <sheetFormatPr defaultColWidth="9.140625" defaultRowHeight="15.75" x14ac:dyDescent="0.25"/>
  <cols>
    <col min="1" max="1" width="9.140625" style="6"/>
    <col min="2" max="2" width="9.140625" style="6" hidden="1" customWidth="1"/>
    <col min="3" max="38" width="15.7109375" style="6" customWidth="1"/>
    <col min="39" max="16384" width="9.140625" style="6"/>
  </cols>
  <sheetData>
    <row r="1" spans="1:38" x14ac:dyDescent="0.25">
      <c r="C1" s="31" t="s">
        <v>308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1:38" s="10" customFormat="1" ht="110.2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60</v>
      </c>
      <c r="J2" s="1" t="s">
        <v>61</v>
      </c>
      <c r="K2" s="1" t="s">
        <v>13</v>
      </c>
      <c r="L2" s="1" t="s">
        <v>14</v>
      </c>
      <c r="M2" s="1" t="s">
        <v>15</v>
      </c>
      <c r="N2" s="1" t="s">
        <v>7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23</v>
      </c>
      <c r="T2" s="1" t="s">
        <v>24</v>
      </c>
      <c r="U2" s="1" t="s">
        <v>67</v>
      </c>
      <c r="V2" s="1" t="s">
        <v>26</v>
      </c>
      <c r="W2" s="1" t="s">
        <v>27</v>
      </c>
      <c r="X2" s="1" t="s">
        <v>6</v>
      </c>
      <c r="Y2" s="1" t="s">
        <v>60</v>
      </c>
      <c r="Z2" s="1" t="s">
        <v>61</v>
      </c>
      <c r="AA2" s="1" t="s">
        <v>13</v>
      </c>
      <c r="AB2" s="1" t="s">
        <v>14</v>
      </c>
      <c r="AC2" s="1" t="s">
        <v>15</v>
      </c>
      <c r="AD2" s="1" t="s">
        <v>7</v>
      </c>
      <c r="AE2" s="1" t="s">
        <v>63</v>
      </c>
      <c r="AF2" s="1" t="s">
        <v>64</v>
      </c>
      <c r="AG2" s="1" t="s">
        <v>65</v>
      </c>
      <c r="AH2" s="1" t="s">
        <v>66</v>
      </c>
      <c r="AI2" s="1" t="s">
        <v>23</v>
      </c>
      <c r="AJ2" s="1" t="s">
        <v>24</v>
      </c>
      <c r="AK2" s="1" t="s">
        <v>67</v>
      </c>
      <c r="AL2" s="1" t="s">
        <v>26</v>
      </c>
    </row>
    <row r="3" spans="1:38" s="9" customFormat="1" x14ac:dyDescent="0.25">
      <c r="C3" s="2" t="s">
        <v>28</v>
      </c>
      <c r="D3" s="2" t="s">
        <v>28</v>
      </c>
      <c r="E3" s="2" t="s">
        <v>68</v>
      </c>
      <c r="F3" s="2" t="s">
        <v>69</v>
      </c>
      <c r="G3" s="2" t="s">
        <v>30</v>
      </c>
      <c r="H3" s="2" t="s">
        <v>28</v>
      </c>
      <c r="I3" s="2" t="s">
        <v>28</v>
      </c>
      <c r="J3" s="2" t="s">
        <v>28</v>
      </c>
      <c r="K3" s="2" t="s">
        <v>28</v>
      </c>
      <c r="L3" s="2" t="s">
        <v>28</v>
      </c>
      <c r="M3" s="2" t="s">
        <v>28</v>
      </c>
      <c r="N3" s="2" t="s">
        <v>28</v>
      </c>
      <c r="O3" s="2" t="s">
        <v>28</v>
      </c>
      <c r="P3" s="2" t="s">
        <v>28</v>
      </c>
      <c r="Q3" s="2" t="s">
        <v>28</v>
      </c>
      <c r="R3" s="2" t="s">
        <v>28</v>
      </c>
      <c r="S3" s="2" t="s">
        <v>28</v>
      </c>
      <c r="T3" s="2" t="s">
        <v>28</v>
      </c>
      <c r="U3" s="2" t="s">
        <v>28</v>
      </c>
      <c r="V3" s="2" t="s">
        <v>28</v>
      </c>
      <c r="W3" s="2" t="s">
        <v>31</v>
      </c>
      <c r="X3" s="2" t="s">
        <v>32</v>
      </c>
      <c r="Y3" s="2" t="s">
        <v>32</v>
      </c>
      <c r="Z3" s="2" t="s">
        <v>32</v>
      </c>
      <c r="AA3" s="2" t="s">
        <v>32</v>
      </c>
      <c r="AB3" s="2" t="s">
        <v>32</v>
      </c>
      <c r="AC3" s="2" t="s">
        <v>32</v>
      </c>
      <c r="AD3" s="2" t="s">
        <v>32</v>
      </c>
      <c r="AE3" s="2" t="s">
        <v>32</v>
      </c>
      <c r="AF3" s="2" t="s">
        <v>32</v>
      </c>
      <c r="AG3" s="2" t="s">
        <v>32</v>
      </c>
      <c r="AH3" s="2" t="s">
        <v>32</v>
      </c>
      <c r="AI3" s="2" t="s">
        <v>32</v>
      </c>
      <c r="AJ3" s="2" t="s">
        <v>32</v>
      </c>
      <c r="AK3" s="2" t="s">
        <v>32</v>
      </c>
      <c r="AL3" s="2" t="s">
        <v>32</v>
      </c>
    </row>
    <row r="4" spans="1:38" x14ac:dyDescent="0.25">
      <c r="B4" s="6" t="s">
        <v>33</v>
      </c>
      <c r="C4" s="6" t="s">
        <v>154</v>
      </c>
      <c r="D4" s="6" t="s">
        <v>155</v>
      </c>
      <c r="E4" s="6" t="s">
        <v>156</v>
      </c>
      <c r="F4" s="6" t="s">
        <v>157</v>
      </c>
      <c r="G4" s="6" t="s">
        <v>158</v>
      </c>
      <c r="H4" s="6" t="s">
        <v>159</v>
      </c>
      <c r="I4" s="6" t="s">
        <v>160</v>
      </c>
      <c r="J4" s="6" t="s">
        <v>161</v>
      </c>
      <c r="K4" s="6" t="s">
        <v>162</v>
      </c>
      <c r="L4" s="6" t="s">
        <v>163</v>
      </c>
      <c r="M4" s="6" t="s">
        <v>164</v>
      </c>
      <c r="N4" s="6" t="s">
        <v>165</v>
      </c>
      <c r="O4" s="6" t="s">
        <v>166</v>
      </c>
      <c r="P4" s="6" t="s">
        <v>167</v>
      </c>
      <c r="Q4" s="6" t="s">
        <v>168</v>
      </c>
      <c r="R4" s="6" t="s">
        <v>169</v>
      </c>
      <c r="S4" s="6" t="s">
        <v>170</v>
      </c>
      <c r="T4" s="6" t="s">
        <v>171</v>
      </c>
      <c r="U4" s="6" t="s">
        <v>172</v>
      </c>
      <c r="V4" s="6" t="s">
        <v>173</v>
      </c>
    </row>
    <row r="5" spans="1:38" x14ac:dyDescent="0.25">
      <c r="A5" s="6">
        <f>YEAR(B5)</f>
        <v>2008</v>
      </c>
      <c r="B5" s="6">
        <v>39448</v>
      </c>
      <c r="C5" s="4">
        <v>315382</v>
      </c>
      <c r="D5" s="4">
        <v>370086</v>
      </c>
      <c r="E5" s="11">
        <v>7.7616139999999998</v>
      </c>
      <c r="F5" s="4">
        <v>55.77508303190114</v>
      </c>
      <c r="G5" s="4">
        <v>3872.7666666666669</v>
      </c>
      <c r="H5" s="4">
        <v>104620</v>
      </c>
      <c r="I5" s="4">
        <v>86736</v>
      </c>
      <c r="J5" s="4">
        <v>17884</v>
      </c>
      <c r="K5" s="4">
        <v>3499</v>
      </c>
      <c r="L5" s="4">
        <v>1552</v>
      </c>
      <c r="M5" s="4">
        <v>8128</v>
      </c>
      <c r="N5" s="4">
        <v>97901</v>
      </c>
      <c r="O5" s="4">
        <v>27518</v>
      </c>
      <c r="P5" s="4">
        <v>14237</v>
      </c>
      <c r="Q5" s="4">
        <v>15428</v>
      </c>
      <c r="R5" s="4">
        <v>40718</v>
      </c>
      <c r="S5" s="4">
        <v>6719</v>
      </c>
      <c r="T5" s="4">
        <v>11682</v>
      </c>
      <c r="U5" s="4">
        <v>227542</v>
      </c>
      <c r="V5" s="4">
        <v>141722</v>
      </c>
      <c r="W5" s="8"/>
      <c r="X5" s="8">
        <f>100*H5/$C5</f>
        <v>33.172470210728576</v>
      </c>
      <c r="Y5" s="8">
        <f t="shared" ref="Y5:AL20" si="0">100*I5/$C5</f>
        <v>27.501886601010838</v>
      </c>
      <c r="Z5" s="8">
        <f t="shared" si="0"/>
        <v>5.6705836097177391</v>
      </c>
      <c r="AA5" s="8">
        <f t="shared" si="0"/>
        <v>1.109448224692595</v>
      </c>
      <c r="AB5" s="8">
        <f t="shared" si="0"/>
        <v>0.49210164181849314</v>
      </c>
      <c r="AC5" s="8">
        <f t="shared" si="0"/>
        <v>2.5771921035442733</v>
      </c>
      <c r="AD5" s="8">
        <f t="shared" si="0"/>
        <v>31.042037909582664</v>
      </c>
      <c r="AE5" s="8">
        <f t="shared" si="0"/>
        <v>8.725291868274029</v>
      </c>
      <c r="AF5" s="8">
        <f t="shared" si="0"/>
        <v>4.5142081666043081</v>
      </c>
      <c r="AG5" s="8">
        <f t="shared" si="0"/>
        <v>4.8918454445719792</v>
      </c>
      <c r="AH5" s="8">
        <f t="shared" si="0"/>
        <v>12.910692430132347</v>
      </c>
      <c r="AI5" s="8">
        <f t="shared" si="0"/>
        <v>2.1304323011459121</v>
      </c>
      <c r="AJ5" s="8">
        <f t="shared" si="0"/>
        <v>3.7040794972446114</v>
      </c>
      <c r="AK5" s="8">
        <f t="shared" si="0"/>
        <v>72.148061715633744</v>
      </c>
      <c r="AL5" s="8">
        <f t="shared" si="0"/>
        <v>44.936616547551857</v>
      </c>
    </row>
    <row r="6" spans="1:38" x14ac:dyDescent="0.25">
      <c r="A6" s="6">
        <f t="shared" ref="A6:A69" si="1">YEAR(B6)</f>
        <v>2009</v>
      </c>
      <c r="B6" s="6">
        <v>39814</v>
      </c>
      <c r="C6" s="4">
        <v>315540</v>
      </c>
      <c r="D6" s="4">
        <v>367169</v>
      </c>
      <c r="E6" s="11">
        <v>7.843915</v>
      </c>
      <c r="F6" s="4">
        <v>56.439231091937046</v>
      </c>
      <c r="G6" s="4">
        <v>3853.8833333333332</v>
      </c>
      <c r="H6" s="4">
        <v>105087</v>
      </c>
      <c r="I6" s="4">
        <v>87284</v>
      </c>
      <c r="J6" s="4">
        <v>17803</v>
      </c>
      <c r="K6" s="4">
        <v>3898</v>
      </c>
      <c r="L6" s="4">
        <v>1610</v>
      </c>
      <c r="M6" s="4">
        <v>8443</v>
      </c>
      <c r="N6" s="4">
        <v>101325</v>
      </c>
      <c r="O6" s="4">
        <v>28677</v>
      </c>
      <c r="P6" s="4">
        <v>14777</v>
      </c>
      <c r="Q6" s="4">
        <v>16166</v>
      </c>
      <c r="R6" s="4">
        <v>41705</v>
      </c>
      <c r="S6" s="4">
        <v>3762</v>
      </c>
      <c r="T6" s="4">
        <v>11209</v>
      </c>
      <c r="U6" s="4">
        <v>236036</v>
      </c>
      <c r="V6" s="4">
        <v>152702</v>
      </c>
      <c r="W6" s="8">
        <f>100*T6/U5</f>
        <v>4.9261235288430267</v>
      </c>
      <c r="X6" s="8">
        <f t="shared" ref="X6:AL36" si="2">100*H6/$C6</f>
        <v>33.303860049439059</v>
      </c>
      <c r="Y6" s="8">
        <f t="shared" si="0"/>
        <v>27.661786144387399</v>
      </c>
      <c r="Z6" s="8">
        <f t="shared" si="0"/>
        <v>5.6420739050516575</v>
      </c>
      <c r="AA6" s="8">
        <f t="shared" si="0"/>
        <v>1.2353425873106421</v>
      </c>
      <c r="AB6" s="8">
        <f t="shared" si="0"/>
        <v>0.51023642010521641</v>
      </c>
      <c r="AC6" s="8">
        <f t="shared" si="0"/>
        <v>2.6757304937567343</v>
      </c>
      <c r="AD6" s="8">
        <f t="shared" si="0"/>
        <v>32.111618178360906</v>
      </c>
      <c r="AE6" s="8">
        <f t="shared" si="0"/>
        <v>9.0882297014641562</v>
      </c>
      <c r="AF6" s="8">
        <f t="shared" si="0"/>
        <v>4.6830829688787476</v>
      </c>
      <c r="AG6" s="8">
        <f t="shared" si="0"/>
        <v>5.1232807251061674</v>
      </c>
      <c r="AH6" s="8">
        <f t="shared" si="0"/>
        <v>13.217024782911833</v>
      </c>
      <c r="AI6" s="8">
        <f t="shared" si="0"/>
        <v>1.1922418710781517</v>
      </c>
      <c r="AJ6" s="8">
        <f t="shared" si="0"/>
        <v>3.5523230018381189</v>
      </c>
      <c r="AK6" s="8">
        <f t="shared" si="0"/>
        <v>74.803828357735938</v>
      </c>
      <c r="AL6" s="8">
        <f t="shared" si="0"/>
        <v>48.393864486277494</v>
      </c>
    </row>
    <row r="7" spans="1:38" x14ac:dyDescent="0.25">
      <c r="A7" s="6">
        <f t="shared" si="1"/>
        <v>2010</v>
      </c>
      <c r="B7" s="6">
        <v>40179</v>
      </c>
      <c r="C7" s="4">
        <v>329129</v>
      </c>
      <c r="D7" s="4">
        <v>374502</v>
      </c>
      <c r="E7" s="11">
        <v>7.9294789999999997</v>
      </c>
      <c r="F7" s="4">
        <v>55.879909483214014</v>
      </c>
      <c r="G7" s="4">
        <v>3930.45</v>
      </c>
      <c r="H7" s="4">
        <v>109860</v>
      </c>
      <c r="I7" s="4">
        <v>90311</v>
      </c>
      <c r="J7" s="4">
        <v>19549</v>
      </c>
      <c r="K7" s="4">
        <v>4083</v>
      </c>
      <c r="L7" s="4">
        <v>1659</v>
      </c>
      <c r="M7" s="4">
        <v>8774</v>
      </c>
      <c r="N7" s="4">
        <v>104002</v>
      </c>
      <c r="O7" s="4">
        <v>29530</v>
      </c>
      <c r="P7" s="4">
        <v>14884</v>
      </c>
      <c r="Q7" s="4">
        <v>16492</v>
      </c>
      <c r="R7" s="4">
        <v>43096</v>
      </c>
      <c r="S7" s="4">
        <v>5858</v>
      </c>
      <c r="T7" s="4">
        <v>12003</v>
      </c>
      <c r="U7" s="4">
        <v>252472</v>
      </c>
      <c r="V7" s="4">
        <v>161512</v>
      </c>
      <c r="W7" s="8">
        <f t="shared" ref="W7:W70" si="3">100*T7/U6</f>
        <v>5.0852412343879747</v>
      </c>
      <c r="X7" s="8">
        <f t="shared" si="2"/>
        <v>33.379009446144217</v>
      </c>
      <c r="Y7" s="8">
        <f t="shared" si="0"/>
        <v>27.43939306472538</v>
      </c>
      <c r="Z7" s="8">
        <f t="shared" si="0"/>
        <v>5.9396163814188361</v>
      </c>
      <c r="AA7" s="8">
        <f t="shared" si="0"/>
        <v>1.2405470195576811</v>
      </c>
      <c r="AB7" s="8">
        <f t="shared" si="0"/>
        <v>0.50405767951168079</v>
      </c>
      <c r="AC7" s="8">
        <f t="shared" si="0"/>
        <v>2.6658240385988474</v>
      </c>
      <c r="AD7" s="8">
        <f t="shared" si="0"/>
        <v>31.599160207699718</v>
      </c>
      <c r="AE7" s="8">
        <f t="shared" si="0"/>
        <v>8.9721659288607203</v>
      </c>
      <c r="AF7" s="8">
        <f t="shared" si="0"/>
        <v>4.5222390005134763</v>
      </c>
      <c r="AG7" s="8">
        <f t="shared" si="0"/>
        <v>5.0108012359895362</v>
      </c>
      <c r="AH7" s="8">
        <f t="shared" si="0"/>
        <v>13.093954042335984</v>
      </c>
      <c r="AI7" s="8">
        <f t="shared" si="0"/>
        <v>1.7798492384445004</v>
      </c>
      <c r="AJ7" s="8">
        <f t="shared" si="0"/>
        <v>3.6468983286188696</v>
      </c>
      <c r="AK7" s="8">
        <f t="shared" si="0"/>
        <v>76.709132285517228</v>
      </c>
      <c r="AL7" s="8">
        <f t="shared" si="0"/>
        <v>49.072552099632667</v>
      </c>
    </row>
    <row r="8" spans="1:38" x14ac:dyDescent="0.25">
      <c r="A8" s="6">
        <f t="shared" si="1"/>
        <v>2011</v>
      </c>
      <c r="B8" s="6">
        <v>40544</v>
      </c>
      <c r="C8" s="4">
        <v>345763</v>
      </c>
      <c r="D8" s="4">
        <v>381523</v>
      </c>
      <c r="E8" s="11">
        <v>8.0047359999999994</v>
      </c>
      <c r="F8" s="4">
        <v>56.495322029428742</v>
      </c>
      <c r="G8" s="4">
        <v>3978.0583333333334</v>
      </c>
      <c r="H8" s="4">
        <v>116059</v>
      </c>
      <c r="I8" s="4">
        <v>97223</v>
      </c>
      <c r="J8" s="4">
        <v>18836</v>
      </c>
      <c r="K8" s="4">
        <v>4149</v>
      </c>
      <c r="L8" s="4">
        <v>1655</v>
      </c>
      <c r="M8" s="4">
        <v>8690</v>
      </c>
      <c r="N8" s="4">
        <v>108622</v>
      </c>
      <c r="O8" s="4">
        <v>30971</v>
      </c>
      <c r="P8" s="4">
        <v>15621</v>
      </c>
      <c r="Q8" s="4">
        <v>17496</v>
      </c>
      <c r="R8" s="4">
        <v>44534</v>
      </c>
      <c r="S8" s="4">
        <v>7437</v>
      </c>
      <c r="T8" s="4">
        <v>13119</v>
      </c>
      <c r="U8" s="4">
        <v>278911</v>
      </c>
      <c r="V8" s="4">
        <v>176549</v>
      </c>
      <c r="W8" s="8">
        <f t="shared" si="3"/>
        <v>5.1962197788269586</v>
      </c>
      <c r="X8" s="8">
        <f t="shared" si="2"/>
        <v>33.566055361620535</v>
      </c>
      <c r="Y8" s="8">
        <f t="shared" si="0"/>
        <v>28.118393234672304</v>
      </c>
      <c r="Z8" s="8">
        <f t="shared" si="0"/>
        <v>5.4476621269482273</v>
      </c>
      <c r="AA8" s="8">
        <f t="shared" si="0"/>
        <v>1.1999548823905393</v>
      </c>
      <c r="AB8" s="8">
        <f t="shared" si="0"/>
        <v>0.47865156190801211</v>
      </c>
      <c r="AC8" s="8">
        <f t="shared" si="0"/>
        <v>2.5132822193236408</v>
      </c>
      <c r="AD8" s="8">
        <f t="shared" si="0"/>
        <v>31.415160095209725</v>
      </c>
      <c r="AE8" s="8">
        <f t="shared" si="0"/>
        <v>8.9572915551982142</v>
      </c>
      <c r="AF8" s="8">
        <f t="shared" si="0"/>
        <v>4.5178344704320592</v>
      </c>
      <c r="AG8" s="8">
        <f t="shared" si="0"/>
        <v>5.0601134302976316</v>
      </c>
      <c r="AH8" s="8">
        <f t="shared" si="0"/>
        <v>12.879920639281821</v>
      </c>
      <c r="AI8" s="8">
        <f t="shared" si="0"/>
        <v>2.1508952664108074</v>
      </c>
      <c r="AJ8" s="8">
        <f t="shared" si="0"/>
        <v>3.7942174263874389</v>
      </c>
      <c r="AK8" s="8">
        <f t="shared" si="0"/>
        <v>80.66536905336892</v>
      </c>
      <c r="AL8" s="8">
        <f t="shared" si="0"/>
        <v>51.060697645497058</v>
      </c>
    </row>
    <row r="9" spans="1:38" x14ac:dyDescent="0.25">
      <c r="A9" s="6">
        <f t="shared" si="1"/>
        <v>2012</v>
      </c>
      <c r="B9" s="6">
        <v>40909</v>
      </c>
      <c r="C9" s="4">
        <v>355253</v>
      </c>
      <c r="D9" s="4">
        <v>385706</v>
      </c>
      <c r="E9" s="11">
        <v>8.0597519999999996</v>
      </c>
      <c r="F9" s="4">
        <v>56.833393664850973</v>
      </c>
      <c r="G9" s="4">
        <v>4017.1916666666666</v>
      </c>
      <c r="H9" s="4">
        <v>119819</v>
      </c>
      <c r="I9" s="4">
        <v>101364</v>
      </c>
      <c r="J9" s="4">
        <v>18455</v>
      </c>
      <c r="K9" s="4">
        <v>4362</v>
      </c>
      <c r="L9" s="4">
        <v>1702</v>
      </c>
      <c r="M9" s="4">
        <v>7778</v>
      </c>
      <c r="N9" s="4">
        <v>111550</v>
      </c>
      <c r="O9" s="4">
        <v>31903</v>
      </c>
      <c r="P9" s="4">
        <v>16211</v>
      </c>
      <c r="Q9" s="4">
        <v>17233</v>
      </c>
      <c r="R9" s="4">
        <v>46203</v>
      </c>
      <c r="S9" s="4">
        <v>8269</v>
      </c>
      <c r="T9" s="4">
        <v>13407</v>
      </c>
      <c r="U9" s="4">
        <v>296723</v>
      </c>
      <c r="V9" s="4">
        <v>185335</v>
      </c>
      <c r="W9" s="8">
        <f t="shared" si="3"/>
        <v>4.8069097310611628</v>
      </c>
      <c r="X9" s="8">
        <f t="shared" si="2"/>
        <v>33.727793994702367</v>
      </c>
      <c r="Y9" s="8">
        <f t="shared" si="0"/>
        <v>28.532904718608993</v>
      </c>
      <c r="Z9" s="8">
        <f t="shared" si="0"/>
        <v>5.1948892760933756</v>
      </c>
      <c r="AA9" s="8">
        <f t="shared" si="0"/>
        <v>1.2278573298466164</v>
      </c>
      <c r="AB9" s="8">
        <f t="shared" si="0"/>
        <v>0.47909518005477786</v>
      </c>
      <c r="AC9" s="8">
        <f t="shared" si="0"/>
        <v>2.1894255643161351</v>
      </c>
      <c r="AD9" s="8">
        <f t="shared" si="0"/>
        <v>31.400157071157739</v>
      </c>
      <c r="AE9" s="8">
        <f t="shared" si="0"/>
        <v>8.9803604754921142</v>
      </c>
      <c r="AF9" s="8">
        <f t="shared" si="0"/>
        <v>4.5632267707802612</v>
      </c>
      <c r="AG9" s="8">
        <f t="shared" si="0"/>
        <v>4.8509090704371252</v>
      </c>
      <c r="AH9" s="8">
        <f t="shared" si="0"/>
        <v>13.005660754448238</v>
      </c>
      <c r="AI9" s="8">
        <f t="shared" si="0"/>
        <v>2.3276369235446288</v>
      </c>
      <c r="AJ9" s="8">
        <f t="shared" si="0"/>
        <v>3.773930128668864</v>
      </c>
      <c r="AK9" s="8">
        <f t="shared" si="0"/>
        <v>83.524417809279583</v>
      </c>
      <c r="AL9" s="8">
        <f t="shared" si="0"/>
        <v>52.169862041981347</v>
      </c>
    </row>
    <row r="10" spans="1:38" x14ac:dyDescent="0.25">
      <c r="A10" s="6">
        <f t="shared" si="1"/>
        <v>2013</v>
      </c>
      <c r="B10" s="6">
        <v>41275</v>
      </c>
      <c r="C10" s="4">
        <v>365802</v>
      </c>
      <c r="D10" s="4">
        <v>390851</v>
      </c>
      <c r="E10" s="11">
        <v>8.1088249999999995</v>
      </c>
      <c r="F10" s="4">
        <v>57.22242273382016</v>
      </c>
      <c r="G10" s="4">
        <v>4050.6416666666669</v>
      </c>
      <c r="H10" s="4">
        <v>125489</v>
      </c>
      <c r="I10" s="4">
        <v>106401</v>
      </c>
      <c r="J10" s="4">
        <v>19088</v>
      </c>
      <c r="K10" s="4">
        <v>4828</v>
      </c>
      <c r="L10" s="4">
        <v>1796</v>
      </c>
      <c r="M10" s="4">
        <v>7771</v>
      </c>
      <c r="N10" s="4">
        <v>114839</v>
      </c>
      <c r="O10" s="4">
        <v>33729</v>
      </c>
      <c r="P10" s="4">
        <v>16733</v>
      </c>
      <c r="Q10" s="4">
        <v>17741</v>
      </c>
      <c r="R10" s="4">
        <v>46636</v>
      </c>
      <c r="S10" s="4">
        <v>10650</v>
      </c>
      <c r="T10" s="4">
        <v>13833</v>
      </c>
      <c r="U10" s="4">
        <v>299952</v>
      </c>
      <c r="V10" s="4">
        <v>178081</v>
      </c>
      <c r="W10" s="8">
        <f t="shared" si="3"/>
        <v>4.66192374706376</v>
      </c>
      <c r="X10" s="8">
        <f t="shared" si="2"/>
        <v>34.305170556749282</v>
      </c>
      <c r="Y10" s="8">
        <f t="shared" si="0"/>
        <v>29.087047091049257</v>
      </c>
      <c r="Z10" s="8">
        <f t="shared" si="0"/>
        <v>5.2181234657000237</v>
      </c>
      <c r="AA10" s="8">
        <f t="shared" si="0"/>
        <v>1.3198396946982247</v>
      </c>
      <c r="AB10" s="8">
        <f t="shared" si="0"/>
        <v>0.4909759924768044</v>
      </c>
      <c r="AC10" s="8">
        <f t="shared" si="0"/>
        <v>2.1243732948425653</v>
      </c>
      <c r="AD10" s="8">
        <f t="shared" si="0"/>
        <v>31.393759465503194</v>
      </c>
      <c r="AE10" s="8">
        <f t="shared" si="0"/>
        <v>9.2205619433464001</v>
      </c>
      <c r="AF10" s="8">
        <f t="shared" si="0"/>
        <v>4.5743325624244813</v>
      </c>
      <c r="AG10" s="8">
        <f t="shared" si="0"/>
        <v>4.8498914713424206</v>
      </c>
      <c r="AH10" s="8">
        <f t="shared" si="0"/>
        <v>12.748973488389893</v>
      </c>
      <c r="AI10" s="8">
        <f t="shared" si="0"/>
        <v>2.9114110912460838</v>
      </c>
      <c r="AJ10" s="8">
        <f t="shared" si="0"/>
        <v>3.7815539554185049</v>
      </c>
      <c r="AK10" s="8">
        <f t="shared" si="0"/>
        <v>81.998458182295337</v>
      </c>
      <c r="AL10" s="8">
        <f t="shared" si="0"/>
        <v>48.682347280769378</v>
      </c>
    </row>
    <row r="11" spans="1:38" x14ac:dyDescent="0.25">
      <c r="A11" s="6">
        <f t="shared" si="1"/>
        <v>2014</v>
      </c>
      <c r="B11" s="6">
        <v>41640</v>
      </c>
      <c r="C11" s="4">
        <v>376878</v>
      </c>
      <c r="D11" s="4">
        <v>397068</v>
      </c>
      <c r="E11" s="11">
        <v>8.1475349999999995</v>
      </c>
      <c r="F11" s="4">
        <v>58.636786595647877</v>
      </c>
      <c r="G11" s="4">
        <v>4029.9250000000002</v>
      </c>
      <c r="H11" s="4">
        <v>130313</v>
      </c>
      <c r="I11" s="4">
        <v>109910</v>
      </c>
      <c r="J11" s="4">
        <v>20403</v>
      </c>
      <c r="K11" s="4">
        <v>5012</v>
      </c>
      <c r="L11" s="4">
        <v>1861</v>
      </c>
      <c r="M11" s="4">
        <v>8994</v>
      </c>
      <c r="N11" s="4">
        <v>117063</v>
      </c>
      <c r="O11" s="4">
        <v>34968</v>
      </c>
      <c r="P11" s="4">
        <v>17035</v>
      </c>
      <c r="Q11" s="4">
        <v>18112</v>
      </c>
      <c r="R11" s="4">
        <v>46948</v>
      </c>
      <c r="S11" s="4">
        <v>13250</v>
      </c>
      <c r="T11" s="4">
        <v>14260</v>
      </c>
      <c r="U11" s="4">
        <v>329332</v>
      </c>
      <c r="V11" s="4">
        <v>195452</v>
      </c>
      <c r="W11" s="8">
        <f t="shared" si="3"/>
        <v>4.7540939883714728</v>
      </c>
      <c r="X11" s="8">
        <f t="shared" si="2"/>
        <v>34.576971858267129</v>
      </c>
      <c r="Y11" s="8">
        <f t="shared" si="0"/>
        <v>29.163283609019363</v>
      </c>
      <c r="Z11" s="8">
        <f t="shared" si="0"/>
        <v>5.4136882492477669</v>
      </c>
      <c r="AA11" s="8">
        <f t="shared" si="0"/>
        <v>1.3298733277081709</v>
      </c>
      <c r="AB11" s="8">
        <f t="shared" si="0"/>
        <v>0.49379374757879207</v>
      </c>
      <c r="AC11" s="8">
        <f t="shared" si="0"/>
        <v>2.3864486650852532</v>
      </c>
      <c r="AD11" s="8">
        <f t="shared" si="0"/>
        <v>31.061245283619634</v>
      </c>
      <c r="AE11" s="8">
        <f t="shared" si="0"/>
        <v>9.2783341028131119</v>
      </c>
      <c r="AF11" s="8">
        <f t="shared" si="0"/>
        <v>4.5200303546505767</v>
      </c>
      <c r="AG11" s="8">
        <f t="shared" si="0"/>
        <v>4.8057992241521132</v>
      </c>
      <c r="AH11" s="8">
        <f t="shared" si="0"/>
        <v>12.457081602003832</v>
      </c>
      <c r="AI11" s="8">
        <f t="shared" si="0"/>
        <v>3.5157265746474988</v>
      </c>
      <c r="AJ11" s="8">
        <f t="shared" si="0"/>
        <v>3.7837178078847797</v>
      </c>
      <c r="AK11" s="8">
        <f t="shared" si="0"/>
        <v>87.384246360891325</v>
      </c>
      <c r="AL11" s="8">
        <f t="shared" si="0"/>
        <v>51.860814374943615</v>
      </c>
    </row>
    <row r="12" spans="1:38" x14ac:dyDescent="0.25">
      <c r="A12" s="6">
        <f t="shared" si="1"/>
        <v>2015</v>
      </c>
      <c r="B12" s="6">
        <v>42005</v>
      </c>
      <c r="C12" s="4">
        <v>387667</v>
      </c>
      <c r="D12" s="4">
        <v>400611</v>
      </c>
      <c r="E12" s="11">
        <v>8.1757430000000006</v>
      </c>
      <c r="F12" s="4">
        <v>58.546828254115191</v>
      </c>
      <c r="G12" s="4">
        <v>4049.7</v>
      </c>
      <c r="H12" s="4">
        <v>134463</v>
      </c>
      <c r="I12" s="4">
        <v>113810</v>
      </c>
      <c r="J12" s="4">
        <v>20653</v>
      </c>
      <c r="K12" s="4">
        <v>5242</v>
      </c>
      <c r="L12" s="4">
        <v>1915</v>
      </c>
      <c r="M12" s="4">
        <v>9560</v>
      </c>
      <c r="N12" s="4">
        <v>118900</v>
      </c>
      <c r="O12" s="4">
        <v>35693</v>
      </c>
      <c r="P12" s="4">
        <v>16931</v>
      </c>
      <c r="Q12" s="4">
        <v>18022</v>
      </c>
      <c r="R12" s="4">
        <v>48254</v>
      </c>
      <c r="S12" s="4">
        <v>15563</v>
      </c>
      <c r="T12" s="4">
        <v>14518</v>
      </c>
      <c r="U12" s="4">
        <v>327587</v>
      </c>
      <c r="V12" s="4">
        <v>182024</v>
      </c>
      <c r="W12" s="8">
        <f t="shared" si="3"/>
        <v>4.4083174425807394</v>
      </c>
      <c r="X12" s="8">
        <f t="shared" si="2"/>
        <v>34.685180838193602</v>
      </c>
      <c r="Y12" s="8">
        <f t="shared" si="0"/>
        <v>29.357670371736567</v>
      </c>
      <c r="Z12" s="8">
        <f t="shared" si="0"/>
        <v>5.3275104664570367</v>
      </c>
      <c r="AA12" s="8">
        <f t="shared" si="0"/>
        <v>1.3521914426556814</v>
      </c>
      <c r="AB12" s="8">
        <f t="shared" si="0"/>
        <v>0.49398065865807511</v>
      </c>
      <c r="AC12" s="8">
        <f t="shared" si="0"/>
        <v>2.4660339930920094</v>
      </c>
      <c r="AD12" s="8">
        <f t="shared" si="0"/>
        <v>30.670652905715471</v>
      </c>
      <c r="AE12" s="8">
        <f t="shared" si="0"/>
        <v>9.2071287986854706</v>
      </c>
      <c r="AF12" s="8">
        <f t="shared" si="0"/>
        <v>4.367408110569122</v>
      </c>
      <c r="AG12" s="8">
        <f t="shared" si="0"/>
        <v>4.6488352116636182</v>
      </c>
      <c r="AH12" s="8">
        <f t="shared" si="0"/>
        <v>12.447280784797261</v>
      </c>
      <c r="AI12" s="8">
        <f t="shared" si="0"/>
        <v>4.0145279324781322</v>
      </c>
      <c r="AJ12" s="8">
        <f t="shared" si="0"/>
        <v>3.7449666853252919</v>
      </c>
      <c r="AK12" s="8">
        <f t="shared" si="0"/>
        <v>84.502162938810883</v>
      </c>
      <c r="AL12" s="8">
        <f t="shared" si="0"/>
        <v>46.953699953826352</v>
      </c>
    </row>
    <row r="13" spans="1:38" x14ac:dyDescent="0.25">
      <c r="A13" s="6">
        <f t="shared" si="1"/>
        <v>2016</v>
      </c>
      <c r="B13" s="6">
        <v>42370</v>
      </c>
      <c r="C13" s="4">
        <v>399225</v>
      </c>
      <c r="D13" s="4">
        <v>407036</v>
      </c>
      <c r="E13" s="11">
        <v>8.2250359999999993</v>
      </c>
      <c r="F13" s="4">
        <v>59.035484630524401</v>
      </c>
      <c r="G13" s="4">
        <v>4076.9250000000002</v>
      </c>
      <c r="H13" s="4">
        <v>138462</v>
      </c>
      <c r="I13" s="4">
        <v>117368</v>
      </c>
      <c r="J13" s="4">
        <v>21094</v>
      </c>
      <c r="K13" s="4">
        <v>5565</v>
      </c>
      <c r="L13" s="4">
        <v>1985</v>
      </c>
      <c r="M13" s="4">
        <v>9784</v>
      </c>
      <c r="N13" s="4">
        <v>121399</v>
      </c>
      <c r="O13" s="4">
        <v>36519</v>
      </c>
      <c r="P13" s="4">
        <v>17485</v>
      </c>
      <c r="Q13" s="4">
        <v>17918</v>
      </c>
      <c r="R13" s="4">
        <v>49477</v>
      </c>
      <c r="S13" s="4">
        <v>17063</v>
      </c>
      <c r="T13" s="4">
        <v>14627</v>
      </c>
      <c r="U13" s="4">
        <v>331209</v>
      </c>
      <c r="V13" s="4">
        <v>174813</v>
      </c>
      <c r="W13" s="8">
        <f t="shared" si="3"/>
        <v>4.4650734003486097</v>
      </c>
      <c r="X13" s="8">
        <f t="shared" si="2"/>
        <v>34.682697726845767</v>
      </c>
      <c r="Y13" s="8">
        <f t="shared" si="0"/>
        <v>29.398960485941512</v>
      </c>
      <c r="Z13" s="8">
        <f t="shared" si="0"/>
        <v>5.2837372409042516</v>
      </c>
      <c r="AA13" s="8">
        <f t="shared" si="0"/>
        <v>1.3939507796355439</v>
      </c>
      <c r="AB13" s="8">
        <f t="shared" si="0"/>
        <v>0.49721335086730539</v>
      </c>
      <c r="AC13" s="8">
        <f t="shared" si="0"/>
        <v>2.4507483248794539</v>
      </c>
      <c r="AD13" s="8">
        <f t="shared" si="0"/>
        <v>30.408666791909326</v>
      </c>
      <c r="AE13" s="8">
        <f t="shared" si="0"/>
        <v>9.1474732293819283</v>
      </c>
      <c r="AF13" s="8">
        <f t="shared" si="0"/>
        <v>4.3797357379923598</v>
      </c>
      <c r="AG13" s="8">
        <f t="shared" si="0"/>
        <v>4.4881958795165637</v>
      </c>
      <c r="AH13" s="8">
        <f t="shared" si="0"/>
        <v>12.393261945018473</v>
      </c>
      <c r="AI13" s="8">
        <f t="shared" si="0"/>
        <v>4.2740309349364392</v>
      </c>
      <c r="AJ13" s="8">
        <f t="shared" si="0"/>
        <v>3.66384870686956</v>
      </c>
      <c r="AK13" s="8">
        <f t="shared" si="0"/>
        <v>82.962990794664663</v>
      </c>
      <c r="AL13" s="8">
        <f t="shared" si="0"/>
        <v>43.78808942325756</v>
      </c>
    </row>
    <row r="14" spans="1:38" x14ac:dyDescent="0.25">
      <c r="A14" s="6">
        <f t="shared" si="1"/>
        <v>2017</v>
      </c>
      <c r="B14" s="6">
        <v>42736</v>
      </c>
      <c r="C14" s="4">
        <v>418674</v>
      </c>
      <c r="D14" s="4">
        <v>418675</v>
      </c>
      <c r="E14" s="11">
        <v>8.2928320000000006</v>
      </c>
      <c r="F14" s="4">
        <v>59.539615065608302</v>
      </c>
      <c r="G14" s="4">
        <v>4180.7333333333336</v>
      </c>
      <c r="H14" s="4">
        <v>145253</v>
      </c>
      <c r="I14" s="4">
        <v>121958</v>
      </c>
      <c r="J14" s="4">
        <v>23295</v>
      </c>
      <c r="K14" s="4">
        <v>5729</v>
      </c>
      <c r="L14" s="4">
        <v>2028</v>
      </c>
      <c r="M14" s="4">
        <v>11132</v>
      </c>
      <c r="N14" s="4">
        <v>127524</v>
      </c>
      <c r="O14" s="4">
        <v>38349</v>
      </c>
      <c r="P14" s="4">
        <v>18927</v>
      </c>
      <c r="Q14" s="4">
        <v>18381</v>
      </c>
      <c r="R14" s="4">
        <v>51867</v>
      </c>
      <c r="S14" s="4">
        <v>17729</v>
      </c>
      <c r="T14" s="4">
        <v>15116</v>
      </c>
      <c r="U14" s="4">
        <v>346009</v>
      </c>
      <c r="V14" s="4">
        <v>172610</v>
      </c>
      <c r="W14" s="8">
        <f t="shared" si="3"/>
        <v>4.5638856432041397</v>
      </c>
      <c r="X14" s="8">
        <f t="shared" si="2"/>
        <v>34.693580207989989</v>
      </c>
      <c r="Y14" s="8">
        <f t="shared" si="0"/>
        <v>29.129585309811453</v>
      </c>
      <c r="Z14" s="8">
        <f t="shared" si="0"/>
        <v>5.5639948981785352</v>
      </c>
      <c r="AA14" s="8">
        <f t="shared" si="0"/>
        <v>1.3683677515202759</v>
      </c>
      <c r="AB14" s="8">
        <f t="shared" si="0"/>
        <v>0.48438641998308946</v>
      </c>
      <c r="AC14" s="8">
        <f t="shared" si="0"/>
        <v>2.6588706248775895</v>
      </c>
      <c r="AD14" s="8">
        <f t="shared" si="0"/>
        <v>30.459020622250247</v>
      </c>
      <c r="AE14" s="8">
        <f t="shared" si="0"/>
        <v>9.1596325542068531</v>
      </c>
      <c r="AF14" s="8">
        <f t="shared" si="0"/>
        <v>4.5207010705226498</v>
      </c>
      <c r="AG14" s="8">
        <f t="shared" si="0"/>
        <v>4.3902893420656648</v>
      </c>
      <c r="AH14" s="8">
        <f t="shared" si="0"/>
        <v>12.38839765545508</v>
      </c>
      <c r="AI14" s="8">
        <f t="shared" si="0"/>
        <v>4.2345595857397402</v>
      </c>
      <c r="AJ14" s="8">
        <f t="shared" si="0"/>
        <v>3.6104463138384517</v>
      </c>
      <c r="AK14" s="8">
        <f t="shared" si="0"/>
        <v>82.644014197203546</v>
      </c>
      <c r="AL14" s="8">
        <f t="shared" si="0"/>
        <v>41.227781042051809</v>
      </c>
    </row>
    <row r="15" spans="1:38" x14ac:dyDescent="0.25">
      <c r="A15" s="6">
        <f t="shared" si="1"/>
        <v>2018</v>
      </c>
      <c r="B15" s="6">
        <v>43101</v>
      </c>
      <c r="C15" s="4">
        <v>439686</v>
      </c>
      <c r="D15" s="4">
        <v>430244</v>
      </c>
      <c r="E15" s="11">
        <v>8.3869509999999998</v>
      </c>
      <c r="F15" s="4">
        <v>59.764163479742614</v>
      </c>
      <c r="G15" s="4">
        <v>4255.7749999999996</v>
      </c>
      <c r="H15" s="4">
        <v>154939</v>
      </c>
      <c r="I15" s="4">
        <v>129845</v>
      </c>
      <c r="J15" s="4">
        <v>25094</v>
      </c>
      <c r="K15" s="4">
        <v>5890</v>
      </c>
      <c r="L15" s="4">
        <v>2066</v>
      </c>
      <c r="M15" s="4">
        <v>11631</v>
      </c>
      <c r="N15" s="4">
        <v>133454</v>
      </c>
      <c r="O15" s="4">
        <v>39486</v>
      </c>
      <c r="P15" s="4">
        <v>19428</v>
      </c>
      <c r="Q15" s="4">
        <v>19113</v>
      </c>
      <c r="R15" s="4">
        <v>55427</v>
      </c>
      <c r="S15" s="4">
        <v>21485</v>
      </c>
      <c r="T15" s="4">
        <v>15850</v>
      </c>
      <c r="U15" s="4">
        <v>349479</v>
      </c>
      <c r="V15" s="4">
        <v>169024</v>
      </c>
      <c r="W15" s="8">
        <f t="shared" si="3"/>
        <v>4.5808057015857973</v>
      </c>
      <c r="X15" s="8">
        <f t="shared" si="2"/>
        <v>35.238556606305409</v>
      </c>
      <c r="Y15" s="8">
        <f t="shared" si="0"/>
        <v>29.531301883616944</v>
      </c>
      <c r="Z15" s="8">
        <f t="shared" si="0"/>
        <v>5.7072547226884645</v>
      </c>
      <c r="AA15" s="8">
        <f t="shared" si="0"/>
        <v>1.3395923454465233</v>
      </c>
      <c r="AB15" s="8">
        <f t="shared" si="0"/>
        <v>0.46988077855560562</v>
      </c>
      <c r="AC15" s="8">
        <f t="shared" si="0"/>
        <v>2.6452968709488136</v>
      </c>
      <c r="AD15" s="8">
        <f t="shared" si="0"/>
        <v>30.352114918373566</v>
      </c>
      <c r="AE15" s="8">
        <f t="shared" si="0"/>
        <v>8.9804997202549099</v>
      </c>
      <c r="AF15" s="8">
        <f t="shared" si="0"/>
        <v>4.4186078246748819</v>
      </c>
      <c r="AG15" s="8">
        <f t="shared" si="0"/>
        <v>4.3469657892223088</v>
      </c>
      <c r="AH15" s="8">
        <f t="shared" si="0"/>
        <v>12.606041584221467</v>
      </c>
      <c r="AI15" s="8">
        <f t="shared" si="0"/>
        <v>4.8864416879318426</v>
      </c>
      <c r="AJ15" s="8">
        <f t="shared" si="0"/>
        <v>3.6048452759469258</v>
      </c>
      <c r="AK15" s="8">
        <f t="shared" si="0"/>
        <v>79.48376796168175</v>
      </c>
      <c r="AL15" s="8">
        <f t="shared" si="0"/>
        <v>38.441979048684743</v>
      </c>
    </row>
    <row r="16" spans="1:38" x14ac:dyDescent="0.25">
      <c r="A16" s="6">
        <f t="shared" si="1"/>
        <v>2019</v>
      </c>
      <c r="B16" s="6">
        <v>43466</v>
      </c>
      <c r="C16" s="4">
        <v>459816</v>
      </c>
      <c r="D16" s="4">
        <v>442435</v>
      </c>
      <c r="E16" s="11">
        <v>8.4831859999999999</v>
      </c>
      <c r="F16" s="4">
        <v>60.42280542334143</v>
      </c>
      <c r="G16" s="4">
        <v>4328.5666666666666</v>
      </c>
      <c r="H16" s="4">
        <v>162535</v>
      </c>
      <c r="I16" s="4">
        <v>134735</v>
      </c>
      <c r="J16" s="4">
        <v>27800</v>
      </c>
      <c r="K16" s="4">
        <v>5792</v>
      </c>
      <c r="L16" s="4">
        <v>1989</v>
      </c>
      <c r="M16" s="4">
        <v>13129</v>
      </c>
      <c r="N16" s="4">
        <v>139340</v>
      </c>
      <c r="O16" s="4">
        <v>40910</v>
      </c>
      <c r="P16" s="4">
        <v>20240</v>
      </c>
      <c r="Q16" s="4">
        <v>20336</v>
      </c>
      <c r="R16" s="4">
        <v>57854</v>
      </c>
      <c r="S16" s="4">
        <v>23195</v>
      </c>
      <c r="T16" s="4">
        <v>16221</v>
      </c>
      <c r="U16" s="4">
        <v>369467</v>
      </c>
      <c r="V16" s="4">
        <v>182123</v>
      </c>
      <c r="W16" s="8">
        <f t="shared" si="3"/>
        <v>4.6414806039847889</v>
      </c>
      <c r="X16" s="8">
        <f t="shared" si="2"/>
        <v>35.347834786088349</v>
      </c>
      <c r="Y16" s="8">
        <f t="shared" si="0"/>
        <v>29.301938166570977</v>
      </c>
      <c r="Z16" s="8">
        <f t="shared" si="0"/>
        <v>6.0458966195173725</v>
      </c>
      <c r="AA16" s="8">
        <f t="shared" si="0"/>
        <v>1.2596342884980078</v>
      </c>
      <c r="AB16" s="8">
        <f t="shared" si="0"/>
        <v>0.43256433007985801</v>
      </c>
      <c r="AC16" s="8">
        <f t="shared" si="0"/>
        <v>2.8552725438001287</v>
      </c>
      <c r="AD16" s="8">
        <f t="shared" si="0"/>
        <v>30.303425718113331</v>
      </c>
      <c r="AE16" s="8">
        <f t="shared" si="0"/>
        <v>8.8970370756998456</v>
      </c>
      <c r="AF16" s="8">
        <f t="shared" si="0"/>
        <v>4.4017607042817124</v>
      </c>
      <c r="AG16" s="8">
        <f t="shared" si="0"/>
        <v>4.4226386206656576</v>
      </c>
      <c r="AH16" s="8">
        <f t="shared" si="0"/>
        <v>12.581989317466117</v>
      </c>
      <c r="AI16" s="8">
        <f t="shared" si="0"/>
        <v>5.0444090679750158</v>
      </c>
      <c r="AJ16" s="8">
        <f t="shared" si="0"/>
        <v>3.527715433999687</v>
      </c>
      <c r="AK16" s="8">
        <f t="shared" si="0"/>
        <v>80.351053464864208</v>
      </c>
      <c r="AL16" s="8">
        <f t="shared" si="0"/>
        <v>39.607799641595768</v>
      </c>
    </row>
    <row r="17" spans="1:38" x14ac:dyDescent="0.25">
      <c r="A17" s="6">
        <f t="shared" si="1"/>
        <v>2020</v>
      </c>
      <c r="B17" s="6">
        <v>43831</v>
      </c>
      <c r="C17" s="4">
        <v>451344</v>
      </c>
      <c r="D17" s="4">
        <v>421445</v>
      </c>
      <c r="E17" s="11">
        <v>8.5510950000000001</v>
      </c>
      <c r="F17" s="4">
        <v>63.720031630136177</v>
      </c>
      <c r="G17" s="4">
        <v>4095.8916666666669</v>
      </c>
      <c r="H17" s="4">
        <v>166106</v>
      </c>
      <c r="I17" s="4">
        <v>132233</v>
      </c>
      <c r="J17" s="4">
        <v>33873</v>
      </c>
      <c r="K17" s="4">
        <v>6122</v>
      </c>
      <c r="L17" s="4">
        <v>2055</v>
      </c>
      <c r="M17" s="4">
        <v>13134</v>
      </c>
      <c r="N17" s="4">
        <v>147378</v>
      </c>
      <c r="O17" s="4">
        <v>48712</v>
      </c>
      <c r="P17" s="4">
        <v>22290</v>
      </c>
      <c r="Q17" s="4">
        <v>20889</v>
      </c>
      <c r="R17" s="4">
        <v>55487</v>
      </c>
      <c r="S17" s="4">
        <v>18728</v>
      </c>
      <c r="T17" s="4">
        <v>16120</v>
      </c>
      <c r="U17" s="4">
        <v>384007</v>
      </c>
      <c r="V17" s="4">
        <v>165694</v>
      </c>
      <c r="W17" s="8">
        <f t="shared" si="3"/>
        <v>4.3630418954872834</v>
      </c>
      <c r="X17" s="8">
        <f t="shared" si="2"/>
        <v>36.802527562125562</v>
      </c>
      <c r="Y17" s="8">
        <f t="shared" si="0"/>
        <v>29.297608919139282</v>
      </c>
      <c r="Z17" s="8">
        <f t="shared" si="0"/>
        <v>7.5049186429862811</v>
      </c>
      <c r="AA17" s="8">
        <f t="shared" si="0"/>
        <v>1.3563933496401857</v>
      </c>
      <c r="AB17" s="8">
        <f t="shared" si="0"/>
        <v>0.45530681697330638</v>
      </c>
      <c r="AC17" s="8">
        <f t="shared" si="0"/>
        <v>2.9099755397213656</v>
      </c>
      <c r="AD17" s="8">
        <f t="shared" si="0"/>
        <v>32.653142614059341</v>
      </c>
      <c r="AE17" s="8">
        <f t="shared" si="0"/>
        <v>10.79265482647382</v>
      </c>
      <c r="AF17" s="8">
        <f t="shared" si="0"/>
        <v>4.9385834308199508</v>
      </c>
      <c r="AG17" s="8">
        <f t="shared" si="0"/>
        <v>4.6281771774965437</v>
      </c>
      <c r="AH17" s="8">
        <f t="shared" si="0"/>
        <v>12.293727179269027</v>
      </c>
      <c r="AI17" s="8">
        <f t="shared" si="0"/>
        <v>4.1493849480662197</v>
      </c>
      <c r="AJ17" s="8">
        <f t="shared" si="0"/>
        <v>3.5715551774256444</v>
      </c>
      <c r="AK17" s="8">
        <f t="shared" si="0"/>
        <v>85.080780956432349</v>
      </c>
      <c r="AL17" s="8">
        <f t="shared" si="0"/>
        <v>36.711244638236025</v>
      </c>
    </row>
    <row r="18" spans="1:38" x14ac:dyDescent="0.25">
      <c r="A18" s="6">
        <f t="shared" si="1"/>
        <v>2021</v>
      </c>
      <c r="B18" s="6">
        <v>44197</v>
      </c>
      <c r="C18" s="4">
        <v>503486</v>
      </c>
      <c r="D18" s="4">
        <v>449794</v>
      </c>
      <c r="E18" s="11">
        <v>8.5720200000000002</v>
      </c>
      <c r="F18" s="4">
        <v>62.366250329322703</v>
      </c>
      <c r="G18" s="4">
        <v>4276.5666666666666</v>
      </c>
      <c r="H18" s="4">
        <v>173695</v>
      </c>
      <c r="I18" s="4">
        <v>142786</v>
      </c>
      <c r="J18" s="4">
        <v>30909</v>
      </c>
      <c r="K18" s="4">
        <v>6958</v>
      </c>
      <c r="L18" s="4">
        <v>2057</v>
      </c>
      <c r="M18" s="4">
        <v>13038</v>
      </c>
      <c r="N18" s="4">
        <v>161619</v>
      </c>
      <c r="O18" s="4">
        <v>52818</v>
      </c>
      <c r="P18" s="4">
        <v>23457</v>
      </c>
      <c r="Q18" s="4">
        <v>25923</v>
      </c>
      <c r="R18" s="4">
        <v>59421</v>
      </c>
      <c r="S18" s="4">
        <v>12076</v>
      </c>
      <c r="T18" s="4">
        <v>16340</v>
      </c>
      <c r="U18" s="4">
        <v>382027</v>
      </c>
      <c r="V18" s="4">
        <v>144284</v>
      </c>
      <c r="W18" s="8">
        <f t="shared" si="3"/>
        <v>4.2551307658454141</v>
      </c>
      <c r="X18" s="8">
        <f t="shared" si="2"/>
        <v>34.498476620998396</v>
      </c>
      <c r="Y18" s="8">
        <f t="shared" si="0"/>
        <v>28.359477721326908</v>
      </c>
      <c r="Z18" s="8">
        <f t="shared" si="0"/>
        <v>6.1389988996714902</v>
      </c>
      <c r="AA18" s="8">
        <f t="shared" si="0"/>
        <v>1.3819649404352852</v>
      </c>
      <c r="AB18" s="8">
        <f t="shared" si="0"/>
        <v>0.40855157839542711</v>
      </c>
      <c r="AC18" s="8">
        <f t="shared" si="0"/>
        <v>2.58954568746698</v>
      </c>
      <c r="AD18" s="8">
        <f t="shared" si="0"/>
        <v>32.09999880830847</v>
      </c>
      <c r="AE18" s="8">
        <f t="shared" si="0"/>
        <v>10.490460509328958</v>
      </c>
      <c r="AF18" s="8">
        <f t="shared" si="0"/>
        <v>4.6589180235398802</v>
      </c>
      <c r="AG18" s="8">
        <f t="shared" si="0"/>
        <v>5.1487032410037221</v>
      </c>
      <c r="AH18" s="8">
        <f t="shared" si="0"/>
        <v>11.801917034435913</v>
      </c>
      <c r="AI18" s="8">
        <f t="shared" si="0"/>
        <v>2.3984778126899258</v>
      </c>
      <c r="AJ18" s="8">
        <f t="shared" si="0"/>
        <v>3.2453732576476804</v>
      </c>
      <c r="AK18" s="8">
        <f t="shared" si="0"/>
        <v>75.876389810242983</v>
      </c>
      <c r="AL18" s="8">
        <f t="shared" si="0"/>
        <v>28.657003372487022</v>
      </c>
    </row>
    <row r="19" spans="1:38" x14ac:dyDescent="0.25">
      <c r="A19" s="6">
        <f t="shared" si="1"/>
        <v>2022</v>
      </c>
      <c r="B19" s="6">
        <v>44562</v>
      </c>
      <c r="C19" s="4">
        <v>545594</v>
      </c>
      <c r="D19" s="4">
        <v>461119</v>
      </c>
      <c r="E19" s="11">
        <v>8.6721850000000007</v>
      </c>
      <c r="F19" s="4">
        <v>62.133697044037781</v>
      </c>
      <c r="G19" s="4">
        <v>4407.1916666666666</v>
      </c>
      <c r="H19" s="4">
        <v>181184</v>
      </c>
      <c r="I19" s="4">
        <v>150083</v>
      </c>
      <c r="J19" s="4">
        <v>31101</v>
      </c>
      <c r="K19" s="4">
        <v>6080</v>
      </c>
      <c r="L19" s="4">
        <v>1927</v>
      </c>
      <c r="M19" s="4">
        <v>13507</v>
      </c>
      <c r="N19" s="4">
        <v>178977</v>
      </c>
      <c r="O19" s="4">
        <v>53316</v>
      </c>
      <c r="P19" s="4">
        <v>23188</v>
      </c>
      <c r="Q19" s="4">
        <v>28012</v>
      </c>
      <c r="R19" s="4">
        <v>74461</v>
      </c>
      <c r="S19" s="4">
        <v>2207</v>
      </c>
      <c r="T19" s="4">
        <v>17640</v>
      </c>
      <c r="U19" s="4">
        <v>380455</v>
      </c>
      <c r="V19" s="4">
        <v>135928</v>
      </c>
      <c r="W19" s="8">
        <f t="shared" si="3"/>
        <v>4.6174746811089271</v>
      </c>
      <c r="X19" s="8">
        <f t="shared" si="2"/>
        <v>33.208576340648911</v>
      </c>
      <c r="Y19" s="8">
        <f t="shared" si="0"/>
        <v>27.508183741023544</v>
      </c>
      <c r="Z19" s="8">
        <f t="shared" si="0"/>
        <v>5.7003925996253626</v>
      </c>
      <c r="AA19" s="8">
        <f t="shared" si="0"/>
        <v>1.1143817563976144</v>
      </c>
      <c r="AB19" s="8">
        <f t="shared" si="0"/>
        <v>0.35319303364773075</v>
      </c>
      <c r="AC19" s="8">
        <f t="shared" si="0"/>
        <v>2.4756503920497659</v>
      </c>
      <c r="AD19" s="8">
        <f t="shared" si="0"/>
        <v>32.804063094535501</v>
      </c>
      <c r="AE19" s="8">
        <f t="shared" si="0"/>
        <v>9.7721015993577645</v>
      </c>
      <c r="AF19" s="8">
        <f t="shared" si="0"/>
        <v>4.2500467380506386</v>
      </c>
      <c r="AG19" s="8">
        <f t="shared" si="0"/>
        <v>5.1342206842450615</v>
      </c>
      <c r="AH19" s="8">
        <f t="shared" si="0"/>
        <v>13.647694072882032</v>
      </c>
      <c r="AI19" s="8">
        <f t="shared" si="0"/>
        <v>0.40451324611341033</v>
      </c>
      <c r="AJ19" s="8">
        <f t="shared" si="0"/>
        <v>3.2331733853378153</v>
      </c>
      <c r="AK19" s="8">
        <f t="shared" si="0"/>
        <v>69.732255120107624</v>
      </c>
      <c r="AL19" s="8">
        <f t="shared" si="0"/>
        <v>24.913763714410351</v>
      </c>
    </row>
    <row r="20" spans="1:38" x14ac:dyDescent="0.25">
      <c r="A20" s="6">
        <f t="shared" si="1"/>
        <v>2023</v>
      </c>
      <c r="B20" s="6">
        <v>44927</v>
      </c>
      <c r="C20" s="4">
        <v>564959</v>
      </c>
      <c r="D20" s="4">
        <v>461595</v>
      </c>
      <c r="E20" s="11">
        <v>8.8746829999999992</v>
      </c>
      <c r="F20" s="4">
        <v>61.579001036640442</v>
      </c>
      <c r="G20" s="4">
        <v>4508.4416666666666</v>
      </c>
      <c r="H20" s="4">
        <v>196701.4</v>
      </c>
      <c r="I20" s="4">
        <v>162973</v>
      </c>
      <c r="J20" s="4">
        <v>33728.36</v>
      </c>
      <c r="K20" s="4">
        <v>7749.8850000000002</v>
      </c>
      <c r="L20" s="4">
        <v>1596.6310000000001</v>
      </c>
      <c r="M20" s="4">
        <v>14103.78</v>
      </c>
      <c r="N20" s="4">
        <v>188382</v>
      </c>
      <c r="O20" s="4">
        <v>53952.47</v>
      </c>
      <c r="P20" s="4">
        <v>24618.36</v>
      </c>
      <c r="Q20" s="4">
        <v>25511.02</v>
      </c>
      <c r="R20" s="4">
        <v>84300.1</v>
      </c>
      <c r="S20" s="4">
        <v>8319.4480000000003</v>
      </c>
      <c r="T20" s="4">
        <v>17480.61</v>
      </c>
      <c r="U20" s="4">
        <v>389616.2</v>
      </c>
      <c r="V20" s="4">
        <v>145089.20000000001</v>
      </c>
      <c r="W20" s="8">
        <f t="shared" si="3"/>
        <v>4.5946590266917244</v>
      </c>
      <c r="X20" s="8">
        <f t="shared" si="2"/>
        <v>34.816933618191761</v>
      </c>
      <c r="Y20" s="8">
        <f t="shared" si="0"/>
        <v>28.846872073902709</v>
      </c>
      <c r="Z20" s="8">
        <f t="shared" si="0"/>
        <v>5.9700544641292552</v>
      </c>
      <c r="AA20" s="8">
        <f t="shared" si="0"/>
        <v>1.3717606056368692</v>
      </c>
      <c r="AB20" s="8">
        <f t="shared" si="0"/>
        <v>0.28261006550917855</v>
      </c>
      <c r="AC20" s="8">
        <f t="shared" si="0"/>
        <v>2.4964254043213754</v>
      </c>
      <c r="AD20" s="8">
        <f t="shared" si="0"/>
        <v>33.344366582353764</v>
      </c>
      <c r="AE20" s="8">
        <f t="shared" si="0"/>
        <v>9.5498027290475953</v>
      </c>
      <c r="AF20" s="8">
        <f t="shared" si="0"/>
        <v>4.3575480698599369</v>
      </c>
      <c r="AG20" s="8">
        <f t="shared" si="0"/>
        <v>4.5155524560189324</v>
      </c>
      <c r="AH20" s="8">
        <f t="shared" si="0"/>
        <v>14.921454477227551</v>
      </c>
      <c r="AI20" s="8">
        <f t="shared" si="0"/>
        <v>1.472575532029758</v>
      </c>
      <c r="AJ20" s="8">
        <f t="shared" si="0"/>
        <v>3.0941378046902517</v>
      </c>
      <c r="AK20" s="8">
        <f t="shared" si="0"/>
        <v>68.963623908991622</v>
      </c>
      <c r="AL20" s="8">
        <f t="shared" si="0"/>
        <v>25.681368028476406</v>
      </c>
    </row>
    <row r="21" spans="1:38" x14ac:dyDescent="0.25">
      <c r="A21" s="6">
        <f t="shared" si="1"/>
        <v>2024</v>
      </c>
      <c r="B21" s="6">
        <v>45292</v>
      </c>
      <c r="C21" s="4">
        <v>587351</v>
      </c>
      <c r="D21" s="4">
        <v>466020</v>
      </c>
      <c r="E21" s="11">
        <v>9.0618667746758064</v>
      </c>
      <c r="F21" s="4">
        <v>61.442682089433291</v>
      </c>
      <c r="G21" s="4">
        <v>4545.4124938128316</v>
      </c>
      <c r="H21" s="4">
        <v>203125.4</v>
      </c>
      <c r="I21" s="4">
        <v>169190</v>
      </c>
      <c r="J21" s="4">
        <v>33935.370000000003</v>
      </c>
      <c r="K21" s="4">
        <v>7681.3530000000001</v>
      </c>
      <c r="L21" s="4">
        <v>1604.7850000000001</v>
      </c>
      <c r="M21" s="4">
        <v>13483.14</v>
      </c>
      <c r="N21" s="4">
        <v>195071.1</v>
      </c>
      <c r="O21" s="4">
        <v>55646.93</v>
      </c>
      <c r="P21" s="4">
        <v>26395.200000000001</v>
      </c>
      <c r="Q21" s="4">
        <v>24066.7</v>
      </c>
      <c r="R21" s="4">
        <v>88962.29</v>
      </c>
      <c r="S21" s="4">
        <v>8054.2759999999998</v>
      </c>
      <c r="T21" s="4">
        <v>17737.349999999999</v>
      </c>
      <c r="U21" s="4">
        <v>399299.2</v>
      </c>
      <c r="V21" s="4">
        <v>154772.20000000001</v>
      </c>
      <c r="W21" s="8">
        <f t="shared" si="3"/>
        <v>4.5525186067725105</v>
      </c>
      <c r="X21" s="8">
        <f t="shared" si="2"/>
        <v>34.583307085541698</v>
      </c>
      <c r="Y21" s="8">
        <f t="shared" si="2"/>
        <v>28.80560346368696</v>
      </c>
      <c r="Z21" s="8">
        <f t="shared" si="2"/>
        <v>5.7776985141763619</v>
      </c>
      <c r="AA21" s="8">
        <f t="shared" si="2"/>
        <v>1.3077960197565</v>
      </c>
      <c r="AB21" s="8">
        <f t="shared" si="2"/>
        <v>0.27322418792170272</v>
      </c>
      <c r="AC21" s="8">
        <f t="shared" si="2"/>
        <v>2.2955847525585211</v>
      </c>
      <c r="AD21" s="8">
        <f t="shared" si="2"/>
        <v>33.212014621580622</v>
      </c>
      <c r="AE21" s="8">
        <f t="shared" si="2"/>
        <v>9.4742206959722548</v>
      </c>
      <c r="AF21" s="8">
        <f t="shared" si="2"/>
        <v>4.4939397396105569</v>
      </c>
      <c r="AG21" s="8">
        <f t="shared" si="2"/>
        <v>4.0974987699007919</v>
      </c>
      <c r="AH21" s="8">
        <f t="shared" si="2"/>
        <v>15.146358821215934</v>
      </c>
      <c r="AI21" s="8">
        <f t="shared" si="2"/>
        <v>1.3712883778183744</v>
      </c>
      <c r="AJ21" s="8">
        <f t="shared" si="2"/>
        <v>3.0198892995840643</v>
      </c>
      <c r="AK21" s="8">
        <f t="shared" si="2"/>
        <v>67.983062938515474</v>
      </c>
      <c r="AL21" s="8">
        <f t="shared" si="2"/>
        <v>26.350887288861347</v>
      </c>
    </row>
    <row r="22" spans="1:38" x14ac:dyDescent="0.25">
      <c r="A22" s="6">
        <f t="shared" si="1"/>
        <v>2025</v>
      </c>
      <c r="B22" s="6">
        <v>45658</v>
      </c>
      <c r="C22" s="4">
        <v>606364</v>
      </c>
      <c r="D22" s="4">
        <v>474873</v>
      </c>
      <c r="E22" s="11">
        <v>9.1426184403492208</v>
      </c>
      <c r="F22" s="4">
        <v>62.639411860028503</v>
      </c>
      <c r="G22" s="4">
        <v>4560.9328383857255</v>
      </c>
      <c r="H22" s="4">
        <v>210416.6</v>
      </c>
      <c r="I22" s="4">
        <v>175035.8</v>
      </c>
      <c r="J22" s="4">
        <v>35380.75</v>
      </c>
      <c r="K22" s="4">
        <v>8054.8</v>
      </c>
      <c r="L22" s="4">
        <v>1625.68</v>
      </c>
      <c r="M22" s="4">
        <v>14078.81</v>
      </c>
      <c r="N22" s="4">
        <v>201273.2</v>
      </c>
      <c r="O22" s="4">
        <v>57562.47</v>
      </c>
      <c r="P22" s="4">
        <v>27093.41</v>
      </c>
      <c r="Q22" s="4">
        <v>24387.84</v>
      </c>
      <c r="R22" s="4">
        <v>92229.43</v>
      </c>
      <c r="S22" s="4">
        <v>9143.4459999999999</v>
      </c>
      <c r="T22" s="4">
        <v>17919.310000000001</v>
      </c>
      <c r="U22" s="4">
        <v>408075.1</v>
      </c>
      <c r="V22" s="4">
        <v>163548.1</v>
      </c>
      <c r="W22" s="8">
        <f t="shared" si="3"/>
        <v>4.4876899327621995</v>
      </c>
      <c r="X22" s="8">
        <f t="shared" si="2"/>
        <v>34.701367495431789</v>
      </c>
      <c r="Y22" s="8">
        <f t="shared" si="2"/>
        <v>28.866456451900177</v>
      </c>
      <c r="Z22" s="8">
        <f t="shared" si="2"/>
        <v>5.8349027976594918</v>
      </c>
      <c r="AA22" s="8">
        <f t="shared" si="2"/>
        <v>1.3283770144665581</v>
      </c>
      <c r="AB22" s="8">
        <f t="shared" si="2"/>
        <v>0.26810298764438523</v>
      </c>
      <c r="AC22" s="8">
        <f t="shared" si="2"/>
        <v>2.3218413362270849</v>
      </c>
      <c r="AD22" s="8">
        <f t="shared" si="2"/>
        <v>33.193461353246562</v>
      </c>
      <c r="AE22" s="8">
        <f t="shared" si="2"/>
        <v>9.4930553265035531</v>
      </c>
      <c r="AF22" s="8">
        <f t="shared" si="2"/>
        <v>4.4681758811538943</v>
      </c>
      <c r="AG22" s="8">
        <f t="shared" si="2"/>
        <v>4.0219801967135256</v>
      </c>
      <c r="AH22" s="8">
        <f t="shared" si="2"/>
        <v>15.210241703003476</v>
      </c>
      <c r="AI22" s="8">
        <f t="shared" si="2"/>
        <v>1.5079137283875692</v>
      </c>
      <c r="AJ22" s="8">
        <f t="shared" si="2"/>
        <v>2.9552067734891918</v>
      </c>
      <c r="AK22" s="8">
        <f t="shared" si="2"/>
        <v>67.298701769893995</v>
      </c>
      <c r="AL22" s="8">
        <f t="shared" si="2"/>
        <v>26.971934349664558</v>
      </c>
    </row>
    <row r="23" spans="1:38" x14ac:dyDescent="0.25">
      <c r="A23" s="6">
        <f t="shared" si="1"/>
        <v>2026</v>
      </c>
      <c r="B23" s="6">
        <v>46023</v>
      </c>
      <c r="C23" s="4">
        <v>622813.0561491017</v>
      </c>
      <c r="D23" s="4">
        <v>479469.10120501166</v>
      </c>
      <c r="E23" s="11">
        <v>9.2041647834848419</v>
      </c>
      <c r="F23" s="4">
        <v>63.003101185893449</v>
      </c>
      <c r="G23" s="4">
        <v>4582.2190073612883</v>
      </c>
      <c r="H23" s="4">
        <v>216186.5</v>
      </c>
      <c r="I23" s="4">
        <v>179870.3</v>
      </c>
      <c r="J23" s="4">
        <v>36316.269999999997</v>
      </c>
      <c r="K23" s="4">
        <v>8464.7129999999997</v>
      </c>
      <c r="L23" s="4">
        <v>1657.5039999999999</v>
      </c>
      <c r="M23" s="4">
        <v>14393.59</v>
      </c>
      <c r="N23" s="4">
        <v>202986.2</v>
      </c>
      <c r="O23" s="4">
        <v>59751.71</v>
      </c>
      <c r="P23" s="4">
        <v>27891.81</v>
      </c>
      <c r="Q23" s="4">
        <v>26790.41</v>
      </c>
      <c r="R23" s="4">
        <v>88552.320000000007</v>
      </c>
      <c r="S23" s="4">
        <v>13200.25</v>
      </c>
      <c r="T23" s="4">
        <v>18080.169999999998</v>
      </c>
      <c r="U23" s="4">
        <v>412955</v>
      </c>
      <c r="V23" s="4">
        <v>168428</v>
      </c>
      <c r="W23" s="8">
        <f t="shared" si="3"/>
        <v>4.4305986814681901</v>
      </c>
      <c r="X23" s="8">
        <f t="shared" si="2"/>
        <v>34.711298657850371</v>
      </c>
      <c r="Y23" s="8">
        <f t="shared" si="2"/>
        <v>28.880303362962735</v>
      </c>
      <c r="Z23" s="8">
        <f t="shared" si="2"/>
        <v>5.8310065342152795</v>
      </c>
      <c r="AA23" s="8">
        <f t="shared" si="2"/>
        <v>1.3591097547533659</v>
      </c>
      <c r="AB23" s="8">
        <f t="shared" si="2"/>
        <v>0.26613186471209632</v>
      </c>
      <c r="AC23" s="8">
        <f t="shared" si="2"/>
        <v>2.3110610572290522</v>
      </c>
      <c r="AD23" s="8">
        <f t="shared" si="2"/>
        <v>32.59183441899539</v>
      </c>
      <c r="AE23" s="8">
        <f t="shared" si="2"/>
        <v>9.5938435153317361</v>
      </c>
      <c r="AF23" s="8">
        <f t="shared" si="2"/>
        <v>4.4783598745435889</v>
      </c>
      <c r="AG23" s="8">
        <f t="shared" si="2"/>
        <v>4.3015170821316833</v>
      </c>
      <c r="AH23" s="8">
        <f t="shared" si="2"/>
        <v>14.218121975079555</v>
      </c>
      <c r="AI23" s="8">
        <f t="shared" si="2"/>
        <v>2.1194562107638051</v>
      </c>
      <c r="AJ23" s="8">
        <f t="shared" si="2"/>
        <v>2.9029850645378246</v>
      </c>
      <c r="AK23" s="8">
        <f t="shared" si="2"/>
        <v>66.304807826818973</v>
      </c>
      <c r="AL23" s="8">
        <f t="shared" si="2"/>
        <v>27.043106809835127</v>
      </c>
    </row>
    <row r="24" spans="1:38" x14ac:dyDescent="0.25">
      <c r="A24" s="6">
        <f t="shared" si="1"/>
        <v>2027</v>
      </c>
      <c r="B24" s="6">
        <v>46388</v>
      </c>
      <c r="C24" s="4">
        <v>641059.90991997649</v>
      </c>
      <c r="D24" s="4">
        <v>483770.01413626882</v>
      </c>
      <c r="E24" s="11">
        <v>9.2589004001487645</v>
      </c>
      <c r="F24" s="4">
        <v>63.438921004749695</v>
      </c>
      <c r="G24" s="4">
        <v>4596.3722378618841</v>
      </c>
      <c r="H24" s="4">
        <v>222899.4</v>
      </c>
      <c r="I24" s="4">
        <v>185020.1</v>
      </c>
      <c r="J24" s="4">
        <v>37879.279999999999</v>
      </c>
      <c r="K24" s="4">
        <v>8885.4390000000003</v>
      </c>
      <c r="L24" s="4">
        <v>1685.037</v>
      </c>
      <c r="M24" s="4">
        <v>15067.73</v>
      </c>
      <c r="N24" s="4">
        <v>206679.1</v>
      </c>
      <c r="O24" s="4">
        <v>61392.47</v>
      </c>
      <c r="P24" s="4">
        <v>28626.28</v>
      </c>
      <c r="Q24" s="4">
        <v>28023.439999999999</v>
      </c>
      <c r="R24" s="4">
        <v>88636.87</v>
      </c>
      <c r="S24" s="4">
        <v>16220.34</v>
      </c>
      <c r="T24" s="4">
        <v>18107.759999999998</v>
      </c>
      <c r="U24" s="4">
        <v>414842.4</v>
      </c>
      <c r="V24" s="4">
        <v>170315.4</v>
      </c>
      <c r="W24" s="8">
        <f t="shared" si="3"/>
        <v>4.384923296727246</v>
      </c>
      <c r="X24" s="8">
        <f t="shared" si="2"/>
        <v>34.770447590120639</v>
      </c>
      <c r="Y24" s="8">
        <f t="shared" si="2"/>
        <v>28.861592674403248</v>
      </c>
      <c r="Z24" s="8">
        <f t="shared" si="2"/>
        <v>5.908851795884174</v>
      </c>
      <c r="AA24" s="8">
        <f t="shared" si="2"/>
        <v>1.3860543862599628</v>
      </c>
      <c r="AB24" s="8">
        <f t="shared" si="2"/>
        <v>0.26285172008499852</v>
      </c>
      <c r="AC24" s="8">
        <f t="shared" si="2"/>
        <v>2.350440226699078</v>
      </c>
      <c r="AD24" s="8">
        <f t="shared" si="2"/>
        <v>32.240216054970546</v>
      </c>
      <c r="AE24" s="8">
        <f t="shared" si="2"/>
        <v>9.5767133539303089</v>
      </c>
      <c r="AF24" s="8">
        <f t="shared" si="2"/>
        <v>4.4654609588007803</v>
      </c>
      <c r="AG24" s="8">
        <f t="shared" si="2"/>
        <v>4.3714229460235883</v>
      </c>
      <c r="AH24" s="8">
        <f t="shared" si="2"/>
        <v>13.82661255654944</v>
      </c>
      <c r="AI24" s="8">
        <f t="shared" si="2"/>
        <v>2.5302377748165199</v>
      </c>
      <c r="AJ24" s="8">
        <f t="shared" si="2"/>
        <v>2.8246595551826643</v>
      </c>
      <c r="AK24" s="8">
        <f t="shared" si="2"/>
        <v>64.711954932852493</v>
      </c>
      <c r="AL24" s="8">
        <f t="shared" si="2"/>
        <v>26.567782100312662</v>
      </c>
    </row>
    <row r="25" spans="1:38" x14ac:dyDescent="0.25">
      <c r="A25" s="6">
        <f t="shared" si="1"/>
        <v>2028</v>
      </c>
      <c r="B25" s="6">
        <v>46753</v>
      </c>
      <c r="C25" s="4">
        <v>659823.92909451469</v>
      </c>
      <c r="D25" s="4">
        <v>488021.79723245709</v>
      </c>
      <c r="E25" s="11">
        <v>9.3119583833208797</v>
      </c>
      <c r="F25" s="4">
        <v>63.918039404767491</v>
      </c>
      <c r="G25" s="4">
        <v>4608.6348378678713</v>
      </c>
      <c r="H25" s="4">
        <v>229716.1</v>
      </c>
      <c r="I25" s="4">
        <v>190545.2</v>
      </c>
      <c r="J25" s="4">
        <v>39170.97</v>
      </c>
      <c r="K25" s="4">
        <v>9193.5589999999993</v>
      </c>
      <c r="L25" s="4">
        <v>1712.9010000000001</v>
      </c>
      <c r="M25" s="4">
        <v>15654.82</v>
      </c>
      <c r="N25" s="4">
        <v>211624</v>
      </c>
      <c r="O25" s="4">
        <v>62861.34</v>
      </c>
      <c r="P25" s="4">
        <v>29311.19</v>
      </c>
      <c r="Q25" s="4">
        <v>28693.93</v>
      </c>
      <c r="R25" s="4">
        <v>90757.59</v>
      </c>
      <c r="S25" s="4">
        <v>18092.05</v>
      </c>
      <c r="T25" s="4">
        <v>18038.939999999999</v>
      </c>
      <c r="U25" s="4">
        <v>414789.3</v>
      </c>
      <c r="V25" s="4">
        <v>170262.3</v>
      </c>
      <c r="W25" s="8">
        <f t="shared" si="3"/>
        <v>4.3483838681870504</v>
      </c>
      <c r="X25" s="8">
        <f t="shared" si="2"/>
        <v>34.814757372507316</v>
      </c>
      <c r="Y25" s="8">
        <f t="shared" si="2"/>
        <v>28.878188801289422</v>
      </c>
      <c r="Z25" s="8">
        <f t="shared" si="2"/>
        <v>5.9365791801086774</v>
      </c>
      <c r="AA25" s="8">
        <f t="shared" si="2"/>
        <v>1.3933351905888658</v>
      </c>
      <c r="AB25" s="8">
        <f t="shared" si="2"/>
        <v>0.25959970902398727</v>
      </c>
      <c r="AC25" s="8">
        <f t="shared" si="2"/>
        <v>2.3725753658984936</v>
      </c>
      <c r="AD25" s="8">
        <f t="shared" si="2"/>
        <v>32.072798616202732</v>
      </c>
      <c r="AE25" s="8">
        <f t="shared" si="2"/>
        <v>9.5269870079227754</v>
      </c>
      <c r="AF25" s="8">
        <f t="shared" si="2"/>
        <v>4.4422744777116741</v>
      </c>
      <c r="AG25" s="8">
        <f t="shared" si="2"/>
        <v>4.3487252787841548</v>
      </c>
      <c r="AH25" s="8">
        <f t="shared" si="2"/>
        <v>13.754819429563257</v>
      </c>
      <c r="AI25" s="8">
        <f t="shared" si="2"/>
        <v>2.7419511785254538</v>
      </c>
      <c r="AJ25" s="8">
        <f t="shared" si="2"/>
        <v>2.7339020615325484</v>
      </c>
      <c r="AK25" s="8">
        <f t="shared" si="2"/>
        <v>62.863634025704549</v>
      </c>
      <c r="AL25" s="8">
        <f t="shared" si="2"/>
        <v>25.804202074582722</v>
      </c>
    </row>
    <row r="26" spans="1:38" x14ac:dyDescent="0.25">
      <c r="A26" s="6">
        <f t="shared" si="1"/>
        <v>2029</v>
      </c>
      <c r="B26" s="6">
        <v>47119</v>
      </c>
      <c r="C26" s="4">
        <v>678374.35613374226</v>
      </c>
      <c r="D26" s="4">
        <v>491891.55082280899</v>
      </c>
      <c r="E26" s="11">
        <v>9.362518938102161</v>
      </c>
      <c r="F26" s="4">
        <v>64.38001426946866</v>
      </c>
      <c r="G26" s="4">
        <v>4618.4824982894661</v>
      </c>
      <c r="H26" s="4">
        <v>236398.2</v>
      </c>
      <c r="I26" s="4">
        <v>195902.2</v>
      </c>
      <c r="J26" s="4">
        <v>40496.03</v>
      </c>
      <c r="K26" s="4">
        <v>9517.6290000000008</v>
      </c>
      <c r="L26" s="4">
        <v>1743.502</v>
      </c>
      <c r="M26" s="4">
        <v>16279.26</v>
      </c>
      <c r="N26" s="4">
        <v>218099.3</v>
      </c>
      <c r="O26" s="4">
        <v>65283.14</v>
      </c>
      <c r="P26" s="4">
        <v>30176.65</v>
      </c>
      <c r="Q26" s="4">
        <v>29330.37</v>
      </c>
      <c r="R26" s="4">
        <v>93309.16</v>
      </c>
      <c r="S26" s="4">
        <v>18298.91</v>
      </c>
      <c r="T26" s="4">
        <v>17915.38</v>
      </c>
      <c r="U26" s="4">
        <v>414405.8</v>
      </c>
      <c r="V26" s="4">
        <v>169878.8</v>
      </c>
      <c r="W26" s="8">
        <f t="shared" si="3"/>
        <v>4.3191519164067156</v>
      </c>
      <c r="X26" s="8">
        <f t="shared" si="2"/>
        <v>34.84775004575701</v>
      </c>
      <c r="Y26" s="8">
        <f t="shared" si="2"/>
        <v>28.87818477050121</v>
      </c>
      <c r="Z26" s="8">
        <f t="shared" si="2"/>
        <v>5.969569697592779</v>
      </c>
      <c r="AA26" s="8">
        <f t="shared" si="2"/>
        <v>1.4030054222927599</v>
      </c>
      <c r="AB26" s="8">
        <f t="shared" si="2"/>
        <v>0.25701177885566573</v>
      </c>
      <c r="AC26" s="8">
        <f t="shared" si="2"/>
        <v>2.3997457823701294</v>
      </c>
      <c r="AD26" s="8">
        <f t="shared" si="2"/>
        <v>32.150286641584295</v>
      </c>
      <c r="AE26" s="8">
        <f t="shared" si="2"/>
        <v>9.6234681352149103</v>
      </c>
      <c r="AF26" s="8">
        <f t="shared" si="2"/>
        <v>4.4483771721539895</v>
      </c>
      <c r="AG26" s="8">
        <f t="shared" si="2"/>
        <v>4.32362599423164</v>
      </c>
      <c r="AH26" s="8">
        <f t="shared" si="2"/>
        <v>13.754818288208405</v>
      </c>
      <c r="AI26" s="8">
        <f t="shared" si="2"/>
        <v>2.6974648782850439</v>
      </c>
      <c r="AJ26" s="8">
        <f t="shared" si="2"/>
        <v>2.6409282482470435</v>
      </c>
      <c r="AK26" s="8">
        <f t="shared" si="2"/>
        <v>61.08806977342455</v>
      </c>
      <c r="AL26" s="8">
        <f t="shared" si="2"/>
        <v>25.0420433001315</v>
      </c>
    </row>
    <row r="27" spans="1:38" x14ac:dyDescent="0.25">
      <c r="A27" s="6">
        <f t="shared" si="1"/>
        <v>2030</v>
      </c>
      <c r="B27" s="6">
        <v>47484</v>
      </c>
      <c r="C27" s="4">
        <v>697644.76158354338</v>
      </c>
      <c r="D27" s="4">
        <v>495958.2008210544</v>
      </c>
      <c r="E27" s="11">
        <v>9.4107310919017504</v>
      </c>
      <c r="F27" s="4">
        <v>64.872514431718514</v>
      </c>
      <c r="G27" s="4">
        <v>4627.1252089414274</v>
      </c>
      <c r="H27" s="4">
        <v>243466.2</v>
      </c>
      <c r="I27" s="4">
        <v>201467.1</v>
      </c>
      <c r="J27" s="4">
        <v>41999.03</v>
      </c>
      <c r="K27" s="4">
        <v>9845.7209999999995</v>
      </c>
      <c r="L27" s="4">
        <v>1773.77</v>
      </c>
      <c r="M27" s="4">
        <v>17054.29</v>
      </c>
      <c r="N27" s="4">
        <v>224851.9</v>
      </c>
      <c r="O27" s="4">
        <v>67832.7</v>
      </c>
      <c r="P27" s="4">
        <v>31060.73</v>
      </c>
      <c r="Q27" s="4">
        <v>29998.71</v>
      </c>
      <c r="R27" s="4">
        <v>95959.77</v>
      </c>
      <c r="S27" s="4">
        <v>18614.259999999998</v>
      </c>
      <c r="T27" s="4">
        <v>17801.91</v>
      </c>
      <c r="U27" s="4">
        <v>413593.5</v>
      </c>
      <c r="V27" s="4">
        <v>169066.5</v>
      </c>
      <c r="W27" s="8">
        <f t="shared" si="3"/>
        <v>4.2957675785425788</v>
      </c>
      <c r="X27" s="8">
        <f t="shared" si="2"/>
        <v>34.898305471020841</v>
      </c>
      <c r="Y27" s="8">
        <f t="shared" si="2"/>
        <v>28.878178565076805</v>
      </c>
      <c r="Z27" s="8">
        <f t="shared" si="2"/>
        <v>6.0201168721841816</v>
      </c>
      <c r="AA27" s="8">
        <f t="shared" si="2"/>
        <v>1.41128000125046</v>
      </c>
      <c r="AB27" s="8">
        <f t="shared" si="2"/>
        <v>0.25425117447650897</v>
      </c>
      <c r="AC27" s="8">
        <f t="shared" si="2"/>
        <v>2.4445521473263065</v>
      </c>
      <c r="AD27" s="8">
        <f t="shared" si="2"/>
        <v>32.230142385018659</v>
      </c>
      <c r="AE27" s="8">
        <f t="shared" si="2"/>
        <v>9.7231003134074268</v>
      </c>
      <c r="AF27" s="8">
        <f t="shared" si="2"/>
        <v>4.4522272237086753</v>
      </c>
      <c r="AG27" s="8">
        <f t="shared" si="2"/>
        <v>4.2999978860168993</v>
      </c>
      <c r="AH27" s="8">
        <f t="shared" si="2"/>
        <v>13.754818395279925</v>
      </c>
      <c r="AI27" s="8">
        <f t="shared" si="2"/>
        <v>2.6681573524251179</v>
      </c>
      <c r="AJ27" s="8">
        <f t="shared" si="2"/>
        <v>2.5517155693382514</v>
      </c>
      <c r="AK27" s="8">
        <f t="shared" si="2"/>
        <v>59.284255078646055</v>
      </c>
      <c r="AL27" s="8">
        <f t="shared" si="2"/>
        <v>24.233895144033728</v>
      </c>
    </row>
    <row r="28" spans="1:38" x14ac:dyDescent="0.25">
      <c r="A28" s="6">
        <f t="shared" si="1"/>
        <v>2031</v>
      </c>
      <c r="B28" s="6">
        <v>47849</v>
      </c>
      <c r="C28" s="4">
        <v>717438.12938954565</v>
      </c>
      <c r="D28" s="4">
        <v>500016.09100327245</v>
      </c>
      <c r="E28" s="11">
        <v>9.4552756964387346</v>
      </c>
      <c r="F28" s="4">
        <v>65.383656549930393</v>
      </c>
      <c r="G28" s="4">
        <v>4633.6698955548827</v>
      </c>
      <c r="H28" s="4">
        <v>250730.4</v>
      </c>
      <c r="I28" s="4">
        <v>207183.1</v>
      </c>
      <c r="J28" s="4">
        <v>43547.26</v>
      </c>
      <c r="K28" s="4">
        <v>10178.68</v>
      </c>
      <c r="L28" s="4">
        <v>1804.067</v>
      </c>
      <c r="M28" s="4">
        <v>17862.830000000002</v>
      </c>
      <c r="N28" s="4">
        <v>231829.5</v>
      </c>
      <c r="O28" s="4">
        <v>70481.7</v>
      </c>
      <c r="P28" s="4">
        <v>31964.75</v>
      </c>
      <c r="Q28" s="4">
        <v>30700.720000000001</v>
      </c>
      <c r="R28" s="4">
        <v>98682.31</v>
      </c>
      <c r="S28" s="4">
        <v>18900.88</v>
      </c>
      <c r="T28" s="4">
        <v>17689.63</v>
      </c>
      <c r="U28" s="4">
        <v>412382.2</v>
      </c>
      <c r="V28" s="4">
        <v>167855.2</v>
      </c>
      <c r="W28" s="8">
        <f t="shared" si="3"/>
        <v>4.277057062066981</v>
      </c>
      <c r="X28" s="8">
        <f t="shared" si="2"/>
        <v>34.948017080349729</v>
      </c>
      <c r="Y28" s="8">
        <f t="shared" si="2"/>
        <v>28.878183569123671</v>
      </c>
      <c r="Z28" s="8">
        <f t="shared" si="2"/>
        <v>6.0698279358323939</v>
      </c>
      <c r="AA28" s="8">
        <f t="shared" si="2"/>
        <v>1.4187536991741496</v>
      </c>
      <c r="AB28" s="8">
        <f t="shared" si="2"/>
        <v>0.25145959297354969</v>
      </c>
      <c r="AC28" s="8">
        <f t="shared" si="2"/>
        <v>2.489807729510995</v>
      </c>
      <c r="AD28" s="8">
        <f t="shared" si="2"/>
        <v>32.313518128351959</v>
      </c>
      <c r="AE28" s="8">
        <f t="shared" si="2"/>
        <v>9.8240805879625501</v>
      </c>
      <c r="AF28" s="8">
        <f t="shared" si="2"/>
        <v>4.4554016145194559</v>
      </c>
      <c r="AG28" s="8">
        <f t="shared" si="2"/>
        <v>4.2792149932319115</v>
      </c>
      <c r="AH28" s="8">
        <f t="shared" si="2"/>
        <v>13.754818144941208</v>
      </c>
      <c r="AI28" s="8">
        <f t="shared" si="2"/>
        <v>2.6344961643009408</v>
      </c>
      <c r="AJ28" s="8">
        <f t="shared" si="2"/>
        <v>2.4656662749513698</v>
      </c>
      <c r="AK28" s="8">
        <f t="shared" si="2"/>
        <v>57.479827612575889</v>
      </c>
      <c r="AL28" s="8">
        <f t="shared" si="2"/>
        <v>23.396470458410786</v>
      </c>
    </row>
    <row r="29" spans="1:38" x14ac:dyDescent="0.25">
      <c r="A29" s="6">
        <f t="shared" si="1"/>
        <v>2032</v>
      </c>
      <c r="B29" s="6">
        <v>48214</v>
      </c>
      <c r="C29" s="4">
        <v>737972.9999080823</v>
      </c>
      <c r="D29" s="4">
        <v>504255.81858292647</v>
      </c>
      <c r="E29" s="11">
        <v>9.4969362844986165</v>
      </c>
      <c r="F29" s="4">
        <v>65.903601656765701</v>
      </c>
      <c r="G29" s="4">
        <v>4640.1540066628695</v>
      </c>
      <c r="H29" s="4">
        <v>258280.9</v>
      </c>
      <c r="I29" s="4">
        <v>213113.2</v>
      </c>
      <c r="J29" s="4">
        <v>45167.71</v>
      </c>
      <c r="K29" s="4">
        <v>10522.51</v>
      </c>
      <c r="L29" s="4">
        <v>1833.854</v>
      </c>
      <c r="M29" s="4">
        <v>18719.71</v>
      </c>
      <c r="N29" s="4">
        <v>239075.8</v>
      </c>
      <c r="O29" s="4">
        <v>73244.47</v>
      </c>
      <c r="P29" s="4">
        <v>32850.21</v>
      </c>
      <c r="Q29" s="4">
        <v>31474.32</v>
      </c>
      <c r="R29" s="4">
        <v>101506.8</v>
      </c>
      <c r="S29" s="4">
        <v>19205.07</v>
      </c>
      <c r="T29" s="4">
        <v>17576.11</v>
      </c>
      <c r="U29" s="4">
        <v>410753.2</v>
      </c>
      <c r="V29" s="4">
        <v>166226.20000000001</v>
      </c>
      <c r="W29" s="8">
        <f t="shared" si="3"/>
        <v>4.2620923017530821</v>
      </c>
      <c r="X29" s="8">
        <f t="shared" si="2"/>
        <v>34.998692368443017</v>
      </c>
      <c r="Y29" s="8">
        <f t="shared" si="2"/>
        <v>28.878183893793427</v>
      </c>
      <c r="Z29" s="8">
        <f t="shared" si="2"/>
        <v>6.1205098297127174</v>
      </c>
      <c r="AA29" s="8">
        <f t="shared" si="2"/>
        <v>1.4258665291698509</v>
      </c>
      <c r="AB29" s="8">
        <f t="shared" si="2"/>
        <v>0.24849879334723821</v>
      </c>
      <c r="AC29" s="8">
        <f t="shared" si="2"/>
        <v>2.5366388746379096</v>
      </c>
      <c r="AD29" s="8">
        <f t="shared" si="2"/>
        <v>32.396280084742656</v>
      </c>
      <c r="AE29" s="8">
        <f t="shared" si="2"/>
        <v>9.9250880464627986</v>
      </c>
      <c r="AF29" s="8">
        <f t="shared" si="2"/>
        <v>4.4514108245276773</v>
      </c>
      <c r="AG29" s="8">
        <f t="shared" si="2"/>
        <v>4.2649690441141157</v>
      </c>
      <c r="AH29" s="8">
        <f t="shared" si="2"/>
        <v>13.754812169638063</v>
      </c>
      <c r="AI29" s="8">
        <f t="shared" si="2"/>
        <v>2.6024082185109854</v>
      </c>
      <c r="AJ29" s="8">
        <f t="shared" si="2"/>
        <v>2.3816738555731956</v>
      </c>
      <c r="AK29" s="8">
        <f t="shared" si="2"/>
        <v>55.659651511798003</v>
      </c>
      <c r="AL29" s="8">
        <f t="shared" si="2"/>
        <v>22.52469941592771</v>
      </c>
    </row>
    <row r="30" spans="1:38" x14ac:dyDescent="0.25">
      <c r="A30" s="6">
        <f t="shared" si="1"/>
        <v>2033</v>
      </c>
      <c r="B30" s="6">
        <v>48580</v>
      </c>
      <c r="C30" s="4">
        <v>759736.1008981386</v>
      </c>
      <c r="D30" s="4">
        <v>508934.59608915885</v>
      </c>
      <c r="E30" s="11">
        <v>9.5367089605173341</v>
      </c>
      <c r="F30" s="4">
        <v>66.436524645710875</v>
      </c>
      <c r="G30" s="4">
        <v>4647.8527059828502</v>
      </c>
      <c r="H30" s="4">
        <v>266264.09999999998</v>
      </c>
      <c r="I30" s="4">
        <v>219398</v>
      </c>
      <c r="J30" s="4">
        <v>46866.07</v>
      </c>
      <c r="K30" s="4">
        <v>10879.54</v>
      </c>
      <c r="L30" s="4">
        <v>1862.1510000000001</v>
      </c>
      <c r="M30" s="4">
        <v>19620.740000000002</v>
      </c>
      <c r="N30" s="4">
        <v>246736.6</v>
      </c>
      <c r="O30" s="4">
        <v>76175.789999999994</v>
      </c>
      <c r="P30" s="4">
        <v>33733.870000000003</v>
      </c>
      <c r="Q30" s="4">
        <v>32326.67</v>
      </c>
      <c r="R30" s="4">
        <v>104500.3</v>
      </c>
      <c r="S30" s="4">
        <v>19527.419999999998</v>
      </c>
      <c r="T30" s="4">
        <v>17457.5</v>
      </c>
      <c r="U30" s="4">
        <v>408683.3</v>
      </c>
      <c r="V30" s="4">
        <v>164156.29999999999</v>
      </c>
      <c r="W30" s="8">
        <f t="shared" si="3"/>
        <v>4.2501190495898751</v>
      </c>
      <c r="X30" s="8">
        <f t="shared" si="2"/>
        <v>35.046919540249576</v>
      </c>
      <c r="Y30" s="8">
        <f t="shared" si="2"/>
        <v>28.878185430524347</v>
      </c>
      <c r="Z30" s="8">
        <f t="shared" si="2"/>
        <v>6.1687301609856702</v>
      </c>
      <c r="AA30" s="8">
        <f t="shared" si="2"/>
        <v>1.4320156679587182</v>
      </c>
      <c r="AB30" s="8">
        <f t="shared" si="2"/>
        <v>0.24510497760980657</v>
      </c>
      <c r="AC30" s="8">
        <f t="shared" si="2"/>
        <v>2.5825730772573419</v>
      </c>
      <c r="AD30" s="8">
        <f t="shared" si="2"/>
        <v>32.476619145557905</v>
      </c>
      <c r="AE30" s="8">
        <f t="shared" si="2"/>
        <v>10.026611860348234</v>
      </c>
      <c r="AF30" s="8">
        <f t="shared" si="2"/>
        <v>4.4402089041340504</v>
      </c>
      <c r="AG30" s="8">
        <f t="shared" si="2"/>
        <v>4.2549866936406371</v>
      </c>
      <c r="AH30" s="8">
        <f t="shared" si="2"/>
        <v>13.754815636174547</v>
      </c>
      <c r="AI30" s="8">
        <f t="shared" si="2"/>
        <v>2.5702898647195034</v>
      </c>
      <c r="AJ30" s="8">
        <f t="shared" si="2"/>
        <v>2.2978373647589256</v>
      </c>
      <c r="AK30" s="8">
        <f t="shared" si="2"/>
        <v>53.792797198509604</v>
      </c>
      <c r="AL30" s="8">
        <f t="shared" si="2"/>
        <v>21.607015884323388</v>
      </c>
    </row>
    <row r="31" spans="1:38" x14ac:dyDescent="0.25">
      <c r="A31" s="6">
        <f t="shared" si="1"/>
        <v>2034</v>
      </c>
      <c r="B31" s="6">
        <v>48945</v>
      </c>
      <c r="C31" s="4">
        <v>782524.00206255261</v>
      </c>
      <c r="D31" s="4">
        <v>513934.46637263434</v>
      </c>
      <c r="E31" s="11">
        <v>9.5755085329999474</v>
      </c>
      <c r="F31" s="4">
        <v>66.975219182667232</v>
      </c>
      <c r="G31" s="4">
        <v>4656.3493530108417</v>
      </c>
      <c r="H31" s="4">
        <v>274618.8</v>
      </c>
      <c r="I31" s="4">
        <v>225978.7</v>
      </c>
      <c r="J31" s="4">
        <v>48640.08</v>
      </c>
      <c r="K31" s="4">
        <v>11254.41</v>
      </c>
      <c r="L31" s="4">
        <v>1890.01</v>
      </c>
      <c r="M31" s="4">
        <v>20561.11</v>
      </c>
      <c r="N31" s="4">
        <v>254713.2</v>
      </c>
      <c r="O31" s="4">
        <v>79237.48</v>
      </c>
      <c r="P31" s="4">
        <v>34596.769999999997</v>
      </c>
      <c r="Q31" s="4">
        <v>33244.21</v>
      </c>
      <c r="R31" s="4">
        <v>107634.8</v>
      </c>
      <c r="S31" s="4">
        <v>19905.59</v>
      </c>
      <c r="T31" s="4">
        <v>17330.38</v>
      </c>
      <c r="U31" s="4">
        <v>406108.1</v>
      </c>
      <c r="V31" s="4">
        <v>161581.1</v>
      </c>
      <c r="W31" s="8">
        <f t="shared" si="3"/>
        <v>4.2405402912230574</v>
      </c>
      <c r="X31" s="8">
        <f t="shared" si="2"/>
        <v>35.093977855780558</v>
      </c>
      <c r="Y31" s="8">
        <f t="shared" si="2"/>
        <v>28.878181295956715</v>
      </c>
      <c r="Z31" s="8">
        <f t="shared" si="2"/>
        <v>6.2157940039916957</v>
      </c>
      <c r="AA31" s="8">
        <f t="shared" si="2"/>
        <v>1.4382191434813467</v>
      </c>
      <c r="AB31" s="8">
        <f t="shared" si="2"/>
        <v>0.24152741577489892</v>
      </c>
      <c r="AC31" s="8">
        <f t="shared" si="2"/>
        <v>2.6275372954446969</v>
      </c>
      <c r="AD31" s="8">
        <f t="shared" si="2"/>
        <v>32.550209236858528</v>
      </c>
      <c r="AE31" s="8">
        <f t="shared" si="2"/>
        <v>10.125884930193617</v>
      </c>
      <c r="AF31" s="8">
        <f t="shared" si="2"/>
        <v>4.4211768468201482</v>
      </c>
      <c r="AG31" s="8">
        <f t="shared" si="2"/>
        <v>4.2483310304062156</v>
      </c>
      <c r="AH31" s="8">
        <f t="shared" si="2"/>
        <v>13.754824096934984</v>
      </c>
      <c r="AI31" s="8">
        <f t="shared" si="2"/>
        <v>2.5437673410059576</v>
      </c>
      <c r="AJ31" s="8">
        <f t="shared" si="2"/>
        <v>2.2146771158866847</v>
      </c>
      <c r="AK31" s="8">
        <f t="shared" si="2"/>
        <v>51.897206849833715</v>
      </c>
      <c r="AL31" s="8">
        <f t="shared" si="2"/>
        <v>20.648708483587662</v>
      </c>
    </row>
    <row r="32" spans="1:38" x14ac:dyDescent="0.25">
      <c r="A32" s="6">
        <f t="shared" si="1"/>
        <v>2035</v>
      </c>
      <c r="B32" s="6">
        <v>49310</v>
      </c>
      <c r="C32" s="4">
        <v>806202.43239452934</v>
      </c>
      <c r="D32" s="4">
        <v>519090.49844862719</v>
      </c>
      <c r="E32" s="11">
        <v>9.6125052381849372</v>
      </c>
      <c r="F32" s="4">
        <v>67.525005505651222</v>
      </c>
      <c r="G32" s="4">
        <v>4664.5149444739718</v>
      </c>
      <c r="H32" s="4">
        <v>283311.5</v>
      </c>
      <c r="I32" s="4">
        <v>232816.6</v>
      </c>
      <c r="J32" s="4">
        <v>50494.92</v>
      </c>
      <c r="K32" s="4">
        <v>11646.51</v>
      </c>
      <c r="L32" s="4">
        <v>1917.7239999999999</v>
      </c>
      <c r="M32" s="4">
        <v>21548.39</v>
      </c>
      <c r="N32" s="4">
        <v>262996.8</v>
      </c>
      <c r="O32" s="4">
        <v>82437.95</v>
      </c>
      <c r="P32" s="4">
        <v>35454.660000000003</v>
      </c>
      <c r="Q32" s="4">
        <v>34212.47</v>
      </c>
      <c r="R32" s="4">
        <v>110891.7</v>
      </c>
      <c r="S32" s="4">
        <v>20314.78</v>
      </c>
      <c r="T32" s="4">
        <v>17190.060000000001</v>
      </c>
      <c r="U32" s="4">
        <v>402983.4</v>
      </c>
      <c r="V32" s="4">
        <v>158456.4</v>
      </c>
      <c r="W32" s="8">
        <f t="shared" si="3"/>
        <v>4.2328778963039655</v>
      </c>
      <c r="X32" s="8">
        <f t="shared" si="2"/>
        <v>35.141484150392209</v>
      </c>
      <c r="Y32" s="8">
        <f t="shared" si="2"/>
        <v>28.878181291081383</v>
      </c>
      <c r="Z32" s="8">
        <f t="shared" si="2"/>
        <v>6.2633053400773449</v>
      </c>
      <c r="AA32" s="8">
        <f t="shared" si="2"/>
        <v>1.4446136022448237</v>
      </c>
      <c r="AB32" s="8">
        <f t="shared" si="2"/>
        <v>0.23787127437759056</v>
      </c>
      <c r="AC32" s="8">
        <f t="shared" si="2"/>
        <v>2.6728262200845005</v>
      </c>
      <c r="AD32" s="8">
        <f t="shared" si="2"/>
        <v>32.621682772509658</v>
      </c>
      <c r="AE32" s="8">
        <f t="shared" si="2"/>
        <v>10.225465303441002</v>
      </c>
      <c r="AF32" s="8">
        <f t="shared" si="2"/>
        <v>4.397736669522927</v>
      </c>
      <c r="AG32" s="8">
        <f t="shared" si="2"/>
        <v>4.2436575015513629</v>
      </c>
      <c r="AH32" s="8">
        <f t="shared" si="2"/>
        <v>13.754820817227849</v>
      </c>
      <c r="AI32" s="8">
        <f t="shared" si="2"/>
        <v>2.5198113009486192</v>
      </c>
      <c r="AJ32" s="8">
        <f t="shared" si="2"/>
        <v>2.1322262634389753</v>
      </c>
      <c r="AK32" s="8">
        <f t="shared" si="2"/>
        <v>49.985386276134797</v>
      </c>
      <c r="AL32" s="8">
        <f t="shared" si="2"/>
        <v>19.654666574170861</v>
      </c>
    </row>
    <row r="33" spans="1:38" x14ac:dyDescent="0.25">
      <c r="A33" s="6">
        <f t="shared" si="1"/>
        <v>2036</v>
      </c>
      <c r="B33" s="6">
        <v>49675</v>
      </c>
      <c r="C33" s="4">
        <v>830257.91805816989</v>
      </c>
      <c r="D33" s="4">
        <v>524110.48320139933</v>
      </c>
      <c r="E33" s="11">
        <v>9.6474557534815464</v>
      </c>
      <c r="F33" s="4">
        <v>68.078477167962816</v>
      </c>
      <c r="G33" s="4">
        <v>4670.7117305494521</v>
      </c>
      <c r="H33" s="4">
        <v>292181.3</v>
      </c>
      <c r="I33" s="4">
        <v>239763.4</v>
      </c>
      <c r="J33" s="4">
        <v>52417.89</v>
      </c>
      <c r="K33" s="4">
        <v>12055.24</v>
      </c>
      <c r="L33" s="4">
        <v>1947.136</v>
      </c>
      <c r="M33" s="4">
        <v>22576.86</v>
      </c>
      <c r="N33" s="4">
        <v>271433.7</v>
      </c>
      <c r="O33" s="4">
        <v>85707.43</v>
      </c>
      <c r="P33" s="4">
        <v>36324.93</v>
      </c>
      <c r="Q33" s="4">
        <v>35200.82</v>
      </c>
      <c r="R33" s="4">
        <v>114200.5</v>
      </c>
      <c r="S33" s="4">
        <v>20747.650000000001</v>
      </c>
      <c r="T33" s="4">
        <v>17033.09</v>
      </c>
      <c r="U33" s="4">
        <v>399268.8</v>
      </c>
      <c r="V33" s="4">
        <v>154741.79999999999</v>
      </c>
      <c r="W33" s="8">
        <f t="shared" si="3"/>
        <v>4.226747305223987</v>
      </c>
      <c r="X33" s="8">
        <f t="shared" si="2"/>
        <v>35.191630654166076</v>
      </c>
      <c r="Y33" s="8">
        <f t="shared" si="2"/>
        <v>28.878182885718843</v>
      </c>
      <c r="Z33" s="8">
        <f t="shared" si="2"/>
        <v>6.3134465640022324</v>
      </c>
      <c r="AA33" s="8">
        <f t="shared" si="2"/>
        <v>1.451987356916165</v>
      </c>
      <c r="AB33" s="8">
        <f t="shared" si="2"/>
        <v>0.2345218223939394</v>
      </c>
      <c r="AC33" s="8">
        <f t="shared" si="2"/>
        <v>2.7192586193942461</v>
      </c>
      <c r="AD33" s="8">
        <f t="shared" si="2"/>
        <v>32.692696341257019</v>
      </c>
      <c r="AE33" s="8">
        <f t="shared" si="2"/>
        <v>10.322988572087924</v>
      </c>
      <c r="AF33" s="8">
        <f t="shared" si="2"/>
        <v>4.3751380396296309</v>
      </c>
      <c r="AG33" s="8">
        <f t="shared" si="2"/>
        <v>4.239745172479493</v>
      </c>
      <c r="AH33" s="8">
        <f t="shared" si="2"/>
        <v>13.754822148169966</v>
      </c>
      <c r="AI33" s="8">
        <f t="shared" si="2"/>
        <v>2.4989403351340722</v>
      </c>
      <c r="AJ33" s="8">
        <f t="shared" si="2"/>
        <v>2.0515420123709824</v>
      </c>
      <c r="AK33" s="8">
        <f t="shared" si="2"/>
        <v>48.089731072221618</v>
      </c>
      <c r="AL33" s="8">
        <f t="shared" si="2"/>
        <v>18.637798765221579</v>
      </c>
    </row>
    <row r="34" spans="1:38" x14ac:dyDescent="0.25">
      <c r="A34" s="6">
        <f t="shared" si="1"/>
        <v>2037</v>
      </c>
      <c r="B34" s="6">
        <v>50041</v>
      </c>
      <c r="C34" s="4">
        <v>855335.76011728449</v>
      </c>
      <c r="D34" s="4">
        <v>529340.62161846249</v>
      </c>
      <c r="E34" s="11">
        <v>9.6807738385544848</v>
      </c>
      <c r="F34" s="4">
        <v>68.641506945371702</v>
      </c>
      <c r="G34" s="4">
        <v>4677.6774559834985</v>
      </c>
      <c r="H34" s="4">
        <v>301416.2</v>
      </c>
      <c r="I34" s="4">
        <v>247005.4</v>
      </c>
      <c r="J34" s="4">
        <v>54410.78</v>
      </c>
      <c r="K34" s="4">
        <v>12476.07</v>
      </c>
      <c r="L34" s="4">
        <v>1976.181</v>
      </c>
      <c r="M34" s="4">
        <v>23643.97</v>
      </c>
      <c r="N34" s="4">
        <v>280213.8</v>
      </c>
      <c r="O34" s="4">
        <v>89086.78</v>
      </c>
      <c r="P34" s="4">
        <v>37242.870000000003</v>
      </c>
      <c r="Q34" s="4">
        <v>36234.25</v>
      </c>
      <c r="R34" s="4">
        <v>117649.9</v>
      </c>
      <c r="S34" s="4">
        <v>21202.44</v>
      </c>
      <c r="T34" s="4">
        <v>16856.5</v>
      </c>
      <c r="U34" s="4">
        <v>394922.9</v>
      </c>
      <c r="V34" s="4">
        <v>150395.9</v>
      </c>
      <c r="W34" s="8">
        <f t="shared" si="3"/>
        <v>4.2218425281414431</v>
      </c>
      <c r="X34" s="8">
        <f t="shared" si="2"/>
        <v>35.239518099730745</v>
      </c>
      <c r="Y34" s="8">
        <f t="shared" si="2"/>
        <v>28.878179951944297</v>
      </c>
      <c r="Z34" s="8">
        <f t="shared" si="2"/>
        <v>6.3613358095234016</v>
      </c>
      <c r="AA34" s="8">
        <f t="shared" si="2"/>
        <v>1.4586166721579921</v>
      </c>
      <c r="AB34" s="8">
        <f t="shared" si="2"/>
        <v>0.23104155024794287</v>
      </c>
      <c r="AC34" s="8">
        <f t="shared" si="2"/>
        <v>2.7642910658567481</v>
      </c>
      <c r="AD34" s="8">
        <f t="shared" si="2"/>
        <v>32.760678679163</v>
      </c>
      <c r="AE34" s="8">
        <f t="shared" si="2"/>
        <v>10.415416279074352</v>
      </c>
      <c r="AF34" s="8">
        <f t="shared" si="2"/>
        <v>4.3541813328245773</v>
      </c>
      <c r="AG34" s="8">
        <f t="shared" si="2"/>
        <v>4.2362603891402273</v>
      </c>
      <c r="AH34" s="8">
        <f t="shared" si="2"/>
        <v>13.754820678123844</v>
      </c>
      <c r="AI34" s="8">
        <f t="shared" si="2"/>
        <v>2.4788440970938361</v>
      </c>
      <c r="AJ34" s="8">
        <f t="shared" si="2"/>
        <v>1.9707465519375245</v>
      </c>
      <c r="AK34" s="8">
        <f t="shared" si="2"/>
        <v>46.171681158969406</v>
      </c>
      <c r="AL34" s="8">
        <f t="shared" si="2"/>
        <v>17.583258763713744</v>
      </c>
    </row>
    <row r="35" spans="1:38" x14ac:dyDescent="0.25">
      <c r="A35" s="6">
        <f t="shared" si="1"/>
        <v>2038</v>
      </c>
      <c r="B35" s="6">
        <v>50406</v>
      </c>
      <c r="C35" s="4">
        <v>881628.53363200126</v>
      </c>
      <c r="D35" s="4">
        <v>534927.6835068994</v>
      </c>
      <c r="E35" s="11">
        <v>9.7133414429929807</v>
      </c>
      <c r="F35" s="4">
        <v>69.208230427327948</v>
      </c>
      <c r="G35" s="4">
        <v>4687.4484177845061</v>
      </c>
      <c r="H35" s="4">
        <v>311097.2</v>
      </c>
      <c r="I35" s="4">
        <v>254598.3</v>
      </c>
      <c r="J35" s="4">
        <v>56498.9</v>
      </c>
      <c r="K35" s="4">
        <v>12912.42</v>
      </c>
      <c r="L35" s="4">
        <v>2004.423</v>
      </c>
      <c r="M35" s="4">
        <v>24768.62</v>
      </c>
      <c r="N35" s="4">
        <v>289418.90000000002</v>
      </c>
      <c r="O35" s="4">
        <v>92597.37</v>
      </c>
      <c r="P35" s="4">
        <v>38194.49</v>
      </c>
      <c r="Q35" s="4">
        <v>37360.639999999999</v>
      </c>
      <c r="R35" s="4">
        <v>121266.4</v>
      </c>
      <c r="S35" s="4">
        <v>21678.3</v>
      </c>
      <c r="T35" s="4">
        <v>16657.53</v>
      </c>
      <c r="U35" s="4">
        <v>389902.1</v>
      </c>
      <c r="V35" s="4">
        <v>145375.1</v>
      </c>
      <c r="W35" s="8">
        <f t="shared" si="3"/>
        <v>4.2179194977044885</v>
      </c>
      <c r="X35" s="8">
        <f t="shared" si="2"/>
        <v>35.286652839874442</v>
      </c>
      <c r="Y35" s="8">
        <f t="shared" si="2"/>
        <v>28.878182849997383</v>
      </c>
      <c r="Z35" s="8">
        <f t="shared" si="2"/>
        <v>6.4084699898770623</v>
      </c>
      <c r="AA35" s="8">
        <f t="shared" si="2"/>
        <v>1.464610037835929</v>
      </c>
      <c r="AB35" s="8">
        <f t="shared" si="2"/>
        <v>0.22735459703674496</v>
      </c>
      <c r="AC35" s="8">
        <f t="shared" si="2"/>
        <v>2.8094167844094096</v>
      </c>
      <c r="AD35" s="8">
        <f t="shared" si="2"/>
        <v>32.82776010069631</v>
      </c>
      <c r="AE35" s="8">
        <f t="shared" si="2"/>
        <v>10.502991505791131</v>
      </c>
      <c r="AF35" s="8">
        <f t="shared" si="2"/>
        <v>4.3322656360329059</v>
      </c>
      <c r="AG35" s="8">
        <f t="shared" si="2"/>
        <v>4.2376849857714145</v>
      </c>
      <c r="AH35" s="8">
        <f t="shared" si="2"/>
        <v>13.754817973100852</v>
      </c>
      <c r="AI35" s="8">
        <f t="shared" si="2"/>
        <v>2.4588927391781419</v>
      </c>
      <c r="AJ35" s="8">
        <f t="shared" si="2"/>
        <v>1.8894045921332425</v>
      </c>
      <c r="AK35" s="8">
        <f t="shared" si="2"/>
        <v>44.225213355305065</v>
      </c>
      <c r="AL35" s="8">
        <f t="shared" si="2"/>
        <v>16.489382370725391</v>
      </c>
    </row>
    <row r="36" spans="1:38" x14ac:dyDescent="0.25">
      <c r="A36" s="6">
        <f t="shared" si="1"/>
        <v>2039</v>
      </c>
      <c r="B36" s="6">
        <v>50771</v>
      </c>
      <c r="C36" s="4">
        <v>909185.38109108503</v>
      </c>
      <c r="D36" s="4">
        <v>540817.44737681118</v>
      </c>
      <c r="E36" s="11">
        <v>9.7448988915583925</v>
      </c>
      <c r="F36" s="4">
        <v>69.785503485119094</v>
      </c>
      <c r="G36" s="4">
        <v>4698.1830743433075</v>
      </c>
      <c r="H36" s="4">
        <v>321234.40000000002</v>
      </c>
      <c r="I36" s="4">
        <v>262556.2</v>
      </c>
      <c r="J36" s="4">
        <v>58678.17</v>
      </c>
      <c r="K36" s="4">
        <v>13365.39</v>
      </c>
      <c r="L36" s="4">
        <v>2031.9760000000001</v>
      </c>
      <c r="M36" s="4">
        <v>25944.59</v>
      </c>
      <c r="N36" s="4">
        <v>299030.09999999998</v>
      </c>
      <c r="O36" s="4">
        <v>96252.7</v>
      </c>
      <c r="P36" s="4">
        <v>39184.370000000003</v>
      </c>
      <c r="Q36" s="4">
        <v>38536.239999999998</v>
      </c>
      <c r="R36" s="4">
        <v>125056.8</v>
      </c>
      <c r="S36" s="4">
        <v>22204.29</v>
      </c>
      <c r="T36" s="4">
        <v>16433.52</v>
      </c>
      <c r="U36" s="4">
        <v>384131.4</v>
      </c>
      <c r="V36" s="4">
        <v>139604.4</v>
      </c>
      <c r="W36" s="8">
        <f t="shared" si="3"/>
        <v>4.2147810950492444</v>
      </c>
      <c r="X36" s="8">
        <f t="shared" si="2"/>
        <v>35.332112315147064</v>
      </c>
      <c r="Y36" s="8">
        <f t="shared" si="2"/>
        <v>28.878181002527175</v>
      </c>
      <c r="Z36" s="8">
        <f t="shared" si="2"/>
        <v>6.4539280129627858</v>
      </c>
      <c r="AA36" s="8">
        <f t="shared" si="2"/>
        <v>1.4700401346049594</v>
      </c>
      <c r="AB36" s="8">
        <f t="shared" si="2"/>
        <v>0.22349413466827733</v>
      </c>
      <c r="AC36" s="8">
        <f t="shared" si="2"/>
        <v>2.8536083553020513</v>
      </c>
      <c r="AD36" s="8">
        <f t="shared" si="2"/>
        <v>32.889893108613698</v>
      </c>
      <c r="AE36" s="8">
        <f t="shared" si="2"/>
        <v>10.586696838931807</v>
      </c>
      <c r="AF36" s="8">
        <f t="shared" si="2"/>
        <v>4.309832825619794</v>
      </c>
      <c r="AG36" s="8">
        <f t="shared" si="2"/>
        <v>4.2385459336965869</v>
      </c>
      <c r="AH36" s="8">
        <f t="shared" si="2"/>
        <v>13.754818610251215</v>
      </c>
      <c r="AI36" s="8">
        <f t="shared" si="2"/>
        <v>2.4422181066476591</v>
      </c>
      <c r="AJ36" s="8">
        <f t="shared" si="2"/>
        <v>1.8074993661115233</v>
      </c>
      <c r="AK36" s="8">
        <f t="shared" si="2"/>
        <v>42.250063407202596</v>
      </c>
      <c r="AL36" s="8">
        <f t="shared" si="2"/>
        <v>15.354888332285448</v>
      </c>
    </row>
    <row r="37" spans="1:38" x14ac:dyDescent="0.25">
      <c r="A37" s="6">
        <f t="shared" si="1"/>
        <v>2040</v>
      </c>
      <c r="B37" s="6">
        <v>51136</v>
      </c>
      <c r="C37" s="4">
        <v>937614.63655382721</v>
      </c>
      <c r="D37" s="4">
        <v>546806.22157703398</v>
      </c>
      <c r="E37" s="11">
        <v>9.7755149056169497</v>
      </c>
      <c r="F37" s="4">
        <v>70.364629586466492</v>
      </c>
      <c r="G37" s="4">
        <v>4709.8113354138432</v>
      </c>
      <c r="H37" s="4">
        <v>331712</v>
      </c>
      <c r="I37" s="4">
        <v>270766.09999999998</v>
      </c>
      <c r="J37" s="4">
        <v>60945.95</v>
      </c>
      <c r="K37" s="4">
        <v>13835.1</v>
      </c>
      <c r="L37" s="4">
        <v>2060.14</v>
      </c>
      <c r="M37" s="4">
        <v>27174.28</v>
      </c>
      <c r="N37" s="4">
        <v>308972.5</v>
      </c>
      <c r="O37" s="4">
        <v>100037.4</v>
      </c>
      <c r="P37" s="4">
        <v>40223.379999999997</v>
      </c>
      <c r="Q37" s="4">
        <v>39744.54</v>
      </c>
      <c r="R37" s="4">
        <v>128967.2</v>
      </c>
      <c r="S37" s="4">
        <v>22739.51</v>
      </c>
      <c r="T37" s="4">
        <v>16180.65</v>
      </c>
      <c r="U37" s="4">
        <v>377572.5</v>
      </c>
      <c r="V37" s="4">
        <v>133045.5</v>
      </c>
      <c r="W37" s="8">
        <f t="shared" si="3"/>
        <v>4.2122695515128417</v>
      </c>
      <c r="X37" s="8">
        <f t="shared" ref="X37:AL53" si="4">100*H37/$C37</f>
        <v>35.378287312066384</v>
      </c>
      <c r="Y37" s="8">
        <f t="shared" si="4"/>
        <v>28.878186137877726</v>
      </c>
      <c r="Z37" s="8">
        <f t="shared" si="4"/>
        <v>6.500106506869912</v>
      </c>
      <c r="AA37" s="8">
        <f t="shared" si="4"/>
        <v>1.4755635695759262</v>
      </c>
      <c r="AB37" s="8">
        <f t="shared" si="4"/>
        <v>0.21972139935570748</v>
      </c>
      <c r="AC37" s="8">
        <f t="shared" si="4"/>
        <v>2.8982354733580316</v>
      </c>
      <c r="AD37" s="8">
        <f t="shared" si="4"/>
        <v>32.953037202535427</v>
      </c>
      <c r="AE37" s="8">
        <f t="shared" si="4"/>
        <v>10.669351362483448</v>
      </c>
      <c r="AF37" s="8">
        <f t="shared" si="4"/>
        <v>4.2899692935511062</v>
      </c>
      <c r="AG37" s="8">
        <f t="shared" si="4"/>
        <v>4.238899271675173</v>
      </c>
      <c r="AH37" s="8">
        <f t="shared" si="4"/>
        <v>13.7548194078982</v>
      </c>
      <c r="AI37" s="8">
        <f t="shared" si="4"/>
        <v>2.4252511760672109</v>
      </c>
      <c r="AJ37" s="8">
        <f t="shared" si="4"/>
        <v>1.7257249800911241</v>
      </c>
      <c r="AK37" s="8">
        <f t="shared" si="4"/>
        <v>40.269475889130284</v>
      </c>
      <c r="AL37" s="8">
        <f t="shared" si="4"/>
        <v>14.18978488742502</v>
      </c>
    </row>
    <row r="38" spans="1:38" x14ac:dyDescent="0.25">
      <c r="A38" s="6">
        <f t="shared" si="1"/>
        <v>2041</v>
      </c>
      <c r="B38" s="6">
        <v>51502</v>
      </c>
      <c r="C38" s="4">
        <v>966539.51574499998</v>
      </c>
      <c r="D38" s="4">
        <v>552608.41869358369</v>
      </c>
      <c r="E38" s="11">
        <v>9.8037512250497389</v>
      </c>
      <c r="F38" s="4">
        <v>70.952268422733169</v>
      </c>
      <c r="G38" s="4">
        <v>4719.1778847842279</v>
      </c>
      <c r="H38" s="4">
        <v>342388.2</v>
      </c>
      <c r="I38" s="4">
        <v>279119.09999999998</v>
      </c>
      <c r="J38" s="4">
        <v>63269.18</v>
      </c>
      <c r="K38" s="4">
        <v>14317.51</v>
      </c>
      <c r="L38" s="4">
        <v>2089.8310000000001</v>
      </c>
      <c r="M38" s="4">
        <v>28434.1</v>
      </c>
      <c r="N38" s="4">
        <v>319077.7</v>
      </c>
      <c r="O38" s="4">
        <v>103901.9</v>
      </c>
      <c r="P38" s="4">
        <v>41287.81</v>
      </c>
      <c r="Q38" s="4">
        <v>40942.25</v>
      </c>
      <c r="R38" s="4">
        <v>132945.79999999999</v>
      </c>
      <c r="S38" s="4">
        <v>23310.54</v>
      </c>
      <c r="T38" s="4">
        <v>15896.79</v>
      </c>
      <c r="U38" s="4">
        <v>370158.7</v>
      </c>
      <c r="V38" s="4">
        <v>125631.7</v>
      </c>
      <c r="W38" s="8">
        <f t="shared" si="3"/>
        <v>4.2102616053870445</v>
      </c>
      <c r="X38" s="8">
        <f t="shared" si="4"/>
        <v>35.42412849371091</v>
      </c>
      <c r="Y38" s="8">
        <f t="shared" si="4"/>
        <v>28.878188160248932</v>
      </c>
      <c r="Z38" s="8">
        <f t="shared" si="4"/>
        <v>6.5459486104127551</v>
      </c>
      <c r="AA38" s="8">
        <f t="shared" si="4"/>
        <v>1.4813165697590949</v>
      </c>
      <c r="AB38" s="8">
        <f t="shared" si="4"/>
        <v>0.2162178541028586</v>
      </c>
      <c r="AC38" s="8">
        <f t="shared" si="4"/>
        <v>2.9418455776309624</v>
      </c>
      <c r="AD38" s="8">
        <f t="shared" si="4"/>
        <v>33.012380228868118</v>
      </c>
      <c r="AE38" s="8">
        <f t="shared" si="4"/>
        <v>10.749886404790532</v>
      </c>
      <c r="AF38" s="8">
        <f t="shared" si="4"/>
        <v>4.2717146404692752</v>
      </c>
      <c r="AG38" s="8">
        <f t="shared" si="4"/>
        <v>4.2359623515694631</v>
      </c>
      <c r="AH38" s="8">
        <f t="shared" si="4"/>
        <v>13.75482303975193</v>
      </c>
      <c r="AI38" s="8">
        <f t="shared" si="4"/>
        <v>2.4117524033181867</v>
      </c>
      <c r="AJ38" s="8">
        <f t="shared" si="4"/>
        <v>1.6447118551326789</v>
      </c>
      <c r="AK38" s="8">
        <f t="shared" si="4"/>
        <v>38.297316764611018</v>
      </c>
      <c r="AL38" s="8">
        <f t="shared" si="4"/>
        <v>12.998092468383376</v>
      </c>
    </row>
    <row r="39" spans="1:38" x14ac:dyDescent="0.25">
      <c r="A39" s="6">
        <f t="shared" si="1"/>
        <v>2042</v>
      </c>
      <c r="B39" s="6">
        <v>51867</v>
      </c>
      <c r="C39" s="4">
        <v>995807.85285528901</v>
      </c>
      <c r="D39" s="4">
        <v>558192.85826191341</v>
      </c>
      <c r="E39" s="11">
        <v>9.8301636366991225</v>
      </c>
      <c r="F39" s="4">
        <v>71.541003737073595</v>
      </c>
      <c r="G39" s="4">
        <v>4726.6783751048524</v>
      </c>
      <c r="H39" s="4">
        <v>353208.9</v>
      </c>
      <c r="I39" s="4">
        <v>287571.20000000001</v>
      </c>
      <c r="J39" s="4">
        <v>65637.679999999993</v>
      </c>
      <c r="K39" s="4">
        <v>14812.56</v>
      </c>
      <c r="L39" s="4">
        <v>2121.9050000000002</v>
      </c>
      <c r="M39" s="4">
        <v>29715.87</v>
      </c>
      <c r="N39" s="4">
        <v>329273.40000000002</v>
      </c>
      <c r="O39" s="4">
        <v>107758.2</v>
      </c>
      <c r="P39" s="4">
        <v>42397.47</v>
      </c>
      <c r="Q39" s="4">
        <v>42146.2</v>
      </c>
      <c r="R39" s="4">
        <v>136971.6</v>
      </c>
      <c r="S39" s="4">
        <v>23935.49</v>
      </c>
      <c r="T39" s="4">
        <v>15578.7</v>
      </c>
      <c r="U39" s="4">
        <v>361802</v>
      </c>
      <c r="V39" s="4">
        <v>117275</v>
      </c>
      <c r="W39" s="8">
        <f t="shared" si="3"/>
        <v>4.2086542880121414</v>
      </c>
      <c r="X39" s="8">
        <f t="shared" si="4"/>
        <v>35.469583714091115</v>
      </c>
      <c r="Y39" s="8">
        <f t="shared" si="4"/>
        <v>28.878181586482217</v>
      </c>
      <c r="Z39" s="8">
        <f t="shared" si="4"/>
        <v>6.5914001191893066</v>
      </c>
      <c r="AA39" s="8">
        <f t="shared" si="4"/>
        <v>1.4874917844369082</v>
      </c>
      <c r="AB39" s="8">
        <f t="shared" si="4"/>
        <v>0.21308377855384877</v>
      </c>
      <c r="AC39" s="8">
        <f t="shared" si="4"/>
        <v>2.9840967727654903</v>
      </c>
      <c r="AD39" s="8">
        <f t="shared" si="4"/>
        <v>33.065957358728532</v>
      </c>
      <c r="AE39" s="8">
        <f t="shared" si="4"/>
        <v>10.821183995589504</v>
      </c>
      <c r="AF39" s="8">
        <f t="shared" si="4"/>
        <v>4.257595466678973</v>
      </c>
      <c r="AG39" s="8">
        <f t="shared" si="4"/>
        <v>4.2323626871543354</v>
      </c>
      <c r="AH39" s="8">
        <f t="shared" si="4"/>
        <v>13.754822238774285</v>
      </c>
      <c r="AI39" s="8">
        <f t="shared" si="4"/>
        <v>2.4036253511527903</v>
      </c>
      <c r="AJ39" s="8">
        <f t="shared" si="4"/>
        <v>1.5644283136883337</v>
      </c>
      <c r="AK39" s="8">
        <f t="shared" si="4"/>
        <v>36.332511233226548</v>
      </c>
      <c r="AL39" s="8">
        <f t="shared" si="4"/>
        <v>11.776870373509942</v>
      </c>
    </row>
    <row r="40" spans="1:38" x14ac:dyDescent="0.25">
      <c r="A40" s="6">
        <f t="shared" si="1"/>
        <v>2043</v>
      </c>
      <c r="B40" s="6">
        <v>52232</v>
      </c>
      <c r="C40" s="4">
        <v>1026138.1629134563</v>
      </c>
      <c r="D40" s="4">
        <v>563901.64319120941</v>
      </c>
      <c r="E40" s="11">
        <v>9.8546018673690252</v>
      </c>
      <c r="F40" s="4">
        <v>72.139289590496162</v>
      </c>
      <c r="G40" s="4">
        <v>4734.5962117951713</v>
      </c>
      <c r="H40" s="4">
        <v>364414.4</v>
      </c>
      <c r="I40" s="4">
        <v>296330.09999999998</v>
      </c>
      <c r="J40" s="4">
        <v>68084.350000000006</v>
      </c>
      <c r="K40" s="4">
        <v>15319.69</v>
      </c>
      <c r="L40" s="4">
        <v>2154.0410000000002</v>
      </c>
      <c r="M40" s="4">
        <v>31043.91</v>
      </c>
      <c r="N40" s="4">
        <v>339818.1</v>
      </c>
      <c r="O40" s="4">
        <v>111686.8</v>
      </c>
      <c r="P40" s="4">
        <v>43609.42</v>
      </c>
      <c r="Q40" s="4">
        <v>43378.43</v>
      </c>
      <c r="R40" s="4">
        <v>141143.4</v>
      </c>
      <c r="S40" s="4">
        <v>24596.37</v>
      </c>
      <c r="T40" s="4">
        <v>15222.34</v>
      </c>
      <c r="U40" s="4">
        <v>352427.9</v>
      </c>
      <c r="V40" s="4">
        <v>107900.9</v>
      </c>
      <c r="W40" s="8">
        <f t="shared" si="3"/>
        <v>4.2073675656850984</v>
      </c>
      <c r="X40" s="8">
        <f t="shared" si="4"/>
        <v>35.513190442633835</v>
      </c>
      <c r="Y40" s="8">
        <f t="shared" si="4"/>
        <v>28.878187237344978</v>
      </c>
      <c r="Z40" s="8">
        <f t="shared" si="4"/>
        <v>6.6350080779270453</v>
      </c>
      <c r="AA40" s="8">
        <f t="shared" si="4"/>
        <v>1.4929461308118261</v>
      </c>
      <c r="AB40" s="8">
        <f t="shared" si="4"/>
        <v>0.20991724875373047</v>
      </c>
      <c r="AC40" s="8">
        <f t="shared" si="4"/>
        <v>3.0253148281571338</v>
      </c>
      <c r="AD40" s="8">
        <f t="shared" si="4"/>
        <v>33.116213028777096</v>
      </c>
      <c r="AE40" s="8">
        <f t="shared" si="4"/>
        <v>10.884187338174224</v>
      </c>
      <c r="AF40" s="8">
        <f t="shared" si="4"/>
        <v>4.249858506010753</v>
      </c>
      <c r="AG40" s="8">
        <f t="shared" si="4"/>
        <v>4.227347892104321</v>
      </c>
      <c r="AH40" s="8">
        <f t="shared" si="4"/>
        <v>13.754814419849613</v>
      </c>
      <c r="AI40" s="8">
        <f t="shared" si="4"/>
        <v>2.3969842355502022</v>
      </c>
      <c r="AJ40" s="8">
        <f t="shared" si="4"/>
        <v>1.4834591042574683</v>
      </c>
      <c r="AK40" s="8">
        <f t="shared" si="4"/>
        <v>34.345072889538706</v>
      </c>
      <c r="AL40" s="8">
        <f t="shared" si="4"/>
        <v>10.515240919764942</v>
      </c>
    </row>
    <row r="41" spans="1:38" x14ac:dyDescent="0.25">
      <c r="A41" s="6">
        <f t="shared" si="1"/>
        <v>2044</v>
      </c>
      <c r="B41" s="6">
        <v>52597</v>
      </c>
      <c r="C41" s="4">
        <v>1057075.6046646726</v>
      </c>
      <c r="D41" s="4">
        <v>569527.16117297509</v>
      </c>
      <c r="E41" s="11">
        <v>9.8776325403168546</v>
      </c>
      <c r="F41" s="4">
        <v>72.73953277279017</v>
      </c>
      <c r="G41" s="4">
        <v>4741.9687263189599</v>
      </c>
      <c r="H41" s="4">
        <v>375871.5</v>
      </c>
      <c r="I41" s="4">
        <v>305264.2</v>
      </c>
      <c r="J41" s="4">
        <v>70607.27</v>
      </c>
      <c r="K41" s="4">
        <v>15841.29</v>
      </c>
      <c r="L41" s="4">
        <v>2187.8789999999999</v>
      </c>
      <c r="M41" s="4">
        <v>32420.23</v>
      </c>
      <c r="N41" s="4">
        <v>350567.7</v>
      </c>
      <c r="O41" s="4">
        <v>115672</v>
      </c>
      <c r="P41" s="4">
        <v>44868.59</v>
      </c>
      <c r="Q41" s="4">
        <v>44628.25</v>
      </c>
      <c r="R41" s="4">
        <v>145398.79999999999</v>
      </c>
      <c r="S41" s="4">
        <v>25303.84</v>
      </c>
      <c r="T41" s="4">
        <v>14824.32</v>
      </c>
      <c r="U41" s="4">
        <v>341948.4</v>
      </c>
      <c r="V41" s="4">
        <v>97421.41</v>
      </c>
      <c r="W41" s="8">
        <f t="shared" si="3"/>
        <v>4.2063412119188062</v>
      </c>
      <c r="X41" s="8">
        <f t="shared" si="4"/>
        <v>35.557674242159301</v>
      </c>
      <c r="Y41" s="8">
        <f t="shared" si="4"/>
        <v>28.878180392483511</v>
      </c>
      <c r="Z41" s="8">
        <f t="shared" si="4"/>
        <v>6.679491011657408</v>
      </c>
      <c r="AA41" s="8">
        <f t="shared" si="4"/>
        <v>1.4985957418840634</v>
      </c>
      <c r="AB41" s="8">
        <f t="shared" si="4"/>
        <v>0.20697469417942368</v>
      </c>
      <c r="AC41" s="8">
        <f t="shared" si="4"/>
        <v>3.066973625815951</v>
      </c>
      <c r="AD41" s="8">
        <f t="shared" si="4"/>
        <v>33.163919255445094</v>
      </c>
      <c r="AE41" s="8">
        <f t="shared" si="4"/>
        <v>10.942642086295585</v>
      </c>
      <c r="AF41" s="8">
        <f t="shared" si="4"/>
        <v>4.2445961104393559</v>
      </c>
      <c r="AG41" s="8">
        <f t="shared" si="4"/>
        <v>4.2218597991538225</v>
      </c>
      <c r="AH41" s="8">
        <f t="shared" si="4"/>
        <v>13.754815583519557</v>
      </c>
      <c r="AI41" s="8">
        <f t="shared" si="4"/>
        <v>2.393758770738724</v>
      </c>
      <c r="AJ41" s="8">
        <f t="shared" si="4"/>
        <v>1.4023897566629207</v>
      </c>
      <c r="AK41" s="8">
        <f t="shared" si="4"/>
        <v>32.348528193352209</v>
      </c>
      <c r="AL41" s="8">
        <f t="shared" si="4"/>
        <v>9.2161250879405348</v>
      </c>
    </row>
    <row r="42" spans="1:38" x14ac:dyDescent="0.25">
      <c r="A42" s="6">
        <f t="shared" si="1"/>
        <v>2045</v>
      </c>
      <c r="B42" s="6">
        <v>52963</v>
      </c>
      <c r="C42" s="4">
        <v>1088591.7602309883</v>
      </c>
      <c r="D42" s="4">
        <v>574992.59403086838</v>
      </c>
      <c r="E42" s="11">
        <v>9.8984007677241248</v>
      </c>
      <c r="F42" s="4">
        <v>73.347971066786769</v>
      </c>
      <c r="G42" s="4">
        <v>4747.6208838822104</v>
      </c>
      <c r="H42" s="4">
        <v>387582.1</v>
      </c>
      <c r="I42" s="4">
        <v>314365.5</v>
      </c>
      <c r="J42" s="4">
        <v>73216.61</v>
      </c>
      <c r="K42" s="4">
        <v>16376.12</v>
      </c>
      <c r="L42" s="4">
        <v>2223.0740000000001</v>
      </c>
      <c r="M42" s="4">
        <v>33857.56</v>
      </c>
      <c r="N42" s="4">
        <v>361487.4</v>
      </c>
      <c r="O42" s="4">
        <v>119713</v>
      </c>
      <c r="P42" s="4">
        <v>46154.45</v>
      </c>
      <c r="Q42" s="4">
        <v>45886.1</v>
      </c>
      <c r="R42" s="4">
        <v>149733.79999999999</v>
      </c>
      <c r="S42" s="4">
        <v>26094.78</v>
      </c>
      <c r="T42" s="4">
        <v>14380.7</v>
      </c>
      <c r="U42" s="4">
        <v>330234.3</v>
      </c>
      <c r="V42" s="4">
        <v>85707.33</v>
      </c>
      <c r="W42" s="8">
        <f t="shared" si="3"/>
        <v>4.2055175576198041</v>
      </c>
      <c r="X42" s="8">
        <f t="shared" si="4"/>
        <v>35.603989866482081</v>
      </c>
      <c r="Y42" s="8">
        <f t="shared" si="4"/>
        <v>28.878181103749561</v>
      </c>
      <c r="Z42" s="8">
        <f t="shared" si="4"/>
        <v>6.7258096813505341</v>
      </c>
      <c r="AA42" s="8">
        <f t="shared" si="4"/>
        <v>1.5043398818786899</v>
      </c>
      <c r="AB42" s="8">
        <f t="shared" si="4"/>
        <v>0.20421558211393093</v>
      </c>
      <c r="AC42" s="8">
        <f t="shared" si="4"/>
        <v>3.1102164499955212</v>
      </c>
      <c r="AD42" s="8">
        <f t="shared" si="4"/>
        <v>33.206883719503445</v>
      </c>
      <c r="AE42" s="8">
        <f t="shared" si="4"/>
        <v>10.997051821758976</v>
      </c>
      <c r="AF42" s="8">
        <f t="shared" si="4"/>
        <v>4.2398309160641166</v>
      </c>
      <c r="AG42" s="8">
        <f t="shared" si="4"/>
        <v>4.2151798016791373</v>
      </c>
      <c r="AH42" s="8">
        <f t="shared" si="4"/>
        <v>13.754816586911145</v>
      </c>
      <c r="AI42" s="8">
        <f t="shared" si="4"/>
        <v>2.397113495922746</v>
      </c>
      <c r="AJ42" s="8">
        <f t="shared" si="4"/>
        <v>1.3210370062831047</v>
      </c>
      <c r="AK42" s="8">
        <f t="shared" si="4"/>
        <v>30.335917656581159</v>
      </c>
      <c r="AL42" s="8">
        <f t="shared" si="4"/>
        <v>7.8732297203695314</v>
      </c>
    </row>
    <row r="43" spans="1:38" x14ac:dyDescent="0.25">
      <c r="A43" s="6">
        <f t="shared" si="1"/>
        <v>2046</v>
      </c>
      <c r="B43" s="6">
        <v>53328</v>
      </c>
      <c r="C43" s="4">
        <v>1120190.3352152337</v>
      </c>
      <c r="D43" s="4">
        <v>580096.06300767511</v>
      </c>
      <c r="E43" s="11">
        <v>9.9174271111767087</v>
      </c>
      <c r="F43" s="4">
        <v>73.957324624640293</v>
      </c>
      <c r="G43" s="4">
        <v>4750.501320280051</v>
      </c>
      <c r="H43" s="4">
        <v>399373.6</v>
      </c>
      <c r="I43" s="4">
        <v>323490.59999999998</v>
      </c>
      <c r="J43" s="4">
        <v>75882.98</v>
      </c>
      <c r="K43" s="4">
        <v>16922.95</v>
      </c>
      <c r="L43" s="4">
        <v>2261.6280000000002</v>
      </c>
      <c r="M43" s="4">
        <v>35334.370000000003</v>
      </c>
      <c r="N43" s="4">
        <v>372415.1</v>
      </c>
      <c r="O43" s="4">
        <v>123776.7</v>
      </c>
      <c r="P43" s="4">
        <v>47440.38</v>
      </c>
      <c r="Q43" s="4">
        <v>47117.89</v>
      </c>
      <c r="R43" s="4">
        <v>154080.20000000001</v>
      </c>
      <c r="S43" s="4">
        <v>26958.47</v>
      </c>
      <c r="T43" s="4">
        <v>13885.89</v>
      </c>
      <c r="U43" s="4">
        <v>317161.7</v>
      </c>
      <c r="V43" s="4">
        <v>72634.740000000005</v>
      </c>
      <c r="W43" s="8">
        <f t="shared" si="3"/>
        <v>4.2048600039426551</v>
      </c>
      <c r="X43" s="8">
        <f t="shared" si="4"/>
        <v>35.652298314398884</v>
      </c>
      <c r="Y43" s="8">
        <f t="shared" si="4"/>
        <v>28.878181665247485</v>
      </c>
      <c r="Z43" s="8">
        <f t="shared" si="4"/>
        <v>6.7741148637405288</v>
      </c>
      <c r="AA43" s="8">
        <f t="shared" si="4"/>
        <v>1.5107209433965005</v>
      </c>
      <c r="AB43" s="8">
        <f t="shared" si="4"/>
        <v>0.20189676065768325</v>
      </c>
      <c r="AC43" s="8">
        <f t="shared" si="4"/>
        <v>3.1543184126125179</v>
      </c>
      <c r="AD43" s="8">
        <f t="shared" si="4"/>
        <v>33.245698368611976</v>
      </c>
      <c r="AE43" s="8">
        <f t="shared" si="4"/>
        <v>11.049613276320359</v>
      </c>
      <c r="AF43" s="8">
        <f t="shared" si="4"/>
        <v>4.2350285044090112</v>
      </c>
      <c r="AG43" s="8">
        <f t="shared" si="4"/>
        <v>4.2062396468495464</v>
      </c>
      <c r="AH43" s="8">
        <f t="shared" si="4"/>
        <v>13.754823189971104</v>
      </c>
      <c r="AI43" s="8">
        <f t="shared" si="4"/>
        <v>2.4065972676706044</v>
      </c>
      <c r="AJ43" s="8">
        <f t="shared" si="4"/>
        <v>1.2396009466848292</v>
      </c>
      <c r="AK43" s="8">
        <f t="shared" si="4"/>
        <v>28.313197322762157</v>
      </c>
      <c r="AL43" s="8">
        <f t="shared" si="4"/>
        <v>6.4841427136615986</v>
      </c>
    </row>
    <row r="44" spans="1:38" x14ac:dyDescent="0.25">
      <c r="A44" s="6">
        <f t="shared" si="1"/>
        <v>2047</v>
      </c>
      <c r="B44" s="6">
        <v>53693</v>
      </c>
      <c r="C44" s="4">
        <v>1152451.3364065953</v>
      </c>
      <c r="D44" s="4">
        <v>585085.54288734973</v>
      </c>
      <c r="E44" s="11">
        <v>9.9345809102329827</v>
      </c>
      <c r="F44" s="4">
        <v>74.576019456860692</v>
      </c>
      <c r="G44" s="4">
        <v>4752.0940033470324</v>
      </c>
      <c r="H44" s="4">
        <v>411421.7</v>
      </c>
      <c r="I44" s="4">
        <v>332807</v>
      </c>
      <c r="J44" s="4">
        <v>78614.710000000006</v>
      </c>
      <c r="K44" s="4">
        <v>17478.75</v>
      </c>
      <c r="L44" s="4">
        <v>2301.9430000000002</v>
      </c>
      <c r="M44" s="4">
        <v>36854.400000000001</v>
      </c>
      <c r="N44" s="4">
        <v>383502</v>
      </c>
      <c r="O44" s="4">
        <v>127819.4</v>
      </c>
      <c r="P44" s="4">
        <v>48791.93</v>
      </c>
      <c r="Q44" s="4">
        <v>48373.1</v>
      </c>
      <c r="R44" s="4">
        <v>158517.6</v>
      </c>
      <c r="S44" s="4">
        <v>27919.72</v>
      </c>
      <c r="T44" s="4">
        <v>13334.53</v>
      </c>
      <c r="U44" s="4">
        <v>302576.59999999998</v>
      </c>
      <c r="V44" s="4">
        <v>58049.56</v>
      </c>
      <c r="W44" s="8">
        <f t="shared" si="3"/>
        <v>4.2043317336235742</v>
      </c>
      <c r="X44" s="8">
        <f t="shared" si="4"/>
        <v>35.699702625434476</v>
      </c>
      <c r="Y44" s="8">
        <f t="shared" si="4"/>
        <v>28.878182486881396</v>
      </c>
      <c r="Z44" s="8">
        <f t="shared" si="4"/>
        <v>6.8215210062686777</v>
      </c>
      <c r="AA44" s="8">
        <f t="shared" si="4"/>
        <v>1.5166584000413998</v>
      </c>
      <c r="AB44" s="8">
        <f t="shared" si="4"/>
        <v>0.19974318457363946</v>
      </c>
      <c r="AC44" s="8">
        <f t="shared" si="4"/>
        <v>3.1979137717792043</v>
      </c>
      <c r="AD44" s="8">
        <f t="shared" si="4"/>
        <v>33.277066708584819</v>
      </c>
      <c r="AE44" s="8">
        <f t="shared" si="4"/>
        <v>11.091088704755872</v>
      </c>
      <c r="AF44" s="8">
        <f t="shared" si="4"/>
        <v>4.2337518694833429</v>
      </c>
      <c r="AG44" s="8">
        <f t="shared" si="4"/>
        <v>4.1974093371117869</v>
      </c>
      <c r="AH44" s="8">
        <f t="shared" si="4"/>
        <v>13.754819400380612</v>
      </c>
      <c r="AI44" s="8">
        <f t="shared" si="4"/>
        <v>2.4226376522808484</v>
      </c>
      <c r="AJ44" s="8">
        <f t="shared" si="4"/>
        <v>1.1570579666797711</v>
      </c>
      <c r="AK44" s="8">
        <f t="shared" si="4"/>
        <v>26.25504352690934</v>
      </c>
      <c r="AL44" s="8">
        <f t="shared" si="4"/>
        <v>5.0370508642040903</v>
      </c>
    </row>
    <row r="45" spans="1:38" x14ac:dyDescent="0.25">
      <c r="A45" s="6">
        <f t="shared" si="1"/>
        <v>2048</v>
      </c>
      <c r="B45" s="6">
        <v>54058</v>
      </c>
      <c r="C45" s="4">
        <v>1185708.555370982</v>
      </c>
      <c r="D45" s="4">
        <v>590181.65774502058</v>
      </c>
      <c r="E45" s="11">
        <v>9.9499210656942125</v>
      </c>
      <c r="F45" s="4">
        <v>75.196053714664274</v>
      </c>
      <c r="G45" s="4">
        <v>4754.1463296096881</v>
      </c>
      <c r="H45" s="4">
        <v>423829.4</v>
      </c>
      <c r="I45" s="4">
        <v>342411.1</v>
      </c>
      <c r="J45" s="4">
        <v>81418.31</v>
      </c>
      <c r="K45" s="4">
        <v>18042.82</v>
      </c>
      <c r="L45" s="4">
        <v>2342.8139999999999</v>
      </c>
      <c r="M45" s="4">
        <v>38421.11</v>
      </c>
      <c r="N45" s="4">
        <v>394781.1</v>
      </c>
      <c r="O45" s="4">
        <v>131845.5</v>
      </c>
      <c r="P45" s="4">
        <v>50147.86</v>
      </c>
      <c r="Q45" s="4">
        <v>49695.72</v>
      </c>
      <c r="R45" s="4">
        <v>163092.1</v>
      </c>
      <c r="S45" s="4">
        <v>29048.28</v>
      </c>
      <c r="T45" s="4">
        <v>12720.05</v>
      </c>
      <c r="U45" s="4">
        <v>286248.3</v>
      </c>
      <c r="V45" s="4">
        <v>41721.33</v>
      </c>
      <c r="W45" s="8">
        <f t="shared" si="3"/>
        <v>4.2039106791470324</v>
      </c>
      <c r="X45" s="8">
        <f t="shared" si="4"/>
        <v>35.744820941044246</v>
      </c>
      <c r="Y45" s="8">
        <f t="shared" si="4"/>
        <v>28.878184141369136</v>
      </c>
      <c r="Z45" s="8">
        <f t="shared" si="4"/>
        <v>6.8666376430526812</v>
      </c>
      <c r="AA45" s="8">
        <f t="shared" si="4"/>
        <v>1.5216909685158508</v>
      </c>
      <c r="AB45" s="8">
        <f t="shared" si="4"/>
        <v>0.19758767779717884</v>
      </c>
      <c r="AC45" s="8">
        <f t="shared" si="4"/>
        <v>3.2403502383415699</v>
      </c>
      <c r="AD45" s="8">
        <f t="shared" si="4"/>
        <v>33.294952474765751</v>
      </c>
      <c r="AE45" s="8">
        <f t="shared" si="4"/>
        <v>11.119553738797849</v>
      </c>
      <c r="AF45" s="8">
        <f t="shared" si="4"/>
        <v>4.2293580300860558</v>
      </c>
      <c r="AG45" s="8">
        <f t="shared" si="4"/>
        <v>4.1912255566420624</v>
      </c>
      <c r="AH45" s="8">
        <f t="shared" si="4"/>
        <v>13.75482189626034</v>
      </c>
      <c r="AI45" s="8">
        <f t="shared" si="4"/>
        <v>2.4498667795233571</v>
      </c>
      <c r="AJ45" s="8">
        <f t="shared" si="4"/>
        <v>1.072780485759435</v>
      </c>
      <c r="AK45" s="8">
        <f t="shared" si="4"/>
        <v>24.141539563273138</v>
      </c>
      <c r="AL45" s="8">
        <f t="shared" si="4"/>
        <v>3.5186833907044144</v>
      </c>
    </row>
    <row r="46" spans="1:38" x14ac:dyDescent="0.25">
      <c r="A46" s="6">
        <f t="shared" si="1"/>
        <v>2049</v>
      </c>
      <c r="B46" s="6">
        <v>54424</v>
      </c>
      <c r="C46" s="4">
        <v>1222410.1675333343</v>
      </c>
      <c r="D46" s="4">
        <v>596504.10244212963</v>
      </c>
      <c r="E46" s="11">
        <v>9.9765662390561598</v>
      </c>
      <c r="F46" s="4">
        <v>75.829512317196389</v>
      </c>
      <c r="G46" s="4">
        <v>4765.7654506540839</v>
      </c>
      <c r="H46" s="4">
        <v>437367.7</v>
      </c>
      <c r="I46" s="4">
        <v>353009.9</v>
      </c>
      <c r="J46" s="4">
        <v>84357.83</v>
      </c>
      <c r="K46" s="4">
        <v>18617.97</v>
      </c>
      <c r="L46" s="4">
        <v>2376.181</v>
      </c>
      <c r="M46" s="4">
        <v>40063.93</v>
      </c>
      <c r="N46" s="4">
        <v>407227.4</v>
      </c>
      <c r="O46" s="4">
        <v>136132.4</v>
      </c>
      <c r="P46" s="4">
        <v>51736.28</v>
      </c>
      <c r="Q46" s="4">
        <v>51218.46</v>
      </c>
      <c r="R46" s="4">
        <v>168140.3</v>
      </c>
      <c r="S46" s="4">
        <v>30140.28</v>
      </c>
      <c r="T46" s="4">
        <v>12032.66</v>
      </c>
      <c r="U46" s="4">
        <v>268140.7</v>
      </c>
      <c r="V46" s="4">
        <v>23613.71</v>
      </c>
      <c r="W46" s="8">
        <f t="shared" si="3"/>
        <v>4.2035743094369469</v>
      </c>
      <c r="X46" s="8">
        <f t="shared" si="4"/>
        <v>35.779128120518784</v>
      </c>
      <c r="Y46" s="8">
        <f t="shared" si="4"/>
        <v>28.878187483692837</v>
      </c>
      <c r="Z46" s="8">
        <f t="shared" si="4"/>
        <v>6.9009430909940148</v>
      </c>
      <c r="AA46" s="8">
        <f t="shared" si="4"/>
        <v>1.5230542492597763</v>
      </c>
      <c r="AB46" s="8">
        <f t="shared" si="4"/>
        <v>0.19438491785411324</v>
      </c>
      <c r="AC46" s="8">
        <f t="shared" si="4"/>
        <v>3.2774539237385296</v>
      </c>
      <c r="AD46" s="8">
        <f t="shared" si="4"/>
        <v>33.313482725829438</v>
      </c>
      <c r="AE46" s="8">
        <f t="shared" si="4"/>
        <v>11.136392973129272</v>
      </c>
      <c r="AF46" s="8">
        <f t="shared" si="4"/>
        <v>4.2323175456235873</v>
      </c>
      <c r="AG46" s="8">
        <f t="shared" si="4"/>
        <v>4.1899569686459852</v>
      </c>
      <c r="AH46" s="8">
        <f t="shared" si="4"/>
        <v>13.754818510654683</v>
      </c>
      <c r="AI46" s="8">
        <f t="shared" si="4"/>
        <v>2.4656437585773019</v>
      </c>
      <c r="AJ46" s="8">
        <f t="shared" si="4"/>
        <v>0.98433899844602502</v>
      </c>
      <c r="AK46" s="8">
        <f t="shared" si="4"/>
        <v>21.935411461855988</v>
      </c>
      <c r="AL46" s="8">
        <f t="shared" si="4"/>
        <v>1.931733768842042</v>
      </c>
    </row>
    <row r="47" spans="1:38" x14ac:dyDescent="0.25">
      <c r="A47" s="6">
        <f t="shared" si="1"/>
        <v>2050</v>
      </c>
      <c r="B47" s="6">
        <v>54789</v>
      </c>
      <c r="C47" s="4">
        <v>1259905.5362368573</v>
      </c>
      <c r="D47" s="4">
        <v>602761.38921200135</v>
      </c>
      <c r="E47" s="11">
        <v>10.003324805452875</v>
      </c>
      <c r="F47" s="4">
        <v>76.463810845715358</v>
      </c>
      <c r="G47" s="4">
        <v>4776.7078250904351</v>
      </c>
      <c r="H47" s="4">
        <v>451248.3</v>
      </c>
      <c r="I47" s="4">
        <v>363837.8</v>
      </c>
      <c r="J47" s="4">
        <v>87410.42</v>
      </c>
      <c r="K47" s="4">
        <v>19222.900000000001</v>
      </c>
      <c r="L47" s="4">
        <v>2411.2339999999999</v>
      </c>
      <c r="M47" s="4">
        <v>41776.54</v>
      </c>
      <c r="N47" s="4">
        <v>419885.1</v>
      </c>
      <c r="O47" s="4">
        <v>140465.29999999999</v>
      </c>
      <c r="P47" s="4">
        <v>53342.97</v>
      </c>
      <c r="Q47" s="4">
        <v>52779.16</v>
      </c>
      <c r="R47" s="4">
        <v>173297.7</v>
      </c>
      <c r="S47" s="4">
        <v>31363.119999999999</v>
      </c>
      <c r="T47" s="4">
        <v>11270.77</v>
      </c>
      <c r="U47" s="4">
        <v>248048.4</v>
      </c>
      <c r="V47" s="4">
        <v>3521.357</v>
      </c>
      <c r="W47" s="8">
        <f t="shared" si="3"/>
        <v>4.203304459188776</v>
      </c>
      <c r="X47" s="8">
        <f t="shared" si="4"/>
        <v>35.816042315982578</v>
      </c>
      <c r="Y47" s="8">
        <f t="shared" si="4"/>
        <v>28.878180906064369</v>
      </c>
      <c r="Z47" s="8">
        <f t="shared" si="4"/>
        <v>6.9378550602358162</v>
      </c>
      <c r="AA47" s="8">
        <f t="shared" si="4"/>
        <v>1.5257413708503755</v>
      </c>
      <c r="AB47" s="8">
        <f t="shared" si="4"/>
        <v>0.19138212593318563</v>
      </c>
      <c r="AC47" s="8">
        <f t="shared" si="4"/>
        <v>3.3158470058620471</v>
      </c>
      <c r="AD47" s="8">
        <f t="shared" si="4"/>
        <v>33.32671283071997</v>
      </c>
      <c r="AE47" s="8">
        <f t="shared" si="4"/>
        <v>11.14887552756916</v>
      </c>
      <c r="AF47" s="8">
        <f t="shared" si="4"/>
        <v>4.2338864673400192</v>
      </c>
      <c r="AG47" s="8">
        <f t="shared" si="4"/>
        <v>4.1891362869666544</v>
      </c>
      <c r="AH47" s="8">
        <f t="shared" si="4"/>
        <v>13.754816929975036</v>
      </c>
      <c r="AI47" s="8">
        <f t="shared" si="4"/>
        <v>2.4893231355802103</v>
      </c>
      <c r="AJ47" s="8">
        <f t="shared" si="4"/>
        <v>0.89457262277488236</v>
      </c>
      <c r="AK47" s="8">
        <f t="shared" si="4"/>
        <v>19.687856975442948</v>
      </c>
      <c r="AL47" s="8">
        <f t="shared" si="4"/>
        <v>0.27949373176958553</v>
      </c>
    </row>
    <row r="48" spans="1:38" x14ac:dyDescent="0.25">
      <c r="A48" s="6">
        <f t="shared" si="1"/>
        <v>2051</v>
      </c>
      <c r="B48" s="6">
        <v>55154</v>
      </c>
      <c r="C48" s="4">
        <v>1298448.0374744935</v>
      </c>
      <c r="D48" s="4">
        <v>609004.72893642471</v>
      </c>
      <c r="E48" s="11">
        <v>10.030639849458774</v>
      </c>
      <c r="F48" s="4">
        <v>77.10646015851809</v>
      </c>
      <c r="G48" s="4">
        <v>4787.1013328857325</v>
      </c>
      <c r="H48" s="4">
        <v>465528.1</v>
      </c>
      <c r="I48" s="4">
        <v>374968.2</v>
      </c>
      <c r="J48" s="4">
        <v>90559.85</v>
      </c>
      <c r="K48" s="4">
        <v>19856.599999999999</v>
      </c>
      <c r="L48" s="4">
        <v>2447.2139999999999</v>
      </c>
      <c r="M48" s="4">
        <v>43540.23</v>
      </c>
      <c r="N48" s="4">
        <v>432918.3</v>
      </c>
      <c r="O48" s="4">
        <v>144919.5</v>
      </c>
      <c r="P48" s="4">
        <v>55004.49</v>
      </c>
      <c r="Q48" s="4">
        <v>54395.16</v>
      </c>
      <c r="R48" s="4">
        <v>178599.2</v>
      </c>
      <c r="S48" s="4">
        <v>32609.73</v>
      </c>
      <c r="T48" s="4">
        <v>10425.69</v>
      </c>
      <c r="U48" s="4">
        <v>225864.3</v>
      </c>
      <c r="V48" s="4">
        <v>-18662.68</v>
      </c>
      <c r="W48" s="8">
        <f t="shared" si="3"/>
        <v>4.2030869781865157</v>
      </c>
      <c r="X48" s="8">
        <f t="shared" si="4"/>
        <v>35.852655367361571</v>
      </c>
      <c r="Y48" s="8">
        <f t="shared" si="4"/>
        <v>28.87818296751562</v>
      </c>
      <c r="Z48" s="8">
        <f t="shared" si="4"/>
        <v>6.9744685490950147</v>
      </c>
      <c r="AA48" s="8">
        <f t="shared" si="4"/>
        <v>1.5292564220453109</v>
      </c>
      <c r="AB48" s="8">
        <f t="shared" si="4"/>
        <v>0.18847223218573139</v>
      </c>
      <c r="AC48" s="8">
        <f t="shared" si="4"/>
        <v>3.3532516314389129</v>
      </c>
      <c r="AD48" s="8">
        <f t="shared" si="4"/>
        <v>33.341211007722301</v>
      </c>
      <c r="AE48" s="8">
        <f t="shared" si="4"/>
        <v>11.160978015098026</v>
      </c>
      <c r="AF48" s="8">
        <f t="shared" si="4"/>
        <v>4.2361718307176002</v>
      </c>
      <c r="AG48" s="8">
        <f t="shared" si="4"/>
        <v>4.1892442693201364</v>
      </c>
      <c r="AH48" s="8">
        <f t="shared" si="4"/>
        <v>13.754820743337476</v>
      </c>
      <c r="AI48" s="8">
        <f t="shared" si="4"/>
        <v>2.5114389685879579</v>
      </c>
      <c r="AJ48" s="8">
        <f t="shared" si="4"/>
        <v>0.80293471121710569</v>
      </c>
      <c r="AK48" s="8">
        <f t="shared" si="4"/>
        <v>17.394943307805402</v>
      </c>
      <c r="AL48" s="8">
        <f t="shared" si="4"/>
        <v>-1.4373066508151742</v>
      </c>
    </row>
    <row r="49" spans="1:38" x14ac:dyDescent="0.25">
      <c r="A49" s="6">
        <f t="shared" si="1"/>
        <v>2052</v>
      </c>
      <c r="B49" s="6">
        <v>55519</v>
      </c>
      <c r="C49" s="4">
        <v>1338020.2999822679</v>
      </c>
      <c r="D49" s="4">
        <v>615275.66703694907</v>
      </c>
      <c r="E49" s="11">
        <v>10.058383995804464</v>
      </c>
      <c r="F49" s="4">
        <v>77.750689102367446</v>
      </c>
      <c r="G49" s="4">
        <v>4797.5366831740675</v>
      </c>
      <c r="H49" s="4">
        <v>480170</v>
      </c>
      <c r="I49" s="4">
        <v>386396</v>
      </c>
      <c r="J49" s="4">
        <v>93774</v>
      </c>
      <c r="K49" s="4">
        <v>20506.09</v>
      </c>
      <c r="L49" s="4">
        <v>2484.3150000000001</v>
      </c>
      <c r="M49" s="4">
        <v>45335.89</v>
      </c>
      <c r="N49" s="4">
        <v>446186.6</v>
      </c>
      <c r="O49" s="4">
        <v>149351.1</v>
      </c>
      <c r="P49" s="4">
        <v>56723.5</v>
      </c>
      <c r="Q49" s="4">
        <v>56069.73</v>
      </c>
      <c r="R49" s="4">
        <v>184042.3</v>
      </c>
      <c r="S49" s="4">
        <v>33983.39</v>
      </c>
      <c r="T49" s="4">
        <v>9492.8880000000008</v>
      </c>
      <c r="U49" s="4">
        <v>201373.8</v>
      </c>
      <c r="V49" s="4">
        <v>-43153.18</v>
      </c>
      <c r="W49" s="8">
        <f t="shared" si="3"/>
        <v>4.2029165299695439</v>
      </c>
      <c r="X49" s="8">
        <f t="shared" si="4"/>
        <v>35.88660052514625</v>
      </c>
      <c r="Y49" s="8">
        <f t="shared" si="4"/>
        <v>28.87818667662372</v>
      </c>
      <c r="Z49" s="8">
        <f t="shared" si="4"/>
        <v>7.0084138485225331</v>
      </c>
      <c r="AA49" s="8">
        <f t="shared" si="4"/>
        <v>1.5325694236680683</v>
      </c>
      <c r="AB49" s="8">
        <f t="shared" si="4"/>
        <v>0.18567094983782559</v>
      </c>
      <c r="AC49" s="8">
        <f t="shared" si="4"/>
        <v>3.388281179336428</v>
      </c>
      <c r="AD49" s="8">
        <f t="shared" si="4"/>
        <v>33.346773588256703</v>
      </c>
      <c r="AE49" s="8">
        <f t="shared" si="4"/>
        <v>11.162095223964783</v>
      </c>
      <c r="AF49" s="8">
        <f t="shared" si="4"/>
        <v>4.2393601951145081</v>
      </c>
      <c r="AG49" s="8">
        <f t="shared" si="4"/>
        <v>4.1904992024966337</v>
      </c>
      <c r="AH49" s="8">
        <f t="shared" si="4"/>
        <v>13.754821208799225</v>
      </c>
      <c r="AI49" s="8">
        <f t="shared" si="4"/>
        <v>2.5398261895167336</v>
      </c>
      <c r="AJ49" s="8">
        <f t="shared" si="4"/>
        <v>0.70947264403430987</v>
      </c>
      <c r="AK49" s="8">
        <f t="shared" si="4"/>
        <v>15.050130405545319</v>
      </c>
      <c r="AL49" s="8">
        <f t="shared" si="4"/>
        <v>-3.225151367327677</v>
      </c>
    </row>
    <row r="50" spans="1:38" x14ac:dyDescent="0.25">
      <c r="A50" s="6">
        <f t="shared" si="1"/>
        <v>2053</v>
      </c>
      <c r="B50" s="6">
        <v>55885</v>
      </c>
      <c r="C50" s="4">
        <v>1379697.0323739904</v>
      </c>
      <c r="D50" s="4">
        <v>621984.48092082364</v>
      </c>
      <c r="E50" s="11">
        <v>10.087050353861992</v>
      </c>
      <c r="F50" s="4">
        <v>78.404571129179359</v>
      </c>
      <c r="G50" s="4">
        <v>4810.5598293306221</v>
      </c>
      <c r="H50" s="4">
        <v>495516.8</v>
      </c>
      <c r="I50" s="4">
        <v>398431.5</v>
      </c>
      <c r="J50" s="4">
        <v>97085.33</v>
      </c>
      <c r="K50" s="4">
        <v>21171.66</v>
      </c>
      <c r="L50" s="4">
        <v>2519.3829999999998</v>
      </c>
      <c r="M50" s="4">
        <v>47180.89</v>
      </c>
      <c r="N50" s="4">
        <v>460017</v>
      </c>
      <c r="O50" s="4">
        <v>153848.70000000001</v>
      </c>
      <c r="P50" s="4">
        <v>58534.11</v>
      </c>
      <c r="Q50" s="4">
        <v>57859.39</v>
      </c>
      <c r="R50" s="4">
        <v>189774.8</v>
      </c>
      <c r="S50" s="4">
        <v>35499.78</v>
      </c>
      <c r="T50" s="4">
        <v>8463.2950000000001</v>
      </c>
      <c r="U50" s="4">
        <v>174337.3</v>
      </c>
      <c r="V50" s="4">
        <v>-70189.67</v>
      </c>
      <c r="W50" s="8">
        <f t="shared" si="3"/>
        <v>4.2027786137024776</v>
      </c>
      <c r="X50" s="8">
        <f t="shared" si="4"/>
        <v>35.914899312886376</v>
      </c>
      <c r="Y50" s="8">
        <f t="shared" si="4"/>
        <v>28.878187794202514</v>
      </c>
      <c r="Z50" s="8">
        <f t="shared" si="4"/>
        <v>7.0367136930742751</v>
      </c>
      <c r="AA50" s="8">
        <f t="shared" si="4"/>
        <v>1.5345151510234647</v>
      </c>
      <c r="AB50" s="8">
        <f t="shared" si="4"/>
        <v>0.18260407472682583</v>
      </c>
      <c r="AC50" s="8">
        <f t="shared" si="4"/>
        <v>3.4196558297163038</v>
      </c>
      <c r="AD50" s="8">
        <f t="shared" si="4"/>
        <v>33.341885153472198</v>
      </c>
      <c r="AE50" s="8">
        <f t="shared" si="4"/>
        <v>11.150904610940461</v>
      </c>
      <c r="AF50" s="8">
        <f t="shared" si="4"/>
        <v>4.2425335871950569</v>
      </c>
      <c r="AG50" s="8">
        <f t="shared" si="4"/>
        <v>4.1936300972137071</v>
      </c>
      <c r="AH50" s="8">
        <f t="shared" si="4"/>
        <v>13.754816858122973</v>
      </c>
      <c r="AI50" s="8">
        <f t="shared" si="4"/>
        <v>2.5730127098205702</v>
      </c>
      <c r="AJ50" s="8">
        <f t="shared" si="4"/>
        <v>0.61341691700514434</v>
      </c>
      <c r="AK50" s="8">
        <f t="shared" si="4"/>
        <v>12.63591179144777</v>
      </c>
      <c r="AL50" s="8">
        <f t="shared" si="4"/>
        <v>-5.0873248512557421</v>
      </c>
    </row>
    <row r="51" spans="1:38" x14ac:dyDescent="0.25">
      <c r="A51" s="6">
        <f t="shared" si="1"/>
        <v>2054</v>
      </c>
      <c r="B51" s="6">
        <v>56250</v>
      </c>
      <c r="C51" s="4">
        <v>1422622.0116685918</v>
      </c>
      <c r="D51" s="4">
        <v>628776.35898666922</v>
      </c>
      <c r="E51" s="11">
        <v>10.116737049902421</v>
      </c>
      <c r="F51" s="4">
        <v>79.059235388877454</v>
      </c>
      <c r="G51" s="4">
        <v>4824.0995893314066</v>
      </c>
      <c r="H51" s="4">
        <v>511318.6</v>
      </c>
      <c r="I51" s="4">
        <v>410827.4</v>
      </c>
      <c r="J51" s="4">
        <v>100491.2</v>
      </c>
      <c r="K51" s="4">
        <v>21859.91</v>
      </c>
      <c r="L51" s="4">
        <v>2555.527</v>
      </c>
      <c r="M51" s="4">
        <v>49076.44</v>
      </c>
      <c r="N51" s="4">
        <v>474207.2</v>
      </c>
      <c r="O51" s="4">
        <v>158424.9</v>
      </c>
      <c r="P51" s="4">
        <v>60399.92</v>
      </c>
      <c r="Q51" s="4">
        <v>59703.35</v>
      </c>
      <c r="R51" s="4">
        <v>195679.1</v>
      </c>
      <c r="S51" s="4">
        <v>37111.360000000001</v>
      </c>
      <c r="T51" s="4">
        <v>7326.8190000000004</v>
      </c>
      <c r="U51" s="4">
        <v>144552.79999999999</v>
      </c>
      <c r="V51" s="4">
        <v>-99974.21</v>
      </c>
      <c r="W51" s="8">
        <f t="shared" si="3"/>
        <v>4.2026686199683034</v>
      </c>
      <c r="X51" s="8">
        <f t="shared" si="4"/>
        <v>35.941985700071868</v>
      </c>
      <c r="Y51" s="8">
        <f t="shared" si="4"/>
        <v>28.878183848578374</v>
      </c>
      <c r="Z51" s="8">
        <f t="shared" si="4"/>
        <v>7.0638018514934959</v>
      </c>
      <c r="AA51" s="8">
        <f t="shared" si="4"/>
        <v>1.5365929825843574</v>
      </c>
      <c r="AB51" s="8">
        <f t="shared" si="4"/>
        <v>0.17963499643890829</v>
      </c>
      <c r="AC51" s="8">
        <f t="shared" si="4"/>
        <v>3.4497174651781397</v>
      </c>
      <c r="AD51" s="8">
        <f t="shared" si="4"/>
        <v>33.333323687562157</v>
      </c>
      <c r="AE51" s="8">
        <f t="shared" si="4"/>
        <v>11.136120396041363</v>
      </c>
      <c r="AF51" s="8">
        <f t="shared" si="4"/>
        <v>4.2456759072044026</v>
      </c>
      <c r="AG51" s="8">
        <f t="shared" si="4"/>
        <v>4.1967120929033008</v>
      </c>
      <c r="AH51" s="8">
        <f t="shared" si="4"/>
        <v>13.754820211904931</v>
      </c>
      <c r="AI51" s="8">
        <f t="shared" si="4"/>
        <v>2.6086592008000866</v>
      </c>
      <c r="AJ51" s="8">
        <f t="shared" si="4"/>
        <v>0.51502218719407988</v>
      </c>
      <c r="AK51" s="8">
        <f t="shared" si="4"/>
        <v>10.161012469535331</v>
      </c>
      <c r="AL51" s="8">
        <f t="shared" si="4"/>
        <v>-7.0274612075445368</v>
      </c>
    </row>
    <row r="52" spans="1:38" x14ac:dyDescent="0.25">
      <c r="A52" s="6">
        <f t="shared" si="1"/>
        <v>2055</v>
      </c>
      <c r="B52" s="6">
        <v>56615</v>
      </c>
      <c r="C52" s="4">
        <v>1467340.2100554111</v>
      </c>
      <c r="D52" s="4">
        <v>635808.45768637746</v>
      </c>
      <c r="E52" s="11">
        <v>10.14730329340526</v>
      </c>
      <c r="F52" s="4">
        <v>79.724066360703233</v>
      </c>
      <c r="G52" s="4">
        <v>4838.7662259013969</v>
      </c>
      <c r="H52" s="4">
        <v>527748.19999999995</v>
      </c>
      <c r="I52" s="4">
        <v>423741.2</v>
      </c>
      <c r="J52" s="4">
        <v>104007</v>
      </c>
      <c r="K52" s="4">
        <v>22570.959999999999</v>
      </c>
      <c r="L52" s="4">
        <v>2590.9699999999998</v>
      </c>
      <c r="M52" s="4">
        <v>51027.839999999997</v>
      </c>
      <c r="N52" s="4">
        <v>488994.4</v>
      </c>
      <c r="O52" s="4">
        <v>163224.4</v>
      </c>
      <c r="P52" s="4">
        <v>62346.01</v>
      </c>
      <c r="Q52" s="4">
        <v>61594.02</v>
      </c>
      <c r="R52" s="4">
        <v>201830</v>
      </c>
      <c r="S52" s="4">
        <v>38753.79</v>
      </c>
      <c r="T52" s="4">
        <v>6074.9459999999999</v>
      </c>
      <c r="U52" s="4">
        <v>111873.9</v>
      </c>
      <c r="V52" s="4">
        <v>-132653.1</v>
      </c>
      <c r="W52" s="8">
        <f t="shared" si="3"/>
        <v>4.2025792651543243</v>
      </c>
      <c r="X52" s="8">
        <f t="shared" si="4"/>
        <v>35.96631485891541</v>
      </c>
      <c r="Y52" s="8">
        <f t="shared" si="4"/>
        <v>28.878183607058535</v>
      </c>
      <c r="Z52" s="8">
        <f t="shared" si="4"/>
        <v>7.0881312518568809</v>
      </c>
      <c r="AA52" s="8">
        <f t="shared" si="4"/>
        <v>1.538222686553901</v>
      </c>
      <c r="AB52" s="8">
        <f t="shared" si="4"/>
        <v>0.17657595574935939</v>
      </c>
      <c r="AC52" s="8">
        <f t="shared" si="4"/>
        <v>3.4775738884762819</v>
      </c>
      <c r="AD52" s="8">
        <f t="shared" si="4"/>
        <v>33.32522319289091</v>
      </c>
      <c r="AE52" s="8">
        <f t="shared" si="4"/>
        <v>11.123827922212815</v>
      </c>
      <c r="AF52" s="8">
        <f t="shared" si="4"/>
        <v>4.2489130722891888</v>
      </c>
      <c r="AG52" s="8">
        <f t="shared" si="4"/>
        <v>4.1976645618996589</v>
      </c>
      <c r="AH52" s="8">
        <f t="shared" si="4"/>
        <v>13.754819681004879</v>
      </c>
      <c r="AI52" s="8">
        <f t="shared" si="4"/>
        <v>2.6410909845192987</v>
      </c>
      <c r="AJ52" s="8">
        <f t="shared" si="4"/>
        <v>0.4140107357768511</v>
      </c>
      <c r="AK52" s="8">
        <f t="shared" si="4"/>
        <v>7.624264586586591</v>
      </c>
      <c r="AL52" s="8">
        <f t="shared" si="4"/>
        <v>-9.0403778953887333</v>
      </c>
    </row>
    <row r="53" spans="1:38" x14ac:dyDescent="0.25">
      <c r="A53" s="6">
        <f t="shared" si="1"/>
        <v>2056</v>
      </c>
      <c r="B53" s="6">
        <v>56980</v>
      </c>
      <c r="C53" s="4">
        <v>1512848.7256961069</v>
      </c>
      <c r="D53" s="4">
        <v>642690.41157713253</v>
      </c>
      <c r="E53" s="11">
        <v>10.179012327141022</v>
      </c>
      <c r="F53" s="4">
        <v>80.388867524095375</v>
      </c>
      <c r="G53" s="4">
        <v>4852.3254916880969</v>
      </c>
      <c r="H53" s="4">
        <v>544485.1</v>
      </c>
      <c r="I53" s="4">
        <v>436883.20000000001</v>
      </c>
      <c r="J53" s="4">
        <v>107601.9</v>
      </c>
      <c r="K53" s="4">
        <v>23305.27</v>
      </c>
      <c r="L53" s="4">
        <v>2628.9989999999998</v>
      </c>
      <c r="M53" s="4">
        <v>53017.18</v>
      </c>
      <c r="N53" s="4">
        <v>504099.3</v>
      </c>
      <c r="O53" s="4">
        <v>168228.5</v>
      </c>
      <c r="P53" s="4">
        <v>64326.2</v>
      </c>
      <c r="Q53" s="4">
        <v>63454.98</v>
      </c>
      <c r="R53" s="4">
        <v>208089.60000000001</v>
      </c>
      <c r="S53" s="4">
        <v>40385.89</v>
      </c>
      <c r="T53" s="4">
        <v>4701.5119999999997</v>
      </c>
      <c r="U53" s="4">
        <v>76189.570000000007</v>
      </c>
      <c r="V53" s="4">
        <v>-168337.4</v>
      </c>
      <c r="W53" s="8">
        <f t="shared" si="3"/>
        <v>4.2025101475858087</v>
      </c>
      <c r="X53" s="8">
        <f t="shared" si="4"/>
        <v>35.990716768424164</v>
      </c>
      <c r="Y53" s="8">
        <f t="shared" si="4"/>
        <v>28.878181445337635</v>
      </c>
      <c r="Z53" s="8">
        <f t="shared" si="4"/>
        <v>7.1125353230865267</v>
      </c>
      <c r="AA53" s="8">
        <f t="shared" si="4"/>
        <v>1.5404891185849761</v>
      </c>
      <c r="AB53" s="8">
        <f t="shared" si="4"/>
        <v>0.17377804901083674</v>
      </c>
      <c r="AC53" s="8">
        <f t="shared" si="4"/>
        <v>3.5044601022884962</v>
      </c>
      <c r="AD53" s="8">
        <f t="shared" si="4"/>
        <v>33.32119672229944</v>
      </c>
      <c r="AE53" s="8">
        <f t="shared" si="4"/>
        <v>11.119981604412764</v>
      </c>
      <c r="AF53" s="8">
        <f t="shared" si="4"/>
        <v>4.2519915512637656</v>
      </c>
      <c r="AG53" s="8">
        <f t="shared" si="4"/>
        <v>4.1944035065900236</v>
      </c>
      <c r="AH53" s="8">
        <f t="shared" si="4"/>
        <v>13.754818738023642</v>
      </c>
      <c r="AI53" s="8">
        <f t="shared" si="4"/>
        <v>2.6695259951663206</v>
      </c>
      <c r="AJ53" s="8">
        <f t="shared" si="4"/>
        <v>0.31077211621649042</v>
      </c>
      <c r="AK53" s="8">
        <f t="shared" si="4"/>
        <v>5.0361657914569689</v>
      </c>
      <c r="AL53" s="8">
        <f t="shared" si="4"/>
        <v>-11.127179944745826</v>
      </c>
    </row>
    <row r="54" spans="1:38" x14ac:dyDescent="0.25">
      <c r="A54" s="6">
        <f t="shared" si="1"/>
        <v>2057</v>
      </c>
      <c r="B54" s="6">
        <v>57346</v>
      </c>
      <c r="C54" s="4">
        <v>1560042.6814650707</v>
      </c>
      <c r="D54" s="4">
        <v>649727.80826752668</v>
      </c>
      <c r="E54" s="11">
        <v>10.211713447104362</v>
      </c>
      <c r="F54" s="4">
        <v>81.062714380633295</v>
      </c>
      <c r="G54" s="4">
        <v>4866.3368762341324</v>
      </c>
      <c r="H54" s="4">
        <v>561815.9</v>
      </c>
      <c r="I54" s="4">
        <v>450512</v>
      </c>
      <c r="J54" s="4">
        <v>111303.9</v>
      </c>
      <c r="K54" s="4">
        <v>24060.65</v>
      </c>
      <c r="L54" s="4">
        <v>2666.623</v>
      </c>
      <c r="M54" s="4">
        <v>55062.48</v>
      </c>
      <c r="N54" s="4">
        <v>519704</v>
      </c>
      <c r="O54" s="4">
        <v>173388.6</v>
      </c>
      <c r="P54" s="4">
        <v>66377.13</v>
      </c>
      <c r="Q54" s="4">
        <v>65357.22</v>
      </c>
      <c r="R54" s="4">
        <v>214581</v>
      </c>
      <c r="S54" s="4">
        <v>42111.9</v>
      </c>
      <c r="T54" s="4">
        <v>3201.83</v>
      </c>
      <c r="U54" s="4">
        <v>37279.5</v>
      </c>
      <c r="V54" s="4">
        <v>-207247.5</v>
      </c>
      <c r="W54" s="8">
        <f t="shared" si="3"/>
        <v>4.2024518579117842</v>
      </c>
      <c r="X54" s="8">
        <f t="shared" ref="X54:AL70" si="5">100*H54/$C54</f>
        <v>36.01285443500727</v>
      </c>
      <c r="Y54" s="8">
        <f t="shared" si="5"/>
        <v>28.878184254350924</v>
      </c>
      <c r="Z54" s="8">
        <f t="shared" si="5"/>
        <v>7.1346701806563422</v>
      </c>
      <c r="AA54" s="8">
        <f t="shared" si="5"/>
        <v>1.5423071615838171</v>
      </c>
      <c r="AB54" s="8">
        <f t="shared" si="5"/>
        <v>0.17093269509111861</v>
      </c>
      <c r="AC54" s="8">
        <f t="shared" si="5"/>
        <v>3.5295495856747716</v>
      </c>
      <c r="AD54" s="8">
        <f t="shared" si="5"/>
        <v>33.313447521316178</v>
      </c>
      <c r="AE54" s="8">
        <f t="shared" si="5"/>
        <v>11.114349758505769</v>
      </c>
      <c r="AF54" s="8">
        <f t="shared" si="5"/>
        <v>4.2548278190481152</v>
      </c>
      <c r="AG54" s="8">
        <f t="shared" si="5"/>
        <v>4.1894507616049061</v>
      </c>
      <c r="AH54" s="8">
        <f t="shared" si="5"/>
        <v>13.754815977116872</v>
      </c>
      <c r="AI54" s="8">
        <f t="shared" si="5"/>
        <v>2.699406913691091</v>
      </c>
      <c r="AJ54" s="8">
        <f t="shared" si="5"/>
        <v>0.20523989747466975</v>
      </c>
      <c r="AK54" s="8">
        <f t="shared" si="5"/>
        <v>2.3896461579493451</v>
      </c>
      <c r="AL54" s="8">
        <f t="shared" si="5"/>
        <v>-13.284732684708938</v>
      </c>
    </row>
    <row r="55" spans="1:38" x14ac:dyDescent="0.25">
      <c r="A55" s="6">
        <f t="shared" si="1"/>
        <v>2058</v>
      </c>
      <c r="B55" s="6">
        <v>57711</v>
      </c>
      <c r="C55" s="4">
        <v>1608819.4477228087</v>
      </c>
      <c r="D55" s="4">
        <v>656921.08843313099</v>
      </c>
      <c r="E55" s="11">
        <v>10.245199498086309</v>
      </c>
      <c r="F55" s="4">
        <v>81.737728007151162</v>
      </c>
      <c r="G55" s="4">
        <v>4881.1597734452862</v>
      </c>
      <c r="H55" s="4">
        <v>579709</v>
      </c>
      <c r="I55" s="4">
        <v>464597.8</v>
      </c>
      <c r="J55" s="4">
        <v>115111.2</v>
      </c>
      <c r="K55" s="4">
        <v>24840.86</v>
      </c>
      <c r="L55" s="4">
        <v>2704.3330000000001</v>
      </c>
      <c r="M55" s="4">
        <v>57158.9</v>
      </c>
      <c r="N55" s="4">
        <v>535752.9</v>
      </c>
      <c r="O55" s="4">
        <v>178644.1</v>
      </c>
      <c r="P55" s="4">
        <v>68492.83</v>
      </c>
      <c r="Q55" s="4">
        <v>67325.81</v>
      </c>
      <c r="R55" s="4">
        <v>221290.2</v>
      </c>
      <c r="S55" s="4">
        <v>43956.13</v>
      </c>
      <c r="T55" s="4">
        <v>1566.636</v>
      </c>
      <c r="U55" s="4">
        <v>-5109.9949999999999</v>
      </c>
      <c r="V55" s="4">
        <v>-249637</v>
      </c>
      <c r="W55" s="8">
        <f t="shared" si="3"/>
        <v>4.2024061481511286</v>
      </c>
      <c r="X55" s="8">
        <f t="shared" si="5"/>
        <v>36.033191966975828</v>
      </c>
      <c r="Y55" s="8">
        <f t="shared" si="5"/>
        <v>28.878181492498207</v>
      </c>
      <c r="Z55" s="8">
        <f t="shared" si="5"/>
        <v>7.1550104744776224</v>
      </c>
      <c r="AA55" s="8">
        <f t="shared" si="5"/>
        <v>1.5440427473176563</v>
      </c>
      <c r="AB55" s="8">
        <f t="shared" si="5"/>
        <v>0.16809425096320332</v>
      </c>
      <c r="AC55" s="8">
        <f t="shared" si="5"/>
        <v>3.5528474050276513</v>
      </c>
      <c r="AD55" s="8">
        <f t="shared" si="5"/>
        <v>33.300996004140018</v>
      </c>
      <c r="AE55" s="8">
        <f t="shared" si="5"/>
        <v>11.104049012638455</v>
      </c>
      <c r="AF55" s="8">
        <f t="shared" si="5"/>
        <v>4.2573347865074389</v>
      </c>
      <c r="AG55" s="8">
        <f t="shared" si="5"/>
        <v>4.1847958821790607</v>
      </c>
      <c r="AH55" s="8">
        <f t="shared" si="5"/>
        <v>13.754818809110217</v>
      </c>
      <c r="AI55" s="8">
        <f t="shared" si="5"/>
        <v>2.7321978275571799</v>
      </c>
      <c r="AJ55" s="8">
        <f t="shared" si="5"/>
        <v>9.7377987456422357E-2</v>
      </c>
      <c r="AK55" s="8">
        <f t="shared" si="5"/>
        <v>-0.31762389541181291</v>
      </c>
      <c r="AL55" s="8">
        <f t="shared" si="5"/>
        <v>-15.51678159742206</v>
      </c>
    </row>
    <row r="56" spans="1:38" x14ac:dyDescent="0.25">
      <c r="A56" s="6">
        <f t="shared" si="1"/>
        <v>2059</v>
      </c>
      <c r="B56" s="6">
        <v>58076</v>
      </c>
      <c r="C56" s="4">
        <v>1659733.6138659529</v>
      </c>
      <c r="D56" s="4">
        <v>664405.32495202532</v>
      </c>
      <c r="E56" s="11">
        <v>10.27967377495276</v>
      </c>
      <c r="F56" s="4">
        <v>82.422240571460662</v>
      </c>
      <c r="G56" s="4">
        <v>4897.4125116244704</v>
      </c>
      <c r="H56" s="4">
        <v>598316.30000000005</v>
      </c>
      <c r="I56" s="4">
        <v>479300.9</v>
      </c>
      <c r="J56" s="4">
        <v>119015.4</v>
      </c>
      <c r="K56" s="4">
        <v>25648.400000000001</v>
      </c>
      <c r="L56" s="4">
        <v>2740.29</v>
      </c>
      <c r="M56" s="4">
        <v>59287.94</v>
      </c>
      <c r="N56" s="4">
        <v>552514.5</v>
      </c>
      <c r="O56" s="4">
        <v>184135.9</v>
      </c>
      <c r="P56" s="4">
        <v>70692.27</v>
      </c>
      <c r="Q56" s="4">
        <v>69393.009999999995</v>
      </c>
      <c r="R56" s="4">
        <v>228293.4</v>
      </c>
      <c r="S56" s="4">
        <v>45801.84</v>
      </c>
      <c r="T56" s="4">
        <v>-214.74090000000001</v>
      </c>
      <c r="U56" s="4">
        <v>-51126.58</v>
      </c>
      <c r="V56" s="4">
        <v>-295653.59999999998</v>
      </c>
      <c r="W56" s="8">
        <f t="shared" si="3"/>
        <v>4.202370061027457</v>
      </c>
      <c r="X56" s="8">
        <f t="shared" si="5"/>
        <v>36.048935503955072</v>
      </c>
      <c r="Y56" s="8">
        <f t="shared" si="5"/>
        <v>28.878182377928894</v>
      </c>
      <c r="Z56" s="8">
        <f t="shared" si="5"/>
        <v>7.1707531260261739</v>
      </c>
      <c r="AA56" s="8">
        <f t="shared" si="5"/>
        <v>1.5453323223513067</v>
      </c>
      <c r="AB56" s="8">
        <f t="shared" si="5"/>
        <v>0.16510420570546552</v>
      </c>
      <c r="AC56" s="8">
        <f t="shared" si="5"/>
        <v>3.5721358840171291</v>
      </c>
      <c r="AD56" s="8">
        <f t="shared" si="5"/>
        <v>33.289348084783889</v>
      </c>
      <c r="AE56" s="8">
        <f t="shared" si="5"/>
        <v>11.094304439077993</v>
      </c>
      <c r="AF56" s="8">
        <f t="shared" si="5"/>
        <v>4.2592539796394941</v>
      </c>
      <c r="AG56" s="8">
        <f t="shared" si="5"/>
        <v>4.1809727428708001</v>
      </c>
      <c r="AH56" s="8">
        <f t="shared" si="5"/>
        <v>13.754821743246199</v>
      </c>
      <c r="AI56" s="8">
        <f t="shared" si="5"/>
        <v>2.7595898291964791</v>
      </c>
      <c r="AJ56" s="8">
        <f t="shared" si="5"/>
        <v>-1.2938275046428227E-2</v>
      </c>
      <c r="AK56" s="8">
        <f t="shared" si="5"/>
        <v>-3.0804087820402</v>
      </c>
      <c r="AL56" s="8">
        <f t="shared" si="5"/>
        <v>-17.813316397885412</v>
      </c>
    </row>
    <row r="57" spans="1:38" x14ac:dyDescent="0.25">
      <c r="A57" s="6">
        <f t="shared" si="1"/>
        <v>2060</v>
      </c>
      <c r="B57" s="6">
        <v>58441</v>
      </c>
      <c r="C57" s="4">
        <v>1712401.456101486</v>
      </c>
      <c r="D57" s="4">
        <v>672065.24957930273</v>
      </c>
      <c r="E57" s="11">
        <v>10.315055883017861</v>
      </c>
      <c r="F57" s="4">
        <v>83.108082584151077</v>
      </c>
      <c r="G57" s="4">
        <v>4914.504214224974</v>
      </c>
      <c r="H57" s="4">
        <v>617576.69999999995</v>
      </c>
      <c r="I57" s="4">
        <v>494510.4</v>
      </c>
      <c r="J57" s="4">
        <v>123066.3</v>
      </c>
      <c r="K57" s="4">
        <v>26486.39</v>
      </c>
      <c r="L57" s="4">
        <v>2775.98</v>
      </c>
      <c r="M57" s="4">
        <v>61500.79</v>
      </c>
      <c r="N57" s="4">
        <v>569985.5</v>
      </c>
      <c r="O57" s="4">
        <v>189940.3</v>
      </c>
      <c r="P57" s="4">
        <v>72956.14</v>
      </c>
      <c r="Q57" s="4">
        <v>71551.34</v>
      </c>
      <c r="R57" s="4">
        <v>235537.7</v>
      </c>
      <c r="S57" s="4">
        <v>47591.199999999997</v>
      </c>
      <c r="T57" s="4">
        <v>-2148.5129999999999</v>
      </c>
      <c r="U57" s="4">
        <v>-100866.3</v>
      </c>
      <c r="V57" s="4">
        <v>-345393.3</v>
      </c>
      <c r="W57" s="8">
        <f t="shared" si="3"/>
        <v>4.2023405438032428</v>
      </c>
      <c r="X57" s="8">
        <f t="shared" si="5"/>
        <v>36.064948309843011</v>
      </c>
      <c r="Y57" s="8">
        <f t="shared" si="5"/>
        <v>28.878181470706053</v>
      </c>
      <c r="Z57" s="8">
        <f t="shared" si="5"/>
        <v>7.1867668391369577</v>
      </c>
      <c r="AA57" s="8">
        <f t="shared" si="5"/>
        <v>1.5467395163456505</v>
      </c>
      <c r="AB57" s="8">
        <f t="shared" si="5"/>
        <v>0.16211035035673788</v>
      </c>
      <c r="AC57" s="8">
        <f t="shared" si="5"/>
        <v>3.5914936757887888</v>
      </c>
      <c r="AD57" s="8">
        <f t="shared" si="5"/>
        <v>33.285740208236525</v>
      </c>
      <c r="AE57" s="8">
        <f t="shared" si="5"/>
        <v>11.092042658759754</v>
      </c>
      <c r="AF57" s="8">
        <f t="shared" si="5"/>
        <v>4.2604577180221828</v>
      </c>
      <c r="AG57" s="8">
        <f t="shared" si="5"/>
        <v>4.1784208805157359</v>
      </c>
      <c r="AH57" s="8">
        <f t="shared" si="5"/>
        <v>13.754817782988429</v>
      </c>
      <c r="AI57" s="8">
        <f t="shared" si="5"/>
        <v>2.77920810160649</v>
      </c>
      <c r="AJ57" s="8">
        <f t="shared" si="5"/>
        <v>-0.1254678330449088</v>
      </c>
      <c r="AK57" s="8">
        <f t="shared" si="5"/>
        <v>-5.8903418728477259</v>
      </c>
      <c r="AL57" s="8">
        <f t="shared" si="5"/>
        <v>-20.170112491397589</v>
      </c>
    </row>
    <row r="58" spans="1:38" x14ac:dyDescent="0.25">
      <c r="A58" s="6">
        <f t="shared" si="1"/>
        <v>2061</v>
      </c>
      <c r="B58" s="6">
        <v>58807</v>
      </c>
      <c r="C58" s="4">
        <v>1766605.3224109546</v>
      </c>
      <c r="D58" s="4">
        <v>679726.26222153543</v>
      </c>
      <c r="E58" s="11">
        <v>10.351657289112602</v>
      </c>
      <c r="F58" s="4">
        <v>83.804240075272403</v>
      </c>
      <c r="G58" s="4">
        <v>4930.68846730321</v>
      </c>
      <c r="H58" s="4">
        <v>637411.9</v>
      </c>
      <c r="I58" s="4">
        <v>510163.5</v>
      </c>
      <c r="J58" s="4">
        <v>127248.4</v>
      </c>
      <c r="K58" s="4">
        <v>27354.2</v>
      </c>
      <c r="L58" s="4">
        <v>2812.5010000000002</v>
      </c>
      <c r="M58" s="4">
        <v>63784.75</v>
      </c>
      <c r="N58" s="4">
        <v>588184.4</v>
      </c>
      <c r="O58" s="4">
        <v>196149.6</v>
      </c>
      <c r="P58" s="4">
        <v>75268.61</v>
      </c>
      <c r="Q58" s="4">
        <v>73772.83</v>
      </c>
      <c r="R58" s="4">
        <v>242993.4</v>
      </c>
      <c r="S58" s="4">
        <v>49227.519999999997</v>
      </c>
      <c r="T58" s="4">
        <v>-4238.723</v>
      </c>
      <c r="U58" s="4">
        <v>-154332.5</v>
      </c>
      <c r="V58" s="4">
        <v>-398859.5</v>
      </c>
      <c r="W58" s="8">
        <f t="shared" si="3"/>
        <v>4.2023183164248117</v>
      </c>
      <c r="X58" s="8">
        <f t="shared" si="5"/>
        <v>36.081171720353439</v>
      </c>
      <c r="Y58" s="8">
        <f t="shared" si="5"/>
        <v>28.878181987120936</v>
      </c>
      <c r="Z58" s="8">
        <f t="shared" si="5"/>
        <v>7.2029897332325019</v>
      </c>
      <c r="AA58" s="8">
        <f t="shared" si="5"/>
        <v>1.5484047089062691</v>
      </c>
      <c r="AB58" s="8">
        <f t="shared" si="5"/>
        <v>0.15920369786736924</v>
      </c>
      <c r="AC58" s="8">
        <f t="shared" si="5"/>
        <v>3.6105829180312039</v>
      </c>
      <c r="AD58" s="8">
        <f t="shared" si="5"/>
        <v>33.294612698057648</v>
      </c>
      <c r="AE58" s="8">
        <f t="shared" si="5"/>
        <v>11.103193085159907</v>
      </c>
      <c r="AF58" s="8">
        <f t="shared" si="5"/>
        <v>4.2606353012272153</v>
      </c>
      <c r="AG58" s="8">
        <f t="shared" si="5"/>
        <v>4.175965568773413</v>
      </c>
      <c r="AH58" s="8">
        <f t="shared" si="5"/>
        <v>13.754821007126679</v>
      </c>
      <c r="AI58" s="8">
        <f t="shared" si="5"/>
        <v>2.7865601544105676</v>
      </c>
      <c r="AJ58" s="8">
        <f t="shared" si="5"/>
        <v>-0.23993604831979395</v>
      </c>
      <c r="AK58" s="8">
        <f t="shared" si="5"/>
        <v>-8.7361052320037427</v>
      </c>
      <c r="AL58" s="8">
        <f t="shared" si="5"/>
        <v>-22.577736800637563</v>
      </c>
    </row>
    <row r="59" spans="1:38" x14ac:dyDescent="0.25">
      <c r="A59" s="6">
        <f t="shared" si="1"/>
        <v>2062</v>
      </c>
      <c r="B59" s="6">
        <v>59172</v>
      </c>
      <c r="C59" s="4">
        <v>1822362.8071677671</v>
      </c>
      <c r="D59" s="4">
        <v>687448.41591127799</v>
      </c>
      <c r="E59" s="11">
        <v>10.389148822805772</v>
      </c>
      <c r="F59" s="4">
        <v>84.501052145165687</v>
      </c>
      <c r="G59" s="4">
        <v>4946.8719872551665</v>
      </c>
      <c r="H59" s="4">
        <v>657820.19999999995</v>
      </c>
      <c r="I59" s="4">
        <v>526265.30000000005</v>
      </c>
      <c r="J59" s="4">
        <v>131554.9</v>
      </c>
      <c r="K59" s="4">
        <v>28251.56</v>
      </c>
      <c r="L59" s="4">
        <v>2849.7190000000001</v>
      </c>
      <c r="M59" s="4">
        <v>66133.070000000007</v>
      </c>
      <c r="N59" s="4">
        <v>606970.9</v>
      </c>
      <c r="O59" s="4">
        <v>202605.7</v>
      </c>
      <c r="P59" s="4">
        <v>77628.210000000006</v>
      </c>
      <c r="Q59" s="4">
        <v>76074.289999999994</v>
      </c>
      <c r="R59" s="4">
        <v>250662.7</v>
      </c>
      <c r="S59" s="4">
        <v>50849.33</v>
      </c>
      <c r="T59" s="4">
        <v>-6485.5159999999996</v>
      </c>
      <c r="U59" s="4">
        <v>-211667.4</v>
      </c>
      <c r="V59" s="4">
        <v>-456194.4</v>
      </c>
      <c r="W59" s="8">
        <f t="shared" si="3"/>
        <v>4.2023008763546237</v>
      </c>
      <c r="X59" s="8">
        <f t="shared" si="5"/>
        <v>36.097104122880665</v>
      </c>
      <c r="Y59" s="8">
        <f t="shared" si="5"/>
        <v>28.87818484497593</v>
      </c>
      <c r="Z59" s="8">
        <f t="shared" si="5"/>
        <v>7.2189192779047442</v>
      </c>
      <c r="AA59" s="8">
        <f t="shared" si="5"/>
        <v>1.5502708839798636</v>
      </c>
      <c r="AB59" s="8">
        <f t="shared" si="5"/>
        <v>0.15637495392198567</v>
      </c>
      <c r="AC59" s="8">
        <f t="shared" si="5"/>
        <v>3.6289738651317736</v>
      </c>
      <c r="AD59" s="8">
        <f t="shared" si="5"/>
        <v>33.306809029060815</v>
      </c>
      <c r="AE59" s="8">
        <f t="shared" si="5"/>
        <v>11.117747750508611</v>
      </c>
      <c r="AF59" s="8">
        <f t="shared" si="5"/>
        <v>4.2597560537709951</v>
      </c>
      <c r="AG59" s="8">
        <f t="shared" si="5"/>
        <v>4.1744865347768574</v>
      </c>
      <c r="AH59" s="8">
        <f t="shared" si="5"/>
        <v>13.754818690004353</v>
      </c>
      <c r="AI59" s="8">
        <f t="shared" si="5"/>
        <v>2.790296740034313</v>
      </c>
      <c r="AJ59" s="8">
        <f t="shared" si="5"/>
        <v>-0.35588500678849411</v>
      </c>
      <c r="AK59" s="8">
        <f t="shared" si="5"/>
        <v>-11.614997802164531</v>
      </c>
      <c r="AL59" s="8">
        <f t="shared" si="5"/>
        <v>-25.033127223936077</v>
      </c>
    </row>
    <row r="60" spans="1:38" x14ac:dyDescent="0.25">
      <c r="A60" s="6">
        <f t="shared" si="1"/>
        <v>2063</v>
      </c>
      <c r="B60" s="6">
        <v>59537</v>
      </c>
      <c r="C60" s="4">
        <v>1880629.495276374</v>
      </c>
      <c r="D60" s="4">
        <v>695500.30482485541</v>
      </c>
      <c r="E60" s="11">
        <v>10.427779987746566</v>
      </c>
      <c r="F60" s="4">
        <v>85.208215138629711</v>
      </c>
      <c r="G60" s="4">
        <v>4964.3682094158648</v>
      </c>
      <c r="H60" s="4">
        <v>679119</v>
      </c>
      <c r="I60" s="4">
        <v>543091.69999999995</v>
      </c>
      <c r="J60" s="4">
        <v>136027.29999999999</v>
      </c>
      <c r="K60" s="4">
        <v>29179.54</v>
      </c>
      <c r="L60" s="4">
        <v>2884.634</v>
      </c>
      <c r="M60" s="4">
        <v>68573.22</v>
      </c>
      <c r="N60" s="4">
        <v>626606</v>
      </c>
      <c r="O60" s="4">
        <v>209358.6</v>
      </c>
      <c r="P60" s="4">
        <v>80069.649999999994</v>
      </c>
      <c r="Q60" s="4">
        <v>78500.58</v>
      </c>
      <c r="R60" s="4">
        <v>258677.2</v>
      </c>
      <c r="S60" s="4">
        <v>52512.959999999999</v>
      </c>
      <c r="T60" s="4">
        <v>-8894.8670000000002</v>
      </c>
      <c r="U60" s="4">
        <v>-273075.20000000001</v>
      </c>
      <c r="V60" s="4">
        <v>-517602.2</v>
      </c>
      <c r="W60" s="8">
        <f t="shared" si="3"/>
        <v>4.2022848109817579</v>
      </c>
      <c r="X60" s="8">
        <f t="shared" si="5"/>
        <v>36.111259645015714</v>
      </c>
      <c r="Y60" s="8">
        <f t="shared" si="5"/>
        <v>28.878186871156572</v>
      </c>
      <c r="Z60" s="8">
        <f t="shared" si="5"/>
        <v>7.2330727738591403</v>
      </c>
      <c r="AA60" s="8">
        <f t="shared" si="5"/>
        <v>1.5515836624540351</v>
      </c>
      <c r="AB60" s="8">
        <f t="shared" si="5"/>
        <v>0.1533866190679988</v>
      </c>
      <c r="AC60" s="8">
        <f t="shared" si="5"/>
        <v>3.6462907857309022</v>
      </c>
      <c r="AD60" s="8">
        <f t="shared" si="5"/>
        <v>33.318949935320198</v>
      </c>
      <c r="AE60" s="8">
        <f t="shared" si="5"/>
        <v>11.132368205744482</v>
      </c>
      <c r="AF60" s="8">
        <f t="shared" si="5"/>
        <v>4.2575983308308736</v>
      </c>
      <c r="AG60" s="8">
        <f t="shared" si="5"/>
        <v>4.1741650972279203</v>
      </c>
      <c r="AH60" s="8">
        <f t="shared" si="5"/>
        <v>13.754819896727465</v>
      </c>
      <c r="AI60" s="8">
        <f t="shared" si="5"/>
        <v>2.7923075827481258</v>
      </c>
      <c r="AJ60" s="8">
        <f t="shared" si="5"/>
        <v>-0.47297285416087909</v>
      </c>
      <c r="AK60" s="8">
        <f t="shared" si="5"/>
        <v>-14.520414610421142</v>
      </c>
      <c r="AL60" s="8">
        <f t="shared" si="5"/>
        <v>-27.522816232547395</v>
      </c>
    </row>
    <row r="61" spans="1:38" x14ac:dyDescent="0.25">
      <c r="A61" s="6">
        <f t="shared" si="1"/>
        <v>2064</v>
      </c>
      <c r="B61" s="6">
        <v>59902</v>
      </c>
      <c r="C61" s="4">
        <v>1940770.3718846664</v>
      </c>
      <c r="D61" s="4">
        <v>703686.3574949468</v>
      </c>
      <c r="E61" s="11">
        <v>10.467104812553746</v>
      </c>
      <c r="F61" s="4">
        <v>85.917110585035971</v>
      </c>
      <c r="G61" s="4">
        <v>4982.379248380119</v>
      </c>
      <c r="H61" s="4">
        <v>701127.9</v>
      </c>
      <c r="I61" s="4">
        <v>560459.19999999995</v>
      </c>
      <c r="J61" s="4">
        <v>140668.70000000001</v>
      </c>
      <c r="K61" s="4">
        <v>30143.39</v>
      </c>
      <c r="L61" s="4">
        <v>2919.5239999999999</v>
      </c>
      <c r="M61" s="4">
        <v>71111</v>
      </c>
      <c r="N61" s="4">
        <v>646884</v>
      </c>
      <c r="O61" s="4">
        <v>216344.9</v>
      </c>
      <c r="P61" s="4">
        <v>82566.12</v>
      </c>
      <c r="Q61" s="4">
        <v>81023.47</v>
      </c>
      <c r="R61" s="4">
        <v>266949.40000000002</v>
      </c>
      <c r="S61" s="4">
        <v>54243.99</v>
      </c>
      <c r="T61" s="4">
        <v>-11475.37</v>
      </c>
      <c r="U61" s="4">
        <v>-338794.6</v>
      </c>
      <c r="V61" s="4">
        <v>-583321.59999999998</v>
      </c>
      <c r="W61" s="8">
        <f t="shared" si="3"/>
        <v>4.2022746847754755</v>
      </c>
      <c r="X61" s="8">
        <f t="shared" si="5"/>
        <v>36.126267700549263</v>
      </c>
      <c r="Y61" s="8">
        <f t="shared" si="5"/>
        <v>28.878181989956005</v>
      </c>
      <c r="Z61" s="8">
        <f t="shared" si="5"/>
        <v>7.2480857105932515</v>
      </c>
      <c r="AA61" s="8">
        <f t="shared" si="5"/>
        <v>1.5531662290746946</v>
      </c>
      <c r="AB61" s="8">
        <f t="shared" si="5"/>
        <v>0.15043119177282543</v>
      </c>
      <c r="AC61" s="8">
        <f t="shared" si="5"/>
        <v>3.6640604695002987</v>
      </c>
      <c r="AD61" s="8">
        <f t="shared" si="5"/>
        <v>33.331300259484905</v>
      </c>
      <c r="AE61" s="8">
        <f t="shared" si="5"/>
        <v>11.147372359662993</v>
      </c>
      <c r="AF61" s="8">
        <f t="shared" si="5"/>
        <v>4.2542961906318011</v>
      </c>
      <c r="AG61" s="8">
        <f t="shared" si="5"/>
        <v>4.1748097133881306</v>
      </c>
      <c r="AH61" s="8">
        <f t="shared" si="5"/>
        <v>13.754816327949587</v>
      </c>
      <c r="AI61" s="8">
        <f t="shared" si="5"/>
        <v>2.7949720783981311</v>
      </c>
      <c r="AJ61" s="8">
        <f t="shared" si="5"/>
        <v>-0.59127912123144999</v>
      </c>
      <c r="AK61" s="8">
        <f t="shared" si="5"/>
        <v>-17.456707135888482</v>
      </c>
      <c r="AL61" s="8">
        <f t="shared" si="5"/>
        <v>-30.056188431686596</v>
      </c>
    </row>
    <row r="62" spans="1:38" x14ac:dyDescent="0.25">
      <c r="A62" s="6">
        <f t="shared" si="1"/>
        <v>2065</v>
      </c>
      <c r="B62" s="6">
        <v>60268</v>
      </c>
      <c r="C62" s="4">
        <v>2003450.1860652927</v>
      </c>
      <c r="D62" s="4">
        <v>712151.28191481705</v>
      </c>
      <c r="E62" s="11">
        <v>10.507688246937846</v>
      </c>
      <c r="F62" s="4">
        <v>86.636800558175906</v>
      </c>
      <c r="G62" s="4">
        <v>5001.3438934054402</v>
      </c>
      <c r="H62" s="4">
        <v>724059.4</v>
      </c>
      <c r="I62" s="4">
        <v>578560</v>
      </c>
      <c r="J62" s="4">
        <v>145499.4</v>
      </c>
      <c r="K62" s="4">
        <v>31142.68</v>
      </c>
      <c r="L62" s="4">
        <v>2952.4850000000001</v>
      </c>
      <c r="M62" s="4">
        <v>73758.03</v>
      </c>
      <c r="N62" s="4">
        <v>668137.6</v>
      </c>
      <c r="O62" s="4">
        <v>223752</v>
      </c>
      <c r="P62" s="4">
        <v>85139.39</v>
      </c>
      <c r="Q62" s="4">
        <v>83675.27</v>
      </c>
      <c r="R62" s="4">
        <v>275570.90000000002</v>
      </c>
      <c r="S62" s="4">
        <v>55921.81</v>
      </c>
      <c r="T62" s="4">
        <v>-14237.04</v>
      </c>
      <c r="U62" s="4">
        <v>-408953.4</v>
      </c>
      <c r="V62" s="4">
        <v>-653480.4</v>
      </c>
      <c r="W62" s="8">
        <f t="shared" si="3"/>
        <v>4.2022629640496048</v>
      </c>
      <c r="X62" s="8">
        <f t="shared" si="5"/>
        <v>36.140624061236473</v>
      </c>
      <c r="Y62" s="8">
        <f t="shared" si="5"/>
        <v>28.878182448662322</v>
      </c>
      <c r="Z62" s="8">
        <f t="shared" si="5"/>
        <v>7.2624416125741478</v>
      </c>
      <c r="AA62" s="8">
        <f t="shared" si="5"/>
        <v>1.5544524249521348</v>
      </c>
      <c r="AB62" s="8">
        <f t="shared" si="5"/>
        <v>0.1473700230001016</v>
      </c>
      <c r="AC62" s="8">
        <f t="shared" si="5"/>
        <v>3.6815504829125918</v>
      </c>
      <c r="AD62" s="8">
        <f t="shared" si="5"/>
        <v>33.349349269931153</v>
      </c>
      <c r="AE62" s="8">
        <f t="shared" si="5"/>
        <v>11.168333585545305</v>
      </c>
      <c r="AF62" s="8">
        <f t="shared" si="5"/>
        <v>4.2496384782698708</v>
      </c>
      <c r="AG62" s="8">
        <f t="shared" si="5"/>
        <v>4.1765585479484946</v>
      </c>
      <c r="AH62" s="8">
        <f t="shared" si="5"/>
        <v>13.754816661611727</v>
      </c>
      <c r="AI62" s="8">
        <f t="shared" si="5"/>
        <v>2.7912752904442568</v>
      </c>
      <c r="AJ62" s="8">
        <f t="shared" si="5"/>
        <v>-0.71062610385941549</v>
      </c>
      <c r="AK62" s="8">
        <f t="shared" si="5"/>
        <v>-20.412456613317172</v>
      </c>
      <c r="AL62" s="8">
        <f t="shared" si="5"/>
        <v>-32.617751344415161</v>
      </c>
    </row>
    <row r="63" spans="1:38" x14ac:dyDescent="0.25">
      <c r="A63" s="6">
        <f t="shared" si="1"/>
        <v>2066</v>
      </c>
      <c r="B63" s="6">
        <v>60633</v>
      </c>
      <c r="C63" s="4">
        <v>2067736.2556197993</v>
      </c>
      <c r="D63" s="4">
        <v>720609.18316052703</v>
      </c>
      <c r="E63" s="11">
        <v>10.549540540133385</v>
      </c>
      <c r="F63" s="4">
        <v>87.35771564640855</v>
      </c>
      <c r="G63" s="4">
        <v>5019.7482942429615</v>
      </c>
      <c r="H63" s="4">
        <v>747125.6</v>
      </c>
      <c r="I63" s="4">
        <v>597124.69999999995</v>
      </c>
      <c r="J63" s="4">
        <v>150000.9</v>
      </c>
      <c r="K63" s="4">
        <v>32177.77</v>
      </c>
      <c r="L63" s="4">
        <v>2986.7</v>
      </c>
      <c r="M63" s="4">
        <v>76007.63</v>
      </c>
      <c r="N63" s="4">
        <v>690097.8</v>
      </c>
      <c r="O63" s="4">
        <v>231567.8</v>
      </c>
      <c r="P63" s="4">
        <v>87748.92</v>
      </c>
      <c r="Q63" s="4">
        <v>86367.66</v>
      </c>
      <c r="R63" s="4">
        <v>284413.40000000002</v>
      </c>
      <c r="S63" s="4">
        <v>57027.8</v>
      </c>
      <c r="T63" s="4">
        <v>-17185.27</v>
      </c>
      <c r="U63" s="4">
        <v>-483166.5</v>
      </c>
      <c r="V63" s="4">
        <v>-727693.5</v>
      </c>
      <c r="W63" s="8">
        <f t="shared" si="3"/>
        <v>4.2022562961941379</v>
      </c>
      <c r="X63" s="8">
        <f t="shared" si="5"/>
        <v>36.132538565758757</v>
      </c>
      <c r="Y63" s="8">
        <f t="shared" si="5"/>
        <v>28.878184941483902</v>
      </c>
      <c r="Z63" s="8">
        <f t="shared" si="5"/>
        <v>7.2543536242748505</v>
      </c>
      <c r="AA63" s="8">
        <f t="shared" si="5"/>
        <v>1.5561834790363429</v>
      </c>
      <c r="AB63" s="8">
        <f t="shared" si="5"/>
        <v>0.14444298647289247</v>
      </c>
      <c r="AC63" s="8">
        <f t="shared" si="5"/>
        <v>3.6758861191035646</v>
      </c>
      <c r="AD63" s="8">
        <f t="shared" si="5"/>
        <v>33.374556262889762</v>
      </c>
      <c r="AE63" s="8">
        <f t="shared" si="5"/>
        <v>11.199097533383824</v>
      </c>
      <c r="AF63" s="8">
        <f t="shared" si="5"/>
        <v>4.243719176539634</v>
      </c>
      <c r="AG63" s="8">
        <f t="shared" si="5"/>
        <v>4.1769185874293955</v>
      </c>
      <c r="AH63" s="8">
        <f t="shared" si="5"/>
        <v>13.754819998295565</v>
      </c>
      <c r="AI63" s="8">
        <f t="shared" si="5"/>
        <v>2.7579823028689918</v>
      </c>
      <c r="AJ63" s="8">
        <f t="shared" si="5"/>
        <v>-0.83111518469983758</v>
      </c>
      <c r="AK63" s="8">
        <f t="shared" si="5"/>
        <v>-23.366930801103159</v>
      </c>
      <c r="AL63" s="8">
        <f t="shared" si="5"/>
        <v>-35.192762037336117</v>
      </c>
    </row>
    <row r="64" spans="1:38" x14ac:dyDescent="0.25">
      <c r="A64" s="6">
        <f t="shared" si="1"/>
        <v>2067</v>
      </c>
      <c r="B64" s="6">
        <v>60998</v>
      </c>
      <c r="C64" s="4">
        <v>2134490.3371101739</v>
      </c>
      <c r="D64" s="4">
        <v>729268.49699758785</v>
      </c>
      <c r="E64" s="11">
        <v>10.593060411053685</v>
      </c>
      <c r="F64" s="4">
        <v>88.089137142685942</v>
      </c>
      <c r="G64" s="4">
        <v>5038.470926599085</v>
      </c>
      <c r="H64" s="4">
        <v>770837.4</v>
      </c>
      <c r="I64" s="4">
        <v>616402.1</v>
      </c>
      <c r="J64" s="4">
        <v>154435.29999999999</v>
      </c>
      <c r="K64" s="4">
        <v>33252.120000000003</v>
      </c>
      <c r="L64" s="4">
        <v>3019.8150000000001</v>
      </c>
      <c r="M64" s="4">
        <v>78106.47</v>
      </c>
      <c r="N64" s="4">
        <v>712904.6</v>
      </c>
      <c r="O64" s="4">
        <v>239723.4</v>
      </c>
      <c r="P64" s="4">
        <v>90427.92</v>
      </c>
      <c r="Q64" s="4">
        <v>89158.02</v>
      </c>
      <c r="R64" s="4">
        <v>293595.3</v>
      </c>
      <c r="S64" s="4">
        <v>57932.78</v>
      </c>
      <c r="T64" s="4">
        <v>-20303.86</v>
      </c>
      <c r="U64" s="4">
        <v>-561403.1</v>
      </c>
      <c r="V64" s="4">
        <v>-805930.1</v>
      </c>
      <c r="W64" s="8">
        <f t="shared" si="3"/>
        <v>4.2022491211621666</v>
      </c>
      <c r="X64" s="8">
        <f t="shared" si="5"/>
        <v>36.113417174969037</v>
      </c>
      <c r="Y64" s="8">
        <f t="shared" si="5"/>
        <v>28.878186482424155</v>
      </c>
      <c r="Z64" s="8">
        <f t="shared" si="5"/>
        <v>7.2352306925448797</v>
      </c>
      <c r="AA64" s="8">
        <f t="shared" si="5"/>
        <v>1.5578482329893848</v>
      </c>
      <c r="AB64" s="8">
        <f t="shared" si="5"/>
        <v>0.14147709865430649</v>
      </c>
      <c r="AC64" s="8">
        <f t="shared" si="5"/>
        <v>3.6592562000419333</v>
      </c>
      <c r="AD64" s="8">
        <f t="shared" si="5"/>
        <v>33.399289170134232</v>
      </c>
      <c r="AE64" s="8">
        <f t="shared" si="5"/>
        <v>11.230943323198865</v>
      </c>
      <c r="AF64" s="8">
        <f t="shared" si="5"/>
        <v>4.2365110971843425</v>
      </c>
      <c r="AG64" s="8">
        <f t="shared" si="5"/>
        <v>4.1770168011492865</v>
      </c>
      <c r="AH64" s="8">
        <f t="shared" si="5"/>
        <v>13.754819822585395</v>
      </c>
      <c r="AI64" s="8">
        <f t="shared" si="5"/>
        <v>2.7141270678429752</v>
      </c>
      <c r="AJ64" s="8">
        <f t="shared" si="5"/>
        <v>-0.95122754350290584</v>
      </c>
      <c r="AK64" s="8">
        <f t="shared" si="5"/>
        <v>-26.301505808645064</v>
      </c>
      <c r="AL64" s="8">
        <f t="shared" si="5"/>
        <v>-37.757495828775966</v>
      </c>
    </row>
    <row r="65" spans="1:38" x14ac:dyDescent="0.25">
      <c r="A65" s="6">
        <f t="shared" si="1"/>
        <v>2068</v>
      </c>
      <c r="B65" s="6">
        <v>61363</v>
      </c>
      <c r="C65" s="4">
        <v>2203385.8575866721</v>
      </c>
      <c r="D65" s="4">
        <v>738065.37296940887</v>
      </c>
      <c r="E65" s="11">
        <v>10.637671281192457</v>
      </c>
      <c r="F65" s="4">
        <v>88.822581751098213</v>
      </c>
      <c r="G65" s="4">
        <v>5057.6344773016081</v>
      </c>
      <c r="H65" s="4">
        <v>795323.8</v>
      </c>
      <c r="I65" s="4">
        <v>636297.80000000005</v>
      </c>
      <c r="J65" s="4">
        <v>159026</v>
      </c>
      <c r="K65" s="4">
        <v>34370.57</v>
      </c>
      <c r="L65" s="4">
        <v>3053.393</v>
      </c>
      <c r="M65" s="4">
        <v>80276.86</v>
      </c>
      <c r="N65" s="4">
        <v>736345.5</v>
      </c>
      <c r="O65" s="4">
        <v>248063.8</v>
      </c>
      <c r="P65" s="4">
        <v>93169.12</v>
      </c>
      <c r="Q65" s="4">
        <v>92040.85</v>
      </c>
      <c r="R65" s="4">
        <v>303071.7</v>
      </c>
      <c r="S65" s="4">
        <v>58978.29</v>
      </c>
      <c r="T65" s="4">
        <v>-23591.54</v>
      </c>
      <c r="U65" s="4">
        <v>-643973</v>
      </c>
      <c r="V65" s="4">
        <v>-888500</v>
      </c>
      <c r="W65" s="8">
        <f t="shared" si="3"/>
        <v>4.2022461222604583</v>
      </c>
      <c r="X65" s="8">
        <f t="shared" si="5"/>
        <v>36.095529852910261</v>
      </c>
      <c r="Y65" s="8">
        <f t="shared" si="5"/>
        <v>28.878182993192365</v>
      </c>
      <c r="Z65" s="8">
        <f t="shared" si="5"/>
        <v>7.2173468597179005</v>
      </c>
      <c r="AA65" s="8">
        <f t="shared" si="5"/>
        <v>1.5598979126445629</v>
      </c>
      <c r="AB65" s="8">
        <f t="shared" si="5"/>
        <v>0.13857731679118268</v>
      </c>
      <c r="AC65" s="8">
        <f t="shared" si="5"/>
        <v>3.6433409846755467</v>
      </c>
      <c r="AD65" s="8">
        <f t="shared" si="5"/>
        <v>33.41881756500451</v>
      </c>
      <c r="AE65" s="8">
        <f t="shared" si="5"/>
        <v>11.258300453634558</v>
      </c>
      <c r="AF65" s="8">
        <f t="shared" si="5"/>
        <v>4.2284523012254613</v>
      </c>
      <c r="AG65" s="8">
        <f t="shared" si="5"/>
        <v>4.1772461088958179</v>
      </c>
      <c r="AH65" s="8">
        <f t="shared" si="5"/>
        <v>13.754817339707756</v>
      </c>
      <c r="AI65" s="8">
        <f t="shared" si="5"/>
        <v>2.6767118340587803</v>
      </c>
      <c r="AJ65" s="8">
        <f t="shared" si="5"/>
        <v>-1.0706948997956889</v>
      </c>
      <c r="AK65" s="8">
        <f t="shared" si="5"/>
        <v>-29.226519621276491</v>
      </c>
      <c r="AL65" s="8">
        <f t="shared" si="5"/>
        <v>-40.324303477792022</v>
      </c>
    </row>
    <row r="66" spans="1:38" x14ac:dyDescent="0.25">
      <c r="A66" s="6">
        <f t="shared" si="1"/>
        <v>2069</v>
      </c>
      <c r="B66" s="6">
        <v>61729</v>
      </c>
      <c r="C66" s="4">
        <v>2274890.3501652107</v>
      </c>
      <c r="D66" s="4">
        <v>747056.54725938209</v>
      </c>
      <c r="E66" s="11">
        <v>10.683292106565485</v>
      </c>
      <c r="F66" s="4">
        <v>89.566556893749663</v>
      </c>
      <c r="G66" s="4">
        <v>5077.1927997269113</v>
      </c>
      <c r="H66" s="4">
        <v>820753.8</v>
      </c>
      <c r="I66" s="4">
        <v>656947</v>
      </c>
      <c r="J66" s="4">
        <v>163806.79999999999</v>
      </c>
      <c r="K66" s="4">
        <v>35532.629999999997</v>
      </c>
      <c r="L66" s="4">
        <v>3085.933</v>
      </c>
      <c r="M66" s="4">
        <v>82546.87</v>
      </c>
      <c r="N66" s="4">
        <v>760599.6</v>
      </c>
      <c r="O66" s="4">
        <v>256656.8</v>
      </c>
      <c r="P66" s="4">
        <v>95995.75</v>
      </c>
      <c r="Q66" s="4">
        <v>95040.02</v>
      </c>
      <c r="R66" s="4">
        <v>312907</v>
      </c>
      <c r="S66" s="4">
        <v>60154.239999999998</v>
      </c>
      <c r="T66" s="4">
        <v>-27061.3</v>
      </c>
      <c r="U66" s="4">
        <v>-731188.5</v>
      </c>
      <c r="V66" s="4">
        <v>-975715.5</v>
      </c>
      <c r="W66" s="8">
        <f t="shared" si="3"/>
        <v>4.2022413983194946</v>
      </c>
      <c r="X66" s="8">
        <f t="shared" si="5"/>
        <v>36.078829027535058</v>
      </c>
      <c r="Y66" s="8">
        <f t="shared" si="5"/>
        <v>28.878183071649591</v>
      </c>
      <c r="Z66" s="8">
        <f t="shared" si="5"/>
        <v>7.2006459558854674</v>
      </c>
      <c r="AA66" s="8">
        <f t="shared" si="5"/>
        <v>1.5619491285555582</v>
      </c>
      <c r="AB66" s="8">
        <f t="shared" si="5"/>
        <v>0.13565194470915437</v>
      </c>
      <c r="AC66" s="8">
        <f t="shared" si="5"/>
        <v>3.6286087368564885</v>
      </c>
      <c r="AD66" s="8">
        <f t="shared" si="5"/>
        <v>33.434560920475249</v>
      </c>
      <c r="AE66" s="8">
        <f t="shared" si="5"/>
        <v>11.282161356979719</v>
      </c>
      <c r="AF66" s="8">
        <f t="shared" si="5"/>
        <v>4.2197967912180223</v>
      </c>
      <c r="AG66" s="8">
        <f t="shared" si="5"/>
        <v>4.1777846564384014</v>
      </c>
      <c r="AH66" s="8">
        <f t="shared" si="5"/>
        <v>13.754816797094223</v>
      </c>
      <c r="AI66" s="8">
        <f t="shared" si="5"/>
        <v>2.6442698653863199</v>
      </c>
      <c r="AJ66" s="8">
        <f t="shared" si="5"/>
        <v>-1.1895650266411615</v>
      </c>
      <c r="AK66" s="8">
        <f t="shared" si="5"/>
        <v>-32.141703003263366</v>
      </c>
      <c r="AL66" s="8">
        <f t="shared" si="5"/>
        <v>-42.8906606390563</v>
      </c>
    </row>
    <row r="67" spans="1:38" x14ac:dyDescent="0.25">
      <c r="A67" s="6">
        <f t="shared" si="1"/>
        <v>2070</v>
      </c>
      <c r="B67" s="6">
        <v>62094</v>
      </c>
      <c r="C67" s="4">
        <v>2348415.0505294884</v>
      </c>
      <c r="D67" s="4">
        <v>756099.30071778118</v>
      </c>
      <c r="E67" s="11">
        <v>10.729525212259883</v>
      </c>
      <c r="F67" s="4">
        <v>90.312986414694365</v>
      </c>
      <c r="G67" s="4">
        <v>5096.6416131171291</v>
      </c>
      <c r="H67" s="4">
        <v>847021.2</v>
      </c>
      <c r="I67" s="4">
        <v>678179.6</v>
      </c>
      <c r="J67" s="4">
        <v>168841.60000000001</v>
      </c>
      <c r="K67" s="4">
        <v>36737.21</v>
      </c>
      <c r="L67" s="4">
        <v>3119.2049999999999</v>
      </c>
      <c r="M67" s="4">
        <v>84989.39</v>
      </c>
      <c r="N67" s="4">
        <v>785560.8</v>
      </c>
      <c r="O67" s="4">
        <v>265562.40000000002</v>
      </c>
      <c r="P67" s="4">
        <v>98889.98</v>
      </c>
      <c r="Q67" s="4">
        <v>98088.2</v>
      </c>
      <c r="R67" s="4">
        <v>323020.2</v>
      </c>
      <c r="S67" s="4">
        <v>61460.45</v>
      </c>
      <c r="T67" s="4">
        <v>-30726.28</v>
      </c>
      <c r="U67" s="4">
        <v>-823375.2</v>
      </c>
      <c r="V67" s="4">
        <v>-1067902</v>
      </c>
      <c r="W67" s="8">
        <f t="shared" si="3"/>
        <v>4.2022378634237274</v>
      </c>
      <c r="X67" s="8">
        <f t="shared" si="5"/>
        <v>36.067781110882649</v>
      </c>
      <c r="Y67" s="8">
        <f t="shared" si="5"/>
        <v>28.878183174949989</v>
      </c>
      <c r="Z67" s="8">
        <f t="shared" si="5"/>
        <v>7.1895979359326585</v>
      </c>
      <c r="AA67" s="8">
        <f t="shared" si="5"/>
        <v>1.5643405960848786</v>
      </c>
      <c r="AB67" s="8">
        <f t="shared" si="5"/>
        <v>0.13282170880725383</v>
      </c>
      <c r="AC67" s="8">
        <f t="shared" si="5"/>
        <v>3.619010616578946</v>
      </c>
      <c r="AD67" s="8">
        <f t="shared" si="5"/>
        <v>33.450679845663679</v>
      </c>
      <c r="AE67" s="8">
        <f t="shared" si="5"/>
        <v>11.308154405675635</v>
      </c>
      <c r="AF67" s="8">
        <f t="shared" si="5"/>
        <v>4.2109242988245903</v>
      </c>
      <c r="AG67" s="8">
        <f t="shared" si="5"/>
        <v>4.1767829744526814</v>
      </c>
      <c r="AH67" s="8">
        <f t="shared" si="5"/>
        <v>13.754817315072557</v>
      </c>
      <c r="AI67" s="8">
        <f t="shared" si="5"/>
        <v>2.6171033943145074</v>
      </c>
      <c r="AJ67" s="8">
        <f t="shared" si="5"/>
        <v>-1.308383711519489</v>
      </c>
      <c r="AK67" s="8">
        <f t="shared" si="5"/>
        <v>-35.060889250150083</v>
      </c>
      <c r="AL67" s="8">
        <f t="shared" si="5"/>
        <v>-45.473307614819795</v>
      </c>
    </row>
    <row r="68" spans="1:38" x14ac:dyDescent="0.25">
      <c r="A68" s="6">
        <f t="shared" si="1"/>
        <v>2071</v>
      </c>
      <c r="B68" s="6">
        <v>62459</v>
      </c>
      <c r="C68" s="4">
        <v>2424628.0324608637</v>
      </c>
      <c r="D68" s="4">
        <v>765310.79359837435</v>
      </c>
      <c r="E68" s="11">
        <v>10.776636767836147</v>
      </c>
      <c r="F68" s="4">
        <v>91.070139077416997</v>
      </c>
      <c r="G68" s="4">
        <v>5116.1898688265546</v>
      </c>
      <c r="H68" s="4">
        <v>874254.1</v>
      </c>
      <c r="I68" s="4">
        <v>700188.6</v>
      </c>
      <c r="J68" s="4">
        <v>174065.5</v>
      </c>
      <c r="K68" s="4">
        <v>37981.74</v>
      </c>
      <c r="L68" s="4">
        <v>3151.4349999999999</v>
      </c>
      <c r="M68" s="4">
        <v>87532.63</v>
      </c>
      <c r="N68" s="4">
        <v>811549.9</v>
      </c>
      <c r="O68" s="4">
        <v>274924.90000000002</v>
      </c>
      <c r="P68" s="4">
        <v>101881.1</v>
      </c>
      <c r="Q68" s="4">
        <v>101240.7</v>
      </c>
      <c r="R68" s="4">
        <v>333503.2</v>
      </c>
      <c r="S68" s="4">
        <v>62704.12</v>
      </c>
      <c r="T68" s="4">
        <v>-34600.17</v>
      </c>
      <c r="U68" s="4">
        <v>-920679.5</v>
      </c>
      <c r="V68" s="4">
        <v>-1165207</v>
      </c>
      <c r="W68" s="8">
        <f t="shared" si="3"/>
        <v>4.202236113013849</v>
      </c>
      <c r="X68" s="8">
        <f t="shared" si="5"/>
        <v>36.057246237175619</v>
      </c>
      <c r="Y68" s="8">
        <f t="shared" si="5"/>
        <v>28.878186287788942</v>
      </c>
      <c r="Z68" s="8">
        <f t="shared" si="5"/>
        <v>7.1790599493866747</v>
      </c>
      <c r="AA68" s="8">
        <f t="shared" si="5"/>
        <v>1.5664976025807402</v>
      </c>
      <c r="AB68" s="8">
        <f t="shared" si="5"/>
        <v>0.12997601932373384</v>
      </c>
      <c r="AC68" s="8">
        <f t="shared" si="5"/>
        <v>3.6101467453199083</v>
      </c>
      <c r="AD68" s="8">
        <f t="shared" si="5"/>
        <v>33.471109346876666</v>
      </c>
      <c r="AE68" s="8">
        <f t="shared" si="5"/>
        <v>11.338848529313028</v>
      </c>
      <c r="AF68" s="8">
        <f t="shared" si="5"/>
        <v>4.2019270022460438</v>
      </c>
      <c r="AG68" s="8">
        <f t="shared" si="5"/>
        <v>4.1755147034758266</v>
      </c>
      <c r="AH68" s="8">
        <f t="shared" si="5"/>
        <v>13.754819111841773</v>
      </c>
      <c r="AI68" s="8">
        <f t="shared" si="5"/>
        <v>2.5861335908237759</v>
      </c>
      <c r="AJ68" s="8">
        <f t="shared" si="5"/>
        <v>-1.4270300242665568</v>
      </c>
      <c r="AK68" s="8">
        <f t="shared" si="5"/>
        <v>-37.971989421633516</v>
      </c>
      <c r="AL68" s="8">
        <f t="shared" si="5"/>
        <v>-48.057144617658288</v>
      </c>
    </row>
    <row r="69" spans="1:38" x14ac:dyDescent="0.25">
      <c r="A69" s="6">
        <f t="shared" si="1"/>
        <v>2072</v>
      </c>
      <c r="B69" s="6">
        <v>62824</v>
      </c>
      <c r="C69" s="4">
        <v>2502757.5102388174</v>
      </c>
      <c r="D69" s="4">
        <v>774501.80842081318</v>
      </c>
      <c r="E69" s="11">
        <v>10.824446530280877</v>
      </c>
      <c r="F69" s="4">
        <v>91.828702400564751</v>
      </c>
      <c r="G69" s="4">
        <v>5135.149417751597</v>
      </c>
      <c r="H69" s="4">
        <v>902211.5</v>
      </c>
      <c r="I69" s="4">
        <v>722750.9</v>
      </c>
      <c r="J69" s="4">
        <v>179460.6</v>
      </c>
      <c r="K69" s="4">
        <v>39274.589999999997</v>
      </c>
      <c r="L69" s="4">
        <v>3185.5740000000001</v>
      </c>
      <c r="M69" s="4">
        <v>90160.320000000007</v>
      </c>
      <c r="N69" s="4">
        <v>838158.4</v>
      </c>
      <c r="O69" s="4">
        <v>284534.7</v>
      </c>
      <c r="P69" s="4">
        <v>104943.3</v>
      </c>
      <c r="Q69" s="4">
        <v>104430.6</v>
      </c>
      <c r="R69" s="4">
        <v>344249.8</v>
      </c>
      <c r="S69" s="4">
        <v>64053.13</v>
      </c>
      <c r="T69" s="4">
        <v>-38689.11</v>
      </c>
      <c r="U69" s="4">
        <v>-1023422</v>
      </c>
      <c r="V69" s="4">
        <v>-1267949</v>
      </c>
      <c r="W69" s="8">
        <f t="shared" si="3"/>
        <v>4.2022343280153409</v>
      </c>
      <c r="X69" s="8">
        <f t="shared" si="5"/>
        <v>36.048698138315025</v>
      </c>
      <c r="Y69" s="8">
        <f t="shared" si="5"/>
        <v>28.878183245608714</v>
      </c>
      <c r="Z69" s="8">
        <f t="shared" si="5"/>
        <v>7.1705148927063078</v>
      </c>
      <c r="AA69" s="8">
        <f t="shared" si="5"/>
        <v>1.5692527078363396</v>
      </c>
      <c r="AB69" s="8">
        <f t="shared" si="5"/>
        <v>0.12728256680752212</v>
      </c>
      <c r="AC69" s="8">
        <f t="shared" si="5"/>
        <v>3.602439294704054</v>
      </c>
      <c r="AD69" s="8">
        <f t="shared" si="5"/>
        <v>33.489397057888418</v>
      </c>
      <c r="AE69" s="8">
        <f t="shared" si="5"/>
        <v>11.368848113968868</v>
      </c>
      <c r="AF69" s="8">
        <f t="shared" si="5"/>
        <v>4.1931069858216556</v>
      </c>
      <c r="AG69" s="8">
        <f t="shared" si="5"/>
        <v>4.1726215813067347</v>
      </c>
      <c r="AH69" s="8">
        <f t="shared" si="5"/>
        <v>13.754820376791162</v>
      </c>
      <c r="AI69" s="8">
        <f t="shared" si="5"/>
        <v>2.5593022791044562</v>
      </c>
      <c r="AJ69" s="8">
        <f t="shared" si="5"/>
        <v>-1.5458593108490251</v>
      </c>
      <c r="AK69" s="8">
        <f t="shared" si="5"/>
        <v>-40.891776203374306</v>
      </c>
      <c r="AL69" s="8">
        <f t="shared" si="5"/>
        <v>-50.662079518802848</v>
      </c>
    </row>
    <row r="70" spans="1:38" x14ac:dyDescent="0.25">
      <c r="A70" s="6">
        <f t="shared" ref="A70:A95" si="6">YEAR(B70)</f>
        <v>2073</v>
      </c>
      <c r="B70" s="6">
        <v>63190</v>
      </c>
      <c r="C70" s="4">
        <v>2583714.4678516933</v>
      </c>
      <c r="D70" s="4">
        <v>783856.86940810201</v>
      </c>
      <c r="E70" s="11">
        <v>10.873270880012345</v>
      </c>
      <c r="F70" s="4">
        <v>92.598321280607351</v>
      </c>
      <c r="G70" s="4">
        <v>5154.3164374524877</v>
      </c>
      <c r="H70" s="4">
        <v>931180.6</v>
      </c>
      <c r="I70" s="4">
        <v>746129.8</v>
      </c>
      <c r="J70" s="4">
        <v>185050.8</v>
      </c>
      <c r="K70" s="4">
        <v>40616.980000000003</v>
      </c>
      <c r="L70" s="4">
        <v>3219.1770000000001</v>
      </c>
      <c r="M70" s="4">
        <v>92882.4</v>
      </c>
      <c r="N70" s="4">
        <v>865567.5</v>
      </c>
      <c r="O70" s="4">
        <v>294362.8</v>
      </c>
      <c r="P70" s="4">
        <v>108128.7</v>
      </c>
      <c r="Q70" s="4">
        <v>107690.8</v>
      </c>
      <c r="R70" s="4">
        <v>355385.2</v>
      </c>
      <c r="S70" s="4">
        <v>65613.11</v>
      </c>
      <c r="T70" s="4">
        <v>-43006.559999999998</v>
      </c>
      <c r="U70" s="4">
        <v>-1132041</v>
      </c>
      <c r="V70" s="4">
        <v>-1376568</v>
      </c>
      <c r="W70" s="8">
        <f t="shared" si="3"/>
        <v>4.2022313376104874</v>
      </c>
      <c r="X70" s="8">
        <f t="shared" si="5"/>
        <v>36.04038339322603</v>
      </c>
      <c r="Y70" s="8">
        <f t="shared" si="5"/>
        <v>28.878183300974118</v>
      </c>
      <c r="Z70" s="8">
        <f t="shared" si="5"/>
        <v>7.1622000922519131</v>
      </c>
      <c r="AA70" s="8">
        <f t="shared" si="5"/>
        <v>1.5720382614017023</v>
      </c>
      <c r="AB70" s="8">
        <f t="shared" si="5"/>
        <v>0.12459492099669517</v>
      </c>
      <c r="AC70" s="8">
        <f t="shared" si="5"/>
        <v>3.5949173624138835</v>
      </c>
      <c r="AD70" s="8">
        <f t="shared" si="5"/>
        <v>33.500896123390213</v>
      </c>
      <c r="AE70" s="8">
        <f t="shared" si="5"/>
        <v>11.393008154061109</v>
      </c>
      <c r="AF70" s="8">
        <f t="shared" si="5"/>
        <v>4.1850096574296325</v>
      </c>
      <c r="AG70" s="8">
        <f t="shared" si="5"/>
        <v>4.168061190195786</v>
      </c>
      <c r="AH70" s="8">
        <f t="shared" si="5"/>
        <v>13.754817121703686</v>
      </c>
      <c r="AI70" s="8">
        <f t="shared" si="5"/>
        <v>2.5394876568754898</v>
      </c>
      <c r="AJ70" s="8">
        <f t="shared" si="5"/>
        <v>-1.6645244873269256</v>
      </c>
      <c r="AK70" s="8">
        <f t="shared" si="5"/>
        <v>-43.81447772521355</v>
      </c>
      <c r="AL70" s="8">
        <f t="shared" si="5"/>
        <v>-53.278642711034117</v>
      </c>
    </row>
    <row r="71" spans="1:38" x14ac:dyDescent="0.25">
      <c r="A71" s="6">
        <f t="shared" si="6"/>
        <v>2074</v>
      </c>
      <c r="B71" s="6">
        <v>63555</v>
      </c>
      <c r="C71" s="4">
        <v>2666497.2044551917</v>
      </c>
      <c r="D71" s="4">
        <v>793130.11064731423</v>
      </c>
      <c r="E71" s="11">
        <v>10.922500187968422</v>
      </c>
      <c r="F71" s="4">
        <v>93.369026418346834</v>
      </c>
      <c r="G71" s="4">
        <v>5172.6436027439195</v>
      </c>
      <c r="H71" s="4">
        <v>960892.8</v>
      </c>
      <c r="I71" s="4">
        <v>770036</v>
      </c>
      <c r="J71" s="4">
        <v>190856.8</v>
      </c>
      <c r="K71" s="4">
        <v>42012.480000000003</v>
      </c>
      <c r="L71" s="4">
        <v>3255.5859999999998</v>
      </c>
      <c r="M71" s="4">
        <v>95729.42</v>
      </c>
      <c r="N71" s="4">
        <v>893495.7</v>
      </c>
      <c r="O71" s="4">
        <v>304342.5</v>
      </c>
      <c r="P71" s="4">
        <v>111403</v>
      </c>
      <c r="Q71" s="4">
        <v>110978.3</v>
      </c>
      <c r="R71" s="4">
        <v>366771.9</v>
      </c>
      <c r="S71" s="4">
        <v>67397.09</v>
      </c>
      <c r="T71" s="4">
        <v>-47571</v>
      </c>
      <c r="U71" s="4">
        <v>-1247010</v>
      </c>
      <c r="V71" s="4">
        <v>-1491537</v>
      </c>
      <c r="W71" s="8">
        <f t="shared" ref="W71:W89" si="7">100*T71/U70</f>
        <v>4.2022329579935711</v>
      </c>
      <c r="X71" s="8">
        <f t="shared" ref="X71:AL87" si="8">100*H71/$C71</f>
        <v>36.035770012979476</v>
      </c>
      <c r="Y71" s="8">
        <f t="shared" si="8"/>
        <v>28.878185160420252</v>
      </c>
      <c r="Z71" s="8">
        <f t="shared" si="8"/>
        <v>7.1575848525592249</v>
      </c>
      <c r="AA71" s="8">
        <f t="shared" si="8"/>
        <v>1.5755681247220292</v>
      </c>
      <c r="AB71" s="8">
        <f t="shared" si="8"/>
        <v>0.12209223375747616</v>
      </c>
      <c r="AC71" s="8">
        <f t="shared" si="8"/>
        <v>3.5900813936746303</v>
      </c>
      <c r="AD71" s="8">
        <f t="shared" si="8"/>
        <v>33.5082181412808</v>
      </c>
      <c r="AE71" s="8">
        <f t="shared" si="8"/>
        <v>11.413569063245355</v>
      </c>
      <c r="AF71" s="8">
        <f t="shared" si="8"/>
        <v>4.1778779971667523</v>
      </c>
      <c r="AG71" s="8">
        <f t="shared" si="8"/>
        <v>4.1619507350158518</v>
      </c>
      <c r="AH71" s="8">
        <f t="shared" si="8"/>
        <v>13.754820345852844</v>
      </c>
      <c r="AI71" s="8">
        <f t="shared" si="8"/>
        <v>2.5275514966748411</v>
      </c>
      <c r="AJ71" s="8">
        <f t="shared" si="8"/>
        <v>-1.7840258718635904</v>
      </c>
      <c r="AK71" s="8">
        <f t="shared" si="8"/>
        <v>-46.765846891438393</v>
      </c>
      <c r="AL71" s="8">
        <f t="shared" si="8"/>
        <v>-55.936192151558807</v>
      </c>
    </row>
    <row r="72" spans="1:38" x14ac:dyDescent="0.25">
      <c r="A72" s="6">
        <f t="shared" si="6"/>
        <v>2075</v>
      </c>
      <c r="B72" s="6">
        <v>63920</v>
      </c>
      <c r="C72" s="4">
        <v>2752284.3809015625</v>
      </c>
      <c r="D72" s="4">
        <v>802574.42530985991</v>
      </c>
      <c r="E72" s="11">
        <v>10.972096395915598</v>
      </c>
      <c r="F72" s="4">
        <v>94.151202551112277</v>
      </c>
      <c r="G72" s="4">
        <v>5191.0656224869608</v>
      </c>
      <c r="H72" s="4">
        <v>991708.1</v>
      </c>
      <c r="I72" s="4">
        <v>794809.8</v>
      </c>
      <c r="J72" s="4">
        <v>196898.3</v>
      </c>
      <c r="K72" s="4">
        <v>43453.93</v>
      </c>
      <c r="L72" s="4">
        <v>3290.6089999999999</v>
      </c>
      <c r="M72" s="4">
        <v>98712.93</v>
      </c>
      <c r="N72" s="4">
        <v>922475.9</v>
      </c>
      <c r="O72" s="4">
        <v>314730.7</v>
      </c>
      <c r="P72" s="4">
        <v>114814.9</v>
      </c>
      <c r="Q72" s="4">
        <v>114358.6</v>
      </c>
      <c r="R72" s="4">
        <v>378571.7</v>
      </c>
      <c r="S72" s="4">
        <v>69232.179999999993</v>
      </c>
      <c r="T72" s="4">
        <v>-52402.21</v>
      </c>
      <c r="U72" s="4">
        <v>-1368644</v>
      </c>
      <c r="V72" s="4">
        <v>-1613171</v>
      </c>
      <c r="W72" s="8">
        <f t="shared" si="7"/>
        <v>4.2022285306453036</v>
      </c>
      <c r="X72" s="8">
        <f t="shared" si="8"/>
        <v>36.032181372011685</v>
      </c>
      <c r="Y72" s="8">
        <f t="shared" si="8"/>
        <v>28.878185899512502</v>
      </c>
      <c r="Z72" s="8">
        <f t="shared" si="8"/>
        <v>7.1539954724991848</v>
      </c>
      <c r="AA72" s="8">
        <f t="shared" si="8"/>
        <v>1.5788313991654397</v>
      </c>
      <c r="AB72" s="8">
        <f t="shared" si="8"/>
        <v>0.11955919318635594</v>
      </c>
      <c r="AC72" s="8">
        <f t="shared" si="8"/>
        <v>3.5865817749423381</v>
      </c>
      <c r="AD72" s="8">
        <f t="shared" si="8"/>
        <v>33.516736366386155</v>
      </c>
      <c r="AE72" s="8">
        <f t="shared" si="8"/>
        <v>11.435253645442847</v>
      </c>
      <c r="AF72" s="8">
        <f t="shared" si="8"/>
        <v>4.1716219732493709</v>
      </c>
      <c r="AG72" s="8">
        <f t="shared" si="8"/>
        <v>4.1550430178490378</v>
      </c>
      <c r="AH72" s="8">
        <f t="shared" si="8"/>
        <v>13.754817729844898</v>
      </c>
      <c r="AI72" s="8">
        <f t="shared" si="8"/>
        <v>2.5154442789564389</v>
      </c>
      <c r="AJ72" s="8">
        <f t="shared" si="8"/>
        <v>-1.9039533255947436</v>
      </c>
      <c r="AK72" s="8">
        <f t="shared" si="8"/>
        <v>-49.727564836584037</v>
      </c>
      <c r="AL72" s="8">
        <f t="shared" si="8"/>
        <v>-58.612075525116175</v>
      </c>
    </row>
    <row r="73" spans="1:38" x14ac:dyDescent="0.25">
      <c r="A73" s="6">
        <f t="shared" si="6"/>
        <v>2076</v>
      </c>
      <c r="B73" s="6">
        <v>64285</v>
      </c>
      <c r="C73" s="4">
        <v>2840385.0386823649</v>
      </c>
      <c r="D73" s="4">
        <v>812044.87272192526</v>
      </c>
      <c r="E73" s="11">
        <v>11.022004518966851</v>
      </c>
      <c r="F73" s="4">
        <v>94.934683663182241</v>
      </c>
      <c r="G73" s="4">
        <v>5209.2985170538805</v>
      </c>
      <c r="H73" s="4">
        <v>1023420</v>
      </c>
      <c r="I73" s="4">
        <v>820251.6</v>
      </c>
      <c r="J73" s="4">
        <v>203168.2</v>
      </c>
      <c r="K73" s="4">
        <v>44948.01</v>
      </c>
      <c r="L73" s="4">
        <v>3327.32</v>
      </c>
      <c r="M73" s="4">
        <v>101827.7</v>
      </c>
      <c r="N73" s="4">
        <v>952447.9</v>
      </c>
      <c r="O73" s="4">
        <v>325588.5</v>
      </c>
      <c r="P73" s="4">
        <v>118338.6</v>
      </c>
      <c r="Q73" s="4">
        <v>117831</v>
      </c>
      <c r="R73" s="4">
        <v>390689.8</v>
      </c>
      <c r="S73" s="4">
        <v>70971.95</v>
      </c>
      <c r="T73" s="4">
        <v>-57513.55</v>
      </c>
      <c r="U73" s="4">
        <v>-1497129</v>
      </c>
      <c r="V73" s="4">
        <v>-1741656</v>
      </c>
      <c r="W73" s="8">
        <f t="shared" si="7"/>
        <v>4.2022286292125637</v>
      </c>
      <c r="X73" s="8">
        <f t="shared" si="8"/>
        <v>36.031030513903758</v>
      </c>
      <c r="Y73" s="8">
        <f t="shared" si="8"/>
        <v>28.878183374057944</v>
      </c>
      <c r="Z73" s="8">
        <f t="shared" si="8"/>
        <v>7.1528400985469327</v>
      </c>
      <c r="AA73" s="8">
        <f t="shared" si="8"/>
        <v>1.5824618630173841</v>
      </c>
      <c r="AB73" s="8">
        <f t="shared" si="8"/>
        <v>0.11714327299595695</v>
      </c>
      <c r="AC73" s="8">
        <f t="shared" si="8"/>
        <v>3.5849963513128902</v>
      </c>
      <c r="AD73" s="8">
        <f t="shared" si="8"/>
        <v>33.532351671653437</v>
      </c>
      <c r="AE73" s="8">
        <f t="shared" si="8"/>
        <v>11.462829706744206</v>
      </c>
      <c r="AF73" s="8">
        <f t="shared" si="8"/>
        <v>4.1662872599447454</v>
      </c>
      <c r="AG73" s="8">
        <f t="shared" si="8"/>
        <v>4.1484164433798378</v>
      </c>
      <c r="AH73" s="8">
        <f t="shared" si="8"/>
        <v>13.754818261584646</v>
      </c>
      <c r="AI73" s="8">
        <f t="shared" si="8"/>
        <v>2.4986735612761644</v>
      </c>
      <c r="AJ73" s="8">
        <f t="shared" si="8"/>
        <v>-2.0248504768452147</v>
      </c>
      <c r="AK73" s="8">
        <f t="shared" si="8"/>
        <v>-52.708663776602201</v>
      </c>
      <c r="AL73" s="8">
        <f t="shared" si="8"/>
        <v>-61.317602236348293</v>
      </c>
    </row>
    <row r="74" spans="1:38" x14ac:dyDescent="0.25">
      <c r="A74" s="6">
        <f t="shared" si="6"/>
        <v>2077</v>
      </c>
      <c r="B74" s="6">
        <v>64651</v>
      </c>
      <c r="C74" s="4">
        <v>2931977.6583468416</v>
      </c>
      <c r="D74" s="4">
        <v>821773.79598058457</v>
      </c>
      <c r="E74" s="11">
        <v>11.07228082600054</v>
      </c>
      <c r="F74" s="4">
        <v>95.729412452770063</v>
      </c>
      <c r="G74" s="4">
        <v>5228.2059815109851</v>
      </c>
      <c r="H74" s="4">
        <v>1056384</v>
      </c>
      <c r="I74" s="4">
        <v>846701.9</v>
      </c>
      <c r="J74" s="4">
        <v>209681.6</v>
      </c>
      <c r="K74" s="4">
        <v>46494.76</v>
      </c>
      <c r="L74" s="4">
        <v>3361.6959999999999</v>
      </c>
      <c r="M74" s="4">
        <v>105073.60000000001</v>
      </c>
      <c r="N74" s="4">
        <v>983653.5</v>
      </c>
      <c r="O74" s="4">
        <v>336887.8</v>
      </c>
      <c r="P74" s="4">
        <v>122024.4</v>
      </c>
      <c r="Q74" s="4">
        <v>121453</v>
      </c>
      <c r="R74" s="4">
        <v>403288.2</v>
      </c>
      <c r="S74" s="4">
        <v>72730.05</v>
      </c>
      <c r="T74" s="4">
        <v>-62912.800000000003</v>
      </c>
      <c r="U74" s="4">
        <v>-1632772</v>
      </c>
      <c r="V74" s="4">
        <v>-1877299</v>
      </c>
      <c r="W74" s="8">
        <f t="shared" si="7"/>
        <v>4.2022297343782666</v>
      </c>
      <c r="X74" s="8">
        <f t="shared" si="8"/>
        <v>36.029742484314454</v>
      </c>
      <c r="Y74" s="8">
        <f t="shared" si="8"/>
        <v>28.878183897124309</v>
      </c>
      <c r="Z74" s="8">
        <f t="shared" si="8"/>
        <v>7.1515415338541946</v>
      </c>
      <c r="AA74" s="8">
        <f t="shared" si="8"/>
        <v>1.5857815242090036</v>
      </c>
      <c r="AB74" s="8">
        <f t="shared" si="8"/>
        <v>0.11465626248651054</v>
      </c>
      <c r="AC74" s="8">
        <f t="shared" si="8"/>
        <v>3.5837108001445146</v>
      </c>
      <c r="AD74" s="8">
        <f t="shared" si="8"/>
        <v>33.549147183973446</v>
      </c>
      <c r="AE74" s="8">
        <f t="shared" si="8"/>
        <v>11.490121660406849</v>
      </c>
      <c r="AF74" s="8">
        <f t="shared" si="8"/>
        <v>4.1618461741213233</v>
      </c>
      <c r="AG74" s="8">
        <f t="shared" si="8"/>
        <v>4.1423576217998788</v>
      </c>
      <c r="AH74" s="8">
        <f t="shared" si="8"/>
        <v>13.754818316978204</v>
      </c>
      <c r="AI74" s="8">
        <f t="shared" si="8"/>
        <v>2.4805799523386516</v>
      </c>
      <c r="AJ74" s="8">
        <f t="shared" si="8"/>
        <v>-2.1457462276664341</v>
      </c>
      <c r="AK74" s="8">
        <f t="shared" si="8"/>
        <v>-55.688418885177242</v>
      </c>
      <c r="AL74" s="8">
        <f t="shared" si="8"/>
        <v>-64.028421043920616</v>
      </c>
    </row>
    <row r="75" spans="1:38" x14ac:dyDescent="0.25">
      <c r="A75" s="6">
        <f t="shared" si="6"/>
        <v>2078</v>
      </c>
      <c r="B75" s="6">
        <v>65016</v>
      </c>
      <c r="C75" s="4">
        <v>3026031.9833321278</v>
      </c>
      <c r="D75" s="4">
        <v>831526.46479693719</v>
      </c>
      <c r="E75" s="11">
        <v>11.123017045328643</v>
      </c>
      <c r="F75" s="4">
        <v>96.525577263987699</v>
      </c>
      <c r="G75" s="4">
        <v>5246.8790228263333</v>
      </c>
      <c r="H75" s="4">
        <v>1090304</v>
      </c>
      <c r="I75" s="4">
        <v>873863.1</v>
      </c>
      <c r="J75" s="4">
        <v>216441.4</v>
      </c>
      <c r="K75" s="4">
        <v>48103.46</v>
      </c>
      <c r="L75" s="4">
        <v>3398.1509999999998</v>
      </c>
      <c r="M75" s="4">
        <v>108456.9</v>
      </c>
      <c r="N75" s="4">
        <v>1015625</v>
      </c>
      <c r="O75" s="4">
        <v>348405.6</v>
      </c>
      <c r="P75" s="4">
        <v>125829.3</v>
      </c>
      <c r="Q75" s="4">
        <v>125164.8</v>
      </c>
      <c r="R75" s="4">
        <v>416225.2</v>
      </c>
      <c r="S75" s="4">
        <v>74679.509999999995</v>
      </c>
      <c r="T75" s="4">
        <v>-68612.81</v>
      </c>
      <c r="U75" s="4">
        <v>-1776065</v>
      </c>
      <c r="V75" s="4">
        <v>-2020592</v>
      </c>
      <c r="W75" s="8">
        <f t="shared" si="7"/>
        <v>4.2022284801552203</v>
      </c>
      <c r="X75" s="8">
        <f t="shared" si="8"/>
        <v>36.030815470740897</v>
      </c>
      <c r="Y75" s="8">
        <f t="shared" si="8"/>
        <v>28.878184527241579</v>
      </c>
      <c r="Z75" s="8">
        <f t="shared" si="8"/>
        <v>7.1526474667879967</v>
      </c>
      <c r="AA75" s="8">
        <f t="shared" si="8"/>
        <v>1.5896547116805644</v>
      </c>
      <c r="AB75" s="8">
        <f t="shared" si="8"/>
        <v>0.11229725986762742</v>
      </c>
      <c r="AC75" s="8">
        <f t="shared" si="8"/>
        <v>3.5841293349640089</v>
      </c>
      <c r="AD75" s="8">
        <f t="shared" si="8"/>
        <v>33.562930120838985</v>
      </c>
      <c r="AE75" s="8">
        <f t="shared" si="8"/>
        <v>11.513612609485763</v>
      </c>
      <c r="AF75" s="8">
        <f t="shared" si="8"/>
        <v>4.1582276953147908</v>
      </c>
      <c r="AG75" s="8">
        <f t="shared" si="8"/>
        <v>4.1362682446658825</v>
      </c>
      <c r="AH75" s="8">
        <f t="shared" si="8"/>
        <v>13.75481826671481</v>
      </c>
      <c r="AI75" s="8">
        <f t="shared" si="8"/>
        <v>2.4679022036563651</v>
      </c>
      <c r="AJ75" s="8">
        <f t="shared" si="8"/>
        <v>-2.2674185328486423</v>
      </c>
      <c r="AK75" s="8">
        <f t="shared" si="8"/>
        <v>-58.692869400682227</v>
      </c>
      <c r="AL75" s="8">
        <f t="shared" si="8"/>
        <v>-66.773649820284334</v>
      </c>
    </row>
    <row r="76" spans="1:38" x14ac:dyDescent="0.25">
      <c r="A76" s="6">
        <f t="shared" si="6"/>
        <v>2079</v>
      </c>
      <c r="B76" s="6">
        <v>65381</v>
      </c>
      <c r="C76" s="4">
        <v>3123572.175189002</v>
      </c>
      <c r="D76" s="4">
        <v>841478.28955444903</v>
      </c>
      <c r="E76" s="11">
        <v>11.174275068678067</v>
      </c>
      <c r="F76" s="4">
        <v>97.333155206617818</v>
      </c>
      <c r="G76" s="4">
        <v>5265.761948862365</v>
      </c>
      <c r="H76" s="4">
        <v>1125489</v>
      </c>
      <c r="I76" s="4">
        <v>902030.9</v>
      </c>
      <c r="J76" s="4">
        <v>223457.8</v>
      </c>
      <c r="K76" s="4">
        <v>49773.14</v>
      </c>
      <c r="L76" s="4">
        <v>3433.5770000000002</v>
      </c>
      <c r="M76" s="4">
        <v>111975.4</v>
      </c>
      <c r="N76" s="4">
        <v>1048713</v>
      </c>
      <c r="O76" s="4">
        <v>360266.2</v>
      </c>
      <c r="P76" s="4">
        <v>129795.4</v>
      </c>
      <c r="Q76" s="4">
        <v>129009.60000000001</v>
      </c>
      <c r="R76" s="4">
        <v>429641.7</v>
      </c>
      <c r="S76" s="4">
        <v>76775.850000000006</v>
      </c>
      <c r="T76" s="4">
        <v>-74634.28</v>
      </c>
      <c r="U76" s="4">
        <v>-1927475</v>
      </c>
      <c r="V76" s="4">
        <v>-2172002</v>
      </c>
      <c r="W76" s="8">
        <f t="shared" si="7"/>
        <v>4.2022268329143362</v>
      </c>
      <c r="X76" s="8">
        <f t="shared" si="8"/>
        <v>36.032111213562679</v>
      </c>
      <c r="Y76" s="8">
        <f t="shared" si="8"/>
        <v>28.878183355741402</v>
      </c>
      <c r="Z76" s="8">
        <f t="shared" si="8"/>
        <v>7.1539182534329928</v>
      </c>
      <c r="AA76" s="8">
        <f t="shared" si="8"/>
        <v>1.5934685420543648</v>
      </c>
      <c r="AB76" s="8">
        <f t="shared" si="8"/>
        <v>0.10992468902346526</v>
      </c>
      <c r="AC76" s="8">
        <f t="shared" si="8"/>
        <v>3.5848507324222325</v>
      </c>
      <c r="AD76" s="8">
        <f t="shared" si="8"/>
        <v>33.57415616421747</v>
      </c>
      <c r="AE76" s="8">
        <f t="shared" si="8"/>
        <v>11.533788233281369</v>
      </c>
      <c r="AF76" s="8">
        <f t="shared" si="8"/>
        <v>4.1553513964231135</v>
      </c>
      <c r="AG76" s="8">
        <f t="shared" si="8"/>
        <v>4.1301943020475864</v>
      </c>
      <c r="AH76" s="8">
        <f t="shared" si="8"/>
        <v>13.754819031002642</v>
      </c>
      <c r="AI76" s="8">
        <f t="shared" si="8"/>
        <v>2.4579502471510661</v>
      </c>
      <c r="AJ76" s="8">
        <f t="shared" si="8"/>
        <v>-2.3893886811014382</v>
      </c>
      <c r="AK76" s="8">
        <f t="shared" si="8"/>
        <v>-61.70739435157671</v>
      </c>
      <c r="AL76" s="8">
        <f t="shared" si="8"/>
        <v>-69.53583519703929</v>
      </c>
    </row>
    <row r="77" spans="1:38" x14ac:dyDescent="0.25">
      <c r="A77" s="6">
        <f t="shared" si="6"/>
        <v>2080</v>
      </c>
      <c r="B77" s="6">
        <v>65746</v>
      </c>
      <c r="C77" s="4">
        <v>3223804.5678886664</v>
      </c>
      <c r="D77" s="4">
        <v>851472.9872769817</v>
      </c>
      <c r="E77" s="11">
        <v>11.225619477268364</v>
      </c>
      <c r="F77" s="4">
        <v>98.142044045797121</v>
      </c>
      <c r="G77" s="4">
        <v>5284.5335127763783</v>
      </c>
      <c r="H77" s="4">
        <v>1161710</v>
      </c>
      <c r="I77" s="4">
        <v>930976.2</v>
      </c>
      <c r="J77" s="4">
        <v>230733.7</v>
      </c>
      <c r="K77" s="4">
        <v>51505.34</v>
      </c>
      <c r="L77" s="4">
        <v>3470.203</v>
      </c>
      <c r="M77" s="4">
        <v>115641.4</v>
      </c>
      <c r="N77" s="4">
        <v>1082719</v>
      </c>
      <c r="O77" s="4">
        <v>372417.5</v>
      </c>
      <c r="P77" s="4">
        <v>133894.29999999999</v>
      </c>
      <c r="Q77" s="4">
        <v>132978.20000000001</v>
      </c>
      <c r="R77" s="4">
        <v>443428.5</v>
      </c>
      <c r="S77" s="4">
        <v>78991.39</v>
      </c>
      <c r="T77" s="4">
        <v>-80996.87</v>
      </c>
      <c r="U77" s="4">
        <v>-2087463</v>
      </c>
      <c r="V77" s="4">
        <v>-2331990</v>
      </c>
      <c r="W77" s="8">
        <f t="shared" si="7"/>
        <v>4.2022267474286306</v>
      </c>
      <c r="X77" s="8">
        <f t="shared" si="8"/>
        <v>36.035372974262735</v>
      </c>
      <c r="Y77" s="8">
        <f t="shared" si="8"/>
        <v>28.878183537338767</v>
      </c>
      <c r="Z77" s="8">
        <f t="shared" si="8"/>
        <v>7.1571863349989631</v>
      </c>
      <c r="AA77" s="8">
        <f t="shared" si="8"/>
        <v>1.5976570203116212</v>
      </c>
      <c r="AB77" s="8">
        <f t="shared" si="8"/>
        <v>0.10764309457730885</v>
      </c>
      <c r="AC77" s="8">
        <f t="shared" si="8"/>
        <v>3.5871095026003963</v>
      </c>
      <c r="AD77" s="8">
        <f t="shared" si="8"/>
        <v>33.585131393653128</v>
      </c>
      <c r="AE77" s="8">
        <f t="shared" si="8"/>
        <v>11.552111555071827</v>
      </c>
      <c r="AF77" s="8">
        <f t="shared" si="8"/>
        <v>4.153300771817257</v>
      </c>
      <c r="AG77" s="8">
        <f t="shared" si="8"/>
        <v>4.1248840368474964</v>
      </c>
      <c r="AH77" s="8">
        <f t="shared" si="8"/>
        <v>13.754819520291521</v>
      </c>
      <c r="AI77" s="8">
        <f t="shared" si="8"/>
        <v>2.4502536781171269</v>
      </c>
      <c r="AJ77" s="8">
        <f t="shared" si="8"/>
        <v>-2.5124621637051177</v>
      </c>
      <c r="AK77" s="8">
        <f t="shared" si="8"/>
        <v>-64.751536764746291</v>
      </c>
      <c r="AL77" s="8">
        <f t="shared" si="8"/>
        <v>-72.336580921444209</v>
      </c>
    </row>
    <row r="78" spans="1:38" x14ac:dyDescent="0.25">
      <c r="A78" s="6">
        <f t="shared" si="6"/>
        <v>2081</v>
      </c>
      <c r="B78" s="6">
        <v>66112</v>
      </c>
      <c r="C78" s="4">
        <v>3327936.6134724477</v>
      </c>
      <c r="D78" s="4">
        <v>861719.66103556636</v>
      </c>
      <c r="E78" s="11">
        <v>11.27782610270974</v>
      </c>
      <c r="F78" s="4">
        <v>98.962447471917116</v>
      </c>
      <c r="G78" s="4">
        <v>5303.9663466202728</v>
      </c>
      <c r="H78" s="4">
        <v>1199347</v>
      </c>
      <c r="I78" s="4">
        <v>961047.7</v>
      </c>
      <c r="J78" s="4">
        <v>238299.5</v>
      </c>
      <c r="K78" s="4">
        <v>53301.43</v>
      </c>
      <c r="L78" s="4">
        <v>3504.567</v>
      </c>
      <c r="M78" s="4">
        <v>119467.6</v>
      </c>
      <c r="N78" s="4">
        <v>1118200</v>
      </c>
      <c r="O78" s="4">
        <v>385176.7</v>
      </c>
      <c r="P78" s="4">
        <v>138166.39999999999</v>
      </c>
      <c r="Q78" s="4">
        <v>137105.60000000001</v>
      </c>
      <c r="R78" s="4">
        <v>457751.6</v>
      </c>
      <c r="S78" s="4">
        <v>81146.820000000007</v>
      </c>
      <c r="T78" s="4">
        <v>-87719.93</v>
      </c>
      <c r="U78" s="4">
        <v>-2256330</v>
      </c>
      <c r="V78" s="4">
        <v>-2500857</v>
      </c>
      <c r="W78" s="8">
        <f t="shared" si="7"/>
        <v>4.2022268179124609</v>
      </c>
      <c r="X78" s="8">
        <f t="shared" si="8"/>
        <v>36.038757323222363</v>
      </c>
      <c r="Y78" s="8">
        <f t="shared" si="8"/>
        <v>28.878185242753769</v>
      </c>
      <c r="Z78" s="8">
        <f t="shared" si="8"/>
        <v>7.160578090198439</v>
      </c>
      <c r="AA78" s="8">
        <f t="shared" si="8"/>
        <v>1.6016359742015647</v>
      </c>
      <c r="AB78" s="8">
        <f t="shared" si="8"/>
        <v>0.10530750453035979</v>
      </c>
      <c r="AC78" s="8">
        <f t="shared" si="8"/>
        <v>3.5898400082609951</v>
      </c>
      <c r="AD78" s="8">
        <f t="shared" si="8"/>
        <v>33.600399583129189</v>
      </c>
      <c r="AE78" s="8">
        <f t="shared" si="8"/>
        <v>11.574039554740724</v>
      </c>
      <c r="AF78" s="8">
        <f t="shared" si="8"/>
        <v>4.1517136907194248</v>
      </c>
      <c r="AG78" s="8">
        <f t="shared" si="8"/>
        <v>4.1198380836028239</v>
      </c>
      <c r="AH78" s="8">
        <f t="shared" si="8"/>
        <v>13.754817268660991</v>
      </c>
      <c r="AI78" s="8">
        <f t="shared" si="8"/>
        <v>2.4383523313363082</v>
      </c>
      <c r="AJ78" s="8">
        <f t="shared" si="8"/>
        <v>-2.6358654081596509</v>
      </c>
      <c r="AK78" s="8">
        <f t="shared" si="8"/>
        <v>-67.799668745664363</v>
      </c>
      <c r="AL78" s="8">
        <f t="shared" si="8"/>
        <v>-75.147374799021392</v>
      </c>
    </row>
    <row r="79" spans="1:38" x14ac:dyDescent="0.25">
      <c r="A79" s="6">
        <f t="shared" si="6"/>
        <v>2082</v>
      </c>
      <c r="B79" s="6">
        <v>66477</v>
      </c>
      <c r="C79" s="4">
        <v>3435624.7198669882</v>
      </c>
      <c r="D79" s="4">
        <v>872183.10382266308</v>
      </c>
      <c r="E79" s="11">
        <v>11.330438041844333</v>
      </c>
      <c r="F79" s="4">
        <v>99.784545399021567</v>
      </c>
      <c r="G79" s="4">
        <v>5324.3196005266282</v>
      </c>
      <c r="H79" s="4">
        <v>1238318</v>
      </c>
      <c r="I79" s="4">
        <v>992146</v>
      </c>
      <c r="J79" s="4">
        <v>246172</v>
      </c>
      <c r="K79" s="4">
        <v>55170.33</v>
      </c>
      <c r="L79" s="4">
        <v>3538.8319999999999</v>
      </c>
      <c r="M79" s="4">
        <v>123465.60000000001</v>
      </c>
      <c r="N79" s="4">
        <v>1154917</v>
      </c>
      <c r="O79" s="4">
        <v>398356.8</v>
      </c>
      <c r="P79" s="4">
        <v>142601.60000000001</v>
      </c>
      <c r="Q79" s="4">
        <v>141395.20000000001</v>
      </c>
      <c r="R79" s="4">
        <v>472564</v>
      </c>
      <c r="S79" s="4">
        <v>83400.56</v>
      </c>
      <c r="T79" s="4">
        <v>-94816.09</v>
      </c>
      <c r="U79" s="4">
        <v>-2434546</v>
      </c>
      <c r="V79" s="4">
        <v>-2679073</v>
      </c>
      <c r="W79" s="8">
        <f t="shared" si="7"/>
        <v>4.2022261814539537</v>
      </c>
      <c r="X79" s="8">
        <f t="shared" si="8"/>
        <v>36.043459369681742</v>
      </c>
      <c r="Y79" s="8">
        <f t="shared" si="8"/>
        <v>28.878183180566108</v>
      </c>
      <c r="Z79" s="8">
        <f t="shared" si="8"/>
        <v>7.1652761891156338</v>
      </c>
      <c r="AA79" s="8">
        <f t="shared" si="8"/>
        <v>1.6058310932788942</v>
      </c>
      <c r="AB79" s="8">
        <f t="shared" si="8"/>
        <v>0.10300403241181148</v>
      </c>
      <c r="AC79" s="8">
        <f t="shared" si="8"/>
        <v>3.5936870312418763</v>
      </c>
      <c r="AD79" s="8">
        <f t="shared" si="8"/>
        <v>33.615924152644737</v>
      </c>
      <c r="AE79" s="8">
        <f t="shared" si="8"/>
        <v>11.594886883204827</v>
      </c>
      <c r="AF79" s="8">
        <f t="shared" si="8"/>
        <v>4.1506745243561083</v>
      </c>
      <c r="AG79" s="8">
        <f t="shared" si="8"/>
        <v>4.1155600954423859</v>
      </c>
      <c r="AH79" s="8">
        <f t="shared" si="8"/>
        <v>13.754820113714151</v>
      </c>
      <c r="AI79" s="8">
        <f t="shared" si="8"/>
        <v>2.4275224100503299</v>
      </c>
      <c r="AJ79" s="8">
        <f t="shared" si="8"/>
        <v>-2.7597918204427998</v>
      </c>
      <c r="AK79" s="8">
        <f t="shared" si="8"/>
        <v>-70.86181403696078</v>
      </c>
      <c r="AL79" s="8">
        <f t="shared" si="8"/>
        <v>-77.979209559992967</v>
      </c>
    </row>
    <row r="80" spans="1:38" x14ac:dyDescent="0.25">
      <c r="A80" s="6">
        <f t="shared" si="6"/>
        <v>2083</v>
      </c>
      <c r="B80" s="6">
        <v>66842</v>
      </c>
      <c r="C80" s="4">
        <v>3547547.2674746052</v>
      </c>
      <c r="D80" s="4">
        <v>882914.83698223555</v>
      </c>
      <c r="E80" s="11">
        <v>11.384115054087706</v>
      </c>
      <c r="F80" s="4">
        <v>100.61862527601109</v>
      </c>
      <c r="G80" s="4">
        <v>5345.3933247502573</v>
      </c>
      <c r="H80" s="4">
        <v>1278823</v>
      </c>
      <c r="I80" s="4">
        <v>1024467</v>
      </c>
      <c r="J80" s="4">
        <v>254355.4</v>
      </c>
      <c r="K80" s="4">
        <v>57112.69</v>
      </c>
      <c r="L80" s="4">
        <v>3571.288</v>
      </c>
      <c r="M80" s="4">
        <v>127629.5</v>
      </c>
      <c r="N80" s="4">
        <v>1193059</v>
      </c>
      <c r="O80" s="4">
        <v>411986.2</v>
      </c>
      <c r="P80" s="4">
        <v>147218</v>
      </c>
      <c r="Q80" s="4">
        <v>145896.5</v>
      </c>
      <c r="R80" s="4">
        <v>487958.7</v>
      </c>
      <c r="S80" s="4">
        <v>85763.22</v>
      </c>
      <c r="T80" s="4">
        <v>-102305.2</v>
      </c>
      <c r="U80" s="4">
        <v>-2622615</v>
      </c>
      <c r="V80" s="4">
        <v>-2867142</v>
      </c>
      <c r="W80" s="8">
        <f t="shared" si="7"/>
        <v>4.2022290809046119</v>
      </c>
      <c r="X80" s="8">
        <f t="shared" si="8"/>
        <v>36.048089104401321</v>
      </c>
      <c r="Y80" s="8">
        <f t="shared" si="8"/>
        <v>28.878177590267541</v>
      </c>
      <c r="Z80" s="8">
        <f t="shared" si="8"/>
        <v>7.1698946010398936</v>
      </c>
      <c r="AA80" s="8">
        <f t="shared" si="8"/>
        <v>1.6099204800914986</v>
      </c>
      <c r="AB80" s="8">
        <f t="shared" si="8"/>
        <v>0.10066921539687602</v>
      </c>
      <c r="AC80" s="8">
        <f t="shared" si="8"/>
        <v>3.597682860216143</v>
      </c>
      <c r="AD80" s="8">
        <f t="shared" si="8"/>
        <v>33.630531464329259</v>
      </c>
      <c r="AE80" s="8">
        <f t="shared" si="8"/>
        <v>11.613268800595316</v>
      </c>
      <c r="AF80" s="8">
        <f t="shared" si="8"/>
        <v>4.1498530928609778</v>
      </c>
      <c r="AG80" s="8">
        <f t="shared" si="8"/>
        <v>4.112602003576951</v>
      </c>
      <c r="AH80" s="8">
        <f t="shared" si="8"/>
        <v>13.75481884269194</v>
      </c>
      <c r="AI80" s="8">
        <f t="shared" si="8"/>
        <v>2.4175356530500105</v>
      </c>
      <c r="AJ80" s="8">
        <f t="shared" si="8"/>
        <v>-2.8838290877186274</v>
      </c>
      <c r="AK80" s="8">
        <f t="shared" si="8"/>
        <v>-73.927556203274008</v>
      </c>
      <c r="AL80" s="8">
        <f t="shared" si="8"/>
        <v>-80.820403051064474</v>
      </c>
    </row>
    <row r="81" spans="1:44" x14ac:dyDescent="0.25">
      <c r="A81" s="6">
        <f t="shared" si="6"/>
        <v>2084</v>
      </c>
      <c r="B81" s="6">
        <v>67207</v>
      </c>
      <c r="C81" s="4">
        <v>3663287.9990293588</v>
      </c>
      <c r="D81" s="4">
        <v>893866.49098712613</v>
      </c>
      <c r="E81" s="11">
        <v>11.43829737046101</v>
      </c>
      <c r="F81" s="4">
        <v>101.45403190324366</v>
      </c>
      <c r="G81" s="4">
        <v>5367.276594094119</v>
      </c>
      <c r="H81" s="4">
        <v>1320739</v>
      </c>
      <c r="I81" s="4">
        <v>1057891</v>
      </c>
      <c r="J81" s="4">
        <v>262848.40000000002</v>
      </c>
      <c r="K81" s="4">
        <v>59132.160000000003</v>
      </c>
      <c r="L81" s="4">
        <v>3602.893</v>
      </c>
      <c r="M81" s="4">
        <v>131960.20000000001</v>
      </c>
      <c r="N81" s="4">
        <v>1232455</v>
      </c>
      <c r="O81" s="4">
        <v>426009.8</v>
      </c>
      <c r="P81" s="4">
        <v>152003.4</v>
      </c>
      <c r="Q81" s="4">
        <v>150562.9</v>
      </c>
      <c r="R81" s="4">
        <v>503878.6</v>
      </c>
      <c r="S81" s="4">
        <v>88284.68</v>
      </c>
      <c r="T81" s="4">
        <v>-110208.2</v>
      </c>
      <c r="U81" s="4">
        <v>-2821108</v>
      </c>
      <c r="V81" s="4">
        <v>-3065635</v>
      </c>
      <c r="W81" s="8">
        <f t="shared" si="7"/>
        <v>4.2022256412016255</v>
      </c>
      <c r="X81" s="8">
        <f t="shared" si="8"/>
        <v>36.053376102287039</v>
      </c>
      <c r="Y81" s="8">
        <f t="shared" si="8"/>
        <v>28.878182667600896</v>
      </c>
      <c r="Z81" s="8">
        <f t="shared" si="8"/>
        <v>7.1752043538385601</v>
      </c>
      <c r="AA81" s="8">
        <f t="shared" si="8"/>
        <v>1.6141826691122272</v>
      </c>
      <c r="AB81" s="8">
        <f t="shared" si="8"/>
        <v>9.8351344501296067E-2</v>
      </c>
      <c r="AC81" s="8">
        <f t="shared" si="8"/>
        <v>3.6022338411548529</v>
      </c>
      <c r="AD81" s="8">
        <f t="shared" si="8"/>
        <v>33.643409972859267</v>
      </c>
      <c r="AE81" s="8">
        <f t="shared" si="8"/>
        <v>11.629164840789953</v>
      </c>
      <c r="AF81" s="8">
        <f t="shared" si="8"/>
        <v>4.1493707303459484</v>
      </c>
      <c r="AG81" s="8">
        <f t="shared" si="8"/>
        <v>4.1100481327128477</v>
      </c>
      <c r="AH81" s="8">
        <f t="shared" si="8"/>
        <v>13.754818079646206</v>
      </c>
      <c r="AI81" s="8">
        <f t="shared" si="8"/>
        <v>2.409984691986879</v>
      </c>
      <c r="AJ81" s="8">
        <f t="shared" si="8"/>
        <v>-3.0084503328485575</v>
      </c>
      <c r="AK81" s="8">
        <f t="shared" si="8"/>
        <v>-77.010270575163446</v>
      </c>
      <c r="AL81" s="8">
        <f t="shared" si="8"/>
        <v>-83.685339531379583</v>
      </c>
    </row>
    <row r="82" spans="1:44" x14ac:dyDescent="0.25">
      <c r="A82" s="6">
        <f t="shared" si="6"/>
        <v>2085</v>
      </c>
      <c r="B82" s="6">
        <v>67573</v>
      </c>
      <c r="C82" s="4">
        <v>3783423.4997795322</v>
      </c>
      <c r="D82" s="4">
        <v>905055.58613288903</v>
      </c>
      <c r="E82" s="11">
        <v>11.493382649041015</v>
      </c>
      <c r="F82" s="4">
        <v>102.30116758884455</v>
      </c>
      <c r="G82" s="4">
        <v>5389.6656447329087</v>
      </c>
      <c r="H82" s="4">
        <v>1364251</v>
      </c>
      <c r="I82" s="4">
        <v>1092584</v>
      </c>
      <c r="J82" s="4">
        <v>271667.09999999998</v>
      </c>
      <c r="K82" s="4">
        <v>61231.12</v>
      </c>
      <c r="L82" s="4">
        <v>3632.3710000000001</v>
      </c>
      <c r="M82" s="4">
        <v>136463</v>
      </c>
      <c r="N82" s="4">
        <v>1273304</v>
      </c>
      <c r="O82" s="4">
        <v>440522.7</v>
      </c>
      <c r="P82" s="4">
        <v>156974.29999999999</v>
      </c>
      <c r="Q82" s="4">
        <v>155403.9</v>
      </c>
      <c r="R82" s="4">
        <v>520403</v>
      </c>
      <c r="S82" s="4">
        <v>90947.199999999997</v>
      </c>
      <c r="T82" s="4">
        <v>-118549.3</v>
      </c>
      <c r="U82" s="4">
        <v>-3030604</v>
      </c>
      <c r="V82" s="4">
        <v>-3275131</v>
      </c>
      <c r="W82" s="8">
        <f t="shared" si="7"/>
        <v>4.2022247996177384</v>
      </c>
      <c r="X82" s="8">
        <f t="shared" si="8"/>
        <v>36.058638428383652</v>
      </c>
      <c r="Y82" s="8">
        <f t="shared" si="8"/>
        <v>28.878184006196165</v>
      </c>
      <c r="Z82" s="8">
        <f t="shared" si="8"/>
        <v>7.1804570652962996</v>
      </c>
      <c r="AA82" s="8">
        <f t="shared" si="8"/>
        <v>1.6184051297341697</v>
      </c>
      <c r="AB82" s="8">
        <f t="shared" si="8"/>
        <v>9.6007518064305145E-2</v>
      </c>
      <c r="AC82" s="8">
        <f t="shared" si="8"/>
        <v>3.6068655810789347</v>
      </c>
      <c r="AD82" s="8">
        <f t="shared" si="8"/>
        <v>33.654810255161706</v>
      </c>
      <c r="AE82" s="8">
        <f t="shared" si="8"/>
        <v>11.643494312113623</v>
      </c>
      <c r="AF82" s="8">
        <f t="shared" si="8"/>
        <v>4.1490015592795046</v>
      </c>
      <c r="AG82" s="8">
        <f t="shared" si="8"/>
        <v>4.1074941784618009</v>
      </c>
      <c r="AH82" s="8">
        <f t="shared" si="8"/>
        <v>13.754817562197966</v>
      </c>
      <c r="AI82" s="8">
        <f t="shared" si="8"/>
        <v>2.4038334594395705</v>
      </c>
      <c r="AJ82" s="8">
        <f t="shared" si="8"/>
        <v>-3.1333869974352093</v>
      </c>
      <c r="AK82" s="8">
        <f t="shared" si="8"/>
        <v>-80.102161446547015</v>
      </c>
      <c r="AL82" s="8">
        <f t="shared" si="8"/>
        <v>-86.565276136569125</v>
      </c>
    </row>
    <row r="83" spans="1:44" x14ac:dyDescent="0.25">
      <c r="A83" s="6">
        <f t="shared" si="6"/>
        <v>2086</v>
      </c>
      <c r="B83" s="6">
        <v>67938</v>
      </c>
      <c r="C83" s="4">
        <v>3907166.5027171453</v>
      </c>
      <c r="D83" s="4">
        <v>916353.60218847508</v>
      </c>
      <c r="E83" s="11">
        <v>11.549066499534067</v>
      </c>
      <c r="F83" s="4">
        <v>103.14967381704784</v>
      </c>
      <c r="G83" s="4">
        <v>5412.2748038686841</v>
      </c>
      <c r="H83" s="4">
        <v>1409138</v>
      </c>
      <c r="I83" s="4">
        <v>1128319</v>
      </c>
      <c r="J83" s="4">
        <v>280819.20000000001</v>
      </c>
      <c r="K83" s="4">
        <v>63418.879999999997</v>
      </c>
      <c r="L83" s="4">
        <v>3662.8670000000002</v>
      </c>
      <c r="M83" s="4">
        <v>141145.9</v>
      </c>
      <c r="N83" s="4">
        <v>1315464</v>
      </c>
      <c r="O83" s="4">
        <v>455562.3</v>
      </c>
      <c r="P83" s="4">
        <v>162099.5</v>
      </c>
      <c r="Q83" s="4">
        <v>160378.4</v>
      </c>
      <c r="R83" s="4">
        <v>537423.69999999995</v>
      </c>
      <c r="S83" s="4">
        <v>93674.12</v>
      </c>
      <c r="T83" s="4">
        <v>-127352.8</v>
      </c>
      <c r="U83" s="4">
        <v>-3251631</v>
      </c>
      <c r="V83" s="4">
        <v>-3496158</v>
      </c>
      <c r="W83" s="8">
        <f t="shared" si="7"/>
        <v>4.2022250350095227</v>
      </c>
      <c r="X83" s="8">
        <f t="shared" si="8"/>
        <v>36.065470949857108</v>
      </c>
      <c r="Y83" s="8">
        <f t="shared" si="8"/>
        <v>28.87819086325954</v>
      </c>
      <c r="Z83" s="8">
        <f t="shared" si="8"/>
        <v>7.187285205396571</v>
      </c>
      <c r="AA83" s="8">
        <f t="shared" si="8"/>
        <v>1.623142498685348</v>
      </c>
      <c r="AB83" s="8">
        <f t="shared" si="8"/>
        <v>9.3747399744872589E-2</v>
      </c>
      <c r="AC83" s="8">
        <f t="shared" si="8"/>
        <v>3.6124874612290894</v>
      </c>
      <c r="AD83" s="8">
        <f t="shared" si="8"/>
        <v>33.667979060661786</v>
      </c>
      <c r="AE83" s="8">
        <f t="shared" si="8"/>
        <v>11.65965923600108</v>
      </c>
      <c r="AF83" s="8">
        <f t="shared" si="8"/>
        <v>4.1487737952112305</v>
      </c>
      <c r="AG83" s="8">
        <f t="shared" si="8"/>
        <v>4.1047239703879699</v>
      </c>
      <c r="AH83" s="8">
        <f t="shared" si="8"/>
        <v>13.754819499662005</v>
      </c>
      <c r="AI83" s="8">
        <f t="shared" si="8"/>
        <v>2.397494960474722</v>
      </c>
      <c r="AJ83" s="8">
        <f t="shared" si="8"/>
        <v>-3.2594669285641027</v>
      </c>
      <c r="AK83" s="8">
        <f t="shared" si="8"/>
        <v>-83.22222761018071</v>
      </c>
      <c r="AL83" s="8">
        <f t="shared" si="8"/>
        <v>-89.480650429631822</v>
      </c>
    </row>
    <row r="84" spans="1:44" x14ac:dyDescent="0.25">
      <c r="A84" s="6">
        <f t="shared" si="6"/>
        <v>2087</v>
      </c>
      <c r="B84" s="6">
        <v>68303</v>
      </c>
      <c r="C84" s="4">
        <v>4036105.9306896897</v>
      </c>
      <c r="D84" s="4">
        <v>928009.68811584229</v>
      </c>
      <c r="E84" s="11">
        <v>11.60526806945318</v>
      </c>
      <c r="F84" s="4">
        <v>104.01038410237082</v>
      </c>
      <c r="G84" s="4">
        <v>5435.9732209664899</v>
      </c>
      <c r="H84" s="4">
        <v>1455895</v>
      </c>
      <c r="I84" s="4">
        <v>1165554</v>
      </c>
      <c r="J84" s="4">
        <v>290340.7</v>
      </c>
      <c r="K84" s="4">
        <v>65689.34</v>
      </c>
      <c r="L84" s="4">
        <v>3689.2170000000001</v>
      </c>
      <c r="M84" s="4">
        <v>146029.5</v>
      </c>
      <c r="N84" s="4">
        <v>1359423</v>
      </c>
      <c r="O84" s="4">
        <v>471227.8</v>
      </c>
      <c r="P84" s="4">
        <v>167443.29999999999</v>
      </c>
      <c r="Q84" s="4">
        <v>165593.1</v>
      </c>
      <c r="R84" s="4">
        <v>555159.1</v>
      </c>
      <c r="S84" s="4">
        <v>96471.59</v>
      </c>
      <c r="T84" s="4">
        <v>-136640.9</v>
      </c>
      <c r="U84" s="4">
        <v>-3484744</v>
      </c>
      <c r="V84" s="4">
        <v>-3729271</v>
      </c>
      <c r="W84" s="8">
        <f t="shared" si="7"/>
        <v>4.2022265134020431</v>
      </c>
      <c r="X84" s="8">
        <f t="shared" si="8"/>
        <v>36.071773759199047</v>
      </c>
      <c r="Y84" s="8">
        <f t="shared" si="8"/>
        <v>28.878181594228629</v>
      </c>
      <c r="Z84" s="8">
        <f t="shared" si="8"/>
        <v>7.1935847320634272</v>
      </c>
      <c r="AA84" s="8">
        <f t="shared" si="8"/>
        <v>1.6275425156835517</v>
      </c>
      <c r="AB84" s="8">
        <f t="shared" si="8"/>
        <v>9.1405356136665783E-2</v>
      </c>
      <c r="AC84" s="8">
        <f t="shared" si="8"/>
        <v>3.6180789728441662</v>
      </c>
      <c r="AD84" s="8">
        <f t="shared" si="8"/>
        <v>33.681549080841442</v>
      </c>
      <c r="AE84" s="8">
        <f t="shared" si="8"/>
        <v>11.6753080343329</v>
      </c>
      <c r="AF84" s="8">
        <f t="shared" si="8"/>
        <v>4.1486349187913234</v>
      </c>
      <c r="AG84" s="8">
        <f t="shared" si="8"/>
        <v>4.1027937037248039</v>
      </c>
      <c r="AH84" s="8">
        <f t="shared" si="8"/>
        <v>13.754819856899406</v>
      </c>
      <c r="AI84" s="8">
        <f t="shared" si="8"/>
        <v>2.3902145200513836</v>
      </c>
      <c r="AJ84" s="8">
        <f t="shared" si="8"/>
        <v>-3.3854636708370736</v>
      </c>
      <c r="AK84" s="8">
        <f t="shared" si="8"/>
        <v>-86.33926016417827</v>
      </c>
      <c r="AL84" s="8">
        <f t="shared" si="8"/>
        <v>-92.397748325766614</v>
      </c>
    </row>
    <row r="85" spans="1:44" x14ac:dyDescent="0.25">
      <c r="A85" s="6">
        <f t="shared" si="6"/>
        <v>2088</v>
      </c>
      <c r="B85" s="6">
        <v>68668</v>
      </c>
      <c r="C85" s="4">
        <v>4168839.307710927</v>
      </c>
      <c r="D85" s="4">
        <v>939758.08430813137</v>
      </c>
      <c r="E85" s="11">
        <v>11.662157875116634</v>
      </c>
      <c r="F85" s="4">
        <v>104.87270238230406</v>
      </c>
      <c r="G85" s="4">
        <v>5459.832789193857</v>
      </c>
      <c r="H85" s="4">
        <v>1504116</v>
      </c>
      <c r="I85" s="4">
        <v>1203885</v>
      </c>
      <c r="J85" s="4">
        <v>300230.59999999998</v>
      </c>
      <c r="K85" s="4">
        <v>68051.91</v>
      </c>
      <c r="L85" s="4">
        <v>3716.5619999999999</v>
      </c>
      <c r="M85" s="4">
        <v>151121.20000000001</v>
      </c>
      <c r="N85" s="4">
        <v>1404661</v>
      </c>
      <c r="O85" s="4">
        <v>487384</v>
      </c>
      <c r="P85" s="4">
        <v>172942.3</v>
      </c>
      <c r="Q85" s="4">
        <v>170917.9</v>
      </c>
      <c r="R85" s="4">
        <v>573416.30000000005</v>
      </c>
      <c r="S85" s="4">
        <v>99455.17</v>
      </c>
      <c r="T85" s="4">
        <v>-146436.79999999999</v>
      </c>
      <c r="U85" s="4">
        <v>-3730636</v>
      </c>
      <c r="V85" s="4">
        <v>-3975163</v>
      </c>
      <c r="W85" s="8">
        <f t="shared" si="7"/>
        <v>4.2022254719428451</v>
      </c>
      <c r="X85" s="8">
        <f t="shared" si="8"/>
        <v>36.079970681956958</v>
      </c>
      <c r="Y85" s="8">
        <f t="shared" si="8"/>
        <v>28.878181938392888</v>
      </c>
      <c r="Z85" s="8">
        <f t="shared" si="8"/>
        <v>7.2017791485672289</v>
      </c>
      <c r="AA85" s="8">
        <f t="shared" si="8"/>
        <v>1.6323946541697407</v>
      </c>
      <c r="AB85" s="8">
        <f t="shared" si="8"/>
        <v>8.9151001649922831E-2</v>
      </c>
      <c r="AC85" s="8">
        <f t="shared" si="8"/>
        <v>3.6250185925966849</v>
      </c>
      <c r="AD85" s="8">
        <f t="shared" si="8"/>
        <v>33.694294654194458</v>
      </c>
      <c r="AE85" s="8">
        <f t="shared" si="8"/>
        <v>11.691119854356254</v>
      </c>
      <c r="AF85" s="8">
        <f t="shared" si="8"/>
        <v>4.1484520566699681</v>
      </c>
      <c r="AG85" s="8">
        <f t="shared" si="8"/>
        <v>4.099891777643248</v>
      </c>
      <c r="AH85" s="8">
        <f t="shared" si="8"/>
        <v>13.754818971778931</v>
      </c>
      <c r="AI85" s="8">
        <f t="shared" si="8"/>
        <v>2.3856801056361645</v>
      </c>
      <c r="AJ85" s="8">
        <f t="shared" si="8"/>
        <v>-3.5126515845583683</v>
      </c>
      <c r="AK85" s="8">
        <f t="shared" si="8"/>
        <v>-89.488601613873655</v>
      </c>
      <c r="AL85" s="8">
        <f t="shared" si="8"/>
        <v>-95.354191096963319</v>
      </c>
    </row>
    <row r="86" spans="1:44" x14ac:dyDescent="0.25">
      <c r="A86" s="6">
        <f t="shared" si="6"/>
        <v>2089</v>
      </c>
      <c r="B86" s="6">
        <v>69034</v>
      </c>
      <c r="C86" s="4">
        <v>4307301.5344523601</v>
      </c>
      <c r="D86" s="4">
        <v>951907.98643445771</v>
      </c>
      <c r="E86" s="11">
        <v>11.719839929930064</v>
      </c>
      <c r="F86" s="4">
        <v>105.74734066924437</v>
      </c>
      <c r="G86" s="4">
        <v>5484.9447075142707</v>
      </c>
      <c r="H86" s="4">
        <v>1554381</v>
      </c>
      <c r="I86" s="4">
        <v>1243870</v>
      </c>
      <c r="J86" s="4">
        <v>310510.2</v>
      </c>
      <c r="K86" s="4">
        <v>70502.559999999998</v>
      </c>
      <c r="L86" s="4">
        <v>3738.4090000000001</v>
      </c>
      <c r="M86" s="4">
        <v>156420.20000000001</v>
      </c>
      <c r="N86" s="4">
        <v>1451909</v>
      </c>
      <c r="O86" s="4">
        <v>504256.2</v>
      </c>
      <c r="P86" s="4">
        <v>178672.1</v>
      </c>
      <c r="Q86" s="4">
        <v>176518.8</v>
      </c>
      <c r="R86" s="4">
        <v>592461.5</v>
      </c>
      <c r="S86" s="4">
        <v>102472.1</v>
      </c>
      <c r="T86" s="4">
        <v>-156769.70000000001</v>
      </c>
      <c r="U86" s="4">
        <v>-3989877</v>
      </c>
      <c r="V86" s="4">
        <v>-4234404</v>
      </c>
      <c r="W86" s="8">
        <f t="shared" si="7"/>
        <v>4.2022245000584357</v>
      </c>
      <c r="X86" s="8">
        <f t="shared" si="8"/>
        <v>36.087118293602991</v>
      </c>
      <c r="Y86" s="8">
        <f t="shared" si="8"/>
        <v>28.878173261165667</v>
      </c>
      <c r="Z86" s="8">
        <f t="shared" si="8"/>
        <v>7.2089264593238873</v>
      </c>
      <c r="AA86" s="8">
        <f t="shared" si="8"/>
        <v>1.6368150554605612</v>
      </c>
      <c r="AB86" s="8">
        <f t="shared" si="8"/>
        <v>8.6792368031306397E-2</v>
      </c>
      <c r="AC86" s="8">
        <f t="shared" si="8"/>
        <v>3.6315126477414736</v>
      </c>
      <c r="AD86" s="8">
        <f t="shared" si="8"/>
        <v>33.708088193658327</v>
      </c>
      <c r="AE86" s="8">
        <f t="shared" si="8"/>
        <v>11.707009503900736</v>
      </c>
      <c r="AF86" s="8">
        <f t="shared" si="8"/>
        <v>4.1481214763088738</v>
      </c>
      <c r="AG86" s="8">
        <f t="shared" si="8"/>
        <v>4.0981296198582253</v>
      </c>
      <c r="AH86" s="8">
        <f t="shared" si="8"/>
        <v>13.754818307033776</v>
      </c>
      <c r="AI86" s="8">
        <f t="shared" si="8"/>
        <v>2.3790324215838425</v>
      </c>
      <c r="AJ86" s="8">
        <f t="shared" si="8"/>
        <v>-3.6396267766735786</v>
      </c>
      <c r="AK86" s="8">
        <f t="shared" si="8"/>
        <v>-92.630547643033353</v>
      </c>
      <c r="AL86" s="8">
        <f t="shared" si="8"/>
        <v>-98.307582279316122</v>
      </c>
    </row>
    <row r="87" spans="1:44" x14ac:dyDescent="0.25">
      <c r="A87" s="6">
        <f t="shared" si="6"/>
        <v>2090</v>
      </c>
      <c r="B87" s="6">
        <v>69399</v>
      </c>
      <c r="C87" s="4">
        <v>4449787.4070447814</v>
      </c>
      <c r="D87" s="4">
        <v>964139.3579846879</v>
      </c>
      <c r="E87" s="11">
        <v>11.778093614713205</v>
      </c>
      <c r="F87" s="4">
        <v>106.62327742508091</v>
      </c>
      <c r="G87" s="4">
        <v>5510.1152409128363</v>
      </c>
      <c r="H87" s="4">
        <v>1606203</v>
      </c>
      <c r="I87" s="4">
        <v>1285018</v>
      </c>
      <c r="J87" s="4">
        <v>321185.3</v>
      </c>
      <c r="K87" s="4">
        <v>73053.62</v>
      </c>
      <c r="L87" s="4">
        <v>3761.0160000000001</v>
      </c>
      <c r="M87" s="4">
        <v>161941.5</v>
      </c>
      <c r="N87" s="4">
        <v>1500649</v>
      </c>
      <c r="O87" s="4">
        <v>521762.7</v>
      </c>
      <c r="P87" s="4">
        <v>184561.9</v>
      </c>
      <c r="Q87" s="4">
        <v>182263.8</v>
      </c>
      <c r="R87" s="4">
        <v>612060.19999999995</v>
      </c>
      <c r="S87" s="4">
        <v>105554.5</v>
      </c>
      <c r="T87" s="4">
        <v>-167663.70000000001</v>
      </c>
      <c r="U87" s="4">
        <v>-4263096</v>
      </c>
      <c r="V87" s="4">
        <v>-4507623</v>
      </c>
      <c r="W87" s="8">
        <f t="shared" si="7"/>
        <v>4.2022272867058312</v>
      </c>
      <c r="X87" s="8">
        <f t="shared" si="8"/>
        <v>36.09617388590528</v>
      </c>
      <c r="Y87" s="8">
        <f t="shared" si="8"/>
        <v>28.878188606619606</v>
      </c>
      <c r="Z87" s="8">
        <f t="shared" si="8"/>
        <v>7.2179920211807929</v>
      </c>
      <c r="AA87" s="8">
        <f t="shared" si="8"/>
        <v>1.6417328136697837</v>
      </c>
      <c r="AB87" s="8">
        <f t="shared" si="8"/>
        <v>8.4521251375867149E-2</v>
      </c>
      <c r="AC87" s="8">
        <f t="shared" si="8"/>
        <v>3.6393086946944626</v>
      </c>
      <c r="AD87" s="8">
        <f t="shared" si="8"/>
        <v>33.724060561280155</v>
      </c>
      <c r="AE87" s="8">
        <f t="shared" si="8"/>
        <v>11.725564667965028</v>
      </c>
      <c r="AF87" s="8">
        <f t="shared" si="8"/>
        <v>4.1476565758581332</v>
      </c>
      <c r="AG87" s="8">
        <f t="shared" si="8"/>
        <v>4.0960114119484663</v>
      </c>
      <c r="AH87" s="8">
        <f t="shared" si="8"/>
        <v>13.754818916315037</v>
      </c>
      <c r="AI87" s="8">
        <f t="shared" si="8"/>
        <v>2.3721245611169874</v>
      </c>
      <c r="AJ87" s="8">
        <f t="shared" si="8"/>
        <v>-3.7679036021936563</v>
      </c>
      <c r="AK87" s="8">
        <f t="shared" si="8"/>
        <v>-95.804487046971801</v>
      </c>
      <c r="AL87" s="8">
        <f t="shared" si="8"/>
        <v>-101.29973833949134</v>
      </c>
    </row>
    <row r="88" spans="1:44" x14ac:dyDescent="0.25">
      <c r="A88" s="6">
        <f t="shared" si="6"/>
        <v>2091</v>
      </c>
      <c r="B88" s="6">
        <v>69764</v>
      </c>
      <c r="C88" s="4">
        <v>4597665.4021381717</v>
      </c>
      <c r="D88" s="4">
        <v>976622.21543225751</v>
      </c>
      <c r="E88" s="11">
        <v>11.836976119837455</v>
      </c>
      <c r="F88" s="4">
        <v>107.51165840742335</v>
      </c>
      <c r="G88" s="4">
        <v>5535.6908304048429</v>
      </c>
      <c r="H88" s="4">
        <v>1659987</v>
      </c>
      <c r="I88" s="4">
        <v>1327722</v>
      </c>
      <c r="J88" s="4">
        <v>332264.40000000002</v>
      </c>
      <c r="K88" s="4">
        <v>75703.02</v>
      </c>
      <c r="L88" s="4">
        <v>3780.01</v>
      </c>
      <c r="M88" s="4">
        <v>167676.79999999999</v>
      </c>
      <c r="N88" s="4">
        <v>1551299</v>
      </c>
      <c r="O88" s="4">
        <v>540001.30000000005</v>
      </c>
      <c r="P88" s="4">
        <v>190664.5</v>
      </c>
      <c r="Q88" s="4">
        <v>188232.7</v>
      </c>
      <c r="R88" s="4">
        <v>632400.5</v>
      </c>
      <c r="S88" s="4">
        <v>108687.6</v>
      </c>
      <c r="T88" s="4">
        <v>-179144.9</v>
      </c>
      <c r="U88" s="4">
        <v>-4550928</v>
      </c>
      <c r="V88" s="4">
        <v>-4795455</v>
      </c>
      <c r="W88" s="8">
        <f t="shared" si="7"/>
        <v>4.2022253310739428</v>
      </c>
      <c r="X88" s="8">
        <f t="shared" ref="X88:AL89" si="9">100*H88/$C88</f>
        <v>36.104997967620982</v>
      </c>
      <c r="Y88" s="8">
        <f t="shared" si="9"/>
        <v>28.878178028843397</v>
      </c>
      <c r="Z88" s="8">
        <f t="shared" si="9"/>
        <v>7.2268068886761201</v>
      </c>
      <c r="AA88" s="8">
        <f t="shared" si="9"/>
        <v>1.6465534870109046</v>
      </c>
      <c r="AB88" s="8">
        <f t="shared" si="9"/>
        <v>8.2215856731159331E-2</v>
      </c>
      <c r="AC88" s="8">
        <f t="shared" si="9"/>
        <v>3.6469987555427781</v>
      </c>
      <c r="AD88" s="8">
        <f t="shared" si="9"/>
        <v>33.741015587575362</v>
      </c>
      <c r="AE88" s="8">
        <f t="shared" si="9"/>
        <v>11.745119593715307</v>
      </c>
      <c r="AF88" s="8">
        <f t="shared" si="9"/>
        <v>4.1469851179542196</v>
      </c>
      <c r="AG88" s="8">
        <f t="shared" si="9"/>
        <v>4.094093056716595</v>
      </c>
      <c r="AH88" s="8">
        <f t="shared" si="9"/>
        <v>13.754817819189244</v>
      </c>
      <c r="AI88" s="8">
        <f t="shared" si="9"/>
        <v>2.3639736799779771</v>
      </c>
      <c r="AJ88" s="8">
        <f t="shared" si="9"/>
        <v>-3.8964318698939597</v>
      </c>
      <c r="AK88" s="8">
        <f t="shared" si="9"/>
        <v>-98.983453599810971</v>
      </c>
      <c r="AL88" s="8">
        <f t="shared" si="9"/>
        <v>-104.30195720136236</v>
      </c>
    </row>
    <row r="89" spans="1:44" x14ac:dyDescent="0.25">
      <c r="A89" s="6">
        <f t="shared" si="6"/>
        <v>2092</v>
      </c>
      <c r="B89" s="6">
        <v>70129</v>
      </c>
      <c r="C89" s="4">
        <v>4750351.6745156506</v>
      </c>
      <c r="D89" s="4">
        <v>989295.22013305593</v>
      </c>
      <c r="E89" s="11">
        <v>11.896434794724266</v>
      </c>
      <c r="F89" s="4">
        <v>108.40182800477174</v>
      </c>
      <c r="G89" s="4">
        <v>5561.8760482202688</v>
      </c>
      <c r="H89" s="4">
        <v>1715584</v>
      </c>
      <c r="I89" s="4">
        <v>1371815</v>
      </c>
      <c r="J89" s="4">
        <v>343768.2</v>
      </c>
      <c r="K89" s="4">
        <v>78454.990000000005</v>
      </c>
      <c r="L89" s="4">
        <v>3797.6219999999998</v>
      </c>
      <c r="M89" s="4">
        <v>173649.6</v>
      </c>
      <c r="N89" s="4">
        <v>1603701</v>
      </c>
      <c r="O89" s="4">
        <v>558940.6</v>
      </c>
      <c r="P89" s="4">
        <v>196953.2</v>
      </c>
      <c r="Q89" s="4">
        <v>194405.4</v>
      </c>
      <c r="R89" s="4">
        <v>653402.30000000005</v>
      </c>
      <c r="S89" s="4">
        <v>111882.1</v>
      </c>
      <c r="T89" s="4">
        <v>-191240.3</v>
      </c>
      <c r="U89" s="4">
        <v>-4854050</v>
      </c>
      <c r="V89" s="4">
        <v>-5098577</v>
      </c>
      <c r="W89" s="8">
        <f t="shared" si="7"/>
        <v>4.2022264470015784</v>
      </c>
      <c r="X89" s="8">
        <f t="shared" si="9"/>
        <v>36.114884066450138</v>
      </c>
      <c r="Y89" s="8">
        <f t="shared" si="9"/>
        <v>28.878177743332472</v>
      </c>
      <c r="Z89" s="8">
        <f t="shared" si="9"/>
        <v>7.2366894822592451</v>
      </c>
      <c r="AA89" s="8">
        <f t="shared" si="9"/>
        <v>1.6515617237538385</v>
      </c>
      <c r="AB89" s="8">
        <f t="shared" si="9"/>
        <v>7.994401804761557E-2</v>
      </c>
      <c r="AC89" s="8">
        <f t="shared" si="9"/>
        <v>3.6555104105572447</v>
      </c>
      <c r="AD89" s="8">
        <f t="shared" si="9"/>
        <v>33.759626863068291</v>
      </c>
      <c r="AE89" s="8">
        <f t="shared" si="9"/>
        <v>11.766299387865637</v>
      </c>
      <c r="AF89" s="8">
        <f t="shared" si="9"/>
        <v>4.1460761959288304</v>
      </c>
      <c r="AG89" s="8">
        <f t="shared" si="9"/>
        <v>4.0924422720728719</v>
      </c>
      <c r="AH89" s="8">
        <f t="shared" si="9"/>
        <v>13.754819532737468</v>
      </c>
      <c r="AI89" s="8">
        <f t="shared" si="9"/>
        <v>2.3552382574161226</v>
      </c>
      <c r="AJ89" s="8">
        <f t="shared" si="9"/>
        <v>-4.025813520837886</v>
      </c>
      <c r="AK89" s="8">
        <f t="shared" si="9"/>
        <v>-102.18296102245783</v>
      </c>
      <c r="AL89" s="8">
        <f t="shared" si="9"/>
        <v>-107.33051675631688</v>
      </c>
    </row>
    <row r="90" spans="1:44" x14ac:dyDescent="0.25">
      <c r="A90" s="6">
        <f t="shared" si="6"/>
        <v>2093</v>
      </c>
      <c r="B90" s="6">
        <v>70495</v>
      </c>
      <c r="C90" s="4">
        <v>4908607.5508608213</v>
      </c>
      <c r="D90" s="4">
        <v>1002183.4833697488</v>
      </c>
      <c r="E90" s="11">
        <v>11.956342633636316</v>
      </c>
      <c r="F90" s="4">
        <v>109.30481156414942</v>
      </c>
      <c r="G90" s="4">
        <v>5588.1487057030781</v>
      </c>
      <c r="H90" s="4">
        <v>1773221</v>
      </c>
      <c r="I90" s="4">
        <v>1417517</v>
      </c>
      <c r="J90" s="4">
        <v>355704.1</v>
      </c>
      <c r="K90" s="4">
        <v>81307.460000000006</v>
      </c>
      <c r="L90" s="4">
        <v>3811.4450000000002</v>
      </c>
      <c r="M90" s="4">
        <v>179858.6</v>
      </c>
      <c r="N90" s="4">
        <v>1658155</v>
      </c>
      <c r="O90" s="4">
        <v>578710.5</v>
      </c>
      <c r="P90" s="4">
        <v>203458.6</v>
      </c>
      <c r="Q90" s="4">
        <v>200815.7</v>
      </c>
      <c r="R90" s="4">
        <v>675170.1</v>
      </c>
      <c r="S90" s="4">
        <v>115066</v>
      </c>
      <c r="T90" s="4">
        <v>-203978.2</v>
      </c>
      <c r="U90" s="4">
        <v>-5173095</v>
      </c>
      <c r="V90" s="4">
        <v>-5417622</v>
      </c>
      <c r="W90" s="8">
        <f t="shared" ref="W90:W95" si="10">100*T90/U89</f>
        <v>4.202227006314315</v>
      </c>
      <c r="X90" s="8">
        <f t="shared" ref="X90:AL91" si="11">100*H90/$C90</f>
        <v>36.124725426236829</v>
      </c>
      <c r="Y90" s="8">
        <f t="shared" si="11"/>
        <v>28.878189696615905</v>
      </c>
      <c r="Z90" s="8">
        <f t="shared" si="11"/>
        <v>7.2465377668585518</v>
      </c>
      <c r="AA90" s="8">
        <f t="shared" si="11"/>
        <v>1.656426168878405</v>
      </c>
      <c r="AB90" s="8">
        <f t="shared" si="11"/>
        <v>7.7648191681805728E-2</v>
      </c>
      <c r="AC90" s="8">
        <f t="shared" si="11"/>
        <v>3.6641470750387906</v>
      </c>
      <c r="AD90" s="8">
        <f t="shared" si="11"/>
        <v>33.780557578069363</v>
      </c>
      <c r="AE90" s="8">
        <f t="shared" si="11"/>
        <v>11.789708058826411</v>
      </c>
      <c r="AF90" s="8">
        <f t="shared" si="11"/>
        <v>4.1449351550689668</v>
      </c>
      <c r="AG90" s="8">
        <f t="shared" si="11"/>
        <v>4.0910930018184688</v>
      </c>
      <c r="AH90" s="8">
        <f t="shared" si="11"/>
        <v>13.754819325117886</v>
      </c>
      <c r="AI90" s="8">
        <f t="shared" si="11"/>
        <v>2.3441678481674688</v>
      </c>
      <c r="AJ90" s="8">
        <f t="shared" si="11"/>
        <v>-4.1555206417801394</v>
      </c>
      <c r="AK90" s="8">
        <f t="shared" si="11"/>
        <v>-105.38823783320782</v>
      </c>
      <c r="AL90" s="8">
        <f t="shared" si="11"/>
        <v>-110.36983388598489</v>
      </c>
      <c r="AM90" s="5"/>
      <c r="AN90" s="5"/>
      <c r="AO90" s="5"/>
      <c r="AP90" s="5"/>
      <c r="AQ90" s="5"/>
      <c r="AR90" s="5"/>
    </row>
    <row r="91" spans="1:44" x14ac:dyDescent="0.25">
      <c r="A91" s="6">
        <f t="shared" si="6"/>
        <v>2094</v>
      </c>
      <c r="B91" s="6">
        <v>70860</v>
      </c>
      <c r="C91" s="4">
        <v>5072129.9505893281</v>
      </c>
      <c r="D91" s="4">
        <v>1015290.1783978622</v>
      </c>
      <c r="E91" s="11">
        <v>12.016768945957317</v>
      </c>
      <c r="F91" s="4">
        <v>110.20947732083367</v>
      </c>
      <c r="G91" s="4">
        <v>5615.1763842807386</v>
      </c>
      <c r="H91" s="4">
        <v>1832821</v>
      </c>
      <c r="I91" s="4">
        <v>1464739</v>
      </c>
      <c r="J91" s="4">
        <v>368082.2</v>
      </c>
      <c r="K91" s="4">
        <v>84271.18</v>
      </c>
      <c r="L91" s="4">
        <v>3823.2629999999999</v>
      </c>
      <c r="M91" s="4">
        <v>186306</v>
      </c>
      <c r="N91" s="4">
        <v>1714543</v>
      </c>
      <c r="O91" s="4">
        <v>599266.9</v>
      </c>
      <c r="P91" s="4">
        <v>210164.4</v>
      </c>
      <c r="Q91" s="4">
        <v>207449.60000000001</v>
      </c>
      <c r="R91" s="4">
        <v>697662.3</v>
      </c>
      <c r="S91" s="4">
        <v>118278.1</v>
      </c>
      <c r="T91" s="4">
        <v>-217385.1</v>
      </c>
      <c r="U91" s="4">
        <v>-5508758</v>
      </c>
      <c r="V91" s="4">
        <v>-5753285</v>
      </c>
      <c r="W91" s="8">
        <f t="shared" si="10"/>
        <v>4.2022251669455128</v>
      </c>
      <c r="X91" s="8">
        <f t="shared" si="11"/>
        <v>36.135134901010282</v>
      </c>
      <c r="Y91" s="8">
        <f t="shared" si="11"/>
        <v>28.878183608639851</v>
      </c>
      <c r="Z91" s="8">
        <f t="shared" si="11"/>
        <v>7.2569552354870703</v>
      </c>
      <c r="AA91" s="8">
        <f t="shared" si="11"/>
        <v>1.6614554599534379</v>
      </c>
      <c r="AB91" s="8">
        <f t="shared" si="11"/>
        <v>7.5377859740280842E-2</v>
      </c>
      <c r="AC91" s="8">
        <f t="shared" si="11"/>
        <v>3.6731314421144359</v>
      </c>
      <c r="AD91" s="8">
        <f t="shared" si="11"/>
        <v>33.803215152261394</v>
      </c>
      <c r="AE91" s="8">
        <f t="shared" si="11"/>
        <v>11.814896420987232</v>
      </c>
      <c r="AF91" s="8">
        <f t="shared" si="11"/>
        <v>4.1435137121354924</v>
      </c>
      <c r="AG91" s="8">
        <f t="shared" si="11"/>
        <v>4.0899898468866427</v>
      </c>
      <c r="AH91" s="8">
        <f t="shared" si="11"/>
        <v>13.754819115368663</v>
      </c>
      <c r="AI91" s="8">
        <f t="shared" si="11"/>
        <v>2.331921720307212</v>
      </c>
      <c r="AJ91" s="8">
        <f t="shared" si="11"/>
        <v>-4.2858740236878621</v>
      </c>
      <c r="AK91" s="8">
        <f t="shared" si="11"/>
        <v>-108.60837663198949</v>
      </c>
      <c r="AL91" s="8">
        <f t="shared" si="11"/>
        <v>-113.42936904310838</v>
      </c>
      <c r="AM91" s="5"/>
      <c r="AN91" s="5"/>
      <c r="AO91" s="5"/>
      <c r="AP91" s="5"/>
      <c r="AQ91" s="5"/>
      <c r="AR91" s="5"/>
    </row>
    <row r="92" spans="1:44" x14ac:dyDescent="0.25">
      <c r="A92" s="6">
        <f t="shared" si="6"/>
        <v>2095</v>
      </c>
      <c r="B92" s="6">
        <v>71225</v>
      </c>
      <c r="C92" s="4">
        <v>5241711.8362613013</v>
      </c>
      <c r="D92" s="4">
        <v>1028636.0637559341</v>
      </c>
      <c r="E92" s="11">
        <v>12.077922489222018</v>
      </c>
      <c r="F92" s="4">
        <v>111.12709225752958</v>
      </c>
      <c r="G92" s="4">
        <v>5642.396511727944</v>
      </c>
      <c r="H92" s="4">
        <v>1894631</v>
      </c>
      <c r="I92" s="4">
        <v>1513711</v>
      </c>
      <c r="J92" s="4">
        <v>380920.2</v>
      </c>
      <c r="K92" s="4">
        <v>87344.08</v>
      </c>
      <c r="L92" s="4">
        <v>3830.681</v>
      </c>
      <c r="M92" s="4">
        <v>193000.3</v>
      </c>
      <c r="N92" s="4">
        <v>1773160</v>
      </c>
      <c r="O92" s="4">
        <v>620739.9</v>
      </c>
      <c r="P92" s="4">
        <v>217097.4</v>
      </c>
      <c r="Q92" s="4">
        <v>214335.1</v>
      </c>
      <c r="R92" s="4">
        <v>720988</v>
      </c>
      <c r="S92" s="4">
        <v>121471.1</v>
      </c>
      <c r="T92" s="4">
        <v>-231490.5</v>
      </c>
      <c r="U92" s="4">
        <v>-5861719</v>
      </c>
      <c r="V92" s="4">
        <v>-6106246</v>
      </c>
      <c r="W92" s="8">
        <f t="shared" si="10"/>
        <v>4.2022267088153082</v>
      </c>
      <c r="X92" s="8">
        <f t="shared" ref="X92" si="12">100*H92/$C92</f>
        <v>36.145271987163696</v>
      </c>
      <c r="Y92" s="8">
        <f t="shared" ref="Y92" si="13">100*I92/$C92</f>
        <v>28.87818039764025</v>
      </c>
      <c r="Z92" s="8">
        <f t="shared" ref="Z92" si="14">100*J92/$C92</f>
        <v>7.2670954050708518</v>
      </c>
      <c r="AA92" s="8">
        <f t="shared" ref="AA92" si="15">100*K92/$C92</f>
        <v>1.6663273893800876</v>
      </c>
      <c r="AB92" s="8">
        <f t="shared" ref="AB92" si="16">100*L92/$C92</f>
        <v>7.3080724764379032E-2</v>
      </c>
      <c r="AC92" s="8">
        <f t="shared" ref="AC92" si="17">100*M92/$C92</f>
        <v>3.6820089701394045</v>
      </c>
      <c r="AD92" s="8">
        <f t="shared" ref="AD92" si="18">100*N92/$C92</f>
        <v>33.827880192374757</v>
      </c>
      <c r="AE92" s="8">
        <f t="shared" ref="AE92" si="19">100*O92/$C92</f>
        <v>11.842312576319502</v>
      </c>
      <c r="AF92" s="8">
        <f t="shared" ref="AF92" si="20">100*P92/$C92</f>
        <v>4.14172710712855</v>
      </c>
      <c r="AG92" s="8">
        <f t="shared" ref="AG92" si="21">100*Q92/$C92</f>
        <v>4.0890286741301765</v>
      </c>
      <c r="AH92" s="8">
        <f t="shared" ref="AH92" si="22">100*R92/$C92</f>
        <v>13.754819465891343</v>
      </c>
      <c r="AI92" s="8">
        <f t="shared" ref="AI92" si="23">100*S92/$C92</f>
        <v>2.3173937025626414</v>
      </c>
      <c r="AJ92" s="8">
        <f t="shared" ref="AJ92" si="24">100*T92/$C92</f>
        <v>-4.4163148839771535</v>
      </c>
      <c r="AK92" s="8">
        <f t="shared" ref="AK92" si="25">100*U92/$C92</f>
        <v>-111.82833362661394</v>
      </c>
      <c r="AL92" s="8">
        <f t="shared" ref="AL92" si="26">100*V92/$C92</f>
        <v>-116.49335542938461</v>
      </c>
      <c r="AM92" s="5"/>
      <c r="AN92" s="5"/>
      <c r="AO92" s="5"/>
      <c r="AP92" s="5"/>
      <c r="AQ92" s="5"/>
      <c r="AR92" s="5"/>
    </row>
    <row r="93" spans="1:44" x14ac:dyDescent="0.25">
      <c r="A93" s="6">
        <f t="shared" si="6"/>
        <v>2096</v>
      </c>
      <c r="B93" s="6">
        <v>71590</v>
      </c>
      <c r="C93" s="4">
        <v>5416577.2691330081</v>
      </c>
      <c r="D93" s="4">
        <v>1042136.135248108</v>
      </c>
      <c r="E93" s="11">
        <v>12.139557792110631</v>
      </c>
      <c r="F93" s="4">
        <v>112.04648880670001</v>
      </c>
      <c r="G93" s="4">
        <v>5669.9122235136665</v>
      </c>
      <c r="H93" s="4">
        <v>1958428</v>
      </c>
      <c r="I93" s="4">
        <v>1564209</v>
      </c>
      <c r="J93" s="4">
        <v>394218.8</v>
      </c>
      <c r="K93" s="4">
        <v>90535.01</v>
      </c>
      <c r="L93" s="4">
        <v>3836.4180000000001</v>
      </c>
      <c r="M93" s="4">
        <v>199943.2</v>
      </c>
      <c r="N93" s="4">
        <v>1833602</v>
      </c>
      <c r="O93" s="4">
        <v>642890.5</v>
      </c>
      <c r="P93" s="4">
        <v>224227.9</v>
      </c>
      <c r="Q93" s="4">
        <v>221443.1</v>
      </c>
      <c r="R93" s="4">
        <v>745040.4</v>
      </c>
      <c r="S93" s="4">
        <v>124826</v>
      </c>
      <c r="T93" s="4">
        <v>-246322.7</v>
      </c>
      <c r="U93" s="4">
        <v>-6232868</v>
      </c>
      <c r="V93" s="4">
        <v>-6477395</v>
      </c>
      <c r="W93" s="8">
        <f t="shared" si="10"/>
        <v>4.2022263435009419</v>
      </c>
      <c r="X93" s="8">
        <f t="shared" ref="X93" si="27">100*H93/$C93</f>
        <v>36.156190573710234</v>
      </c>
      <c r="Y93" s="8">
        <f t="shared" ref="Y93" si="28">100*I93/$C93</f>
        <v>28.878181225509802</v>
      </c>
      <c r="Z93" s="8">
        <f t="shared" ref="Z93" si="29">100*J93/$C93</f>
        <v>7.2780056558317998</v>
      </c>
      <c r="AA93" s="8">
        <f t="shared" ref="AA93" si="30">100*K93/$C93</f>
        <v>1.6714431549961306</v>
      </c>
      <c r="AB93" s="8">
        <f t="shared" ref="AB93" si="31">100*L93/$C93</f>
        <v>7.0827347407416696E-2</v>
      </c>
      <c r="AC93" s="8">
        <f t="shared" ref="AC93" si="32">100*M93/$C93</f>
        <v>3.6913199990591741</v>
      </c>
      <c r="AD93" s="8">
        <f t="shared" ref="AD93" si="33">100*N93/$C93</f>
        <v>33.851672539575738</v>
      </c>
      <c r="AE93" s="8">
        <f t="shared" ref="AE93" si="34">100*O93/$C93</f>
        <v>11.868943579252267</v>
      </c>
      <c r="AF93" s="8">
        <f t="shared" ref="AF93" si="35">100*P93/$C93</f>
        <v>4.1396603216165424</v>
      </c>
      <c r="AG93" s="8">
        <f t="shared" ref="AG93" si="36">100*Q93/$C93</f>
        <v>4.0882477807880466</v>
      </c>
      <c r="AH93" s="8">
        <f t="shared" ref="AH93" si="37">100*R93/$C93</f>
        <v>13.754819011734567</v>
      </c>
      <c r="AI93" s="8">
        <f t="shared" ref="AI93" si="38">100*S93/$C93</f>
        <v>2.3045180341344964</v>
      </c>
      <c r="AJ93" s="8">
        <f t="shared" ref="AJ93" si="39">100*T93/$C93</f>
        <v>-4.5475710538405574</v>
      </c>
      <c r="AK93" s="8">
        <f t="shared" ref="AK93" si="40">100*U93/$C93</f>
        <v>-115.07023144521023</v>
      </c>
      <c r="AL93" s="8">
        <f t="shared" ref="AL93" si="41">100*V93/$C93</f>
        <v>-119.58465056729061</v>
      </c>
      <c r="AM93" s="5"/>
      <c r="AN93" s="5"/>
      <c r="AO93" s="5"/>
      <c r="AP93" s="5"/>
      <c r="AQ93" s="5"/>
      <c r="AR93" s="5"/>
    </row>
    <row r="94" spans="1:44" x14ac:dyDescent="0.25">
      <c r="A94" s="6">
        <f t="shared" si="6"/>
        <v>2097</v>
      </c>
      <c r="B94" s="6">
        <v>71956</v>
      </c>
      <c r="C94" s="4">
        <v>5598029.432305349</v>
      </c>
      <c r="D94" s="4">
        <v>1055901.5346263833</v>
      </c>
      <c r="E94" s="11">
        <v>12.201886091830326</v>
      </c>
      <c r="F94" s="4">
        <v>112.97920203711902</v>
      </c>
      <c r="G94" s="4">
        <v>5697.7320539011107</v>
      </c>
      <c r="H94" s="4">
        <v>2024615</v>
      </c>
      <c r="I94" s="4">
        <v>1616609</v>
      </c>
      <c r="J94" s="4">
        <v>408005.5</v>
      </c>
      <c r="K94" s="4">
        <v>93841.39</v>
      </c>
      <c r="L94" s="4">
        <v>3836.9520000000002</v>
      </c>
      <c r="M94" s="4">
        <v>207146.3</v>
      </c>
      <c r="N94" s="4">
        <v>1896263</v>
      </c>
      <c r="O94" s="4">
        <v>665838.1</v>
      </c>
      <c r="P94" s="4">
        <v>231605.1</v>
      </c>
      <c r="Q94" s="4">
        <v>228821.2</v>
      </c>
      <c r="R94" s="4">
        <v>769998.8</v>
      </c>
      <c r="S94" s="4">
        <v>128351.6</v>
      </c>
      <c r="T94" s="4">
        <v>-261919.2</v>
      </c>
      <c r="U94" s="4">
        <v>-6623139</v>
      </c>
      <c r="V94" s="4">
        <v>-6867666</v>
      </c>
      <c r="W94" s="8">
        <f t="shared" si="10"/>
        <v>4.2022260057488783</v>
      </c>
      <c r="X94" s="8">
        <f t="shared" ref="X94" si="42">100*H94/$C94</f>
        <v>36.166565833260265</v>
      </c>
      <c r="Y94" s="8">
        <f t="shared" ref="Y94" si="43">100*I94/$C94</f>
        <v>28.878179715719309</v>
      </c>
      <c r="Z94" s="8">
        <f t="shared" ref="Z94" si="44">100*J94/$C94</f>
        <v>7.2883771858265751</v>
      </c>
      <c r="AA94" s="8">
        <f t="shared" ref="AA94" si="45">100*K94/$C94</f>
        <v>1.6763289856687082</v>
      </c>
      <c r="AB94" s="8">
        <f t="shared" ref="AB94" si="46">100*L94/$C94</f>
        <v>6.8541118734702478E-2</v>
      </c>
      <c r="AC94" s="8">
        <f t="shared" ref="AC94" si="47">100*M94/$C94</f>
        <v>3.7003431744140398</v>
      </c>
      <c r="AD94" s="8">
        <f t="shared" ref="AD94" si="48">100*N94/$C94</f>
        <v>33.8737590241481</v>
      </c>
      <c r="AE94" s="8">
        <f t="shared" ref="AE94" si="49">100*O94/$C94</f>
        <v>11.894151469757427</v>
      </c>
      <c r="AF94" s="8">
        <f t="shared" ref="AF94" si="50">100*P94/$C94</f>
        <v>4.1372612059422789</v>
      </c>
      <c r="AG94" s="8">
        <f t="shared" ref="AG94" si="51">100*Q94/$C94</f>
        <v>4.0875312065976068</v>
      </c>
      <c r="AH94" s="8">
        <f t="shared" ref="AH94" si="52">100*R94/$C94</f>
        <v>13.754818714536544</v>
      </c>
      <c r="AI94" s="8">
        <f t="shared" ref="AI94" si="53">100*S94/$C94</f>
        <v>2.2927996637406562</v>
      </c>
      <c r="AJ94" s="8">
        <f t="shared" ref="AJ94" si="54">100*T94/$C94</f>
        <v>-4.6787749719303982</v>
      </c>
      <c r="AK94" s="8">
        <f t="shared" ref="AK94" si="55">100*U94/$C94</f>
        <v>-118.31197174096486</v>
      </c>
      <c r="AL94" s="8">
        <f t="shared" ref="AL94" si="56">100*V94/$C94</f>
        <v>-122.68006238709246</v>
      </c>
      <c r="AM94" s="5"/>
      <c r="AN94" s="5"/>
      <c r="AO94" s="5"/>
      <c r="AP94" s="5"/>
      <c r="AQ94" s="5"/>
      <c r="AR94" s="5"/>
    </row>
    <row r="95" spans="1:44" x14ac:dyDescent="0.25">
      <c r="A95" s="6">
        <f t="shared" si="6"/>
        <v>2098</v>
      </c>
      <c r="B95" s="6">
        <v>72321</v>
      </c>
      <c r="C95" s="4">
        <v>5785107.8174259029</v>
      </c>
      <c r="D95" s="4">
        <v>1069819.6250874666</v>
      </c>
      <c r="E95" s="11">
        <v>12.264726509094709</v>
      </c>
      <c r="F95" s="4">
        <v>113.9137910388299</v>
      </c>
      <c r="G95" s="4">
        <v>5725.8037034113786</v>
      </c>
      <c r="H95" s="4">
        <v>2092906</v>
      </c>
      <c r="I95" s="4">
        <v>1670634</v>
      </c>
      <c r="J95" s="4">
        <v>422272.2</v>
      </c>
      <c r="K95" s="4">
        <v>97273.02</v>
      </c>
      <c r="L95" s="4">
        <v>3835.7310000000002</v>
      </c>
      <c r="M95" s="4">
        <v>214603.9</v>
      </c>
      <c r="N95" s="4">
        <v>1960908</v>
      </c>
      <c r="O95" s="4">
        <v>689553.4</v>
      </c>
      <c r="P95" s="4">
        <v>239192.2</v>
      </c>
      <c r="Q95" s="4">
        <v>236431.6</v>
      </c>
      <c r="R95" s="4">
        <v>795731.1</v>
      </c>
      <c r="S95" s="4">
        <v>131998.1</v>
      </c>
      <c r="T95" s="4">
        <v>-278319.3</v>
      </c>
      <c r="U95" s="4">
        <v>-7033456</v>
      </c>
      <c r="V95" s="4">
        <v>-7277983</v>
      </c>
      <c r="W95" s="8">
        <f t="shared" si="10"/>
        <v>4.2022264669365992</v>
      </c>
      <c r="X95" s="8">
        <f t="shared" ref="X95" si="57">100*H95/$C95</f>
        <v>36.177476134424808</v>
      </c>
      <c r="Y95" s="8">
        <f t="shared" ref="Y95" si="58">100*I95/$C95</f>
        <v>28.878182615157421</v>
      </c>
      <c r="Z95" s="8">
        <f t="shared" ref="Z95" si="59">100*J95/$C95</f>
        <v>7.2992969764198969</v>
      </c>
      <c r="AA95" s="8">
        <f t="shared" ref="AA95" si="60">100*K95/$C95</f>
        <v>1.6814383252632594</v>
      </c>
      <c r="AB95" s="8">
        <f t="shared" ref="AB95" si="61">100*L95/$C95</f>
        <v>6.6303535233103367E-2</v>
      </c>
      <c r="AC95" s="8">
        <f t="shared" ref="AC95" si="62">100*M95/$C95</f>
        <v>3.7095920555459672</v>
      </c>
      <c r="AD95" s="8">
        <f t="shared" ref="AD95" si="63">100*N95/$C95</f>
        <v>33.895790050677235</v>
      </c>
      <c r="AE95" s="8">
        <f t="shared" ref="AE95" si="64">100*O95/$C95</f>
        <v>11.919456331011276</v>
      </c>
      <c r="AF95" s="8">
        <f t="shared" ref="AF95" si="65">100*P95/$C95</f>
        <v>4.1346195706068816</v>
      </c>
      <c r="AG95" s="8">
        <f t="shared" ref="AG95" si="66">100*Q95/$C95</f>
        <v>4.086900494539111</v>
      </c>
      <c r="AH95" s="8">
        <f t="shared" ref="AH95" si="67">100*R95/$C95</f>
        <v>13.754818840248726</v>
      </c>
      <c r="AI95" s="8">
        <f t="shared" ref="AI95" si="68">100*S95/$C95</f>
        <v>2.2816878123238307</v>
      </c>
      <c r="AJ95" s="8">
        <f t="shared" ref="AJ95" si="69">100*T95/$C95</f>
        <v>-4.810961330083539</v>
      </c>
      <c r="AK95" s="8">
        <f t="shared" ref="AK95" si="70">100*U95/$C95</f>
        <v>-121.57865025114697</v>
      </c>
      <c r="AL95" s="8">
        <f t="shared" ref="AL95" si="71">100*V95/$C95</f>
        <v>-125.80548590775194</v>
      </c>
      <c r="AM95" s="5"/>
      <c r="AN95" s="5"/>
      <c r="AO95" s="5"/>
      <c r="AP95" s="5"/>
      <c r="AQ95" s="5"/>
      <c r="AR95" s="5"/>
    </row>
    <row r="97" spans="1:1" x14ac:dyDescent="0.25">
      <c r="A97" s="6" t="s">
        <v>316</v>
      </c>
    </row>
    <row r="98" spans="1:1" x14ac:dyDescent="0.25">
      <c r="A98" s="27" t="s">
        <v>315</v>
      </c>
    </row>
  </sheetData>
  <mergeCells count="1">
    <mergeCell ref="C1:AL1"/>
  </mergeCells>
  <hyperlinks>
    <hyperlink ref="A98" r:id="rId1" display="https://www.pbo-dpb.ca/" xr:uid="{553502A3-FB32-4D6B-8161-D2E9BF91ED16}"/>
  </hyperlinks>
  <pageMargins left="0.7" right="0.7" top="0.75" bottom="0.75" header="0.3" footer="0.3"/>
  <pageSetup orientation="portrait" horizontalDpi="300" verticalDpi="30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R98"/>
  <sheetViews>
    <sheetView zoomScale="85" zoomScaleNormal="85" workbookViewId="0">
      <selection activeCell="A2" sqref="A2"/>
    </sheetView>
  </sheetViews>
  <sheetFormatPr defaultColWidth="9.140625" defaultRowHeight="15.75" x14ac:dyDescent="0.25"/>
  <cols>
    <col min="1" max="1" width="9.140625" style="6"/>
    <col min="2" max="2" width="9.140625" style="6" hidden="1" customWidth="1"/>
    <col min="3" max="38" width="15.7109375" style="6" customWidth="1"/>
    <col min="39" max="16384" width="9.140625" style="6"/>
  </cols>
  <sheetData>
    <row r="1" spans="1:38" x14ac:dyDescent="0.25">
      <c r="C1" s="31" t="s">
        <v>309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1:38" s="10" customFormat="1" ht="110.2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60</v>
      </c>
      <c r="J2" s="1" t="s">
        <v>61</v>
      </c>
      <c r="K2" s="1" t="s">
        <v>13</v>
      </c>
      <c r="L2" s="1" t="s">
        <v>14</v>
      </c>
      <c r="M2" s="1" t="s">
        <v>15</v>
      </c>
      <c r="N2" s="1" t="s">
        <v>7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23</v>
      </c>
      <c r="T2" s="1" t="s">
        <v>24</v>
      </c>
      <c r="U2" s="1" t="s">
        <v>67</v>
      </c>
      <c r="V2" s="1" t="s">
        <v>26</v>
      </c>
      <c r="W2" s="1" t="s">
        <v>27</v>
      </c>
      <c r="X2" s="1" t="s">
        <v>6</v>
      </c>
      <c r="Y2" s="1" t="s">
        <v>60</v>
      </c>
      <c r="Z2" s="1" t="s">
        <v>61</v>
      </c>
      <c r="AA2" s="1" t="s">
        <v>13</v>
      </c>
      <c r="AB2" s="1" t="s">
        <v>14</v>
      </c>
      <c r="AC2" s="1" t="s">
        <v>15</v>
      </c>
      <c r="AD2" s="1" t="s">
        <v>7</v>
      </c>
      <c r="AE2" s="1" t="s">
        <v>63</v>
      </c>
      <c r="AF2" s="1" t="s">
        <v>64</v>
      </c>
      <c r="AG2" s="1" t="s">
        <v>65</v>
      </c>
      <c r="AH2" s="1" t="s">
        <v>66</v>
      </c>
      <c r="AI2" s="1" t="s">
        <v>23</v>
      </c>
      <c r="AJ2" s="1" t="s">
        <v>24</v>
      </c>
      <c r="AK2" s="1" t="s">
        <v>67</v>
      </c>
      <c r="AL2" s="1" t="s">
        <v>26</v>
      </c>
    </row>
    <row r="3" spans="1:38" s="9" customFormat="1" x14ac:dyDescent="0.25">
      <c r="C3" s="2" t="s">
        <v>28</v>
      </c>
      <c r="D3" s="2" t="s">
        <v>28</v>
      </c>
      <c r="E3" s="2" t="s">
        <v>68</v>
      </c>
      <c r="F3" s="2" t="s">
        <v>69</v>
      </c>
      <c r="G3" s="2" t="s">
        <v>30</v>
      </c>
      <c r="H3" s="2" t="s">
        <v>28</v>
      </c>
      <c r="I3" s="2" t="s">
        <v>28</v>
      </c>
      <c r="J3" s="2" t="s">
        <v>28</v>
      </c>
      <c r="K3" s="2" t="s">
        <v>28</v>
      </c>
      <c r="L3" s="2" t="s">
        <v>28</v>
      </c>
      <c r="M3" s="2" t="s">
        <v>28</v>
      </c>
      <c r="N3" s="2" t="s">
        <v>28</v>
      </c>
      <c r="O3" s="2" t="s">
        <v>28</v>
      </c>
      <c r="P3" s="2" t="s">
        <v>28</v>
      </c>
      <c r="Q3" s="2" t="s">
        <v>28</v>
      </c>
      <c r="R3" s="2" t="s">
        <v>28</v>
      </c>
      <c r="S3" s="2" t="s">
        <v>28</v>
      </c>
      <c r="T3" s="2" t="s">
        <v>28</v>
      </c>
      <c r="U3" s="2" t="s">
        <v>28</v>
      </c>
      <c r="V3" s="2" t="s">
        <v>28</v>
      </c>
      <c r="W3" s="2" t="s">
        <v>31</v>
      </c>
      <c r="X3" s="2" t="s">
        <v>32</v>
      </c>
      <c r="Y3" s="2" t="s">
        <v>32</v>
      </c>
      <c r="Z3" s="2" t="s">
        <v>32</v>
      </c>
      <c r="AA3" s="2" t="s">
        <v>32</v>
      </c>
      <c r="AB3" s="2" t="s">
        <v>32</v>
      </c>
      <c r="AC3" s="2" t="s">
        <v>32</v>
      </c>
      <c r="AD3" s="2" t="s">
        <v>32</v>
      </c>
      <c r="AE3" s="2" t="s">
        <v>32</v>
      </c>
      <c r="AF3" s="2" t="s">
        <v>32</v>
      </c>
      <c r="AG3" s="2" t="s">
        <v>32</v>
      </c>
      <c r="AH3" s="2" t="s">
        <v>32</v>
      </c>
      <c r="AI3" s="2" t="s">
        <v>32</v>
      </c>
      <c r="AJ3" s="2" t="s">
        <v>32</v>
      </c>
      <c r="AK3" s="2" t="s">
        <v>32</v>
      </c>
      <c r="AL3" s="2" t="s">
        <v>32</v>
      </c>
    </row>
    <row r="4" spans="1:38" x14ac:dyDescent="0.25">
      <c r="B4" s="6" t="s">
        <v>33</v>
      </c>
      <c r="C4" s="6" t="s">
        <v>174</v>
      </c>
      <c r="D4" s="6" t="s">
        <v>175</v>
      </c>
      <c r="E4" s="6" t="s">
        <v>176</v>
      </c>
      <c r="F4" s="6" t="s">
        <v>177</v>
      </c>
      <c r="G4" s="6" t="s">
        <v>178</v>
      </c>
      <c r="H4" s="6" t="s">
        <v>179</v>
      </c>
      <c r="I4" s="6" t="s">
        <v>180</v>
      </c>
      <c r="J4" s="6" t="s">
        <v>181</v>
      </c>
      <c r="K4" s="6" t="s">
        <v>182</v>
      </c>
      <c r="L4" s="6" t="s">
        <v>183</v>
      </c>
      <c r="M4" s="6" t="s">
        <v>184</v>
      </c>
      <c r="N4" s="6" t="s">
        <v>185</v>
      </c>
      <c r="O4" s="6" t="s">
        <v>186</v>
      </c>
      <c r="P4" s="6" t="s">
        <v>187</v>
      </c>
      <c r="Q4" s="6" t="s">
        <v>188</v>
      </c>
      <c r="R4" s="6" t="s">
        <v>189</v>
      </c>
      <c r="S4" s="6" t="s">
        <v>190</v>
      </c>
      <c r="T4" s="6" t="s">
        <v>191</v>
      </c>
      <c r="U4" s="6" t="s">
        <v>192</v>
      </c>
      <c r="V4" s="6" t="s">
        <v>193</v>
      </c>
    </row>
    <row r="5" spans="1:38" x14ac:dyDescent="0.25">
      <c r="A5" s="6">
        <f>YEAR(B5)</f>
        <v>2008</v>
      </c>
      <c r="B5" s="6">
        <v>39448</v>
      </c>
      <c r="C5" s="4">
        <v>609126</v>
      </c>
      <c r="D5" s="4">
        <v>712990</v>
      </c>
      <c r="E5" s="11">
        <v>12.883824000000001</v>
      </c>
      <c r="F5" s="4">
        <v>60.720087279659396</v>
      </c>
      <c r="G5" s="4">
        <v>6598.1166666666668</v>
      </c>
      <c r="H5" s="4">
        <v>144939</v>
      </c>
      <c r="I5" s="4">
        <v>126267</v>
      </c>
      <c r="J5" s="4">
        <v>18672</v>
      </c>
      <c r="K5" s="4">
        <v>8906</v>
      </c>
      <c r="L5" s="4">
        <v>3985</v>
      </c>
      <c r="M5" s="4">
        <v>0</v>
      </c>
      <c r="N5" s="4">
        <v>142592</v>
      </c>
      <c r="O5" s="4">
        <v>45787</v>
      </c>
      <c r="P5" s="4">
        <v>26767</v>
      </c>
      <c r="Q5" s="4">
        <v>20688</v>
      </c>
      <c r="R5" s="4">
        <v>49350</v>
      </c>
      <c r="S5" s="4">
        <v>2347</v>
      </c>
      <c r="T5" s="4">
        <v>10390</v>
      </c>
      <c r="U5" s="4">
        <v>213899</v>
      </c>
      <c r="V5" s="4">
        <v>146308</v>
      </c>
      <c r="W5" s="8"/>
      <c r="X5" s="8">
        <f>100*H5/$C5</f>
        <v>23.794584371706346</v>
      </c>
      <c r="Y5" s="8">
        <f t="shared" ref="Y5:AL20" si="0">100*I5/$C5</f>
        <v>20.729208735138542</v>
      </c>
      <c r="Z5" s="8">
        <f t="shared" si="0"/>
        <v>3.0653756365678038</v>
      </c>
      <c r="AA5" s="8">
        <f t="shared" si="0"/>
        <v>1.4620948703552303</v>
      </c>
      <c r="AB5" s="8">
        <f t="shared" si="0"/>
        <v>0.65421604068780514</v>
      </c>
      <c r="AC5" s="8">
        <f t="shared" si="0"/>
        <v>0</v>
      </c>
      <c r="AD5" s="8">
        <f t="shared" si="0"/>
        <v>23.409278211732875</v>
      </c>
      <c r="AE5" s="8">
        <f t="shared" si="0"/>
        <v>7.5168355972327561</v>
      </c>
      <c r="AF5" s="8">
        <f t="shared" si="0"/>
        <v>4.3943289237366328</v>
      </c>
      <c r="AG5" s="8">
        <f t="shared" si="0"/>
        <v>3.3963416436008314</v>
      </c>
      <c r="AH5" s="8">
        <f t="shared" si="0"/>
        <v>8.1017720471626564</v>
      </c>
      <c r="AI5" s="8">
        <f t="shared" si="0"/>
        <v>0.38530615997347017</v>
      </c>
      <c r="AJ5" s="8">
        <f t="shared" si="0"/>
        <v>1.7057226255323201</v>
      </c>
      <c r="AK5" s="8">
        <f t="shared" si="0"/>
        <v>35.115723183709115</v>
      </c>
      <c r="AL5" s="8">
        <f t="shared" si="0"/>
        <v>24.019332617553676</v>
      </c>
    </row>
    <row r="6" spans="1:38" x14ac:dyDescent="0.25">
      <c r="A6" s="6">
        <f t="shared" ref="A6:A69" si="1">YEAR(B6)</f>
        <v>2009</v>
      </c>
      <c r="B6" s="6">
        <v>39814</v>
      </c>
      <c r="C6" s="4">
        <v>598521</v>
      </c>
      <c r="D6" s="4">
        <v>690852</v>
      </c>
      <c r="E6" s="11">
        <v>12.998941</v>
      </c>
      <c r="F6" s="4">
        <v>60.959113148142009</v>
      </c>
      <c r="G6" s="4">
        <v>6444.3</v>
      </c>
      <c r="H6" s="4">
        <v>147890</v>
      </c>
      <c r="I6" s="4">
        <v>127553</v>
      </c>
      <c r="J6" s="4">
        <v>20337</v>
      </c>
      <c r="K6" s="4">
        <v>9557</v>
      </c>
      <c r="L6" s="4">
        <v>4061</v>
      </c>
      <c r="M6" s="4">
        <v>285</v>
      </c>
      <c r="N6" s="4">
        <v>156271</v>
      </c>
      <c r="O6" s="4">
        <v>48658</v>
      </c>
      <c r="P6" s="4">
        <v>28397</v>
      </c>
      <c r="Q6" s="4">
        <v>22953</v>
      </c>
      <c r="R6" s="4">
        <v>56263</v>
      </c>
      <c r="S6" s="4">
        <v>-8381</v>
      </c>
      <c r="T6" s="4">
        <v>10665</v>
      </c>
      <c r="U6" s="4">
        <v>253412</v>
      </c>
      <c r="V6" s="4">
        <v>174890</v>
      </c>
      <c r="W6" s="8">
        <f>100*T6/U5</f>
        <v>4.9859980645070801</v>
      </c>
      <c r="X6" s="8">
        <f t="shared" ref="X6:AL36" si="2">100*H6/$C6</f>
        <v>24.709241613911626</v>
      </c>
      <c r="Y6" s="8">
        <f t="shared" si="0"/>
        <v>21.311365850153962</v>
      </c>
      <c r="Z6" s="8">
        <f t="shared" si="0"/>
        <v>3.3978757637576624</v>
      </c>
      <c r="AA6" s="8">
        <f t="shared" si="0"/>
        <v>1.5967693698299641</v>
      </c>
      <c r="AB6" s="8">
        <f t="shared" si="0"/>
        <v>0.67850585025420995</v>
      </c>
      <c r="AC6" s="8">
        <f t="shared" si="0"/>
        <v>4.7617376833895553E-2</v>
      </c>
      <c r="AD6" s="8">
        <f t="shared" si="0"/>
        <v>26.109526649858569</v>
      </c>
      <c r="AE6" s="8">
        <f t="shared" si="0"/>
        <v>8.1297063929252271</v>
      </c>
      <c r="AF6" s="8">
        <f t="shared" si="0"/>
        <v>4.7445285963232706</v>
      </c>
      <c r="AG6" s="8">
        <f t="shared" si="0"/>
        <v>3.8349531595382618</v>
      </c>
      <c r="AH6" s="8">
        <f t="shared" si="0"/>
        <v>9.4003385010718095</v>
      </c>
      <c r="AI6" s="8">
        <f t="shared" si="0"/>
        <v>-1.4002850359469425</v>
      </c>
      <c r="AJ6" s="8">
        <f t="shared" si="0"/>
        <v>1.7818923646789335</v>
      </c>
      <c r="AK6" s="8">
        <f t="shared" si="0"/>
        <v>42.339700695547862</v>
      </c>
      <c r="AL6" s="8">
        <f t="shared" si="0"/>
        <v>29.220361524491203</v>
      </c>
    </row>
    <row r="7" spans="1:38" x14ac:dyDescent="0.25">
      <c r="A7" s="6">
        <f t="shared" si="1"/>
        <v>2010</v>
      </c>
      <c r="B7" s="6">
        <v>40179</v>
      </c>
      <c r="C7" s="4">
        <v>631636</v>
      </c>
      <c r="D7" s="4">
        <v>711237</v>
      </c>
      <c r="E7" s="11">
        <v>13.136481</v>
      </c>
      <c r="F7" s="4">
        <v>61.567925940095613</v>
      </c>
      <c r="G7" s="4">
        <v>6548.1083333333336</v>
      </c>
      <c r="H7" s="4">
        <v>158195</v>
      </c>
      <c r="I7" s="4">
        <v>130353</v>
      </c>
      <c r="J7" s="4">
        <v>27842</v>
      </c>
      <c r="K7" s="4">
        <v>10473</v>
      </c>
      <c r="L7" s="4">
        <v>4243</v>
      </c>
      <c r="M7" s="4">
        <v>851</v>
      </c>
      <c r="N7" s="4">
        <v>169022</v>
      </c>
      <c r="O7" s="4">
        <v>51017</v>
      </c>
      <c r="P7" s="4">
        <v>30920</v>
      </c>
      <c r="Q7" s="4">
        <v>23965</v>
      </c>
      <c r="R7" s="4">
        <v>63120</v>
      </c>
      <c r="S7" s="4">
        <v>-10827</v>
      </c>
      <c r="T7" s="4">
        <v>11395</v>
      </c>
      <c r="U7" s="4">
        <v>283097</v>
      </c>
      <c r="V7" s="4">
        <v>199975</v>
      </c>
      <c r="W7" s="8">
        <f t="shared" ref="W7:W70" si="3">100*T7/U6</f>
        <v>4.4966299938440173</v>
      </c>
      <c r="X7" s="8">
        <f t="shared" si="2"/>
        <v>25.045279243108372</v>
      </c>
      <c r="Y7" s="8">
        <f t="shared" si="0"/>
        <v>20.637360758411489</v>
      </c>
      <c r="Z7" s="8">
        <f t="shared" si="0"/>
        <v>4.4079184846968822</v>
      </c>
      <c r="AA7" s="8">
        <f t="shared" si="0"/>
        <v>1.6580752205384113</v>
      </c>
      <c r="AB7" s="8">
        <f t="shared" si="0"/>
        <v>0.67174765212875776</v>
      </c>
      <c r="AC7" s="8">
        <f t="shared" si="0"/>
        <v>0.13472949610218543</v>
      </c>
      <c r="AD7" s="8">
        <f t="shared" si="0"/>
        <v>26.759399400920785</v>
      </c>
      <c r="AE7" s="8">
        <f t="shared" si="0"/>
        <v>8.0769620477616861</v>
      </c>
      <c r="AF7" s="8">
        <f t="shared" si="0"/>
        <v>4.8952244647233529</v>
      </c>
      <c r="AG7" s="8">
        <f t="shared" si="0"/>
        <v>3.7941155982242938</v>
      </c>
      <c r="AH7" s="8">
        <f t="shared" si="0"/>
        <v>9.9930972902114501</v>
      </c>
      <c r="AI7" s="8">
        <f t="shared" si="0"/>
        <v>-1.714120157812411</v>
      </c>
      <c r="AJ7" s="8">
        <f t="shared" si="0"/>
        <v>1.8040453679017663</v>
      </c>
      <c r="AK7" s="8">
        <f t="shared" si="0"/>
        <v>44.819642958919374</v>
      </c>
      <c r="AL7" s="8">
        <f t="shared" si="0"/>
        <v>31.659848393695103</v>
      </c>
    </row>
    <row r="8" spans="1:38" x14ac:dyDescent="0.25">
      <c r="A8" s="6">
        <f t="shared" si="1"/>
        <v>2011</v>
      </c>
      <c r="B8" s="6">
        <v>40544</v>
      </c>
      <c r="C8" s="4">
        <v>660436</v>
      </c>
      <c r="D8" s="4">
        <v>728407</v>
      </c>
      <c r="E8" s="11">
        <v>13.262345</v>
      </c>
      <c r="F8" s="4">
        <v>61.921557940733571</v>
      </c>
      <c r="G8" s="4">
        <v>6658.458333333333</v>
      </c>
      <c r="H8" s="4">
        <v>159172</v>
      </c>
      <c r="I8" s="4">
        <v>135221</v>
      </c>
      <c r="J8" s="4">
        <v>23951</v>
      </c>
      <c r="K8" s="4">
        <v>10841</v>
      </c>
      <c r="L8" s="4">
        <v>4303</v>
      </c>
      <c r="M8" s="4">
        <v>1984</v>
      </c>
      <c r="N8" s="4">
        <v>171022</v>
      </c>
      <c r="O8" s="4">
        <v>53121</v>
      </c>
      <c r="P8" s="4">
        <v>32192</v>
      </c>
      <c r="Q8" s="4">
        <v>24501</v>
      </c>
      <c r="R8" s="4">
        <v>61208</v>
      </c>
      <c r="S8" s="4">
        <v>-11850</v>
      </c>
      <c r="T8" s="4">
        <v>12432</v>
      </c>
      <c r="U8" s="4">
        <v>318763</v>
      </c>
      <c r="V8" s="4">
        <v>236411</v>
      </c>
      <c r="W8" s="8">
        <f t="shared" si="3"/>
        <v>4.3914276732003517</v>
      </c>
      <c r="X8" s="8">
        <f t="shared" si="2"/>
        <v>24.1010483983308</v>
      </c>
      <c r="Y8" s="8">
        <f t="shared" si="0"/>
        <v>20.474504721123623</v>
      </c>
      <c r="Z8" s="8">
        <f t="shared" si="0"/>
        <v>3.6265436772071782</v>
      </c>
      <c r="AA8" s="8">
        <f t="shared" si="0"/>
        <v>1.641491378422739</v>
      </c>
      <c r="AB8" s="8">
        <f t="shared" si="0"/>
        <v>0.65153928616853107</v>
      </c>
      <c r="AC8" s="8">
        <f t="shared" si="0"/>
        <v>0.30040760951856049</v>
      </c>
      <c r="AD8" s="8">
        <f t="shared" si="0"/>
        <v>25.89531763865083</v>
      </c>
      <c r="AE8" s="8">
        <f t="shared" si="0"/>
        <v>8.043322895783998</v>
      </c>
      <c r="AF8" s="8">
        <f t="shared" si="0"/>
        <v>4.874355728639868</v>
      </c>
      <c r="AG8" s="8">
        <f t="shared" si="0"/>
        <v>3.70982199637815</v>
      </c>
      <c r="AH8" s="8">
        <f t="shared" si="0"/>
        <v>9.2678170178488148</v>
      </c>
      <c r="AI8" s="8">
        <f t="shared" si="0"/>
        <v>-1.7942692403200311</v>
      </c>
      <c r="AJ8" s="8">
        <f t="shared" si="0"/>
        <v>1.8823928435154957</v>
      </c>
      <c r="AK8" s="8">
        <f t="shared" si="0"/>
        <v>48.265539734357304</v>
      </c>
      <c r="AL8" s="8">
        <f t="shared" si="0"/>
        <v>35.796201297324799</v>
      </c>
    </row>
    <row r="9" spans="1:38" x14ac:dyDescent="0.25">
      <c r="A9" s="6">
        <f t="shared" si="1"/>
        <v>2012</v>
      </c>
      <c r="B9" s="6">
        <v>40909</v>
      </c>
      <c r="C9" s="4">
        <v>680791</v>
      </c>
      <c r="D9" s="4">
        <v>738001</v>
      </c>
      <c r="E9" s="11">
        <v>13.392364000000001</v>
      </c>
      <c r="F9" s="4">
        <v>62.200707519081732</v>
      </c>
      <c r="G9" s="4">
        <v>6704.4916666666668</v>
      </c>
      <c r="H9" s="4">
        <v>166130</v>
      </c>
      <c r="I9" s="4">
        <v>140365</v>
      </c>
      <c r="J9" s="4">
        <v>25765</v>
      </c>
      <c r="K9" s="4">
        <v>11284</v>
      </c>
      <c r="L9" s="4">
        <v>4432</v>
      </c>
      <c r="M9" s="4">
        <v>2962</v>
      </c>
      <c r="N9" s="4">
        <v>169199</v>
      </c>
      <c r="O9" s="4">
        <v>53746</v>
      </c>
      <c r="P9" s="4">
        <v>32329</v>
      </c>
      <c r="Q9" s="4">
        <v>22866</v>
      </c>
      <c r="R9" s="4">
        <v>60258</v>
      </c>
      <c r="S9" s="4">
        <v>-3069</v>
      </c>
      <c r="T9" s="4">
        <v>12825</v>
      </c>
      <c r="U9" s="4">
        <v>346243</v>
      </c>
      <c r="V9" s="4">
        <v>256492</v>
      </c>
      <c r="W9" s="8">
        <f t="shared" si="3"/>
        <v>4.0233653215711991</v>
      </c>
      <c r="X9" s="8">
        <f t="shared" si="2"/>
        <v>24.402496507738793</v>
      </c>
      <c r="Y9" s="8">
        <f t="shared" si="0"/>
        <v>20.617928262858939</v>
      </c>
      <c r="Z9" s="8">
        <f t="shared" si="0"/>
        <v>3.784568244879853</v>
      </c>
      <c r="AA9" s="8">
        <f t="shared" si="0"/>
        <v>1.6574837211420246</v>
      </c>
      <c r="AB9" s="8">
        <f t="shared" si="0"/>
        <v>0.65100743106180903</v>
      </c>
      <c r="AC9" s="8">
        <f t="shared" si="0"/>
        <v>0.43508213240186783</v>
      </c>
      <c r="AD9" s="8">
        <f t="shared" si="0"/>
        <v>24.853295651675772</v>
      </c>
      <c r="AE9" s="8">
        <f t="shared" si="0"/>
        <v>7.8946402052906102</v>
      </c>
      <c r="AF9" s="8">
        <f t="shared" si="0"/>
        <v>4.7487408029777125</v>
      </c>
      <c r="AG9" s="8">
        <f t="shared" si="0"/>
        <v>3.3587400538491257</v>
      </c>
      <c r="AH9" s="8">
        <f t="shared" si="0"/>
        <v>8.8511745895583225</v>
      </c>
      <c r="AI9" s="8">
        <f t="shared" si="0"/>
        <v>-0.45079914393697917</v>
      </c>
      <c r="AJ9" s="8">
        <f t="shared" si="0"/>
        <v>1.8838380648392825</v>
      </c>
      <c r="AK9" s="8">
        <f t="shared" si="0"/>
        <v>50.858927335995922</v>
      </c>
      <c r="AL9" s="8">
        <f t="shared" si="0"/>
        <v>37.675586193119472</v>
      </c>
    </row>
    <row r="10" spans="1:38" x14ac:dyDescent="0.25">
      <c r="A10" s="6">
        <f t="shared" si="1"/>
        <v>2013</v>
      </c>
      <c r="B10" s="6">
        <v>41275</v>
      </c>
      <c r="C10" s="4">
        <v>696192</v>
      </c>
      <c r="D10" s="4">
        <v>748281</v>
      </c>
      <c r="E10" s="11">
        <v>13.511901999999999</v>
      </c>
      <c r="F10" s="4">
        <v>62.438125707374247</v>
      </c>
      <c r="G10" s="4">
        <v>6805.8416666666672</v>
      </c>
      <c r="H10" s="4">
        <v>169789</v>
      </c>
      <c r="I10" s="4">
        <v>144080</v>
      </c>
      <c r="J10" s="4">
        <v>25709</v>
      </c>
      <c r="K10" s="4">
        <v>11929</v>
      </c>
      <c r="L10" s="4">
        <v>4511</v>
      </c>
      <c r="M10" s="4">
        <v>3176</v>
      </c>
      <c r="N10" s="4">
        <v>172479</v>
      </c>
      <c r="O10" s="4">
        <v>54384</v>
      </c>
      <c r="P10" s="4">
        <v>34073</v>
      </c>
      <c r="Q10" s="4">
        <v>22863</v>
      </c>
      <c r="R10" s="4">
        <v>61159</v>
      </c>
      <c r="S10" s="4">
        <v>-2690</v>
      </c>
      <c r="T10" s="4">
        <v>13059</v>
      </c>
      <c r="U10" s="4">
        <v>358033</v>
      </c>
      <c r="V10" s="4">
        <v>267509</v>
      </c>
      <c r="W10" s="8">
        <f t="shared" si="3"/>
        <v>3.7716285961015816</v>
      </c>
      <c r="X10" s="8">
        <f t="shared" si="2"/>
        <v>24.3882434730649</v>
      </c>
      <c r="Y10" s="8">
        <f t="shared" si="0"/>
        <v>20.69544033829748</v>
      </c>
      <c r="Z10" s="8">
        <f t="shared" si="0"/>
        <v>3.6928031347674204</v>
      </c>
      <c r="AA10" s="8">
        <f t="shared" si="0"/>
        <v>1.713464101856959</v>
      </c>
      <c r="AB10" s="8">
        <f t="shared" si="0"/>
        <v>0.64795343813200956</v>
      </c>
      <c r="AC10" s="8">
        <f t="shared" si="0"/>
        <v>0.4561959919102776</v>
      </c>
      <c r="AD10" s="8">
        <f t="shared" si="0"/>
        <v>24.774631136238281</v>
      </c>
      <c r="AE10" s="8">
        <f t="shared" si="0"/>
        <v>7.8116381687810259</v>
      </c>
      <c r="AF10" s="8">
        <f t="shared" si="0"/>
        <v>4.8941958540172825</v>
      </c>
      <c r="AG10" s="8">
        <f t="shared" si="0"/>
        <v>3.2840078599007172</v>
      </c>
      <c r="AH10" s="8">
        <f t="shared" si="0"/>
        <v>8.7847892535392536</v>
      </c>
      <c r="AI10" s="8">
        <f t="shared" si="0"/>
        <v>-0.38638766317337747</v>
      </c>
      <c r="AJ10" s="8">
        <f t="shared" si="0"/>
        <v>1.8757756480970766</v>
      </c>
      <c r="AK10" s="8">
        <f t="shared" si="0"/>
        <v>51.427336137157567</v>
      </c>
      <c r="AL10" s="8">
        <f t="shared" si="0"/>
        <v>38.424601259422687</v>
      </c>
    </row>
    <row r="11" spans="1:38" x14ac:dyDescent="0.25">
      <c r="A11" s="6">
        <f t="shared" si="1"/>
        <v>2014</v>
      </c>
      <c r="B11" s="6">
        <v>41640</v>
      </c>
      <c r="C11" s="4">
        <v>727042</v>
      </c>
      <c r="D11" s="4">
        <v>767050</v>
      </c>
      <c r="E11" s="11">
        <v>13.617763</v>
      </c>
      <c r="F11" s="4">
        <v>63.678428401259936</v>
      </c>
      <c r="G11" s="4">
        <v>6837.6833333333334</v>
      </c>
      <c r="H11" s="4">
        <v>177202</v>
      </c>
      <c r="I11" s="4">
        <v>151755</v>
      </c>
      <c r="J11" s="4">
        <v>25447</v>
      </c>
      <c r="K11" s="4">
        <v>12456</v>
      </c>
      <c r="L11" s="4">
        <v>4649</v>
      </c>
      <c r="M11" s="4">
        <v>2305</v>
      </c>
      <c r="N11" s="4">
        <v>175758</v>
      </c>
      <c r="O11" s="4">
        <v>56068</v>
      </c>
      <c r="P11" s="4">
        <v>34528</v>
      </c>
      <c r="Q11" s="4">
        <v>23257</v>
      </c>
      <c r="R11" s="4">
        <v>61905</v>
      </c>
      <c r="S11" s="4">
        <v>1444</v>
      </c>
      <c r="T11" s="4">
        <v>13517</v>
      </c>
      <c r="U11" s="4">
        <v>397397</v>
      </c>
      <c r="V11" s="4">
        <v>296567</v>
      </c>
      <c r="W11" s="8">
        <f t="shared" si="3"/>
        <v>3.7753503168702327</v>
      </c>
      <c r="X11" s="8">
        <f t="shared" si="2"/>
        <v>24.37300733657753</v>
      </c>
      <c r="Y11" s="8">
        <f t="shared" si="0"/>
        <v>20.872934438450599</v>
      </c>
      <c r="Z11" s="8">
        <f t="shared" si="0"/>
        <v>3.5000728981269309</v>
      </c>
      <c r="AA11" s="8">
        <f t="shared" si="0"/>
        <v>1.7132435265087849</v>
      </c>
      <c r="AB11" s="8">
        <f t="shared" si="0"/>
        <v>0.63944036245498881</v>
      </c>
      <c r="AC11" s="8">
        <f t="shared" si="0"/>
        <v>0.31703808033098502</v>
      </c>
      <c r="AD11" s="8">
        <f t="shared" si="0"/>
        <v>24.174394326600115</v>
      </c>
      <c r="AE11" s="8">
        <f t="shared" si="0"/>
        <v>7.7117965674610272</v>
      </c>
      <c r="AF11" s="8">
        <f t="shared" si="0"/>
        <v>4.7491066540860087</v>
      </c>
      <c r="AG11" s="8">
        <f t="shared" si="0"/>
        <v>3.1988523359035654</v>
      </c>
      <c r="AH11" s="8">
        <f t="shared" si="0"/>
        <v>8.5146387691495136</v>
      </c>
      <c r="AI11" s="8">
        <f t="shared" si="0"/>
        <v>0.19861300997741532</v>
      </c>
      <c r="AJ11" s="8">
        <f t="shared" si="0"/>
        <v>1.859177324006041</v>
      </c>
      <c r="AK11" s="8">
        <f t="shared" si="0"/>
        <v>54.659428203597592</v>
      </c>
      <c r="AL11" s="8">
        <f t="shared" si="0"/>
        <v>40.790903414108129</v>
      </c>
    </row>
    <row r="12" spans="1:38" x14ac:dyDescent="0.25">
      <c r="A12" s="6">
        <f t="shared" si="1"/>
        <v>2015</v>
      </c>
      <c r="B12" s="6">
        <v>42005</v>
      </c>
      <c r="C12" s="4">
        <v>760435</v>
      </c>
      <c r="D12" s="4">
        <v>785866</v>
      </c>
      <c r="E12" s="11">
        <v>13.709293000000001</v>
      </c>
      <c r="F12" s="4">
        <v>64.53827792925351</v>
      </c>
      <c r="G12" s="4">
        <v>6885.5916666666662</v>
      </c>
      <c r="H12" s="4">
        <v>188148</v>
      </c>
      <c r="I12" s="4">
        <v>161746</v>
      </c>
      <c r="J12" s="4">
        <v>26402</v>
      </c>
      <c r="K12" s="4">
        <v>13141</v>
      </c>
      <c r="L12" s="4">
        <v>4801</v>
      </c>
      <c r="M12" s="4">
        <v>2283</v>
      </c>
      <c r="N12" s="4">
        <v>182509</v>
      </c>
      <c r="O12" s="4">
        <v>57877</v>
      </c>
      <c r="P12" s="4">
        <v>35124</v>
      </c>
      <c r="Q12" s="4">
        <v>23348</v>
      </c>
      <c r="R12" s="4">
        <v>66160</v>
      </c>
      <c r="S12" s="4">
        <v>5639</v>
      </c>
      <c r="T12" s="4">
        <v>13464</v>
      </c>
      <c r="U12" s="4">
        <v>386536</v>
      </c>
      <c r="V12" s="4">
        <v>281059</v>
      </c>
      <c r="W12" s="8">
        <f t="shared" si="3"/>
        <v>3.3880477205414232</v>
      </c>
      <c r="X12" s="8">
        <f t="shared" si="2"/>
        <v>24.742154161762674</v>
      </c>
      <c r="Y12" s="8">
        <f t="shared" si="0"/>
        <v>21.270194033678091</v>
      </c>
      <c r="Z12" s="8">
        <f t="shared" si="0"/>
        <v>3.4719601280845831</v>
      </c>
      <c r="AA12" s="8">
        <f t="shared" si="0"/>
        <v>1.7280898433133667</v>
      </c>
      <c r="AB12" s="8">
        <f t="shared" si="0"/>
        <v>0.63134916199280677</v>
      </c>
      <c r="AC12" s="8">
        <f t="shared" si="0"/>
        <v>0.3002228987355921</v>
      </c>
      <c r="AD12" s="8">
        <f t="shared" si="0"/>
        <v>24.000604916922551</v>
      </c>
      <c r="AE12" s="8">
        <f t="shared" si="0"/>
        <v>7.6110384187997662</v>
      </c>
      <c r="AF12" s="8">
        <f t="shared" si="0"/>
        <v>4.6189352147126312</v>
      </c>
      <c r="AG12" s="8">
        <f t="shared" si="0"/>
        <v>3.0703478929823063</v>
      </c>
      <c r="AH12" s="8">
        <f t="shared" si="0"/>
        <v>8.7002833904278472</v>
      </c>
      <c r="AI12" s="8">
        <f t="shared" si="0"/>
        <v>0.74154924484012441</v>
      </c>
      <c r="AJ12" s="8">
        <f t="shared" si="0"/>
        <v>1.7705655315707456</v>
      </c>
      <c r="AK12" s="8">
        <f t="shared" si="0"/>
        <v>50.830905994595199</v>
      </c>
      <c r="AL12" s="8">
        <f t="shared" si="0"/>
        <v>36.960292464181684</v>
      </c>
    </row>
    <row r="13" spans="1:38" x14ac:dyDescent="0.25">
      <c r="A13" s="6">
        <f t="shared" si="1"/>
        <v>2016</v>
      </c>
      <c r="B13" s="6">
        <v>42370</v>
      </c>
      <c r="C13" s="4">
        <v>790749</v>
      </c>
      <c r="D13" s="4">
        <v>802365</v>
      </c>
      <c r="E13" s="11">
        <v>13.8765</v>
      </c>
      <c r="F13" s="4">
        <v>65.184417791829276</v>
      </c>
      <c r="G13" s="4">
        <v>6957.0666666666666</v>
      </c>
      <c r="H13" s="4">
        <v>197743</v>
      </c>
      <c r="I13" s="4">
        <v>170238</v>
      </c>
      <c r="J13" s="4">
        <v>27505</v>
      </c>
      <c r="K13" s="4">
        <v>13950</v>
      </c>
      <c r="L13" s="4">
        <v>4934</v>
      </c>
      <c r="M13" s="4">
        <v>2293</v>
      </c>
      <c r="N13" s="4">
        <v>186553</v>
      </c>
      <c r="O13" s="4">
        <v>59518</v>
      </c>
      <c r="P13" s="4">
        <v>35711</v>
      </c>
      <c r="Q13" s="4">
        <v>23908</v>
      </c>
      <c r="R13" s="4">
        <v>67416</v>
      </c>
      <c r="S13" s="4">
        <v>11190</v>
      </c>
      <c r="T13" s="4">
        <v>13684</v>
      </c>
      <c r="U13" s="4">
        <v>381094</v>
      </c>
      <c r="V13" s="4">
        <v>273261</v>
      </c>
      <c r="W13" s="8">
        <f t="shared" si="3"/>
        <v>3.5401618477968415</v>
      </c>
      <c r="X13" s="8">
        <f t="shared" si="2"/>
        <v>25.007050277648155</v>
      </c>
      <c r="Y13" s="8">
        <f t="shared" si="0"/>
        <v>21.528702533926694</v>
      </c>
      <c r="Z13" s="8">
        <f t="shared" si="0"/>
        <v>3.4783477437214589</v>
      </c>
      <c r="AA13" s="8">
        <f t="shared" si="0"/>
        <v>1.7641501917801983</v>
      </c>
      <c r="AB13" s="8">
        <f t="shared" si="0"/>
        <v>0.62396537965903209</v>
      </c>
      <c r="AC13" s="8">
        <f t="shared" si="0"/>
        <v>0.28997823582451576</v>
      </c>
      <c r="AD13" s="8">
        <f t="shared" si="0"/>
        <v>23.591936252843823</v>
      </c>
      <c r="AE13" s="8">
        <f t="shared" si="0"/>
        <v>7.5267878935035011</v>
      </c>
      <c r="AF13" s="8">
        <f t="shared" si="0"/>
        <v>4.5160980285779688</v>
      </c>
      <c r="AG13" s="8">
        <f t="shared" si="0"/>
        <v>3.0234625652387801</v>
      </c>
      <c r="AH13" s="8">
        <f t="shared" si="0"/>
        <v>8.5255877655235732</v>
      </c>
      <c r="AI13" s="8">
        <f t="shared" si="0"/>
        <v>1.415114024804331</v>
      </c>
      <c r="AJ13" s="8">
        <f t="shared" si="0"/>
        <v>1.7305111988760025</v>
      </c>
      <c r="AK13" s="8">
        <f t="shared" si="0"/>
        <v>48.194053991848236</v>
      </c>
      <c r="AL13" s="8">
        <f t="shared" si="0"/>
        <v>34.55723624057697</v>
      </c>
    </row>
    <row r="14" spans="1:38" x14ac:dyDescent="0.25">
      <c r="A14" s="6">
        <f t="shared" si="1"/>
        <v>2017</v>
      </c>
      <c r="B14" s="6">
        <v>42736</v>
      </c>
      <c r="C14" s="4">
        <v>824979</v>
      </c>
      <c r="D14" s="4">
        <v>824979</v>
      </c>
      <c r="E14" s="11">
        <v>14.078499000000001</v>
      </c>
      <c r="F14" s="4">
        <v>66.148022843809571</v>
      </c>
      <c r="G14" s="4">
        <v>7118.2833333333338</v>
      </c>
      <c r="H14" s="4">
        <v>208138</v>
      </c>
      <c r="I14" s="4">
        <v>180232</v>
      </c>
      <c r="J14" s="4">
        <v>27906</v>
      </c>
      <c r="K14" s="4">
        <v>14449</v>
      </c>
      <c r="L14" s="4">
        <v>5115</v>
      </c>
      <c r="M14" s="4">
        <v>1431</v>
      </c>
      <c r="N14" s="4">
        <v>195198</v>
      </c>
      <c r="O14" s="4">
        <v>61861</v>
      </c>
      <c r="P14" s="4">
        <v>39042</v>
      </c>
      <c r="Q14" s="4">
        <v>25338</v>
      </c>
      <c r="R14" s="4">
        <v>68957</v>
      </c>
      <c r="S14" s="4">
        <v>12940</v>
      </c>
      <c r="T14" s="4">
        <v>13888</v>
      </c>
      <c r="U14" s="4">
        <v>391975</v>
      </c>
      <c r="V14" s="4">
        <v>261637</v>
      </c>
      <c r="W14" s="8">
        <f t="shared" si="3"/>
        <v>3.6442452518276331</v>
      </c>
      <c r="X14" s="8">
        <f t="shared" si="2"/>
        <v>25.229490690066051</v>
      </c>
      <c r="Y14" s="8">
        <f t="shared" si="0"/>
        <v>21.846859132171851</v>
      </c>
      <c r="Z14" s="8">
        <f t="shared" si="0"/>
        <v>3.382631557894201</v>
      </c>
      <c r="AA14" s="8">
        <f t="shared" si="0"/>
        <v>1.7514385214653949</v>
      </c>
      <c r="AB14" s="8">
        <f t="shared" si="0"/>
        <v>0.62001578221991105</v>
      </c>
      <c r="AC14" s="8">
        <f t="shared" si="0"/>
        <v>0.17345896077354697</v>
      </c>
      <c r="AD14" s="8">
        <f t="shared" si="0"/>
        <v>23.660965915496032</v>
      </c>
      <c r="AE14" s="8">
        <f t="shared" si="0"/>
        <v>7.4984939010568752</v>
      </c>
      <c r="AF14" s="8">
        <f t="shared" si="0"/>
        <v>4.7324840995952622</v>
      </c>
      <c r="AG14" s="8">
        <f t="shared" si="0"/>
        <v>3.0713509071139993</v>
      </c>
      <c r="AH14" s="8">
        <f t="shared" si="0"/>
        <v>8.358637007729893</v>
      </c>
      <c r="AI14" s="8">
        <f t="shared" si="0"/>
        <v>1.5685247745700193</v>
      </c>
      <c r="AJ14" s="8">
        <f t="shared" si="0"/>
        <v>1.6834367905122434</v>
      </c>
      <c r="AK14" s="8">
        <f t="shared" si="0"/>
        <v>47.513330642355747</v>
      </c>
      <c r="AL14" s="8">
        <f t="shared" si="0"/>
        <v>31.71438303278023</v>
      </c>
    </row>
    <row r="15" spans="1:38" x14ac:dyDescent="0.25">
      <c r="A15" s="6">
        <f t="shared" si="1"/>
        <v>2018</v>
      </c>
      <c r="B15" s="6">
        <v>43101</v>
      </c>
      <c r="C15" s="4">
        <v>860103</v>
      </c>
      <c r="D15" s="4">
        <v>852029</v>
      </c>
      <c r="E15" s="11">
        <v>14.326746</v>
      </c>
      <c r="F15" s="4">
        <v>66.857337741454415</v>
      </c>
      <c r="G15" s="4">
        <v>7247.416666666667</v>
      </c>
      <c r="H15" s="4">
        <v>217560</v>
      </c>
      <c r="I15" s="4">
        <v>188465</v>
      </c>
      <c r="J15" s="4">
        <v>29095</v>
      </c>
      <c r="K15" s="4">
        <v>14903</v>
      </c>
      <c r="L15" s="4">
        <v>5228</v>
      </c>
      <c r="M15" s="4">
        <v>954</v>
      </c>
      <c r="N15" s="4">
        <v>207816</v>
      </c>
      <c r="O15" s="4">
        <v>63273</v>
      </c>
      <c r="P15" s="4">
        <v>41356</v>
      </c>
      <c r="Q15" s="4">
        <v>26950</v>
      </c>
      <c r="R15" s="4">
        <v>76237</v>
      </c>
      <c r="S15" s="4">
        <v>9744</v>
      </c>
      <c r="T15" s="4">
        <v>14667</v>
      </c>
      <c r="U15" s="4">
        <v>402131</v>
      </c>
      <c r="V15" s="4">
        <v>269820</v>
      </c>
      <c r="W15" s="8">
        <f t="shared" si="3"/>
        <v>3.7418202691498181</v>
      </c>
      <c r="X15" s="8">
        <f t="shared" si="2"/>
        <v>25.294644943686976</v>
      </c>
      <c r="Y15" s="8">
        <f t="shared" si="0"/>
        <v>21.911910550248052</v>
      </c>
      <c r="Z15" s="8">
        <f t="shared" si="0"/>
        <v>3.3827343934389251</v>
      </c>
      <c r="AA15" s="8">
        <f t="shared" si="0"/>
        <v>1.7326994557628563</v>
      </c>
      <c r="AB15" s="8">
        <f t="shared" si="0"/>
        <v>0.6078341779996117</v>
      </c>
      <c r="AC15" s="8">
        <f t="shared" si="0"/>
        <v>0.1109169483189804</v>
      </c>
      <c r="AD15" s="8">
        <f t="shared" si="0"/>
        <v>24.161757370919528</v>
      </c>
      <c r="AE15" s="8">
        <f t="shared" si="0"/>
        <v>7.3564445188541372</v>
      </c>
      <c r="AF15" s="8">
        <f t="shared" si="0"/>
        <v>4.8082613361422997</v>
      </c>
      <c r="AG15" s="8">
        <f t="shared" si="0"/>
        <v>3.133345657438702</v>
      </c>
      <c r="AH15" s="8">
        <f t="shared" si="0"/>
        <v>8.8637058584843906</v>
      </c>
      <c r="AI15" s="8">
        <f t="shared" si="0"/>
        <v>1.1328875727674477</v>
      </c>
      <c r="AJ15" s="8">
        <f t="shared" si="0"/>
        <v>1.7052608815455823</v>
      </c>
      <c r="AK15" s="8">
        <f t="shared" si="0"/>
        <v>46.753819019350011</v>
      </c>
      <c r="AL15" s="8">
        <f t="shared" si="0"/>
        <v>31.370661420783325</v>
      </c>
    </row>
    <row r="16" spans="1:38" x14ac:dyDescent="0.25">
      <c r="A16" s="6">
        <f t="shared" si="1"/>
        <v>2019</v>
      </c>
      <c r="B16" s="6">
        <v>43466</v>
      </c>
      <c r="C16" s="4">
        <v>893224</v>
      </c>
      <c r="D16" s="4">
        <v>869792</v>
      </c>
      <c r="E16" s="11">
        <v>14.573565</v>
      </c>
      <c r="F16" s="4">
        <v>66.816601704027335</v>
      </c>
      <c r="G16" s="4">
        <v>7428.166666666667</v>
      </c>
      <c r="H16" s="4">
        <v>223381</v>
      </c>
      <c r="I16" s="4">
        <v>191776</v>
      </c>
      <c r="J16" s="4">
        <v>31605</v>
      </c>
      <c r="K16" s="4">
        <v>15692</v>
      </c>
      <c r="L16" s="4">
        <v>5410</v>
      </c>
      <c r="M16" s="4">
        <v>0</v>
      </c>
      <c r="N16" s="4">
        <v>212292</v>
      </c>
      <c r="O16" s="4">
        <v>66250</v>
      </c>
      <c r="P16" s="4">
        <v>42249</v>
      </c>
      <c r="Q16" s="4">
        <v>28048</v>
      </c>
      <c r="R16" s="4">
        <v>75745</v>
      </c>
      <c r="S16" s="4">
        <v>11089</v>
      </c>
      <c r="T16" s="4">
        <v>15209</v>
      </c>
      <c r="U16" s="4">
        <v>439891</v>
      </c>
      <c r="V16" s="4">
        <v>293109</v>
      </c>
      <c r="W16" s="8">
        <f t="shared" si="3"/>
        <v>3.7821008576807063</v>
      </c>
      <c r="X16" s="8">
        <f t="shared" si="2"/>
        <v>25.008396550025527</v>
      </c>
      <c r="Y16" s="8">
        <f t="shared" si="0"/>
        <v>21.470090369269073</v>
      </c>
      <c r="Z16" s="8">
        <f t="shared" si="0"/>
        <v>3.5383061807564506</v>
      </c>
      <c r="AA16" s="8">
        <f t="shared" si="0"/>
        <v>1.7567821733406177</v>
      </c>
      <c r="AB16" s="8">
        <f t="shared" si="0"/>
        <v>0.60567114184124027</v>
      </c>
      <c r="AC16" s="8">
        <f t="shared" si="0"/>
        <v>0</v>
      </c>
      <c r="AD16" s="8">
        <f t="shared" si="0"/>
        <v>23.766938640251492</v>
      </c>
      <c r="AE16" s="8">
        <f t="shared" si="0"/>
        <v>7.4169525225475352</v>
      </c>
      <c r="AF16" s="8">
        <f t="shared" si="0"/>
        <v>4.7299445603790318</v>
      </c>
      <c r="AG16" s="8">
        <f t="shared" si="0"/>
        <v>3.1400858015458608</v>
      </c>
      <c r="AH16" s="8">
        <f t="shared" si="0"/>
        <v>8.4799557557790664</v>
      </c>
      <c r="AI16" s="8">
        <f t="shared" si="0"/>
        <v>1.2414579097740321</v>
      </c>
      <c r="AJ16" s="8">
        <f t="shared" si="0"/>
        <v>1.7027083911762335</v>
      </c>
      <c r="AK16" s="8">
        <f t="shared" si="0"/>
        <v>49.247557163712571</v>
      </c>
      <c r="AL16" s="8">
        <f t="shared" si="0"/>
        <v>32.814725085756763</v>
      </c>
    </row>
    <row r="17" spans="1:38" x14ac:dyDescent="0.25">
      <c r="A17" s="6">
        <f t="shared" si="1"/>
        <v>2020</v>
      </c>
      <c r="B17" s="6">
        <v>43831</v>
      </c>
      <c r="C17" s="4">
        <v>874354</v>
      </c>
      <c r="D17" s="4">
        <v>830265</v>
      </c>
      <c r="E17" s="11">
        <v>14.761811</v>
      </c>
      <c r="F17" s="4">
        <v>70.958024176648195</v>
      </c>
      <c r="G17" s="4">
        <v>7029.166666666667</v>
      </c>
      <c r="H17" s="4">
        <v>226379</v>
      </c>
      <c r="I17" s="4">
        <v>188175</v>
      </c>
      <c r="J17" s="4">
        <v>38204</v>
      </c>
      <c r="K17" s="4">
        <v>16462</v>
      </c>
      <c r="L17" s="4">
        <v>5525</v>
      </c>
      <c r="M17" s="4">
        <v>0</v>
      </c>
      <c r="N17" s="4">
        <v>223996</v>
      </c>
      <c r="O17" s="4">
        <v>74629</v>
      </c>
      <c r="P17" s="4">
        <v>40904</v>
      </c>
      <c r="Q17" s="4">
        <v>30051</v>
      </c>
      <c r="R17" s="4">
        <v>78412</v>
      </c>
      <c r="S17" s="4">
        <v>2383</v>
      </c>
      <c r="T17" s="4">
        <v>14453</v>
      </c>
      <c r="U17" s="4">
        <v>466719</v>
      </c>
      <c r="V17" s="4">
        <v>307707</v>
      </c>
      <c r="W17" s="8">
        <f t="shared" si="3"/>
        <v>3.2855866566944991</v>
      </c>
      <c r="X17" s="8">
        <f t="shared" si="2"/>
        <v>25.891000670209092</v>
      </c>
      <c r="Y17" s="8">
        <f t="shared" si="0"/>
        <v>21.521603378036815</v>
      </c>
      <c r="Z17" s="8">
        <f t="shared" si="0"/>
        <v>4.3693972921722777</v>
      </c>
      <c r="AA17" s="8">
        <f t="shared" si="0"/>
        <v>1.8827614444492735</v>
      </c>
      <c r="AB17" s="8">
        <f t="shared" si="0"/>
        <v>0.63189509054684945</v>
      </c>
      <c r="AC17" s="8">
        <f t="shared" si="0"/>
        <v>0</v>
      </c>
      <c r="AD17" s="8">
        <f t="shared" si="0"/>
        <v>25.618456597670967</v>
      </c>
      <c r="AE17" s="8">
        <f t="shared" si="0"/>
        <v>8.5353300836960777</v>
      </c>
      <c r="AF17" s="8">
        <f t="shared" si="0"/>
        <v>4.678196702937254</v>
      </c>
      <c r="AG17" s="8">
        <f t="shared" si="0"/>
        <v>3.4369374418141851</v>
      </c>
      <c r="AH17" s="8">
        <f t="shared" si="0"/>
        <v>8.9679923692234489</v>
      </c>
      <c r="AI17" s="8">
        <f t="shared" si="0"/>
        <v>0.27254407253812529</v>
      </c>
      <c r="AJ17" s="8">
        <f t="shared" si="0"/>
        <v>1.652991808809704</v>
      </c>
      <c r="AK17" s="8">
        <f t="shared" si="0"/>
        <v>53.37872303437738</v>
      </c>
      <c r="AL17" s="8">
        <f t="shared" si="0"/>
        <v>35.192496403058712</v>
      </c>
    </row>
    <row r="18" spans="1:38" x14ac:dyDescent="0.25">
      <c r="A18" s="6">
        <f t="shared" si="1"/>
        <v>2021</v>
      </c>
      <c r="B18" s="6">
        <v>44197</v>
      </c>
      <c r="C18" s="4">
        <v>960226</v>
      </c>
      <c r="D18" s="4">
        <v>874981</v>
      </c>
      <c r="E18" s="11">
        <v>14.842487999999999</v>
      </c>
      <c r="F18" s="4">
        <v>68.107346344622187</v>
      </c>
      <c r="G18" s="4">
        <v>7395.541666666667</v>
      </c>
      <c r="H18" s="4">
        <v>250845</v>
      </c>
      <c r="I18" s="4">
        <v>213368</v>
      </c>
      <c r="J18" s="4">
        <v>37477</v>
      </c>
      <c r="K18" s="4">
        <v>18416</v>
      </c>
      <c r="L18" s="4">
        <v>5722</v>
      </c>
      <c r="M18" s="4">
        <v>0</v>
      </c>
      <c r="N18" s="4">
        <v>241513</v>
      </c>
      <c r="O18" s="4">
        <v>77374</v>
      </c>
      <c r="P18" s="4">
        <v>43637</v>
      </c>
      <c r="Q18" s="4">
        <v>32089</v>
      </c>
      <c r="R18" s="4">
        <v>88413</v>
      </c>
      <c r="S18" s="4">
        <v>9332</v>
      </c>
      <c r="T18" s="4">
        <v>14561</v>
      </c>
      <c r="U18" s="4">
        <v>456427</v>
      </c>
      <c r="V18" s="4">
        <v>278360</v>
      </c>
      <c r="W18" s="8">
        <f t="shared" si="3"/>
        <v>3.1198644152048662</v>
      </c>
      <c r="X18" s="8">
        <f t="shared" si="2"/>
        <v>26.123537583860465</v>
      </c>
      <c r="Y18" s="8">
        <f t="shared" si="0"/>
        <v>22.220602233224263</v>
      </c>
      <c r="Z18" s="8">
        <f t="shared" si="0"/>
        <v>3.9029353506362043</v>
      </c>
      <c r="AA18" s="8">
        <f t="shared" si="0"/>
        <v>1.9178818319853868</v>
      </c>
      <c r="AB18" s="8">
        <f t="shared" si="0"/>
        <v>0.59590138154976013</v>
      </c>
      <c r="AC18" s="8">
        <f t="shared" si="0"/>
        <v>0</v>
      </c>
      <c r="AD18" s="8">
        <f t="shared" si="0"/>
        <v>25.151683041284031</v>
      </c>
      <c r="AE18" s="8">
        <f t="shared" si="0"/>
        <v>8.0578947039551103</v>
      </c>
      <c r="AF18" s="8">
        <f t="shared" si="0"/>
        <v>4.5444509938285362</v>
      </c>
      <c r="AG18" s="8">
        <f t="shared" si="0"/>
        <v>3.3418174471426521</v>
      </c>
      <c r="AH18" s="8">
        <f t="shared" si="0"/>
        <v>9.2075198963577325</v>
      </c>
      <c r="AI18" s="8">
        <f t="shared" si="0"/>
        <v>0.97185454257643511</v>
      </c>
      <c r="AJ18" s="8">
        <f t="shared" si="0"/>
        <v>1.516413844240835</v>
      </c>
      <c r="AK18" s="8">
        <f t="shared" si="0"/>
        <v>47.533289038205588</v>
      </c>
      <c r="AL18" s="8">
        <f t="shared" si="0"/>
        <v>28.989008837502837</v>
      </c>
    </row>
    <row r="19" spans="1:38" x14ac:dyDescent="0.25">
      <c r="A19" s="6">
        <f t="shared" si="1"/>
        <v>2022</v>
      </c>
      <c r="B19" s="6">
        <v>44562</v>
      </c>
      <c r="C19" s="4">
        <v>1048258</v>
      </c>
      <c r="D19" s="4">
        <v>909121</v>
      </c>
      <c r="E19" s="11">
        <v>15.145006</v>
      </c>
      <c r="F19" s="4">
        <v>67.746140572112679</v>
      </c>
      <c r="G19" s="4">
        <v>7733.5166666666664</v>
      </c>
      <c r="H19" s="4">
        <v>266797</v>
      </c>
      <c r="I19" s="4">
        <v>228539</v>
      </c>
      <c r="J19" s="4">
        <v>38258</v>
      </c>
      <c r="K19" s="4">
        <v>18540</v>
      </c>
      <c r="L19" s="4">
        <v>5867</v>
      </c>
      <c r="M19" s="4">
        <v>0</v>
      </c>
      <c r="N19" s="4">
        <v>255886</v>
      </c>
      <c r="O19" s="4">
        <v>81464</v>
      </c>
      <c r="P19" s="4">
        <v>45241</v>
      </c>
      <c r="Q19" s="4">
        <v>31747</v>
      </c>
      <c r="R19" s="4">
        <v>97434</v>
      </c>
      <c r="S19" s="4">
        <v>10911</v>
      </c>
      <c r="T19" s="4">
        <v>15733</v>
      </c>
      <c r="U19" s="4">
        <v>427527</v>
      </c>
      <c r="V19" s="4">
        <v>272014</v>
      </c>
      <c r="W19" s="8">
        <f t="shared" si="3"/>
        <v>3.4469915232884998</v>
      </c>
      <c r="X19" s="8">
        <f t="shared" si="2"/>
        <v>25.451463284802024</v>
      </c>
      <c r="Y19" s="8">
        <f t="shared" si="0"/>
        <v>21.80178925417216</v>
      </c>
      <c r="Z19" s="8">
        <f t="shared" si="0"/>
        <v>3.6496740306298641</v>
      </c>
      <c r="AA19" s="8">
        <f t="shared" si="0"/>
        <v>1.7686485578931903</v>
      </c>
      <c r="AB19" s="8">
        <f t="shared" si="0"/>
        <v>0.55969045788345995</v>
      </c>
      <c r="AC19" s="8">
        <f t="shared" si="0"/>
        <v>0</v>
      </c>
      <c r="AD19" s="8">
        <f t="shared" si="0"/>
        <v>24.410593575245787</v>
      </c>
      <c r="AE19" s="8">
        <f t="shared" si="0"/>
        <v>7.7713692621472958</v>
      </c>
      <c r="AF19" s="8">
        <f t="shared" si="0"/>
        <v>4.3158268288913604</v>
      </c>
      <c r="AG19" s="8">
        <f t="shared" si="0"/>
        <v>3.0285483153956374</v>
      </c>
      <c r="AH19" s="8">
        <f t="shared" si="0"/>
        <v>9.2948491688114956</v>
      </c>
      <c r="AI19" s="8">
        <f t="shared" si="0"/>
        <v>1.0408697095562351</v>
      </c>
      <c r="AJ19" s="8">
        <f t="shared" si="0"/>
        <v>1.5008709687882182</v>
      </c>
      <c r="AK19" s="8">
        <f t="shared" si="0"/>
        <v>40.784520604660301</v>
      </c>
      <c r="AL19" s="8">
        <f t="shared" si="0"/>
        <v>25.94914610716064</v>
      </c>
    </row>
    <row r="20" spans="1:38" x14ac:dyDescent="0.25">
      <c r="A20" s="6">
        <f t="shared" si="1"/>
        <v>2023</v>
      </c>
      <c r="B20" s="6">
        <v>44927</v>
      </c>
      <c r="C20" s="4">
        <v>1093153</v>
      </c>
      <c r="D20" s="4">
        <v>920061</v>
      </c>
      <c r="E20" s="11">
        <v>15.608369</v>
      </c>
      <c r="F20" s="4">
        <v>66.570738422086052</v>
      </c>
      <c r="G20" s="4">
        <v>7916.416666666667</v>
      </c>
      <c r="H20" s="4">
        <v>282578.40000000002</v>
      </c>
      <c r="I20" s="4">
        <v>241432.6</v>
      </c>
      <c r="J20" s="4">
        <v>41145.769999999997</v>
      </c>
      <c r="K20" s="4">
        <v>19380.12</v>
      </c>
      <c r="L20" s="4">
        <v>6190.4269999999997</v>
      </c>
      <c r="M20" s="4">
        <v>423.00279999999998</v>
      </c>
      <c r="N20" s="4">
        <v>271204</v>
      </c>
      <c r="O20" s="4">
        <v>86873.94</v>
      </c>
      <c r="P20" s="4">
        <v>48815.79</v>
      </c>
      <c r="Q20" s="4">
        <v>33935.25</v>
      </c>
      <c r="R20" s="4">
        <v>101579</v>
      </c>
      <c r="S20" s="4">
        <v>11374.38</v>
      </c>
      <c r="T20" s="4">
        <v>15618.82</v>
      </c>
      <c r="U20" s="4">
        <v>431771.4</v>
      </c>
      <c r="V20" s="4">
        <v>276258.40000000002</v>
      </c>
      <c r="W20" s="8">
        <f t="shared" si="3"/>
        <v>3.6532944118149264</v>
      </c>
      <c r="X20" s="8">
        <f t="shared" si="2"/>
        <v>25.849849014730786</v>
      </c>
      <c r="Y20" s="8">
        <f t="shared" si="0"/>
        <v>22.085892825615446</v>
      </c>
      <c r="Z20" s="8">
        <f t="shared" si="0"/>
        <v>3.7639534447602481</v>
      </c>
      <c r="AA20" s="8">
        <f t="shared" si="0"/>
        <v>1.7728643657383734</v>
      </c>
      <c r="AB20" s="8">
        <f t="shared" si="0"/>
        <v>0.56629099494764223</v>
      </c>
      <c r="AC20" s="8">
        <f t="shared" si="0"/>
        <v>3.8695662912693829E-2</v>
      </c>
      <c r="AD20" s="8">
        <f t="shared" si="0"/>
        <v>24.809335930103106</v>
      </c>
      <c r="AE20" s="8">
        <f t="shared" si="0"/>
        <v>7.9470979817097884</v>
      </c>
      <c r="AF20" s="8">
        <f t="shared" si="0"/>
        <v>4.4655953924107603</v>
      </c>
      <c r="AG20" s="8">
        <f t="shared" si="0"/>
        <v>3.1043458692424575</v>
      </c>
      <c r="AH20" s="8">
        <f t="shared" si="0"/>
        <v>9.2922948571700399</v>
      </c>
      <c r="AI20" s="8">
        <f t="shared" si="0"/>
        <v>1.0405112550576177</v>
      </c>
      <c r="AJ20" s="8">
        <f t="shared" si="0"/>
        <v>1.4287862723699245</v>
      </c>
      <c r="AK20" s="8">
        <f t="shared" si="0"/>
        <v>39.497801314180172</v>
      </c>
      <c r="AL20" s="8">
        <f t="shared" si="0"/>
        <v>25.271704875712736</v>
      </c>
    </row>
    <row r="21" spans="1:38" x14ac:dyDescent="0.25">
      <c r="A21" s="6">
        <f t="shared" si="1"/>
        <v>2024</v>
      </c>
      <c r="B21" s="6">
        <v>45292</v>
      </c>
      <c r="C21" s="4">
        <v>1133536</v>
      </c>
      <c r="D21" s="4">
        <v>930720</v>
      </c>
      <c r="E21" s="11">
        <v>16.062676241184075</v>
      </c>
      <c r="F21" s="4">
        <v>66.684036052665618</v>
      </c>
      <c r="G21" s="4">
        <v>8071.4236257638104</v>
      </c>
      <c r="H21" s="4">
        <v>290786.40000000002</v>
      </c>
      <c r="I21" s="4">
        <v>247430.2</v>
      </c>
      <c r="J21" s="4">
        <v>43356.19</v>
      </c>
      <c r="K21" s="4">
        <v>19640.45</v>
      </c>
      <c r="L21" s="4">
        <v>6388.5820000000003</v>
      </c>
      <c r="M21" s="4">
        <v>582.92880000000002</v>
      </c>
      <c r="N21" s="4">
        <v>285479.40000000002</v>
      </c>
      <c r="O21" s="4">
        <v>88826.37</v>
      </c>
      <c r="P21" s="4">
        <v>50039.83</v>
      </c>
      <c r="Q21" s="4">
        <v>35160.81</v>
      </c>
      <c r="R21" s="4">
        <v>111452.4</v>
      </c>
      <c r="S21" s="4">
        <v>5306.9840000000004</v>
      </c>
      <c r="T21" s="4">
        <v>16383.35</v>
      </c>
      <c r="U21" s="4">
        <v>442847.8</v>
      </c>
      <c r="V21" s="4">
        <v>287334.8</v>
      </c>
      <c r="W21" s="8">
        <f t="shared" si="3"/>
        <v>3.7944500261017748</v>
      </c>
      <c r="X21" s="8">
        <f t="shared" si="2"/>
        <v>25.653036162944982</v>
      </c>
      <c r="Y21" s="8">
        <f t="shared" si="2"/>
        <v>21.828173079637523</v>
      </c>
      <c r="Z21" s="8">
        <f t="shared" si="2"/>
        <v>3.8248622011122717</v>
      </c>
      <c r="AA21" s="8">
        <f t="shared" si="2"/>
        <v>1.7326710400022585</v>
      </c>
      <c r="AB21" s="8">
        <f t="shared" si="2"/>
        <v>0.56359762724783335</v>
      </c>
      <c r="AC21" s="8">
        <f t="shared" si="2"/>
        <v>5.1425697992829519E-2</v>
      </c>
      <c r="AD21" s="8">
        <f t="shared" si="2"/>
        <v>25.18485517883861</v>
      </c>
      <c r="AE21" s="8">
        <f t="shared" si="2"/>
        <v>7.8362195819100586</v>
      </c>
      <c r="AF21" s="8">
        <f t="shared" si="2"/>
        <v>4.4144897030178134</v>
      </c>
      <c r="AG21" s="8">
        <f t="shared" si="2"/>
        <v>3.1018697244728002</v>
      </c>
      <c r="AH21" s="8">
        <f t="shared" si="2"/>
        <v>9.8322770516331204</v>
      </c>
      <c r="AI21" s="8">
        <f t="shared" si="2"/>
        <v>0.46817957259407733</v>
      </c>
      <c r="AJ21" s="8">
        <f t="shared" si="2"/>
        <v>1.4453312466476582</v>
      </c>
      <c r="AK21" s="8">
        <f t="shared" si="2"/>
        <v>39.067819636959037</v>
      </c>
      <c r="AL21" s="8">
        <f t="shared" si="2"/>
        <v>25.348537673263134</v>
      </c>
    </row>
    <row r="22" spans="1:38" x14ac:dyDescent="0.25">
      <c r="A22" s="6">
        <f t="shared" si="1"/>
        <v>2025</v>
      </c>
      <c r="B22" s="6">
        <v>45658</v>
      </c>
      <c r="C22" s="4">
        <v>1171712</v>
      </c>
      <c r="D22" s="4">
        <v>950884</v>
      </c>
      <c r="E22" s="11">
        <v>16.311797240325742</v>
      </c>
      <c r="F22" s="4">
        <v>67.508010868429196</v>
      </c>
      <c r="G22" s="4">
        <v>8177.30433204152</v>
      </c>
      <c r="H22" s="4">
        <v>302128.7</v>
      </c>
      <c r="I22" s="4">
        <v>257190.3</v>
      </c>
      <c r="J22" s="4">
        <v>44938.43</v>
      </c>
      <c r="K22" s="4">
        <v>20631.490000000002</v>
      </c>
      <c r="L22" s="4">
        <v>6583.1149999999998</v>
      </c>
      <c r="M22" s="4">
        <v>0</v>
      </c>
      <c r="N22" s="4">
        <v>293887.09999999998</v>
      </c>
      <c r="O22" s="4">
        <v>91342.09</v>
      </c>
      <c r="P22" s="4">
        <v>50060.94</v>
      </c>
      <c r="Q22" s="4">
        <v>35609.379999999997</v>
      </c>
      <c r="R22" s="4">
        <v>116874.7</v>
      </c>
      <c r="S22" s="4">
        <v>8241.6319999999996</v>
      </c>
      <c r="T22" s="4">
        <v>17165.919999999998</v>
      </c>
      <c r="U22" s="4">
        <v>451772.1</v>
      </c>
      <c r="V22" s="4">
        <v>296259.09999999998</v>
      </c>
      <c r="W22" s="8">
        <f t="shared" si="3"/>
        <v>3.8762572603951058</v>
      </c>
      <c r="X22" s="8">
        <f t="shared" si="2"/>
        <v>25.785235621039984</v>
      </c>
      <c r="Y22" s="8">
        <f t="shared" si="2"/>
        <v>21.949958692921129</v>
      </c>
      <c r="Z22" s="8">
        <f t="shared" si="2"/>
        <v>3.8352794884749835</v>
      </c>
      <c r="AA22" s="8">
        <f t="shared" si="2"/>
        <v>1.7607987286978373</v>
      </c>
      <c r="AB22" s="8">
        <f t="shared" si="2"/>
        <v>0.56183729448874808</v>
      </c>
      <c r="AC22" s="8">
        <f t="shared" si="2"/>
        <v>0</v>
      </c>
      <c r="AD22" s="8">
        <f t="shared" si="2"/>
        <v>25.081854585427134</v>
      </c>
      <c r="AE22" s="8">
        <f t="shared" si="2"/>
        <v>7.7956093306204934</v>
      </c>
      <c r="AF22" s="8">
        <f t="shared" si="2"/>
        <v>4.2724611508630108</v>
      </c>
      <c r="AG22" s="8">
        <f t="shared" si="2"/>
        <v>3.0390898104653701</v>
      </c>
      <c r="AH22" s="8">
        <f t="shared" si="2"/>
        <v>9.9746951469303031</v>
      </c>
      <c r="AI22" s="8">
        <f t="shared" si="2"/>
        <v>0.70338376665938385</v>
      </c>
      <c r="AJ22" s="8">
        <f t="shared" si="2"/>
        <v>1.4650289490932924</v>
      </c>
      <c r="AK22" s="8">
        <f t="shared" si="2"/>
        <v>38.556582163535069</v>
      </c>
      <c r="AL22" s="8">
        <f t="shared" si="2"/>
        <v>25.284293409984702</v>
      </c>
    </row>
    <row r="23" spans="1:38" x14ac:dyDescent="0.25">
      <c r="A23" s="6">
        <f t="shared" si="1"/>
        <v>2026</v>
      </c>
      <c r="B23" s="6">
        <v>46023</v>
      </c>
      <c r="C23" s="4">
        <v>1218311.8220985921</v>
      </c>
      <c r="D23" s="4">
        <v>971905.34144847642</v>
      </c>
      <c r="E23" s="11">
        <v>16.527573996730943</v>
      </c>
      <c r="F23" s="4">
        <v>68.088874271784022</v>
      </c>
      <c r="G23" s="4">
        <v>8293.522393457315</v>
      </c>
      <c r="H23" s="4">
        <v>315775.5</v>
      </c>
      <c r="I23" s="4">
        <v>269087.09999999998</v>
      </c>
      <c r="J23" s="4">
        <v>46688.39</v>
      </c>
      <c r="K23" s="4">
        <v>21671.62</v>
      </c>
      <c r="L23" s="4">
        <v>6783.2860000000001</v>
      </c>
      <c r="M23" s="4">
        <v>0</v>
      </c>
      <c r="N23" s="4">
        <v>297889.2</v>
      </c>
      <c r="O23" s="4">
        <v>93629.56</v>
      </c>
      <c r="P23" s="4">
        <v>50817.8</v>
      </c>
      <c r="Q23" s="4">
        <v>35686.75</v>
      </c>
      <c r="R23" s="4">
        <v>117755.1</v>
      </c>
      <c r="S23" s="4">
        <v>17886.27</v>
      </c>
      <c r="T23" s="4">
        <v>17783.89</v>
      </c>
      <c r="U23" s="4">
        <v>451669.7</v>
      </c>
      <c r="V23" s="4">
        <v>296156.7</v>
      </c>
      <c r="W23" s="8">
        <f t="shared" si="3"/>
        <v>3.9364737220381696</v>
      </c>
      <c r="X23" s="8">
        <f t="shared" si="2"/>
        <v>25.919103325785983</v>
      </c>
      <c r="Y23" s="8">
        <f t="shared" si="2"/>
        <v>22.086882448246001</v>
      </c>
      <c r="Z23" s="8">
        <f t="shared" si="2"/>
        <v>3.832220056732055</v>
      </c>
      <c r="AA23" s="8">
        <f t="shared" si="2"/>
        <v>1.7788237466718286</v>
      </c>
      <c r="AB23" s="8">
        <f t="shared" si="2"/>
        <v>0.55677749135812471</v>
      </c>
      <c r="AC23" s="8">
        <f t="shared" si="2"/>
        <v>0</v>
      </c>
      <c r="AD23" s="8">
        <f t="shared" si="2"/>
        <v>24.450981644984257</v>
      </c>
      <c r="AE23" s="8">
        <f t="shared" si="2"/>
        <v>7.6851884962192392</v>
      </c>
      <c r="AF23" s="8">
        <f t="shared" si="2"/>
        <v>4.1711653025302056</v>
      </c>
      <c r="AG23" s="8">
        <f t="shared" si="2"/>
        <v>2.929196725558167</v>
      </c>
      <c r="AH23" s="8">
        <f t="shared" si="2"/>
        <v>9.6654319414845702</v>
      </c>
      <c r="AI23" s="8">
        <f t="shared" si="2"/>
        <v>1.4681192183779492</v>
      </c>
      <c r="AJ23" s="8">
        <f t="shared" si="2"/>
        <v>1.4597157868308723</v>
      </c>
      <c r="AK23" s="8">
        <f t="shared" si="2"/>
        <v>37.073406972443266</v>
      </c>
      <c r="AL23" s="8">
        <f t="shared" si="2"/>
        <v>24.308776671793101</v>
      </c>
    </row>
    <row r="24" spans="1:38" x14ac:dyDescent="0.25">
      <c r="A24" s="6">
        <f t="shared" si="1"/>
        <v>2027</v>
      </c>
      <c r="B24" s="6">
        <v>46388</v>
      </c>
      <c r="C24" s="4">
        <v>1268787.8181545888</v>
      </c>
      <c r="D24" s="4">
        <v>992183.31980879803</v>
      </c>
      <c r="E24" s="11">
        <v>16.737013901230988</v>
      </c>
      <c r="F24" s="4">
        <v>68.750617150625828</v>
      </c>
      <c r="G24" s="4">
        <v>8393.8541221199503</v>
      </c>
      <c r="H24" s="4">
        <v>329137.59999999998</v>
      </c>
      <c r="I24" s="4">
        <v>280235.7</v>
      </c>
      <c r="J24" s="4">
        <v>48901.88</v>
      </c>
      <c r="K24" s="4">
        <v>22767.91</v>
      </c>
      <c r="L24" s="4">
        <v>6990.6880000000001</v>
      </c>
      <c r="M24" s="4">
        <v>0</v>
      </c>
      <c r="N24" s="4">
        <v>310481.90000000002</v>
      </c>
      <c r="O24" s="4">
        <v>98212.55</v>
      </c>
      <c r="P24" s="4">
        <v>52660.13</v>
      </c>
      <c r="Q24" s="4">
        <v>36975.410000000003</v>
      </c>
      <c r="R24" s="4">
        <v>122633.8</v>
      </c>
      <c r="S24" s="4">
        <v>18655.63</v>
      </c>
      <c r="T24" s="4">
        <v>17997.439999999999</v>
      </c>
      <c r="U24" s="4">
        <v>451011.5</v>
      </c>
      <c r="V24" s="4">
        <v>295498.5</v>
      </c>
      <c r="W24" s="8">
        <f t="shared" si="3"/>
        <v>3.9846463023753858</v>
      </c>
      <c r="X24" s="8">
        <f t="shared" si="2"/>
        <v>25.941106565691971</v>
      </c>
      <c r="Y24" s="8">
        <f t="shared" si="2"/>
        <v>22.086884504265957</v>
      </c>
      <c r="Z24" s="8">
        <f t="shared" si="2"/>
        <v>3.8542204851183248</v>
      </c>
      <c r="AA24" s="8">
        <f t="shared" si="2"/>
        <v>1.7944615856349564</v>
      </c>
      <c r="AB24" s="8">
        <f t="shared" si="2"/>
        <v>0.55097376408986432</v>
      </c>
      <c r="AC24" s="8">
        <f t="shared" si="2"/>
        <v>0</v>
      </c>
      <c r="AD24" s="8">
        <f t="shared" si="2"/>
        <v>24.470750393204909</v>
      </c>
      <c r="AE24" s="8">
        <f t="shared" si="2"/>
        <v>7.740659911351214</v>
      </c>
      <c r="AF24" s="8">
        <f t="shared" si="2"/>
        <v>4.1504284046951581</v>
      </c>
      <c r="AG24" s="8">
        <f t="shared" si="2"/>
        <v>2.9142311638662761</v>
      </c>
      <c r="AH24" s="8">
        <f t="shared" si="2"/>
        <v>9.6654301251384123</v>
      </c>
      <c r="AI24" s="8">
        <f t="shared" si="2"/>
        <v>1.4703506554101391</v>
      </c>
      <c r="AJ24" s="8">
        <f t="shared" si="2"/>
        <v>1.418475157349532</v>
      </c>
      <c r="AK24" s="8">
        <f t="shared" si="2"/>
        <v>35.546644879991184</v>
      </c>
      <c r="AL24" s="8">
        <f t="shared" si="2"/>
        <v>23.289827957979064</v>
      </c>
    </row>
    <row r="25" spans="1:38" x14ac:dyDescent="0.25">
      <c r="A25" s="6">
        <f t="shared" si="1"/>
        <v>2028</v>
      </c>
      <c r="B25" s="6">
        <v>46753</v>
      </c>
      <c r="C25" s="4">
        <v>1321210.7670297031</v>
      </c>
      <c r="D25" s="4">
        <v>1012618.4977378619</v>
      </c>
      <c r="E25" s="11">
        <v>16.950052453513436</v>
      </c>
      <c r="F25" s="4">
        <v>69.462569604597675</v>
      </c>
      <c r="G25" s="4">
        <v>8491.1320914109747</v>
      </c>
      <c r="H25" s="4">
        <v>342672.5</v>
      </c>
      <c r="I25" s="4">
        <v>291814.3</v>
      </c>
      <c r="J25" s="4">
        <v>50858.25</v>
      </c>
      <c r="K25" s="4">
        <v>23684.84</v>
      </c>
      <c r="L25" s="4">
        <v>7206.3149999999996</v>
      </c>
      <c r="M25" s="4">
        <v>0</v>
      </c>
      <c r="N25" s="4">
        <v>323760.59999999998</v>
      </c>
      <c r="O25" s="4">
        <v>103060.9</v>
      </c>
      <c r="P25" s="4">
        <v>54680.62</v>
      </c>
      <c r="Q25" s="4">
        <v>38318.29</v>
      </c>
      <c r="R25" s="4">
        <v>127700.7</v>
      </c>
      <c r="S25" s="4">
        <v>18911.93</v>
      </c>
      <c r="T25" s="4">
        <v>18145.02</v>
      </c>
      <c r="U25" s="4">
        <v>450244.6</v>
      </c>
      <c r="V25" s="4">
        <v>294731.59999999998</v>
      </c>
      <c r="W25" s="8">
        <f t="shared" si="3"/>
        <v>4.02318344432459</v>
      </c>
      <c r="X25" s="8">
        <f t="shared" si="2"/>
        <v>25.93624791375138</v>
      </c>
      <c r="Y25" s="8">
        <f t="shared" si="2"/>
        <v>22.086884794017084</v>
      </c>
      <c r="Z25" s="8">
        <f t="shared" si="2"/>
        <v>3.8493669041418443</v>
      </c>
      <c r="AA25" s="8">
        <f t="shared" si="2"/>
        <v>1.7926617456537517</v>
      </c>
      <c r="AB25" s="8">
        <f t="shared" si="2"/>
        <v>0.54543265766755511</v>
      </c>
      <c r="AC25" s="8">
        <f t="shared" si="2"/>
        <v>0</v>
      </c>
      <c r="AD25" s="8">
        <f t="shared" si="2"/>
        <v>24.504841171395121</v>
      </c>
      <c r="AE25" s="8">
        <f t="shared" si="2"/>
        <v>7.8004889584496562</v>
      </c>
      <c r="AF25" s="8">
        <f t="shared" si="2"/>
        <v>4.1386750217704424</v>
      </c>
      <c r="AG25" s="8">
        <f t="shared" si="2"/>
        <v>2.9002405184863695</v>
      </c>
      <c r="AH25" s="8">
        <f t="shared" si="2"/>
        <v>9.6654298607550686</v>
      </c>
      <c r="AI25" s="8">
        <f t="shared" si="2"/>
        <v>1.4314090130007868</v>
      </c>
      <c r="AJ25" s="8">
        <f t="shared" si="2"/>
        <v>1.3733630131393009</v>
      </c>
      <c r="AK25" s="8">
        <f t="shared" si="2"/>
        <v>34.078181258863275</v>
      </c>
      <c r="AL25" s="8">
        <f t="shared" si="2"/>
        <v>22.307689836845984</v>
      </c>
    </row>
    <row r="26" spans="1:38" x14ac:dyDescent="0.25">
      <c r="A26" s="6">
        <f t="shared" si="1"/>
        <v>2029</v>
      </c>
      <c r="B26" s="6">
        <v>47119</v>
      </c>
      <c r="C26" s="4">
        <v>1374304.3964393439</v>
      </c>
      <c r="D26" s="4">
        <v>1032631.7405152614</v>
      </c>
      <c r="E26" s="11">
        <v>17.164134225827322</v>
      </c>
      <c r="F26" s="4">
        <v>70.159268928071469</v>
      </c>
      <c r="G26" s="4">
        <v>8585.3001870223452</v>
      </c>
      <c r="H26" s="4">
        <v>356335.9</v>
      </c>
      <c r="I26" s="4">
        <v>303541</v>
      </c>
      <c r="J26" s="4">
        <v>52794.879999999997</v>
      </c>
      <c r="K26" s="4">
        <v>24645.38</v>
      </c>
      <c r="L26" s="4">
        <v>7429.79</v>
      </c>
      <c r="M26" s="4">
        <v>0</v>
      </c>
      <c r="N26" s="4">
        <v>337129.7</v>
      </c>
      <c r="O26" s="4">
        <v>108044.1</v>
      </c>
      <c r="P26" s="4">
        <v>56601.65</v>
      </c>
      <c r="Q26" s="4">
        <v>39651.519999999997</v>
      </c>
      <c r="R26" s="4">
        <v>132832.5</v>
      </c>
      <c r="S26" s="4">
        <v>19206.16</v>
      </c>
      <c r="T26" s="4">
        <v>18252.98</v>
      </c>
      <c r="U26" s="4">
        <v>449291.4</v>
      </c>
      <c r="V26" s="4">
        <v>293778.40000000002</v>
      </c>
      <c r="W26" s="8">
        <f t="shared" si="3"/>
        <v>4.0540141958393283</v>
      </c>
      <c r="X26" s="8">
        <f t="shared" si="2"/>
        <v>25.928455218743615</v>
      </c>
      <c r="Y26" s="8">
        <f t="shared" si="2"/>
        <v>22.086882701273307</v>
      </c>
      <c r="Z26" s="8">
        <f t="shared" si="2"/>
        <v>3.8415710621886339</v>
      </c>
      <c r="AA26" s="8">
        <f t="shared" si="2"/>
        <v>1.7932984907749108</v>
      </c>
      <c r="AB26" s="8">
        <f t="shared" si="2"/>
        <v>0.54062186072093532</v>
      </c>
      <c r="AC26" s="8">
        <f t="shared" si="2"/>
        <v>0</v>
      </c>
      <c r="AD26" s="8">
        <f t="shared" si="2"/>
        <v>24.530933676226475</v>
      </c>
      <c r="AE26" s="8">
        <f t="shared" si="2"/>
        <v>7.861729925330164</v>
      </c>
      <c r="AF26" s="8">
        <f t="shared" si="2"/>
        <v>4.1185671927302288</v>
      </c>
      <c r="AG26" s="8">
        <f t="shared" si="2"/>
        <v>2.8852065163097982</v>
      </c>
      <c r="AH26" s="8">
        <f t="shared" si="2"/>
        <v>9.6654351353421344</v>
      </c>
      <c r="AI26" s="8">
        <f t="shared" si="2"/>
        <v>1.3975186319537967</v>
      </c>
      <c r="AJ26" s="8">
        <f t="shared" si="2"/>
        <v>1.3281613627440367</v>
      </c>
      <c r="AK26" s="8">
        <f t="shared" si="2"/>
        <v>32.692276992204896</v>
      </c>
      <c r="AL26" s="8">
        <f t="shared" si="2"/>
        <v>21.376516058679886</v>
      </c>
    </row>
    <row r="27" spans="1:38" x14ac:dyDescent="0.25">
      <c r="A27" s="6">
        <f t="shared" si="1"/>
        <v>2030</v>
      </c>
      <c r="B27" s="6">
        <v>47484</v>
      </c>
      <c r="C27" s="4">
        <v>1429628.0546218106</v>
      </c>
      <c r="D27" s="4">
        <v>1053164.9428802121</v>
      </c>
      <c r="E27" s="11">
        <v>17.378675012729914</v>
      </c>
      <c r="F27" s="4">
        <v>70.892665247791967</v>
      </c>
      <c r="G27" s="4">
        <v>8676.3299404102036</v>
      </c>
      <c r="H27" s="4">
        <v>370580.1</v>
      </c>
      <c r="I27" s="4">
        <v>315760.3</v>
      </c>
      <c r="J27" s="4">
        <v>54819.85</v>
      </c>
      <c r="K27" s="4">
        <v>25637.41</v>
      </c>
      <c r="L27" s="4">
        <v>7661.1530000000002</v>
      </c>
      <c r="M27" s="4">
        <v>0</v>
      </c>
      <c r="N27" s="4">
        <v>350977.9</v>
      </c>
      <c r="O27" s="4">
        <v>113251.6</v>
      </c>
      <c r="P27" s="4">
        <v>58503.43</v>
      </c>
      <c r="Q27" s="4">
        <v>41043.06</v>
      </c>
      <c r="R27" s="4">
        <v>138179.70000000001</v>
      </c>
      <c r="S27" s="4">
        <v>19602.259999999998</v>
      </c>
      <c r="T27" s="4">
        <v>18325.16</v>
      </c>
      <c r="U27" s="4">
        <v>448014.3</v>
      </c>
      <c r="V27" s="4">
        <v>292501.3</v>
      </c>
      <c r="W27" s="8">
        <f t="shared" si="3"/>
        <v>4.0786803397527747</v>
      </c>
      <c r="X27" s="8">
        <f t="shared" si="2"/>
        <v>25.921434515919046</v>
      </c>
      <c r="Y27" s="8">
        <f t="shared" si="2"/>
        <v>22.086884695581205</v>
      </c>
      <c r="Z27" s="8">
        <f t="shared" si="2"/>
        <v>3.8345533177510198</v>
      </c>
      <c r="AA27" s="8">
        <f t="shared" si="2"/>
        <v>1.7932923124387092</v>
      </c>
      <c r="AB27" s="8">
        <f t="shared" si="2"/>
        <v>0.53588434944546881</v>
      </c>
      <c r="AC27" s="8">
        <f t="shared" si="2"/>
        <v>0</v>
      </c>
      <c r="AD27" s="8">
        <f t="shared" si="2"/>
        <v>24.550294663379884</v>
      </c>
      <c r="AE27" s="8">
        <f t="shared" si="2"/>
        <v>7.9217527687618885</v>
      </c>
      <c r="AF27" s="8">
        <f t="shared" si="2"/>
        <v>4.0922133425449827</v>
      </c>
      <c r="AG27" s="8">
        <f t="shared" si="2"/>
        <v>2.8708907794102716</v>
      </c>
      <c r="AH27" s="8">
        <f t="shared" si="2"/>
        <v>9.6654300783537472</v>
      </c>
      <c r="AI27" s="8">
        <f t="shared" si="2"/>
        <v>1.3711440494349785</v>
      </c>
      <c r="AJ27" s="8">
        <f t="shared" si="2"/>
        <v>1.2818131220044979</v>
      </c>
      <c r="AK27" s="8">
        <f t="shared" si="2"/>
        <v>31.33782234838112</v>
      </c>
      <c r="AL27" s="8">
        <f t="shared" si="2"/>
        <v>20.459958032747014</v>
      </c>
    </row>
    <row r="28" spans="1:38" x14ac:dyDescent="0.25">
      <c r="A28" s="6">
        <f t="shared" si="1"/>
        <v>2031</v>
      </c>
      <c r="B28" s="6">
        <v>47849</v>
      </c>
      <c r="C28" s="4">
        <v>1487379.6969709315</v>
      </c>
      <c r="D28" s="4">
        <v>1074197.0841290024</v>
      </c>
      <c r="E28" s="11">
        <v>17.593644776173516</v>
      </c>
      <c r="F28" s="4">
        <v>71.650027927908567</v>
      </c>
      <c r="G28" s="4">
        <v>8765.8085725418496</v>
      </c>
      <c r="H28" s="4">
        <v>385433</v>
      </c>
      <c r="I28" s="4">
        <v>328515.8</v>
      </c>
      <c r="J28" s="4">
        <v>56917.15</v>
      </c>
      <c r="K28" s="4">
        <v>26664.94</v>
      </c>
      <c r="L28" s="4">
        <v>7901.1260000000002</v>
      </c>
      <c r="M28" s="4">
        <v>0</v>
      </c>
      <c r="N28" s="4">
        <v>365464.2</v>
      </c>
      <c r="O28" s="4">
        <v>118711.6</v>
      </c>
      <c r="P28" s="4">
        <v>60472.83</v>
      </c>
      <c r="Q28" s="4">
        <v>42518.05</v>
      </c>
      <c r="R28" s="4">
        <v>143761.70000000001</v>
      </c>
      <c r="S28" s="4">
        <v>19968.79</v>
      </c>
      <c r="T28" s="4">
        <v>18361.47</v>
      </c>
      <c r="U28" s="4">
        <v>446407</v>
      </c>
      <c r="V28" s="4">
        <v>290894</v>
      </c>
      <c r="W28" s="8">
        <f t="shared" si="3"/>
        <v>4.0984115908800236</v>
      </c>
      <c r="X28" s="8">
        <f t="shared" si="2"/>
        <v>25.913557969423639</v>
      </c>
      <c r="Y28" s="8">
        <f t="shared" si="2"/>
        <v>22.086882096684981</v>
      </c>
      <c r="Z28" s="8">
        <f t="shared" si="2"/>
        <v>3.8266725111222462</v>
      </c>
      <c r="AA28" s="8">
        <f t="shared" si="2"/>
        <v>1.7927459985035095</v>
      </c>
      <c r="AB28" s="8">
        <f t="shared" si="2"/>
        <v>0.53121109667496125</v>
      </c>
      <c r="AC28" s="8">
        <f t="shared" si="2"/>
        <v>0</v>
      </c>
      <c r="AD28" s="8">
        <f t="shared" si="2"/>
        <v>24.571009053321941</v>
      </c>
      <c r="AE28" s="8">
        <f t="shared" si="2"/>
        <v>7.9812572567554705</v>
      </c>
      <c r="AF28" s="8">
        <f t="shared" si="2"/>
        <v>4.0657291559884623</v>
      </c>
      <c r="AG28" s="8">
        <f t="shared" si="2"/>
        <v>2.8585874936029163</v>
      </c>
      <c r="AH28" s="8">
        <f t="shared" si="2"/>
        <v>9.6654338023285273</v>
      </c>
      <c r="AI28" s="8">
        <f t="shared" si="2"/>
        <v>1.3425482437784182</v>
      </c>
      <c r="AJ28" s="8">
        <f t="shared" si="2"/>
        <v>1.2344843779563064</v>
      </c>
      <c r="AK28" s="8">
        <f t="shared" si="2"/>
        <v>30.012981951354707</v>
      </c>
      <c r="AL28" s="8">
        <f t="shared" si="2"/>
        <v>19.557480890213139</v>
      </c>
    </row>
    <row r="29" spans="1:38" x14ac:dyDescent="0.25">
      <c r="A29" s="6">
        <f t="shared" si="1"/>
        <v>2032</v>
      </c>
      <c r="B29" s="6">
        <v>48214</v>
      </c>
      <c r="C29" s="4">
        <v>1547644.1303003281</v>
      </c>
      <c r="D29" s="4">
        <v>1095832.4187093517</v>
      </c>
      <c r="E29" s="11">
        <v>17.809785187871551</v>
      </c>
      <c r="F29" s="4">
        <v>72.420729550924065</v>
      </c>
      <c r="G29" s="4">
        <v>8854.946407560783</v>
      </c>
      <c r="H29" s="4">
        <v>400933.6</v>
      </c>
      <c r="I29" s="4">
        <v>341826.4</v>
      </c>
      <c r="J29" s="4">
        <v>59107.28</v>
      </c>
      <c r="K29" s="4">
        <v>27741.75</v>
      </c>
      <c r="L29" s="4">
        <v>8150.0550000000003</v>
      </c>
      <c r="M29" s="4">
        <v>0</v>
      </c>
      <c r="N29" s="4">
        <v>380661.6</v>
      </c>
      <c r="O29" s="4">
        <v>124433.5</v>
      </c>
      <c r="P29" s="4">
        <v>62533.47</v>
      </c>
      <c r="Q29" s="4">
        <v>44108.14</v>
      </c>
      <c r="R29" s="4">
        <v>149586.5</v>
      </c>
      <c r="S29" s="4">
        <v>20272.03</v>
      </c>
      <c r="T29" s="4">
        <v>18366.060000000001</v>
      </c>
      <c r="U29" s="4">
        <v>444501</v>
      </c>
      <c r="V29" s="4">
        <v>288988</v>
      </c>
      <c r="W29" s="8">
        <f t="shared" si="3"/>
        <v>4.1141962379622186</v>
      </c>
      <c r="X29" s="8">
        <f t="shared" si="2"/>
        <v>25.906058902714076</v>
      </c>
      <c r="Y29" s="8">
        <f t="shared" si="2"/>
        <v>22.086886339540271</v>
      </c>
      <c r="Z29" s="8">
        <f t="shared" si="2"/>
        <v>3.8191777323207976</v>
      </c>
      <c r="AA29" s="8">
        <f t="shared" si="2"/>
        <v>1.7925147943808357</v>
      </c>
      <c r="AB29" s="8">
        <f t="shared" si="2"/>
        <v>0.52661040354402666</v>
      </c>
      <c r="AC29" s="8">
        <f t="shared" si="2"/>
        <v>0</v>
      </c>
      <c r="AD29" s="8">
        <f t="shared" si="2"/>
        <v>24.596197055076914</v>
      </c>
      <c r="AE29" s="8">
        <f t="shared" si="2"/>
        <v>8.0401881520303409</v>
      </c>
      <c r="AF29" s="8">
        <f t="shared" si="2"/>
        <v>4.0405587289543794</v>
      </c>
      <c r="AG29" s="8">
        <f t="shared" si="2"/>
        <v>2.8500182397513174</v>
      </c>
      <c r="AH29" s="8">
        <f t="shared" si="2"/>
        <v>9.6654325804842482</v>
      </c>
      <c r="AI29" s="8">
        <f t="shared" si="2"/>
        <v>1.3098637860672862</v>
      </c>
      <c r="AJ29" s="8">
        <f t="shared" si="2"/>
        <v>1.1867107974257607</v>
      </c>
      <c r="AK29" s="8">
        <f t="shared" si="2"/>
        <v>28.721137585663335</v>
      </c>
      <c r="AL29" s="8">
        <f t="shared" si="2"/>
        <v>18.672768134617641</v>
      </c>
    </row>
    <row r="30" spans="1:38" x14ac:dyDescent="0.25">
      <c r="A30" s="6">
        <f t="shared" si="1"/>
        <v>2033</v>
      </c>
      <c r="B30" s="6">
        <v>48580</v>
      </c>
      <c r="C30" s="4">
        <v>1611924.4715706317</v>
      </c>
      <c r="D30" s="4">
        <v>1118939.2107330288</v>
      </c>
      <c r="E30" s="11">
        <v>18.025485694728939</v>
      </c>
      <c r="F30" s="4">
        <v>73.209465896381175</v>
      </c>
      <c r="G30" s="4">
        <v>8948.5074665703178</v>
      </c>
      <c r="H30" s="4">
        <v>417440</v>
      </c>
      <c r="I30" s="4">
        <v>356023.9</v>
      </c>
      <c r="J30" s="4">
        <v>61416.08</v>
      </c>
      <c r="K30" s="4">
        <v>28873.52</v>
      </c>
      <c r="L30" s="4">
        <v>8407.8719999999994</v>
      </c>
      <c r="M30" s="4">
        <v>0</v>
      </c>
      <c r="N30" s="4">
        <v>396997.2</v>
      </c>
      <c r="O30" s="4">
        <v>130648.9</v>
      </c>
      <c r="P30" s="4">
        <v>64691.33</v>
      </c>
      <c r="Q30" s="4">
        <v>45857.51</v>
      </c>
      <c r="R30" s="4">
        <v>155799.5</v>
      </c>
      <c r="S30" s="4">
        <v>20442.77</v>
      </c>
      <c r="T30" s="4">
        <v>18343.78</v>
      </c>
      <c r="U30" s="4">
        <v>442402.1</v>
      </c>
      <c r="V30" s="4">
        <v>286889.09999999998</v>
      </c>
      <c r="W30" s="8">
        <f t="shared" si="3"/>
        <v>4.1268253614727524</v>
      </c>
      <c r="X30" s="8">
        <f t="shared" si="2"/>
        <v>25.896995012009068</v>
      </c>
      <c r="Y30" s="8">
        <f t="shared" si="2"/>
        <v>22.086884731832154</v>
      </c>
      <c r="Z30" s="8">
        <f t="shared" si="2"/>
        <v>3.8101090394239887</v>
      </c>
      <c r="AA30" s="8">
        <f t="shared" si="2"/>
        <v>1.7912452170830395</v>
      </c>
      <c r="AB30" s="8">
        <f t="shared" si="2"/>
        <v>0.52160458807400034</v>
      </c>
      <c r="AC30" s="8">
        <f t="shared" si="2"/>
        <v>0</v>
      </c>
      <c r="AD30" s="8">
        <f t="shared" si="2"/>
        <v>24.628771819139434</v>
      </c>
      <c r="AE30" s="8">
        <f t="shared" si="2"/>
        <v>8.1051502290735709</v>
      </c>
      <c r="AF30" s="8">
        <f t="shared" si="2"/>
        <v>4.0132978400015151</v>
      </c>
      <c r="AG30" s="8">
        <f t="shared" si="2"/>
        <v>2.844891979046464</v>
      </c>
      <c r="AH30" s="8">
        <f t="shared" si="2"/>
        <v>9.6654342525237311</v>
      </c>
      <c r="AI30" s="8">
        <f t="shared" si="2"/>
        <v>1.2682213317402466</v>
      </c>
      <c r="AJ30" s="8">
        <f t="shared" si="2"/>
        <v>1.1380049328320039</v>
      </c>
      <c r="AK30" s="8">
        <f t="shared" si="2"/>
        <v>27.445584939158529</v>
      </c>
      <c r="AL30" s="8">
        <f t="shared" si="2"/>
        <v>17.797924472258934</v>
      </c>
    </row>
    <row r="31" spans="1:38" x14ac:dyDescent="0.25">
      <c r="A31" s="6">
        <f t="shared" si="1"/>
        <v>2034</v>
      </c>
      <c r="B31" s="6">
        <v>48945</v>
      </c>
      <c r="C31" s="4">
        <v>1679274.4688870185</v>
      </c>
      <c r="D31" s="4">
        <v>1142863.4814791935</v>
      </c>
      <c r="E31" s="11">
        <v>18.238454373706162</v>
      </c>
      <c r="F31" s="4">
        <v>74.008408051555833</v>
      </c>
      <c r="G31" s="4">
        <v>9042.3083205940911</v>
      </c>
      <c r="H31" s="4">
        <v>434731.3</v>
      </c>
      <c r="I31" s="4">
        <v>370899.4</v>
      </c>
      <c r="J31" s="4">
        <v>63831.91</v>
      </c>
      <c r="K31" s="4">
        <v>30061.47</v>
      </c>
      <c r="L31" s="4">
        <v>8673.5519999999997</v>
      </c>
      <c r="M31" s="4">
        <v>0</v>
      </c>
      <c r="N31" s="4">
        <v>414063.9</v>
      </c>
      <c r="O31" s="4">
        <v>137163.6</v>
      </c>
      <c r="P31" s="4">
        <v>66888.600000000006</v>
      </c>
      <c r="Q31" s="4">
        <v>47702.559999999998</v>
      </c>
      <c r="R31" s="4">
        <v>162309.20000000001</v>
      </c>
      <c r="S31" s="4">
        <v>20667.36</v>
      </c>
      <c r="T31" s="4">
        <v>18301.849999999999</v>
      </c>
      <c r="U31" s="4">
        <v>440036.5</v>
      </c>
      <c r="V31" s="4">
        <v>284523.5</v>
      </c>
      <c r="W31" s="8">
        <f t="shared" si="3"/>
        <v>4.1369265652220006</v>
      </c>
      <c r="X31" s="8">
        <f t="shared" si="2"/>
        <v>25.888043202855883</v>
      </c>
      <c r="Y31" s="8">
        <f t="shared" si="2"/>
        <v>22.086883762713484</v>
      </c>
      <c r="Z31" s="8">
        <f t="shared" si="2"/>
        <v>3.8011600356376647</v>
      </c>
      <c r="AA31" s="8">
        <f t="shared" si="2"/>
        <v>1.7901463135995868</v>
      </c>
      <c r="AB31" s="8">
        <f t="shared" si="2"/>
        <v>0.51650591732920315</v>
      </c>
      <c r="AC31" s="8">
        <f t="shared" si="2"/>
        <v>0</v>
      </c>
      <c r="AD31" s="8">
        <f t="shared" si="2"/>
        <v>24.657309312540868</v>
      </c>
      <c r="AE31" s="8">
        <f t="shared" si="2"/>
        <v>8.1680274750385884</v>
      </c>
      <c r="AF31" s="8">
        <f t="shared" si="2"/>
        <v>3.9831844787309914</v>
      </c>
      <c r="AG31" s="8">
        <f t="shared" si="2"/>
        <v>2.8406648754456487</v>
      </c>
      <c r="AH31" s="8">
        <f t="shared" si="2"/>
        <v>9.6654360562972492</v>
      </c>
      <c r="AI31" s="8">
        <f t="shared" si="2"/>
        <v>1.2307315083339423</v>
      </c>
      <c r="AJ31" s="8">
        <f t="shared" si="2"/>
        <v>1.0898665071785443</v>
      </c>
      <c r="AK31" s="8">
        <f t="shared" si="2"/>
        <v>26.203965352468277</v>
      </c>
      <c r="AL31" s="8">
        <f t="shared" si="2"/>
        <v>16.943239790251507</v>
      </c>
    </row>
    <row r="32" spans="1:38" x14ac:dyDescent="0.25">
      <c r="A32" s="6">
        <f t="shared" si="1"/>
        <v>2035</v>
      </c>
      <c r="B32" s="6">
        <v>49310</v>
      </c>
      <c r="C32" s="4">
        <v>1749141.0325592724</v>
      </c>
      <c r="D32" s="4">
        <v>1167041.7613876001</v>
      </c>
      <c r="E32" s="11">
        <v>18.44747222883241</v>
      </c>
      <c r="F32" s="4">
        <v>74.823519724401564</v>
      </c>
      <c r="G32" s="4">
        <v>9132.5143402826707</v>
      </c>
      <c r="H32" s="4">
        <v>452677.4</v>
      </c>
      <c r="I32" s="4">
        <v>386330.7</v>
      </c>
      <c r="J32" s="4">
        <v>66346.67</v>
      </c>
      <c r="K32" s="4">
        <v>31304.41</v>
      </c>
      <c r="L32" s="4">
        <v>8947.06</v>
      </c>
      <c r="M32" s="4">
        <v>0</v>
      </c>
      <c r="N32" s="4">
        <v>431791</v>
      </c>
      <c r="O32" s="4">
        <v>143944.4</v>
      </c>
      <c r="P32" s="4">
        <v>69176.429999999993</v>
      </c>
      <c r="Q32" s="4">
        <v>49608.09</v>
      </c>
      <c r="R32" s="4">
        <v>169062.1</v>
      </c>
      <c r="S32" s="4">
        <v>20886.419999999998</v>
      </c>
      <c r="T32" s="4">
        <v>18239.55</v>
      </c>
      <c r="U32" s="4">
        <v>437389.7</v>
      </c>
      <c r="V32" s="4">
        <v>281876.7</v>
      </c>
      <c r="W32" s="8">
        <f t="shared" si="3"/>
        <v>4.1450084254374353</v>
      </c>
      <c r="X32" s="8">
        <f t="shared" si="2"/>
        <v>25.879982892955223</v>
      </c>
      <c r="Y32" s="8">
        <f t="shared" si="2"/>
        <v>22.086881092414632</v>
      </c>
      <c r="Z32" s="8">
        <f t="shared" si="2"/>
        <v>3.7931000854130232</v>
      </c>
      <c r="AA32" s="8">
        <f t="shared" si="2"/>
        <v>1.7897018832264575</v>
      </c>
      <c r="AB32" s="8">
        <f t="shared" si="2"/>
        <v>0.51151164105441083</v>
      </c>
      <c r="AC32" s="8">
        <f t="shared" si="2"/>
        <v>0</v>
      </c>
      <c r="AD32" s="8">
        <f t="shared" si="2"/>
        <v>24.685888213840645</v>
      </c>
      <c r="AE32" s="8">
        <f t="shared" si="2"/>
        <v>8.2294336088718012</v>
      </c>
      <c r="AF32" s="8">
        <f t="shared" si="2"/>
        <v>3.9548800646900291</v>
      </c>
      <c r="AG32" s="8">
        <f t="shared" si="2"/>
        <v>2.8361400868525424</v>
      </c>
      <c r="AH32" s="8">
        <f t="shared" si="2"/>
        <v>9.6654355968446506</v>
      </c>
      <c r="AI32" s="8">
        <f t="shared" si="2"/>
        <v>1.1940958225329512</v>
      </c>
      <c r="AJ32" s="8">
        <f t="shared" si="2"/>
        <v>1.0427718326013213</v>
      </c>
      <c r="AK32" s="8">
        <f t="shared" si="2"/>
        <v>25.005971037111234</v>
      </c>
      <c r="AL32" s="8">
        <f t="shared" si="2"/>
        <v>16.115149936627432</v>
      </c>
    </row>
    <row r="33" spans="1:38" x14ac:dyDescent="0.25">
      <c r="A33" s="6">
        <f t="shared" si="1"/>
        <v>2036</v>
      </c>
      <c r="B33" s="6">
        <v>49675</v>
      </c>
      <c r="C33" s="4">
        <v>1821741.4312422592</v>
      </c>
      <c r="D33" s="4">
        <v>1191678.6254125752</v>
      </c>
      <c r="E33" s="11">
        <v>18.652474635701495</v>
      </c>
      <c r="F33" s="4">
        <v>75.646689083045473</v>
      </c>
      <c r="G33" s="4">
        <v>9222.5992404064309</v>
      </c>
      <c r="H33" s="4">
        <v>471324.7</v>
      </c>
      <c r="I33" s="4">
        <v>402365.9</v>
      </c>
      <c r="J33" s="4">
        <v>68958.78</v>
      </c>
      <c r="K33" s="4">
        <v>32597</v>
      </c>
      <c r="L33" s="4">
        <v>9228.8970000000008</v>
      </c>
      <c r="M33" s="4">
        <v>0</v>
      </c>
      <c r="N33" s="4">
        <v>450248.3</v>
      </c>
      <c r="O33" s="4">
        <v>151022.29999999999</v>
      </c>
      <c r="P33" s="4">
        <v>71562.41</v>
      </c>
      <c r="Q33" s="4">
        <v>51584.38</v>
      </c>
      <c r="R33" s="4">
        <v>176079.2</v>
      </c>
      <c r="S33" s="4">
        <v>21076.41</v>
      </c>
      <c r="T33" s="4">
        <v>18158.12</v>
      </c>
      <c r="U33" s="4">
        <v>434471.4</v>
      </c>
      <c r="V33" s="4">
        <v>278958.40000000002</v>
      </c>
      <c r="W33" s="8">
        <f t="shared" si="3"/>
        <v>4.1514740744923806</v>
      </c>
      <c r="X33" s="8">
        <f t="shared" si="2"/>
        <v>25.872206226248043</v>
      </c>
      <c r="Y33" s="8">
        <f t="shared" si="2"/>
        <v>22.086883083381579</v>
      </c>
      <c r="Z33" s="8">
        <f t="shared" si="2"/>
        <v>3.7853220450158225</v>
      </c>
      <c r="AA33" s="8">
        <f t="shared" si="2"/>
        <v>1.7893318690003037</v>
      </c>
      <c r="AB33" s="8">
        <f t="shared" si="2"/>
        <v>0.50659752485876908</v>
      </c>
      <c r="AC33" s="8">
        <f t="shared" si="2"/>
        <v>0</v>
      </c>
      <c r="AD33" s="8">
        <f t="shared" si="2"/>
        <v>24.715269262607279</v>
      </c>
      <c r="AE33" s="8">
        <f t="shared" si="2"/>
        <v>8.2899964511987161</v>
      </c>
      <c r="AF33" s="8">
        <f t="shared" si="2"/>
        <v>3.9282418883782566</v>
      </c>
      <c r="AG33" s="8">
        <f t="shared" si="2"/>
        <v>2.831597235224772</v>
      </c>
      <c r="AH33" s="8">
        <f t="shared" si="2"/>
        <v>9.6654331388802124</v>
      </c>
      <c r="AI33" s="8">
        <f t="shared" si="2"/>
        <v>1.1569375125660857</v>
      </c>
      <c r="AJ33" s="8">
        <f t="shared" si="2"/>
        <v>0.99674518505174692</v>
      </c>
      <c r="AK33" s="8">
        <f t="shared" si="2"/>
        <v>23.849235272852674</v>
      </c>
      <c r="AL33" s="8">
        <f t="shared" si="2"/>
        <v>15.312732927733668</v>
      </c>
    </row>
    <row r="34" spans="1:38" x14ac:dyDescent="0.25">
      <c r="A34" s="6">
        <f t="shared" si="1"/>
        <v>2037</v>
      </c>
      <c r="B34" s="6">
        <v>50041</v>
      </c>
      <c r="C34" s="4">
        <v>1897113.7145663183</v>
      </c>
      <c r="D34" s="4">
        <v>1216618.8778992225</v>
      </c>
      <c r="E34" s="11">
        <v>18.85343479073196</v>
      </c>
      <c r="F34" s="4">
        <v>76.484509847525686</v>
      </c>
      <c r="G34" s="4">
        <v>9310.5853054843246</v>
      </c>
      <c r="H34" s="4">
        <v>490680.2</v>
      </c>
      <c r="I34" s="4">
        <v>419013.3</v>
      </c>
      <c r="J34" s="4">
        <v>71666.94</v>
      </c>
      <c r="K34" s="4">
        <v>33936.99</v>
      </c>
      <c r="L34" s="4">
        <v>9519.0419999999995</v>
      </c>
      <c r="M34" s="4">
        <v>0</v>
      </c>
      <c r="N34" s="4">
        <v>469419</v>
      </c>
      <c r="O34" s="4">
        <v>158363.4</v>
      </c>
      <c r="P34" s="4">
        <v>74066.7</v>
      </c>
      <c r="Q34" s="4">
        <v>53624.69</v>
      </c>
      <c r="R34" s="4">
        <v>183364.3</v>
      </c>
      <c r="S34" s="4">
        <v>21261.200000000001</v>
      </c>
      <c r="T34" s="4">
        <v>18059.439999999999</v>
      </c>
      <c r="U34" s="4">
        <v>431269.6</v>
      </c>
      <c r="V34" s="4">
        <v>275756.59999999998</v>
      </c>
      <c r="W34" s="8">
        <f t="shared" si="3"/>
        <v>4.1566464443919662</v>
      </c>
      <c r="X34" s="8">
        <f t="shared" si="2"/>
        <v>25.864564481954098</v>
      </c>
      <c r="Y34" s="8">
        <f t="shared" si="2"/>
        <v>22.086883710910644</v>
      </c>
      <c r="Z34" s="8">
        <f t="shared" si="2"/>
        <v>3.7776828795095776</v>
      </c>
      <c r="AA34" s="8">
        <f t="shared" si="2"/>
        <v>1.7888748438971684</v>
      </c>
      <c r="AB34" s="8">
        <f t="shared" si="2"/>
        <v>0.50176443968073148</v>
      </c>
      <c r="AC34" s="8">
        <f t="shared" si="2"/>
        <v>0</v>
      </c>
      <c r="AD34" s="8">
        <f t="shared" si="2"/>
        <v>24.743851483215362</v>
      </c>
      <c r="AE34" s="8">
        <f t="shared" si="2"/>
        <v>8.3475966034119367</v>
      </c>
      <c r="AF34" s="8">
        <f t="shared" si="2"/>
        <v>3.904178196135792</v>
      </c>
      <c r="AG34" s="8">
        <f t="shared" si="2"/>
        <v>2.8266460564942277</v>
      </c>
      <c r="AH34" s="8">
        <f t="shared" si="2"/>
        <v>9.6654353712221841</v>
      </c>
      <c r="AI34" s="8">
        <f t="shared" si="2"/>
        <v>1.1207129987387354</v>
      </c>
      <c r="AJ34" s="8">
        <f t="shared" si="2"/>
        <v>0.95194293633201632</v>
      </c>
      <c r="AK34" s="8">
        <f t="shared" si="2"/>
        <v>22.732933544713138</v>
      </c>
      <c r="AL34" s="8">
        <f t="shared" si="2"/>
        <v>14.535586237277197</v>
      </c>
    </row>
    <row r="35" spans="1:38" x14ac:dyDescent="0.25">
      <c r="A35" s="6">
        <f t="shared" si="1"/>
        <v>2038</v>
      </c>
      <c r="B35" s="6">
        <v>50406</v>
      </c>
      <c r="C35" s="4">
        <v>1976599.4538529613</v>
      </c>
      <c r="D35" s="4">
        <v>1242769.8292666166</v>
      </c>
      <c r="E35" s="11">
        <v>19.051662406282169</v>
      </c>
      <c r="F35" s="4">
        <v>77.330534140940955</v>
      </c>
      <c r="G35" s="4">
        <v>9404.8727934439667</v>
      </c>
      <c r="H35" s="4">
        <v>511067.1</v>
      </c>
      <c r="I35" s="4">
        <v>436569.2</v>
      </c>
      <c r="J35" s="4">
        <v>74497.87</v>
      </c>
      <c r="K35" s="4">
        <v>35333.120000000003</v>
      </c>
      <c r="L35" s="4">
        <v>9817.8169999999991</v>
      </c>
      <c r="M35" s="4">
        <v>0</v>
      </c>
      <c r="N35" s="4">
        <v>489702.7</v>
      </c>
      <c r="O35" s="4">
        <v>166137.1</v>
      </c>
      <c r="P35" s="4">
        <v>76684.460000000006</v>
      </c>
      <c r="Q35" s="4">
        <v>55834.25</v>
      </c>
      <c r="R35" s="4">
        <v>191046.9</v>
      </c>
      <c r="S35" s="4">
        <v>21364.37</v>
      </c>
      <c r="T35" s="4">
        <v>17944.2</v>
      </c>
      <c r="U35" s="4">
        <v>427849.5</v>
      </c>
      <c r="V35" s="4">
        <v>272336.5</v>
      </c>
      <c r="W35" s="8">
        <f t="shared" si="3"/>
        <v>4.1607848083889989</v>
      </c>
      <c r="X35" s="8">
        <f t="shared" si="2"/>
        <v>25.855875807502784</v>
      </c>
      <c r="Y35" s="8">
        <f t="shared" si="2"/>
        <v>22.086882557262726</v>
      </c>
      <c r="Z35" s="8">
        <f t="shared" si="2"/>
        <v>3.7689917324818749</v>
      </c>
      <c r="AA35" s="8">
        <f t="shared" si="2"/>
        <v>1.7875710696532665</v>
      </c>
      <c r="AB35" s="8">
        <f t="shared" si="2"/>
        <v>0.49670240376026858</v>
      </c>
      <c r="AC35" s="8">
        <f t="shared" si="2"/>
        <v>0</v>
      </c>
      <c r="AD35" s="8">
        <f t="shared" si="2"/>
        <v>24.775009375087524</v>
      </c>
      <c r="AE35" s="8">
        <f t="shared" si="2"/>
        <v>8.4051981131610134</v>
      </c>
      <c r="AF35" s="8">
        <f t="shared" si="2"/>
        <v>3.8796155614897052</v>
      </c>
      <c r="AG35" s="8">
        <f t="shared" si="2"/>
        <v>2.8247629984498364</v>
      </c>
      <c r="AH35" s="8">
        <f t="shared" si="2"/>
        <v>9.6654332079063661</v>
      </c>
      <c r="AI35" s="8">
        <f t="shared" si="2"/>
        <v>1.0808649146570739</v>
      </c>
      <c r="AJ35" s="8">
        <f t="shared" si="2"/>
        <v>0.90783188091151135</v>
      </c>
      <c r="AK35" s="8">
        <f t="shared" si="2"/>
        <v>21.645736022338678</v>
      </c>
      <c r="AL35" s="8">
        <f t="shared" si="2"/>
        <v>13.778031733699905</v>
      </c>
    </row>
    <row r="36" spans="1:38" x14ac:dyDescent="0.25">
      <c r="A36" s="6">
        <f t="shared" si="1"/>
        <v>2039</v>
      </c>
      <c r="B36" s="6">
        <v>50771</v>
      </c>
      <c r="C36" s="4">
        <v>2059059.2060155277</v>
      </c>
      <c r="D36" s="4">
        <v>1269198.874314131</v>
      </c>
      <c r="E36" s="11">
        <v>19.245546180901467</v>
      </c>
      <c r="F36" s="4">
        <v>78.192494398694123</v>
      </c>
      <c r="G36" s="4">
        <v>9495.6157159021441</v>
      </c>
      <c r="H36" s="4">
        <v>532220.5</v>
      </c>
      <c r="I36" s="4">
        <v>454782</v>
      </c>
      <c r="J36" s="4">
        <v>77438.44</v>
      </c>
      <c r="K36" s="4">
        <v>36786.629999999997</v>
      </c>
      <c r="L36" s="4">
        <v>10125.290000000001</v>
      </c>
      <c r="M36" s="4">
        <v>0</v>
      </c>
      <c r="N36" s="4">
        <v>510772.7</v>
      </c>
      <c r="O36" s="4">
        <v>174223.6</v>
      </c>
      <c r="P36" s="4">
        <v>79414.62</v>
      </c>
      <c r="Q36" s="4">
        <v>58117.5</v>
      </c>
      <c r="R36" s="4">
        <v>199017</v>
      </c>
      <c r="S36" s="4">
        <v>21447.7</v>
      </c>
      <c r="T36" s="4">
        <v>17816.060000000001</v>
      </c>
      <c r="U36" s="4">
        <v>424217.8</v>
      </c>
      <c r="V36" s="4">
        <v>268704.8</v>
      </c>
      <c r="W36" s="8">
        <f t="shared" si="3"/>
        <v>4.1640950848370757</v>
      </c>
      <c r="X36" s="8">
        <f t="shared" si="2"/>
        <v>25.84775116932633</v>
      </c>
      <c r="Y36" s="8">
        <f t="shared" si="2"/>
        <v>22.086883110080439</v>
      </c>
      <c r="Z36" s="8">
        <f t="shared" si="2"/>
        <v>3.7608651452937396</v>
      </c>
      <c r="AA36" s="8">
        <f t="shared" si="2"/>
        <v>1.7865746595594776</v>
      </c>
      <c r="AB36" s="8">
        <f t="shared" si="2"/>
        <v>0.4917435093861815</v>
      </c>
      <c r="AC36" s="8">
        <f t="shared" si="2"/>
        <v>0</v>
      </c>
      <c r="AD36" s="8">
        <f t="shared" si="2"/>
        <v>24.806120120673604</v>
      </c>
      <c r="AE36" s="8">
        <f t="shared" si="2"/>
        <v>8.4613205628573915</v>
      </c>
      <c r="AF36" s="8">
        <f t="shared" si="2"/>
        <v>3.8568400446179845</v>
      </c>
      <c r="AG36" s="8">
        <f t="shared" si="2"/>
        <v>2.8225269011308716</v>
      </c>
      <c r="AH36" s="8">
        <f t="shared" si="2"/>
        <v>9.6654335833847398</v>
      </c>
      <c r="AI36" s="8">
        <f t="shared" si="2"/>
        <v>1.0416261920658079</v>
      </c>
      <c r="AJ36" s="8">
        <f t="shared" si="2"/>
        <v>0.8652524389755526</v>
      </c>
      <c r="AK36" s="8">
        <f t="shared" si="2"/>
        <v>20.602506171782267</v>
      </c>
      <c r="AL36" s="8">
        <f t="shared" si="2"/>
        <v>13.049882160502268</v>
      </c>
    </row>
    <row r="37" spans="1:38" x14ac:dyDescent="0.25">
      <c r="A37" s="6">
        <f t="shared" si="1"/>
        <v>2040</v>
      </c>
      <c r="B37" s="6">
        <v>51136</v>
      </c>
      <c r="C37" s="4">
        <v>2143409.7067964501</v>
      </c>
      <c r="D37" s="4">
        <v>1295319.3584578605</v>
      </c>
      <c r="E37" s="11">
        <v>19.435700326056576</v>
      </c>
      <c r="F37" s="4">
        <v>79.060734325741436</v>
      </c>
      <c r="G37" s="4">
        <v>9581.9641838234602</v>
      </c>
      <c r="H37" s="4">
        <v>553884.5</v>
      </c>
      <c r="I37" s="4">
        <v>473412.4</v>
      </c>
      <c r="J37" s="4">
        <v>80472.100000000006</v>
      </c>
      <c r="K37" s="4">
        <v>38294.720000000001</v>
      </c>
      <c r="L37" s="4">
        <v>10441.709999999999</v>
      </c>
      <c r="M37" s="4">
        <v>0</v>
      </c>
      <c r="N37" s="4">
        <v>532387.6</v>
      </c>
      <c r="O37" s="4">
        <v>182548.7</v>
      </c>
      <c r="P37" s="4">
        <v>82203.59</v>
      </c>
      <c r="Q37" s="4">
        <v>60465.4</v>
      </c>
      <c r="R37" s="4">
        <v>207169.8</v>
      </c>
      <c r="S37" s="4">
        <v>21496.93</v>
      </c>
      <c r="T37" s="4">
        <v>17676.07</v>
      </c>
      <c r="U37" s="4">
        <v>420397</v>
      </c>
      <c r="V37" s="4">
        <v>264884</v>
      </c>
      <c r="W37" s="8">
        <f t="shared" si="3"/>
        <v>4.1667440640161733</v>
      </c>
      <c r="X37" s="8">
        <f t="shared" ref="X37:AL53" si="4">100*H37/$C37</f>
        <v>25.84127981895903</v>
      </c>
      <c r="Y37" s="8">
        <f t="shared" si="4"/>
        <v>22.086883272893466</v>
      </c>
      <c r="Z37" s="8">
        <f t="shared" si="4"/>
        <v>3.7543965460655664</v>
      </c>
      <c r="AA37" s="8">
        <f t="shared" si="4"/>
        <v>1.7866262282275218</v>
      </c>
      <c r="AB37" s="8">
        <f t="shared" si="4"/>
        <v>0.48715418087782325</v>
      </c>
      <c r="AC37" s="8">
        <f t="shared" si="4"/>
        <v>0</v>
      </c>
      <c r="AD37" s="8">
        <f t="shared" si="4"/>
        <v>24.838349771015498</v>
      </c>
      <c r="AE37" s="8">
        <f t="shared" si="4"/>
        <v>8.5167431789248607</v>
      </c>
      <c r="AF37" s="8">
        <f t="shared" si="4"/>
        <v>3.8351785820202271</v>
      </c>
      <c r="AG37" s="8">
        <f t="shared" si="4"/>
        <v>2.8209912369190424</v>
      </c>
      <c r="AH37" s="8">
        <f t="shared" si="4"/>
        <v>9.6654316411413905</v>
      </c>
      <c r="AI37" s="8">
        <f t="shared" si="4"/>
        <v>1.0029314475826188</v>
      </c>
      <c r="AJ37" s="8">
        <f t="shared" si="4"/>
        <v>0.82467061448642665</v>
      </c>
      <c r="AK37" s="8">
        <f t="shared" si="4"/>
        <v>19.613469075323319</v>
      </c>
      <c r="AL37" s="8">
        <f t="shared" si="4"/>
        <v>12.358066643072959</v>
      </c>
    </row>
    <row r="38" spans="1:38" x14ac:dyDescent="0.25">
      <c r="A38" s="6">
        <f t="shared" si="1"/>
        <v>2041</v>
      </c>
      <c r="B38" s="6">
        <v>51502</v>
      </c>
      <c r="C38" s="4">
        <v>2230810.1906085052</v>
      </c>
      <c r="D38" s="4">
        <v>1321670.1943736481</v>
      </c>
      <c r="E38" s="11">
        <v>19.62153119198268</v>
      </c>
      <c r="F38" s="4">
        <v>79.942791540551397</v>
      </c>
      <c r="G38" s="4">
        <v>9666.5830059346445</v>
      </c>
      <c r="H38" s="4">
        <v>576323.30000000005</v>
      </c>
      <c r="I38" s="4">
        <v>492716.5</v>
      </c>
      <c r="J38" s="4">
        <v>83606.87</v>
      </c>
      <c r="K38" s="4">
        <v>39850.03</v>
      </c>
      <c r="L38" s="4">
        <v>10767.67</v>
      </c>
      <c r="M38" s="4">
        <v>0</v>
      </c>
      <c r="N38" s="4">
        <v>554830.30000000005</v>
      </c>
      <c r="O38" s="4">
        <v>191226.8</v>
      </c>
      <c r="P38" s="4">
        <v>85095.72</v>
      </c>
      <c r="Q38" s="4">
        <v>62890.34</v>
      </c>
      <c r="R38" s="4">
        <v>215617.5</v>
      </c>
      <c r="S38" s="4">
        <v>21492.98</v>
      </c>
      <c r="T38" s="4">
        <v>17525.77</v>
      </c>
      <c r="U38" s="4">
        <v>416429.8</v>
      </c>
      <c r="V38" s="4">
        <v>260916.8</v>
      </c>
      <c r="W38" s="8">
        <f t="shared" si="3"/>
        <v>4.1688618139520504</v>
      </c>
      <c r="X38" s="8">
        <f t="shared" si="4"/>
        <v>25.834708054780517</v>
      </c>
      <c r="Y38" s="8">
        <f t="shared" si="4"/>
        <v>22.086885835213089</v>
      </c>
      <c r="Z38" s="8">
        <f t="shared" si="4"/>
        <v>3.7478253574408447</v>
      </c>
      <c r="AA38" s="8">
        <f t="shared" si="4"/>
        <v>1.7863478554905643</v>
      </c>
      <c r="AB38" s="8">
        <f t="shared" si="4"/>
        <v>0.4826797925404343</v>
      </c>
      <c r="AC38" s="8">
        <f t="shared" si="4"/>
        <v>0</v>
      </c>
      <c r="AD38" s="8">
        <f t="shared" si="4"/>
        <v>24.871246434850526</v>
      </c>
      <c r="AE38" s="8">
        <f t="shared" si="4"/>
        <v>8.572078467502358</v>
      </c>
      <c r="AF38" s="8">
        <f t="shared" si="4"/>
        <v>3.8145656837253452</v>
      </c>
      <c r="AG38" s="8">
        <f t="shared" si="4"/>
        <v>2.8191703742775713</v>
      </c>
      <c r="AH38" s="8">
        <f t="shared" si="4"/>
        <v>9.6654345989510357</v>
      </c>
      <c r="AI38" s="8">
        <f t="shared" si="4"/>
        <v>0.96346072339472733</v>
      </c>
      <c r="AJ38" s="8">
        <f t="shared" si="4"/>
        <v>0.78562354044202387</v>
      </c>
      <c r="AK38" s="8">
        <f t="shared" si="4"/>
        <v>18.667200004425705</v>
      </c>
      <c r="AL38" s="8">
        <f t="shared" si="4"/>
        <v>11.696055589957158</v>
      </c>
    </row>
    <row r="39" spans="1:38" x14ac:dyDescent="0.25">
      <c r="A39" s="6">
        <f t="shared" si="1"/>
        <v>2042</v>
      </c>
      <c r="B39" s="6">
        <v>51867</v>
      </c>
      <c r="C39" s="4">
        <v>2320335.9513600995</v>
      </c>
      <c r="D39" s="4">
        <v>1347789.882048852</v>
      </c>
      <c r="E39" s="11">
        <v>19.802956304598922</v>
      </c>
      <c r="F39" s="4">
        <v>80.830383655227607</v>
      </c>
      <c r="G39" s="4">
        <v>9747.3917059128235</v>
      </c>
      <c r="H39" s="4">
        <v>599316.80000000005</v>
      </c>
      <c r="I39" s="4">
        <v>512489.9</v>
      </c>
      <c r="J39" s="4">
        <v>86826.87</v>
      </c>
      <c r="K39" s="4">
        <v>41448.92</v>
      </c>
      <c r="L39" s="4">
        <v>11103.36</v>
      </c>
      <c r="M39" s="4">
        <v>0</v>
      </c>
      <c r="N39" s="4">
        <v>577787.6</v>
      </c>
      <c r="O39" s="4">
        <v>200066.6</v>
      </c>
      <c r="P39" s="4">
        <v>88060.37</v>
      </c>
      <c r="Q39" s="4">
        <v>65390.18</v>
      </c>
      <c r="R39" s="4">
        <v>224270.5</v>
      </c>
      <c r="S39" s="4">
        <v>21529.13</v>
      </c>
      <c r="T39" s="4">
        <v>17367.439999999999</v>
      </c>
      <c r="U39" s="4">
        <v>412268.1</v>
      </c>
      <c r="V39" s="4">
        <v>256755.1</v>
      </c>
      <c r="W39" s="8">
        <f t="shared" si="3"/>
        <v>4.1705564779465822</v>
      </c>
      <c r="X39" s="8">
        <f t="shared" si="4"/>
        <v>25.828880496753136</v>
      </c>
      <c r="Y39" s="8">
        <f t="shared" si="4"/>
        <v>22.086883569579502</v>
      </c>
      <c r="Z39" s="8">
        <f t="shared" si="4"/>
        <v>3.7419956342574072</v>
      </c>
      <c r="AA39" s="8">
        <f t="shared" si="4"/>
        <v>1.7863327065076116</v>
      </c>
      <c r="AB39" s="8">
        <f t="shared" si="4"/>
        <v>0.47852381003240502</v>
      </c>
      <c r="AC39" s="8">
        <f t="shared" si="4"/>
        <v>0</v>
      </c>
      <c r="AD39" s="8">
        <f t="shared" si="4"/>
        <v>24.901032096723803</v>
      </c>
      <c r="AE39" s="8">
        <f t="shared" si="4"/>
        <v>8.6223117769962574</v>
      </c>
      <c r="AF39" s="8">
        <f t="shared" si="4"/>
        <v>3.7951560397270101</v>
      </c>
      <c r="AG39" s="8">
        <f t="shared" si="4"/>
        <v>2.8181341568952796</v>
      </c>
      <c r="AH39" s="8">
        <f t="shared" si="4"/>
        <v>9.6654322779656336</v>
      </c>
      <c r="AI39" s="8">
        <f t="shared" si="4"/>
        <v>0.92784538322480326</v>
      </c>
      <c r="AJ39" s="8">
        <f t="shared" si="4"/>
        <v>0.74848816568220711</v>
      </c>
      <c r="AK39" s="8">
        <f t="shared" si="4"/>
        <v>17.767603857464817</v>
      </c>
      <c r="AL39" s="8">
        <f t="shared" si="4"/>
        <v>11.065427825203466</v>
      </c>
    </row>
    <row r="40" spans="1:38" x14ac:dyDescent="0.25">
      <c r="A40" s="6">
        <f t="shared" si="1"/>
        <v>2043</v>
      </c>
      <c r="B40" s="6">
        <v>52232</v>
      </c>
      <c r="C40" s="4">
        <v>2414211.4250083738</v>
      </c>
      <c r="D40" s="4">
        <v>1374786.9946552098</v>
      </c>
      <c r="E40" s="11">
        <v>19.978941297249101</v>
      </c>
      <c r="F40" s="4">
        <v>81.733116455954573</v>
      </c>
      <c r="G40" s="4">
        <v>9831.1170206189254</v>
      </c>
      <c r="H40" s="4">
        <v>623390.30000000005</v>
      </c>
      <c r="I40" s="4">
        <v>533224.1</v>
      </c>
      <c r="J40" s="4">
        <v>90166.23</v>
      </c>
      <c r="K40" s="4">
        <v>43097.56</v>
      </c>
      <c r="L40" s="4">
        <v>11448.72</v>
      </c>
      <c r="M40" s="4">
        <v>0</v>
      </c>
      <c r="N40" s="4">
        <v>601799.19999999995</v>
      </c>
      <c r="O40" s="4">
        <v>209250</v>
      </c>
      <c r="P40" s="4">
        <v>91183.34</v>
      </c>
      <c r="Q40" s="4">
        <v>68021.89</v>
      </c>
      <c r="R40" s="4">
        <v>233344</v>
      </c>
      <c r="S40" s="4">
        <v>21591.07</v>
      </c>
      <c r="T40" s="4">
        <v>17199.47</v>
      </c>
      <c r="U40" s="4">
        <v>407876.5</v>
      </c>
      <c r="V40" s="4">
        <v>252363.5</v>
      </c>
      <c r="W40" s="8">
        <f t="shared" si="3"/>
        <v>4.1719138589670175</v>
      </c>
      <c r="X40" s="8">
        <f t="shared" si="4"/>
        <v>25.821694551786731</v>
      </c>
      <c r="Y40" s="8">
        <f t="shared" si="4"/>
        <v>22.086884954500224</v>
      </c>
      <c r="Z40" s="8">
        <f t="shared" si="4"/>
        <v>3.7348108399282904</v>
      </c>
      <c r="AA40" s="8">
        <f t="shared" si="4"/>
        <v>1.7851609661672658</v>
      </c>
      <c r="AB40" s="8">
        <f t="shared" si="4"/>
        <v>0.47422192942195562</v>
      </c>
      <c r="AC40" s="8">
        <f t="shared" si="4"/>
        <v>0</v>
      </c>
      <c r="AD40" s="8">
        <f t="shared" si="4"/>
        <v>24.927361115355197</v>
      </c>
      <c r="AE40" s="8">
        <f t="shared" si="4"/>
        <v>8.667426466150296</v>
      </c>
      <c r="AF40" s="8">
        <f t="shared" si="4"/>
        <v>3.776940952869682</v>
      </c>
      <c r="AG40" s="8">
        <f t="shared" si="4"/>
        <v>2.8175614320839388</v>
      </c>
      <c r="AH40" s="8">
        <f t="shared" si="4"/>
        <v>9.6654335068930699</v>
      </c>
      <c r="AI40" s="8">
        <f t="shared" si="4"/>
        <v>0.89433219378974282</v>
      </c>
      <c r="AJ40" s="8">
        <f t="shared" si="4"/>
        <v>0.71242600469179462</v>
      </c>
      <c r="AK40" s="8">
        <f t="shared" si="4"/>
        <v>16.894812764734773</v>
      </c>
      <c r="AL40" s="8">
        <f t="shared" si="4"/>
        <v>10.453247689320527</v>
      </c>
    </row>
    <row r="41" spans="1:38" x14ac:dyDescent="0.25">
      <c r="A41" s="6">
        <f t="shared" si="1"/>
        <v>2044</v>
      </c>
      <c r="B41" s="6">
        <v>52597</v>
      </c>
      <c r="C41" s="4">
        <v>2510532.9822281557</v>
      </c>
      <c r="D41" s="4">
        <v>1401641.3966103767</v>
      </c>
      <c r="E41" s="11">
        <v>20.151051983312936</v>
      </c>
      <c r="F41" s="4">
        <v>82.642470455410859</v>
      </c>
      <c r="G41" s="4">
        <v>9912.0261271315048</v>
      </c>
      <c r="H41" s="4">
        <v>648099.5</v>
      </c>
      <c r="I41" s="4">
        <v>554498.5</v>
      </c>
      <c r="J41" s="4">
        <v>93601</v>
      </c>
      <c r="K41" s="4">
        <v>44796.81</v>
      </c>
      <c r="L41" s="4">
        <v>11804.3</v>
      </c>
      <c r="M41" s="4">
        <v>0</v>
      </c>
      <c r="N41" s="4">
        <v>626487.1</v>
      </c>
      <c r="O41" s="4">
        <v>218711.2</v>
      </c>
      <c r="P41" s="4">
        <v>94392.65</v>
      </c>
      <c r="Q41" s="4">
        <v>70729.37</v>
      </c>
      <c r="R41" s="4">
        <v>242653.9</v>
      </c>
      <c r="S41" s="4">
        <v>21612.41</v>
      </c>
      <c r="T41" s="4">
        <v>17020.68</v>
      </c>
      <c r="U41" s="4">
        <v>403284.7</v>
      </c>
      <c r="V41" s="4">
        <v>247771.7</v>
      </c>
      <c r="W41" s="8">
        <f t="shared" si="3"/>
        <v>4.1729984443820616</v>
      </c>
      <c r="X41" s="8">
        <f t="shared" si="4"/>
        <v>25.815215517495286</v>
      </c>
      <c r="Y41" s="8">
        <f t="shared" si="4"/>
        <v>22.086883698610876</v>
      </c>
      <c r="Z41" s="8">
        <f t="shared" si="4"/>
        <v>3.728331818884409</v>
      </c>
      <c r="AA41" s="8">
        <f t="shared" si="4"/>
        <v>1.784354570010142</v>
      </c>
      <c r="AB41" s="8">
        <f t="shared" si="4"/>
        <v>0.47019099464383107</v>
      </c>
      <c r="AC41" s="8">
        <f t="shared" si="4"/>
        <v>0</v>
      </c>
      <c r="AD41" s="8">
        <f t="shared" si="4"/>
        <v>24.95434652461639</v>
      </c>
      <c r="AE41" s="8">
        <f t="shared" si="4"/>
        <v>8.7117437431906897</v>
      </c>
      <c r="AF41" s="8">
        <f t="shared" si="4"/>
        <v>3.7598649636629888</v>
      </c>
      <c r="AG41" s="8">
        <f t="shared" si="4"/>
        <v>2.8173049508087344</v>
      </c>
      <c r="AH41" s="8">
        <f t="shared" si="4"/>
        <v>9.6654336635975628</v>
      </c>
      <c r="AI41" s="8">
        <f t="shared" si="4"/>
        <v>0.86086939120068795</v>
      </c>
      <c r="AJ41" s="8">
        <f t="shared" si="4"/>
        <v>0.67797077833623021</v>
      </c>
      <c r="AK41" s="8">
        <f t="shared" si="4"/>
        <v>16.06370849755081</v>
      </c>
      <c r="AL41" s="8">
        <f t="shared" si="4"/>
        <v>9.8692867910501185</v>
      </c>
    </row>
    <row r="42" spans="1:38" x14ac:dyDescent="0.25">
      <c r="A42" s="6">
        <f t="shared" si="1"/>
        <v>2045</v>
      </c>
      <c r="B42" s="6">
        <v>52963</v>
      </c>
      <c r="C42" s="4">
        <v>2609855.4832547815</v>
      </c>
      <c r="D42" s="4">
        <v>1428486.8988396011</v>
      </c>
      <c r="E42" s="11">
        <v>20.319675804344989</v>
      </c>
      <c r="F42" s="4">
        <v>83.565588422030856</v>
      </c>
      <c r="G42" s="4">
        <v>9989.9826398540481</v>
      </c>
      <c r="H42" s="4">
        <v>673576.3</v>
      </c>
      <c r="I42" s="4">
        <v>576435.69999999995</v>
      </c>
      <c r="J42" s="4">
        <v>97140.52</v>
      </c>
      <c r="K42" s="4">
        <v>46549.19</v>
      </c>
      <c r="L42" s="4">
        <v>12170.58</v>
      </c>
      <c r="M42" s="4">
        <v>0</v>
      </c>
      <c r="N42" s="4">
        <v>652003.1</v>
      </c>
      <c r="O42" s="4">
        <v>228512.2</v>
      </c>
      <c r="P42" s="4">
        <v>97736.59</v>
      </c>
      <c r="Q42" s="4">
        <v>73500.490000000005</v>
      </c>
      <c r="R42" s="4">
        <v>252253.8</v>
      </c>
      <c r="S42" s="4">
        <v>21573.18</v>
      </c>
      <c r="T42" s="4">
        <v>16832.560000000001</v>
      </c>
      <c r="U42" s="4">
        <v>398544.1</v>
      </c>
      <c r="V42" s="4">
        <v>243031.1</v>
      </c>
      <c r="W42" s="8">
        <f t="shared" si="3"/>
        <v>4.1738652619353029</v>
      </c>
      <c r="X42" s="8">
        <f t="shared" si="4"/>
        <v>25.808950124700971</v>
      </c>
      <c r="Y42" s="8">
        <f t="shared" si="4"/>
        <v>22.086881963330789</v>
      </c>
      <c r="Z42" s="8">
        <f t="shared" si="4"/>
        <v>3.7220650960663506</v>
      </c>
      <c r="AA42" s="8">
        <f t="shared" si="4"/>
        <v>1.7835926279698813</v>
      </c>
      <c r="AB42" s="8">
        <f t="shared" si="4"/>
        <v>0.4663315680921124</v>
      </c>
      <c r="AC42" s="8">
        <f t="shared" si="4"/>
        <v>0</v>
      </c>
      <c r="AD42" s="8">
        <f t="shared" si="4"/>
        <v>24.982344968269249</v>
      </c>
      <c r="AE42" s="8">
        <f t="shared" si="4"/>
        <v>8.7557415138948524</v>
      </c>
      <c r="AF42" s="8">
        <f t="shared" si="4"/>
        <v>3.7449042917162427</v>
      </c>
      <c r="AG42" s="8">
        <f t="shared" si="4"/>
        <v>2.8162666657824551</v>
      </c>
      <c r="AH42" s="8">
        <f t="shared" si="4"/>
        <v>9.6654317305497432</v>
      </c>
      <c r="AI42" s="8">
        <f t="shared" si="4"/>
        <v>0.82660439010576303</v>
      </c>
      <c r="AJ42" s="8">
        <f t="shared" si="4"/>
        <v>0.64496138226810629</v>
      </c>
      <c r="AK42" s="8">
        <f t="shared" si="4"/>
        <v>15.270734435570009</v>
      </c>
      <c r="AL42" s="8">
        <f t="shared" si="4"/>
        <v>9.3120520105164228</v>
      </c>
    </row>
    <row r="43" spans="1:38" x14ac:dyDescent="0.25">
      <c r="A43" s="6">
        <f t="shared" si="1"/>
        <v>2046</v>
      </c>
      <c r="B43" s="6">
        <v>53328</v>
      </c>
      <c r="C43" s="4">
        <v>2711308.9855608535</v>
      </c>
      <c r="D43" s="4">
        <v>1454955.4775106511</v>
      </c>
      <c r="E43" s="11">
        <v>20.485083680327062</v>
      </c>
      <c r="F43" s="4">
        <v>84.494248849644293</v>
      </c>
      <c r="G43" s="4">
        <v>10063.691931511854</v>
      </c>
      <c r="H43" s="4">
        <v>699607.5</v>
      </c>
      <c r="I43" s="4">
        <v>598843.69999999995</v>
      </c>
      <c r="J43" s="4">
        <v>100763.8</v>
      </c>
      <c r="K43" s="4">
        <v>48345.32</v>
      </c>
      <c r="L43" s="4">
        <v>12547.93</v>
      </c>
      <c r="M43" s="4">
        <v>0</v>
      </c>
      <c r="N43" s="4">
        <v>678149.5</v>
      </c>
      <c r="O43" s="4">
        <v>238619.8</v>
      </c>
      <c r="P43" s="4">
        <v>101166.3</v>
      </c>
      <c r="Q43" s="4">
        <v>76303.62</v>
      </c>
      <c r="R43" s="4">
        <v>262059.8</v>
      </c>
      <c r="S43" s="4">
        <v>21457.95</v>
      </c>
      <c r="T43" s="4">
        <v>16637.46</v>
      </c>
      <c r="U43" s="4">
        <v>393723.6</v>
      </c>
      <c r="V43" s="4">
        <v>238210.6</v>
      </c>
      <c r="W43" s="8">
        <f t="shared" si="3"/>
        <v>4.174559352402909</v>
      </c>
      <c r="X43" s="8">
        <f t="shared" si="4"/>
        <v>25.803311379329244</v>
      </c>
      <c r="Y43" s="8">
        <f t="shared" si="4"/>
        <v>22.08688508720908</v>
      </c>
      <c r="Z43" s="8">
        <f t="shared" si="4"/>
        <v>3.7164262921201616</v>
      </c>
      <c r="AA43" s="8">
        <f t="shared" si="4"/>
        <v>1.7830988742878167</v>
      </c>
      <c r="AB43" s="8">
        <f t="shared" si="4"/>
        <v>0.46279970548632882</v>
      </c>
      <c r="AC43" s="8">
        <f t="shared" si="4"/>
        <v>0</v>
      </c>
      <c r="AD43" s="8">
        <f t="shared" si="4"/>
        <v>25.011885536156257</v>
      </c>
      <c r="AE43" s="8">
        <f t="shared" si="4"/>
        <v>8.8009076527528194</v>
      </c>
      <c r="AF43" s="8">
        <f t="shared" si="4"/>
        <v>3.7312715200946762</v>
      </c>
      <c r="AG43" s="8">
        <f t="shared" si="4"/>
        <v>2.8142723830576637</v>
      </c>
      <c r="AH43" s="8">
        <f t="shared" si="4"/>
        <v>9.6654347179021745</v>
      </c>
      <c r="AI43" s="8">
        <f t="shared" si="4"/>
        <v>0.79142399904529037</v>
      </c>
      <c r="AJ43" s="8">
        <f t="shared" si="4"/>
        <v>0.6136320164394109</v>
      </c>
      <c r="AK43" s="8">
        <f t="shared" si="4"/>
        <v>14.521531927817348</v>
      </c>
      <c r="AL43" s="8">
        <f t="shared" si="4"/>
        <v>8.7858153116666795</v>
      </c>
    </row>
    <row r="44" spans="1:38" x14ac:dyDescent="0.25">
      <c r="A44" s="6">
        <f t="shared" si="1"/>
        <v>2047</v>
      </c>
      <c r="B44" s="6">
        <v>53693</v>
      </c>
      <c r="C44" s="4">
        <v>2815287.2049407251</v>
      </c>
      <c r="D44" s="4">
        <v>1481092.1208500699</v>
      </c>
      <c r="E44" s="11">
        <v>20.645555409894317</v>
      </c>
      <c r="F44" s="4">
        <v>85.43813161389069</v>
      </c>
      <c r="G44" s="4">
        <v>10132.328130638904</v>
      </c>
      <c r="H44" s="4">
        <v>726282.2</v>
      </c>
      <c r="I44" s="4">
        <v>621809.19999999995</v>
      </c>
      <c r="J44" s="4">
        <v>104473</v>
      </c>
      <c r="K44" s="4">
        <v>50182.91</v>
      </c>
      <c r="L44" s="4">
        <v>12936.39</v>
      </c>
      <c r="M44" s="4">
        <v>0</v>
      </c>
      <c r="N44" s="4">
        <v>704945.4</v>
      </c>
      <c r="O44" s="4">
        <v>248925.7</v>
      </c>
      <c r="P44" s="4">
        <v>104757.9</v>
      </c>
      <c r="Q44" s="4">
        <v>79152.13</v>
      </c>
      <c r="R44" s="4">
        <v>272109.7</v>
      </c>
      <c r="S44" s="4">
        <v>21336.76</v>
      </c>
      <c r="T44" s="4">
        <v>16438.419999999998</v>
      </c>
      <c r="U44" s="4">
        <v>388825.3</v>
      </c>
      <c r="V44" s="4">
        <v>233312.3</v>
      </c>
      <c r="W44" s="8">
        <f t="shared" si="3"/>
        <v>4.1751167570346297</v>
      </c>
      <c r="X44" s="8">
        <f t="shared" si="4"/>
        <v>25.797801330017112</v>
      </c>
      <c r="Y44" s="8">
        <f t="shared" si="4"/>
        <v>22.086883317224181</v>
      </c>
      <c r="Z44" s="8">
        <f t="shared" si="4"/>
        <v>3.7109180127929307</v>
      </c>
      <c r="AA44" s="8">
        <f t="shared" si="4"/>
        <v>1.7825147612623979</v>
      </c>
      <c r="AB44" s="8">
        <f t="shared" si="4"/>
        <v>0.45950516086945281</v>
      </c>
      <c r="AC44" s="8">
        <f t="shared" si="4"/>
        <v>0</v>
      </c>
      <c r="AD44" s="8">
        <f t="shared" si="4"/>
        <v>25.039910626626188</v>
      </c>
      <c r="AE44" s="8">
        <f t="shared" si="4"/>
        <v>8.8419291489388581</v>
      </c>
      <c r="AF44" s="8">
        <f t="shared" si="4"/>
        <v>3.7210377618366524</v>
      </c>
      <c r="AG44" s="8">
        <f t="shared" si="4"/>
        <v>2.8115117299965324</v>
      </c>
      <c r="AH44" s="8">
        <f t="shared" si="4"/>
        <v>9.6654330514647864</v>
      </c>
      <c r="AI44" s="8">
        <f t="shared" si="4"/>
        <v>0.75788928257673938</v>
      </c>
      <c r="AJ44" s="8">
        <f t="shared" si="4"/>
        <v>0.58389850851277902</v>
      </c>
      <c r="AK44" s="8">
        <f t="shared" si="4"/>
        <v>13.811212558264959</v>
      </c>
      <c r="AL44" s="8">
        <f t="shared" si="4"/>
        <v>8.2873356434308203</v>
      </c>
    </row>
    <row r="45" spans="1:38" x14ac:dyDescent="0.25">
      <c r="A45" s="6">
        <f t="shared" si="1"/>
        <v>2048</v>
      </c>
      <c r="B45" s="6">
        <v>54058</v>
      </c>
      <c r="C45" s="4">
        <v>2922609.0081302878</v>
      </c>
      <c r="D45" s="4">
        <v>1507443.5810536044</v>
      </c>
      <c r="E45" s="11">
        <v>20.801900439946355</v>
      </c>
      <c r="F45" s="4">
        <v>86.388151166606661</v>
      </c>
      <c r="G45" s="4">
        <v>10199.592842711467</v>
      </c>
      <c r="H45" s="4">
        <v>753796.1</v>
      </c>
      <c r="I45" s="4">
        <v>645513.30000000005</v>
      </c>
      <c r="J45" s="4">
        <v>108282.8</v>
      </c>
      <c r="K45" s="4">
        <v>52066.61</v>
      </c>
      <c r="L45" s="4">
        <v>13336.39</v>
      </c>
      <c r="M45" s="4">
        <v>0</v>
      </c>
      <c r="N45" s="4">
        <v>732360.3</v>
      </c>
      <c r="O45" s="4">
        <v>259436.3</v>
      </c>
      <c r="P45" s="4">
        <v>108360.4</v>
      </c>
      <c r="Q45" s="4">
        <v>82080.740000000005</v>
      </c>
      <c r="R45" s="4">
        <v>282482.8</v>
      </c>
      <c r="S45" s="4">
        <v>21435.71</v>
      </c>
      <c r="T45" s="4">
        <v>16235.63</v>
      </c>
      <c r="U45" s="4">
        <v>383625.2</v>
      </c>
      <c r="V45" s="4">
        <v>228112.2</v>
      </c>
      <c r="W45" s="8">
        <f t="shared" si="3"/>
        <v>4.175559049269685</v>
      </c>
      <c r="X45" s="8">
        <f t="shared" si="4"/>
        <v>25.791889982650609</v>
      </c>
      <c r="Y45" s="8">
        <f t="shared" si="4"/>
        <v>22.086885320762125</v>
      </c>
      <c r="Z45" s="8">
        <f t="shared" si="4"/>
        <v>3.705004661888486</v>
      </c>
      <c r="AA45" s="8">
        <f t="shared" si="4"/>
        <v>1.7815113090789088</v>
      </c>
      <c r="AB45" s="8">
        <f t="shared" si="4"/>
        <v>0.45631796668319424</v>
      </c>
      <c r="AC45" s="8">
        <f t="shared" si="4"/>
        <v>0</v>
      </c>
      <c r="AD45" s="8">
        <f t="shared" si="4"/>
        <v>25.058442575201695</v>
      </c>
      <c r="AE45" s="8">
        <f t="shared" si="4"/>
        <v>8.8768733442716652</v>
      </c>
      <c r="AF45" s="8">
        <f t="shared" si="4"/>
        <v>3.7076598237587235</v>
      </c>
      <c r="AG45" s="8">
        <f t="shared" si="4"/>
        <v>2.8084748856813526</v>
      </c>
      <c r="AH45" s="8">
        <f t="shared" si="4"/>
        <v>9.6654324685297457</v>
      </c>
      <c r="AI45" s="8">
        <f t="shared" si="4"/>
        <v>0.73344432800860004</v>
      </c>
      <c r="AJ45" s="8">
        <f t="shared" si="4"/>
        <v>0.55551837261962711</v>
      </c>
      <c r="AK45" s="8">
        <f t="shared" si="4"/>
        <v>13.126121179152209</v>
      </c>
      <c r="AL45" s="8">
        <f t="shared" si="4"/>
        <v>7.8050878295873281</v>
      </c>
    </row>
    <row r="46" spans="1:38" x14ac:dyDescent="0.25">
      <c r="A46" s="6">
        <f t="shared" si="1"/>
        <v>2049</v>
      </c>
      <c r="B46" s="6">
        <v>54424</v>
      </c>
      <c r="C46" s="4">
        <v>3038551.3941741935</v>
      </c>
      <c r="D46" s="4">
        <v>1536475.5778325966</v>
      </c>
      <c r="E46" s="11">
        <v>20.984575632977069</v>
      </c>
      <c r="F46" s="4">
        <v>87.358260880907338</v>
      </c>
      <c r="G46" s="4">
        <v>10282.37021350507</v>
      </c>
      <c r="H46" s="4">
        <v>783427.9</v>
      </c>
      <c r="I46" s="4">
        <v>671121.3</v>
      </c>
      <c r="J46" s="4">
        <v>112306.6</v>
      </c>
      <c r="K46" s="4">
        <v>54040.07</v>
      </c>
      <c r="L46" s="4">
        <v>13750.54</v>
      </c>
      <c r="M46" s="4">
        <v>0</v>
      </c>
      <c r="N46" s="4">
        <v>762146.6</v>
      </c>
      <c r="O46" s="4">
        <v>270564.09999999998</v>
      </c>
      <c r="P46" s="4">
        <v>112614.7</v>
      </c>
      <c r="Q46" s="4">
        <v>85278.62</v>
      </c>
      <c r="R46" s="4">
        <v>293689.2</v>
      </c>
      <c r="S46" s="4">
        <v>21281.32</v>
      </c>
      <c r="T46" s="4">
        <v>16019.86</v>
      </c>
      <c r="U46" s="4">
        <v>378363.8</v>
      </c>
      <c r="V46" s="4">
        <v>222850.8</v>
      </c>
      <c r="W46" s="8">
        <f t="shared" si="3"/>
        <v>4.1759144081254309</v>
      </c>
      <c r="X46" s="8">
        <f t="shared" si="4"/>
        <v>25.782940565101654</v>
      </c>
      <c r="Y46" s="8">
        <f t="shared" si="4"/>
        <v>22.086883285460932</v>
      </c>
      <c r="Z46" s="8">
        <f t="shared" si="4"/>
        <v>3.6960572796407245</v>
      </c>
      <c r="AA46" s="8">
        <f t="shared" si="4"/>
        <v>1.7784813547538108</v>
      </c>
      <c r="AB46" s="8">
        <f t="shared" si="4"/>
        <v>0.45253603497916389</v>
      </c>
      <c r="AC46" s="8">
        <f t="shared" si="4"/>
        <v>0</v>
      </c>
      <c r="AD46" s="8">
        <f t="shared" si="4"/>
        <v>25.082564061982353</v>
      </c>
      <c r="AE46" s="8">
        <f t="shared" si="4"/>
        <v>8.9043779387359319</v>
      </c>
      <c r="AF46" s="8">
        <f t="shared" si="4"/>
        <v>3.7061969797817427</v>
      </c>
      <c r="AG46" s="8">
        <f t="shared" si="4"/>
        <v>2.806555128983649</v>
      </c>
      <c r="AH46" s="8">
        <f t="shared" si="4"/>
        <v>9.6654346726894111</v>
      </c>
      <c r="AI46" s="8">
        <f t="shared" si="4"/>
        <v>0.70037716132768457</v>
      </c>
      <c r="AJ46" s="8">
        <f t="shared" si="4"/>
        <v>0.52722030737129655</v>
      </c>
      <c r="AK46" s="8">
        <f t="shared" si="4"/>
        <v>12.452111250296307</v>
      </c>
      <c r="AL46" s="8">
        <f t="shared" si="4"/>
        <v>7.3341132365663206</v>
      </c>
    </row>
    <row r="47" spans="1:38" x14ac:dyDescent="0.25">
      <c r="A47" s="6">
        <f t="shared" si="1"/>
        <v>2050</v>
      </c>
      <c r="B47" s="6">
        <v>54789</v>
      </c>
      <c r="C47" s="4">
        <v>3157634.6266264808</v>
      </c>
      <c r="D47" s="4">
        <v>1565423.7214358544</v>
      </c>
      <c r="E47" s="11">
        <v>21.166594562502663</v>
      </c>
      <c r="F47" s="4">
        <v>88.334070190102224</v>
      </c>
      <c r="G47" s="4">
        <v>10362.318144567662</v>
      </c>
      <c r="H47" s="4">
        <v>813892.6</v>
      </c>
      <c r="I47" s="4">
        <v>697423.1</v>
      </c>
      <c r="J47" s="4">
        <v>116469.5</v>
      </c>
      <c r="K47" s="4">
        <v>56102.13</v>
      </c>
      <c r="L47" s="4">
        <v>14176.96</v>
      </c>
      <c r="M47" s="4">
        <v>0</v>
      </c>
      <c r="N47" s="4">
        <v>792685.6</v>
      </c>
      <c r="O47" s="4">
        <v>281984.59999999998</v>
      </c>
      <c r="P47" s="4">
        <v>116956.5</v>
      </c>
      <c r="Q47" s="4">
        <v>88545.4</v>
      </c>
      <c r="R47" s="4">
        <v>305199.09999999998</v>
      </c>
      <c r="S47" s="4">
        <v>21207</v>
      </c>
      <c r="T47" s="4">
        <v>15801.23</v>
      </c>
      <c r="U47" s="4">
        <v>372958</v>
      </c>
      <c r="V47" s="4">
        <v>217445</v>
      </c>
      <c r="W47" s="8">
        <f t="shared" si="3"/>
        <v>4.1762002601728812</v>
      </c>
      <c r="X47" s="8">
        <f t="shared" si="4"/>
        <v>25.775388739942269</v>
      </c>
      <c r="Y47" s="8">
        <f t="shared" si="4"/>
        <v>22.086884090991404</v>
      </c>
      <c r="Z47" s="8">
        <f t="shared" si="4"/>
        <v>3.6885046489508637</v>
      </c>
      <c r="AA47" s="8">
        <f t="shared" si="4"/>
        <v>1.7767137947792833</v>
      </c>
      <c r="AB47" s="8">
        <f t="shared" si="4"/>
        <v>0.44897404786652678</v>
      </c>
      <c r="AC47" s="8">
        <f t="shared" si="4"/>
        <v>0</v>
      </c>
      <c r="AD47" s="8">
        <f t="shared" si="4"/>
        <v>25.103778420585691</v>
      </c>
      <c r="AE47" s="8">
        <f t="shared" si="4"/>
        <v>8.9302479020906738</v>
      </c>
      <c r="AF47" s="8">
        <f t="shared" si="4"/>
        <v>3.7039275859776311</v>
      </c>
      <c r="AG47" s="8">
        <f t="shared" si="4"/>
        <v>2.804168641088129</v>
      </c>
      <c r="AH47" s="8">
        <f t="shared" si="4"/>
        <v>9.6654342914292535</v>
      </c>
      <c r="AI47" s="8">
        <f t="shared" si="4"/>
        <v>0.67161031935657811</v>
      </c>
      <c r="AJ47" s="8">
        <f t="shared" si="4"/>
        <v>0.5004135015101967</v>
      </c>
      <c r="AK47" s="8">
        <f t="shared" si="4"/>
        <v>11.811309543386177</v>
      </c>
      <c r="AL47" s="8">
        <f t="shared" si="4"/>
        <v>6.886325547813982</v>
      </c>
    </row>
    <row r="48" spans="1:38" x14ac:dyDescent="0.25">
      <c r="A48" s="6">
        <f t="shared" si="1"/>
        <v>2051</v>
      </c>
      <c r="B48" s="6">
        <v>55154</v>
      </c>
      <c r="C48" s="4">
        <v>3280410.1486231247</v>
      </c>
      <c r="D48" s="4">
        <v>1594361.6197758047</v>
      </c>
      <c r="E48" s="11">
        <v>21.349264767988263</v>
      </c>
      <c r="F48" s="4">
        <v>89.324306984648743</v>
      </c>
      <c r="G48" s="4">
        <v>10439.362037324807</v>
      </c>
      <c r="H48" s="4">
        <v>845322.7</v>
      </c>
      <c r="I48" s="4">
        <v>724540.4</v>
      </c>
      <c r="J48" s="4">
        <v>120782.3</v>
      </c>
      <c r="K48" s="4">
        <v>58255.69</v>
      </c>
      <c r="L48" s="4">
        <v>14616.19</v>
      </c>
      <c r="M48" s="4">
        <v>0</v>
      </c>
      <c r="N48" s="4">
        <v>824151.1</v>
      </c>
      <c r="O48" s="4">
        <v>293764.40000000002</v>
      </c>
      <c r="P48" s="4">
        <v>121435.9</v>
      </c>
      <c r="Q48" s="4">
        <v>91884.94</v>
      </c>
      <c r="R48" s="4">
        <v>317065.90000000002</v>
      </c>
      <c r="S48" s="4">
        <v>21171.58</v>
      </c>
      <c r="T48" s="4">
        <v>15576.32</v>
      </c>
      <c r="U48" s="4">
        <v>367362.7</v>
      </c>
      <c r="V48" s="4">
        <v>211849.7</v>
      </c>
      <c r="W48" s="8">
        <f t="shared" si="3"/>
        <v>4.1764273725191581</v>
      </c>
      <c r="X48" s="8">
        <f t="shared" si="4"/>
        <v>25.768811267542397</v>
      </c>
      <c r="Y48" s="8">
        <f t="shared" si="4"/>
        <v>22.086884480104075</v>
      </c>
      <c r="Z48" s="8">
        <f t="shared" si="4"/>
        <v>3.6819267874383188</v>
      </c>
      <c r="AA48" s="8">
        <f t="shared" si="4"/>
        <v>1.7758660460324287</v>
      </c>
      <c r="AB48" s="8">
        <f t="shared" si="4"/>
        <v>0.4455598336121111</v>
      </c>
      <c r="AC48" s="8">
        <f t="shared" si="4"/>
        <v>0</v>
      </c>
      <c r="AD48" s="8">
        <f t="shared" si="4"/>
        <v>25.123416361393655</v>
      </c>
      <c r="AE48" s="8">
        <f t="shared" si="4"/>
        <v>8.9551119125546172</v>
      </c>
      <c r="AF48" s="8">
        <f t="shared" si="4"/>
        <v>3.7018511252615736</v>
      </c>
      <c r="AG48" s="8">
        <f t="shared" si="4"/>
        <v>2.8010198675481646</v>
      </c>
      <c r="AH48" s="8">
        <f t="shared" si="4"/>
        <v>9.6654346753890223</v>
      </c>
      <c r="AI48" s="8">
        <f t="shared" si="4"/>
        <v>0.64539429646888136</v>
      </c>
      <c r="AJ48" s="8">
        <f t="shared" si="4"/>
        <v>0.47482842980893092</v>
      </c>
      <c r="AK48" s="8">
        <f t="shared" si="4"/>
        <v>11.198681974392498</v>
      </c>
      <c r="AL48" s="8">
        <f t="shared" si="4"/>
        <v>6.4580247713511971</v>
      </c>
    </row>
    <row r="49" spans="1:38" x14ac:dyDescent="0.25">
      <c r="A49" s="6">
        <f t="shared" si="1"/>
        <v>2052</v>
      </c>
      <c r="B49" s="6">
        <v>55519</v>
      </c>
      <c r="C49" s="4">
        <v>3406420.4379443009</v>
      </c>
      <c r="D49" s="4">
        <v>1623184.4782478819</v>
      </c>
      <c r="E49" s="11">
        <v>21.532135362983091</v>
      </c>
      <c r="F49" s="4">
        <v>90.321205009662663</v>
      </c>
      <c r="G49" s="4">
        <v>10513.444610401491</v>
      </c>
      <c r="H49" s="4">
        <v>877584</v>
      </c>
      <c r="I49" s="4">
        <v>752372.1</v>
      </c>
      <c r="J49" s="4">
        <v>125211.9</v>
      </c>
      <c r="K49" s="4">
        <v>60473.22</v>
      </c>
      <c r="L49" s="4">
        <v>15068.52</v>
      </c>
      <c r="M49" s="4">
        <v>0</v>
      </c>
      <c r="N49" s="4">
        <v>856271.7</v>
      </c>
      <c r="O49" s="4">
        <v>305689.8</v>
      </c>
      <c r="P49" s="4">
        <v>126042.1</v>
      </c>
      <c r="Q49" s="4">
        <v>95294.52</v>
      </c>
      <c r="R49" s="4">
        <v>329245.3</v>
      </c>
      <c r="S49" s="4">
        <v>21312.27</v>
      </c>
      <c r="T49" s="4">
        <v>15343.3</v>
      </c>
      <c r="U49" s="4">
        <v>361393.8</v>
      </c>
      <c r="V49" s="4">
        <v>205880.8</v>
      </c>
      <c r="W49" s="8">
        <f t="shared" si="3"/>
        <v>4.1766080225346771</v>
      </c>
      <c r="X49" s="8">
        <f t="shared" si="4"/>
        <v>25.762644863932369</v>
      </c>
      <c r="Y49" s="8">
        <f t="shared" si="4"/>
        <v>22.086883099317003</v>
      </c>
      <c r="Z49" s="8">
        <f t="shared" si="4"/>
        <v>3.6757617646153684</v>
      </c>
      <c r="AA49" s="8">
        <f t="shared" si="4"/>
        <v>1.7752717581889053</v>
      </c>
      <c r="AB49" s="8">
        <f t="shared" si="4"/>
        <v>0.44235643469464142</v>
      </c>
      <c r="AC49" s="8">
        <f t="shared" si="4"/>
        <v>0</v>
      </c>
      <c r="AD49" s="8">
        <f t="shared" si="4"/>
        <v>25.136993967683594</v>
      </c>
      <c r="AE49" s="8">
        <f t="shared" si="4"/>
        <v>8.9739304225310779</v>
      </c>
      <c r="AF49" s="8">
        <f t="shared" si="4"/>
        <v>3.7001333891732875</v>
      </c>
      <c r="AG49" s="8">
        <f t="shared" si="4"/>
        <v>2.7974973065129953</v>
      </c>
      <c r="AH49" s="8">
        <f t="shared" si="4"/>
        <v>9.6654334365928189</v>
      </c>
      <c r="AI49" s="8">
        <f t="shared" si="4"/>
        <v>0.62565001555889799</v>
      </c>
      <c r="AJ49" s="8">
        <f t="shared" si="4"/>
        <v>0.45042296685077843</v>
      </c>
      <c r="AK49" s="8">
        <f t="shared" si="4"/>
        <v>10.609195388050605</v>
      </c>
      <c r="AL49" s="8">
        <f t="shared" si="4"/>
        <v>6.0439045546663195</v>
      </c>
    </row>
    <row r="50" spans="1:38" x14ac:dyDescent="0.25">
      <c r="A50" s="6">
        <f t="shared" si="1"/>
        <v>2053</v>
      </c>
      <c r="B50" s="6">
        <v>55885</v>
      </c>
      <c r="C50" s="4">
        <v>3538198.1313646799</v>
      </c>
      <c r="D50" s="4">
        <v>1652877.0943761524</v>
      </c>
      <c r="E50" s="11">
        <v>21.715091504248665</v>
      </c>
      <c r="F50" s="4">
        <v>91.334203608705778</v>
      </c>
      <c r="G50" s="4">
        <v>10589.577473065077</v>
      </c>
      <c r="H50" s="4">
        <v>911280.3</v>
      </c>
      <c r="I50" s="4">
        <v>781477.7</v>
      </c>
      <c r="J50" s="4">
        <v>129802.6</v>
      </c>
      <c r="K50" s="4">
        <v>62765.77</v>
      </c>
      <c r="L50" s="4">
        <v>15534.28</v>
      </c>
      <c r="M50" s="4">
        <v>0</v>
      </c>
      <c r="N50" s="4">
        <v>889617.8</v>
      </c>
      <c r="O50" s="4">
        <v>317896.40000000002</v>
      </c>
      <c r="P50" s="4">
        <v>130869.2</v>
      </c>
      <c r="Q50" s="4">
        <v>98870.1</v>
      </c>
      <c r="R50" s="4">
        <v>341982.2</v>
      </c>
      <c r="S50" s="4">
        <v>21662.48</v>
      </c>
      <c r="T50" s="4">
        <v>15094.53</v>
      </c>
      <c r="U50" s="4">
        <v>354825.8</v>
      </c>
      <c r="V50" s="4">
        <v>199312.8</v>
      </c>
      <c r="W50" s="8">
        <f t="shared" si="3"/>
        <v>4.1767540007603898</v>
      </c>
      <c r="X50" s="8">
        <f t="shared" si="4"/>
        <v>25.755490963659515</v>
      </c>
      <c r="Y50" s="8">
        <f t="shared" si="4"/>
        <v>22.086883520527572</v>
      </c>
      <c r="Z50" s="8">
        <f t="shared" si="4"/>
        <v>3.6686074431319438</v>
      </c>
      <c r="AA50" s="8">
        <f t="shared" si="4"/>
        <v>1.77394729378231</v>
      </c>
      <c r="AB50" s="8">
        <f t="shared" si="4"/>
        <v>0.43904494387397242</v>
      </c>
      <c r="AC50" s="8">
        <f t="shared" si="4"/>
        <v>0</v>
      </c>
      <c r="AD50" s="8">
        <f t="shared" si="4"/>
        <v>25.143244300365826</v>
      </c>
      <c r="AE50" s="8">
        <f t="shared" si="4"/>
        <v>8.9846975267433002</v>
      </c>
      <c r="AF50" s="8">
        <f t="shared" si="4"/>
        <v>3.6987527306596553</v>
      </c>
      <c r="AG50" s="8">
        <f t="shared" si="4"/>
        <v>2.7943630155574666</v>
      </c>
      <c r="AH50" s="8">
        <f t="shared" si="4"/>
        <v>9.6654338537027531</v>
      </c>
      <c r="AI50" s="8">
        <f t="shared" si="4"/>
        <v>0.6122460980342217</v>
      </c>
      <c r="AJ50" s="8">
        <f t="shared" si="4"/>
        <v>0.42661630128039363</v>
      </c>
      <c r="AK50" s="8">
        <f t="shared" si="4"/>
        <v>10.028432180058385</v>
      </c>
      <c r="AL50" s="8">
        <f t="shared" si="4"/>
        <v>5.6331723832301392</v>
      </c>
    </row>
    <row r="51" spans="1:38" x14ac:dyDescent="0.25">
      <c r="A51" s="6">
        <f t="shared" si="1"/>
        <v>2054</v>
      </c>
      <c r="B51" s="6">
        <v>56250</v>
      </c>
      <c r="C51" s="4">
        <v>3673286.2042916748</v>
      </c>
      <c r="D51" s="4">
        <v>1682379.7876131223</v>
      </c>
      <c r="E51" s="11">
        <v>21.89834154466088</v>
      </c>
      <c r="F51" s="4">
        <v>92.353053453942636</v>
      </c>
      <c r="G51" s="4">
        <v>10662.511558848348</v>
      </c>
      <c r="H51" s="4">
        <v>945842.6</v>
      </c>
      <c r="I51" s="4">
        <v>811314.5</v>
      </c>
      <c r="J51" s="4">
        <v>134528.1</v>
      </c>
      <c r="K51" s="4">
        <v>65137.14</v>
      </c>
      <c r="L51" s="4">
        <v>16013.92</v>
      </c>
      <c r="M51" s="4">
        <v>0</v>
      </c>
      <c r="N51" s="4">
        <v>923761.7</v>
      </c>
      <c r="O51" s="4">
        <v>330410.90000000002</v>
      </c>
      <c r="P51" s="4">
        <v>135796.20000000001</v>
      </c>
      <c r="Q51" s="4">
        <v>102515.6</v>
      </c>
      <c r="R51" s="4">
        <v>355039</v>
      </c>
      <c r="S51" s="4">
        <v>22080.81</v>
      </c>
      <c r="T51" s="4">
        <v>14820.62</v>
      </c>
      <c r="U51" s="4">
        <v>347565.6</v>
      </c>
      <c r="V51" s="4">
        <v>192052.6</v>
      </c>
      <c r="W51" s="8">
        <f t="shared" si="3"/>
        <v>4.1768721440210941</v>
      </c>
      <c r="X51" s="8">
        <f t="shared" si="4"/>
        <v>25.749221470816163</v>
      </c>
      <c r="Y51" s="8">
        <f t="shared" si="4"/>
        <v>22.086885009180683</v>
      </c>
      <c r="Z51" s="8">
        <f t="shared" si="4"/>
        <v>3.6623364616354812</v>
      </c>
      <c r="AA51" s="8">
        <f t="shared" si="4"/>
        <v>1.7732661267694629</v>
      </c>
      <c r="AB51" s="8">
        <f t="shared" si="4"/>
        <v>0.43595622854789196</v>
      </c>
      <c r="AC51" s="8">
        <f t="shared" si="4"/>
        <v>0</v>
      </c>
      <c r="AD51" s="8">
        <f t="shared" si="4"/>
        <v>25.148100328276225</v>
      </c>
      <c r="AE51" s="8">
        <f t="shared" si="4"/>
        <v>8.9949674929757801</v>
      </c>
      <c r="AF51" s="8">
        <f t="shared" si="4"/>
        <v>3.6968586831416204</v>
      </c>
      <c r="AG51" s="8">
        <f t="shared" si="4"/>
        <v>2.7908416142533667</v>
      </c>
      <c r="AH51" s="8">
        <f t="shared" si="4"/>
        <v>9.6654325379054615</v>
      </c>
      <c r="AI51" s="8">
        <f t="shared" si="4"/>
        <v>0.60111869241775773</v>
      </c>
      <c r="AJ51" s="8">
        <f t="shared" si="4"/>
        <v>0.40347033080853772</v>
      </c>
      <c r="AK51" s="8">
        <f t="shared" si="4"/>
        <v>9.4619798368535122</v>
      </c>
      <c r="AL51" s="8">
        <f t="shared" si="4"/>
        <v>5.2283592761058433</v>
      </c>
    </row>
    <row r="52" spans="1:38" x14ac:dyDescent="0.25">
      <c r="A52" s="6">
        <f t="shared" si="1"/>
        <v>2055</v>
      </c>
      <c r="B52" s="6">
        <v>56615</v>
      </c>
      <c r="C52" s="4">
        <v>3814090.3822167902</v>
      </c>
      <c r="D52" s="4">
        <v>1712572.854955581</v>
      </c>
      <c r="E52" s="11">
        <v>22.081649098487368</v>
      </c>
      <c r="F52" s="4">
        <v>93.38877478397994</v>
      </c>
      <c r="G52" s="4">
        <v>10736.586368288021</v>
      </c>
      <c r="H52" s="4">
        <v>981845.7</v>
      </c>
      <c r="I52" s="4">
        <v>842413.7</v>
      </c>
      <c r="J52" s="4">
        <v>139432</v>
      </c>
      <c r="K52" s="4">
        <v>67594.990000000005</v>
      </c>
      <c r="L52" s="4">
        <v>16507.71</v>
      </c>
      <c r="M52" s="4">
        <v>0</v>
      </c>
      <c r="N52" s="4">
        <v>959334.7</v>
      </c>
      <c r="O52" s="4">
        <v>343501.1</v>
      </c>
      <c r="P52" s="4">
        <v>140917.79999999999</v>
      </c>
      <c r="Q52" s="4">
        <v>106267.5</v>
      </c>
      <c r="R52" s="4">
        <v>368648.4</v>
      </c>
      <c r="S52" s="4">
        <v>22511.03</v>
      </c>
      <c r="T52" s="4">
        <v>14517.69</v>
      </c>
      <c r="U52" s="4">
        <v>339572.3</v>
      </c>
      <c r="V52" s="4">
        <v>184059.3</v>
      </c>
      <c r="W52" s="8">
        <f t="shared" si="3"/>
        <v>4.1769640033421034</v>
      </c>
      <c r="X52" s="8">
        <f t="shared" si="4"/>
        <v>25.742591328665387</v>
      </c>
      <c r="Y52" s="8">
        <f t="shared" si="4"/>
        <v>22.086883518223818</v>
      </c>
      <c r="Z52" s="8">
        <f t="shared" si="4"/>
        <v>3.6557078104415717</v>
      </c>
      <c r="AA52" s="8">
        <f t="shared" si="4"/>
        <v>1.7722440536585573</v>
      </c>
      <c r="AB52" s="8">
        <f t="shared" si="4"/>
        <v>0.43280856890458747</v>
      </c>
      <c r="AC52" s="8">
        <f t="shared" si="4"/>
        <v>0</v>
      </c>
      <c r="AD52" s="8">
        <f t="shared" si="4"/>
        <v>25.152385073854081</v>
      </c>
      <c r="AE52" s="8">
        <f t="shared" si="4"/>
        <v>9.0061080251683361</v>
      </c>
      <c r="AF52" s="8">
        <f t="shared" si="4"/>
        <v>3.6946633634333814</v>
      </c>
      <c r="AG52" s="8">
        <f t="shared" si="4"/>
        <v>2.7861820080476485</v>
      </c>
      <c r="AH52" s="8">
        <f t="shared" si="4"/>
        <v>9.6654342990618272</v>
      </c>
      <c r="AI52" s="8">
        <f t="shared" si="4"/>
        <v>0.59020704136844149</v>
      </c>
      <c r="AJ52" s="8">
        <f t="shared" si="4"/>
        <v>0.38063308797528189</v>
      </c>
      <c r="AK52" s="8">
        <f t="shared" si="4"/>
        <v>8.903100502894663</v>
      </c>
      <c r="AL52" s="8">
        <f t="shared" si="4"/>
        <v>4.8257718500373548</v>
      </c>
    </row>
    <row r="53" spans="1:38" x14ac:dyDescent="0.25">
      <c r="A53" s="6">
        <f t="shared" si="1"/>
        <v>2056</v>
      </c>
      <c r="B53" s="6">
        <v>56980</v>
      </c>
      <c r="C53" s="4">
        <v>3958012.7045973502</v>
      </c>
      <c r="D53" s="4">
        <v>1742392.9073798985</v>
      </c>
      <c r="E53" s="11">
        <v>22.266826583655668</v>
      </c>
      <c r="F53" s="4">
        <v>94.429509288254437</v>
      </c>
      <c r="G53" s="4">
        <v>10806.783200349106</v>
      </c>
      <c r="H53" s="4">
        <v>1018675</v>
      </c>
      <c r="I53" s="4">
        <v>874201.7</v>
      </c>
      <c r="J53" s="4">
        <v>144473.79999999999</v>
      </c>
      <c r="K53" s="4">
        <v>70131.92</v>
      </c>
      <c r="L53" s="4">
        <v>17016.36</v>
      </c>
      <c r="M53" s="4">
        <v>0</v>
      </c>
      <c r="N53" s="4">
        <v>995728.3</v>
      </c>
      <c r="O53" s="4">
        <v>357018</v>
      </c>
      <c r="P53" s="4">
        <v>146125.4</v>
      </c>
      <c r="Q53" s="4">
        <v>110025.9</v>
      </c>
      <c r="R53" s="4">
        <v>382559.1</v>
      </c>
      <c r="S53" s="4">
        <v>22947.14</v>
      </c>
      <c r="T53" s="4">
        <v>14184.07</v>
      </c>
      <c r="U53" s="4">
        <v>330809.2</v>
      </c>
      <c r="V53" s="4">
        <v>175296.2</v>
      </c>
      <c r="W53" s="8">
        <f t="shared" si="3"/>
        <v>4.1770397644330828</v>
      </c>
      <c r="X53" s="8">
        <f t="shared" si="4"/>
        <v>25.737032092311843</v>
      </c>
      <c r="Y53" s="8">
        <f t="shared" si="4"/>
        <v>22.086884637449206</v>
      </c>
      <c r="Z53" s="8">
        <f t="shared" si="4"/>
        <v>3.6501600874648368</v>
      </c>
      <c r="AA53" s="8">
        <f t="shared" si="4"/>
        <v>1.7718972937742135</v>
      </c>
      <c r="AB53" s="8">
        <f t="shared" si="4"/>
        <v>0.42992181354635339</v>
      </c>
      <c r="AC53" s="8">
        <f t="shared" si="4"/>
        <v>0</v>
      </c>
      <c r="AD53" s="8">
        <f t="shared" si="4"/>
        <v>25.157279026503168</v>
      </c>
      <c r="AE53" s="8">
        <f t="shared" si="4"/>
        <v>9.0201327445289117</v>
      </c>
      <c r="AF53" s="8">
        <f t="shared" si="4"/>
        <v>3.691888099052107</v>
      </c>
      <c r="AG53" s="8">
        <f t="shared" si="4"/>
        <v>2.7798268528092804</v>
      </c>
      <c r="AH53" s="8">
        <f t="shared" si="4"/>
        <v>9.6654338566333085</v>
      </c>
      <c r="AI53" s="8">
        <f t="shared" si="4"/>
        <v>0.57976418249861128</v>
      </c>
      <c r="AJ53" s="8">
        <f t="shared" si="4"/>
        <v>0.35836342777588304</v>
      </c>
      <c r="AK53" s="8">
        <f t="shared" si="4"/>
        <v>8.3579620554465421</v>
      </c>
      <c r="AL53" s="8">
        <f t="shared" si="4"/>
        <v>4.4288943235676888</v>
      </c>
    </row>
    <row r="54" spans="1:38" x14ac:dyDescent="0.25">
      <c r="A54" s="6">
        <f t="shared" si="1"/>
        <v>2057</v>
      </c>
      <c r="B54" s="6">
        <v>57346</v>
      </c>
      <c r="C54" s="4">
        <v>4107779.9574781037</v>
      </c>
      <c r="D54" s="4">
        <v>1772820.3972386741</v>
      </c>
      <c r="E54" s="11">
        <v>22.453716450127601</v>
      </c>
      <c r="F54" s="4">
        <v>95.485967026360512</v>
      </c>
      <c r="G54" s="4">
        <v>10877.550496561311</v>
      </c>
      <c r="H54" s="4">
        <v>1056978</v>
      </c>
      <c r="I54" s="4">
        <v>907280.6</v>
      </c>
      <c r="J54" s="4">
        <v>149697.60000000001</v>
      </c>
      <c r="K54" s="4">
        <v>72755.55</v>
      </c>
      <c r="L54" s="4">
        <v>17540.2</v>
      </c>
      <c r="M54" s="4">
        <v>0</v>
      </c>
      <c r="N54" s="4">
        <v>1033515</v>
      </c>
      <c r="O54" s="4">
        <v>371041.8</v>
      </c>
      <c r="P54" s="4">
        <v>151519.4</v>
      </c>
      <c r="Q54" s="4">
        <v>113919.3</v>
      </c>
      <c r="R54" s="4">
        <v>397034.7</v>
      </c>
      <c r="S54" s="4">
        <v>23462.93</v>
      </c>
      <c r="T54" s="4">
        <v>13818.23</v>
      </c>
      <c r="U54" s="4">
        <v>321164.5</v>
      </c>
      <c r="V54" s="4">
        <v>165651.5</v>
      </c>
      <c r="W54" s="8">
        <f t="shared" si="3"/>
        <v>4.1770996695376068</v>
      </c>
      <c r="X54" s="8">
        <f t="shared" ref="X54:AL70" si="5">100*H54/$C54</f>
        <v>25.731125107512145</v>
      </c>
      <c r="Y54" s="8">
        <f t="shared" si="5"/>
        <v>22.086884141598674</v>
      </c>
      <c r="Z54" s="8">
        <f t="shared" si="5"/>
        <v>3.6442458347234377</v>
      </c>
      <c r="AA54" s="8">
        <f t="shared" si="5"/>
        <v>1.7711647350425981</v>
      </c>
      <c r="AB54" s="8">
        <f t="shared" si="5"/>
        <v>0.4269995029326859</v>
      </c>
      <c r="AC54" s="8">
        <f t="shared" si="5"/>
        <v>0</v>
      </c>
      <c r="AD54" s="8">
        <f t="shared" si="5"/>
        <v>25.159940666211039</v>
      </c>
      <c r="AE54" s="8">
        <f t="shared" si="5"/>
        <v>9.0326600704238871</v>
      </c>
      <c r="AF54" s="8">
        <f t="shared" si="5"/>
        <v>3.6885958247145876</v>
      </c>
      <c r="AG54" s="8">
        <f t="shared" si="5"/>
        <v>2.7732571164775504</v>
      </c>
      <c r="AH54" s="8">
        <f t="shared" si="5"/>
        <v>9.6654325234049825</v>
      </c>
      <c r="AI54" s="8">
        <f t="shared" si="5"/>
        <v>0.5711827372176147</v>
      </c>
      <c r="AJ54" s="8">
        <f t="shared" si="5"/>
        <v>0.33639167976474205</v>
      </c>
      <c r="AK54" s="8">
        <f t="shared" si="5"/>
        <v>7.8184445935408151</v>
      </c>
      <c r="AL54" s="8">
        <f t="shared" si="5"/>
        <v>4.0326283714013424</v>
      </c>
    </row>
    <row r="55" spans="1:38" x14ac:dyDescent="0.25">
      <c r="A55" s="6">
        <f t="shared" si="1"/>
        <v>2058</v>
      </c>
      <c r="B55" s="6">
        <v>57711</v>
      </c>
      <c r="C55" s="4">
        <v>4263654.9555734824</v>
      </c>
      <c r="D55" s="4">
        <v>1804058.18938451</v>
      </c>
      <c r="E55" s="11">
        <v>22.642107654516149</v>
      </c>
      <c r="F55" s="4">
        <v>96.548950457607503</v>
      </c>
      <c r="G55" s="4">
        <v>10950.890283063021</v>
      </c>
      <c r="H55" s="4">
        <v>1096825</v>
      </c>
      <c r="I55" s="4">
        <v>941708.5</v>
      </c>
      <c r="J55" s="4">
        <v>155116.29999999999</v>
      </c>
      <c r="K55" s="4">
        <v>75474.289999999994</v>
      </c>
      <c r="L55" s="4">
        <v>18079.84</v>
      </c>
      <c r="M55" s="4">
        <v>0</v>
      </c>
      <c r="N55" s="4">
        <v>1072667</v>
      </c>
      <c r="O55" s="4">
        <v>385482.7</v>
      </c>
      <c r="P55" s="4">
        <v>157109.29999999999</v>
      </c>
      <c r="Q55" s="4">
        <v>117974.1</v>
      </c>
      <c r="R55" s="4">
        <v>412100.7</v>
      </c>
      <c r="S55" s="4">
        <v>24158.01</v>
      </c>
      <c r="T55" s="4">
        <v>13415.51</v>
      </c>
      <c r="U55" s="4">
        <v>310422</v>
      </c>
      <c r="V55" s="4">
        <v>154909</v>
      </c>
      <c r="W55" s="8">
        <f t="shared" si="3"/>
        <v>4.177145979708218</v>
      </c>
      <c r="X55" s="8">
        <f t="shared" si="5"/>
        <v>25.724994433853563</v>
      </c>
      <c r="Y55" s="8">
        <f t="shared" si="5"/>
        <v>22.086883432464241</v>
      </c>
      <c r="Z55" s="8">
        <f t="shared" si="5"/>
        <v>3.6381063105782228</v>
      </c>
      <c r="AA55" s="8">
        <f t="shared" si="5"/>
        <v>1.7701781871757567</v>
      </c>
      <c r="AB55" s="8">
        <f t="shared" si="5"/>
        <v>0.42404557095704692</v>
      </c>
      <c r="AC55" s="8">
        <f t="shared" si="5"/>
        <v>0</v>
      </c>
      <c r="AD55" s="8">
        <f t="shared" si="5"/>
        <v>25.158391360862854</v>
      </c>
      <c r="AE55" s="8">
        <f t="shared" si="5"/>
        <v>9.0411326436276003</v>
      </c>
      <c r="AF55" s="8">
        <f t="shared" si="5"/>
        <v>3.6848502432080132</v>
      </c>
      <c r="AG55" s="8">
        <f t="shared" si="5"/>
        <v>2.766971090045252</v>
      </c>
      <c r="AH55" s="8">
        <f t="shared" si="5"/>
        <v>9.6654326931708869</v>
      </c>
      <c r="AI55" s="8">
        <f t="shared" si="5"/>
        <v>0.56660330753126409</v>
      </c>
      <c r="AJ55" s="8">
        <f t="shared" si="5"/>
        <v>0.31464811622392524</v>
      </c>
      <c r="AK55" s="8">
        <f t="shared" si="5"/>
        <v>7.2806548192698841</v>
      </c>
      <c r="AL55" s="8">
        <f t="shared" si="5"/>
        <v>3.6332442848711706</v>
      </c>
    </row>
    <row r="56" spans="1:38" x14ac:dyDescent="0.25">
      <c r="A56" s="6">
        <f t="shared" si="1"/>
        <v>2059</v>
      </c>
      <c r="B56" s="6">
        <v>58076</v>
      </c>
      <c r="C56" s="4">
        <v>4425892.5764391879</v>
      </c>
      <c r="D56" s="4">
        <v>1835938.7036506918</v>
      </c>
      <c r="E56" s="11">
        <v>22.832539603127518</v>
      </c>
      <c r="F56" s="4">
        <v>97.628360923342768</v>
      </c>
      <c r="G56" s="4">
        <v>11024.889347830425</v>
      </c>
      <c r="H56" s="4">
        <v>1138290</v>
      </c>
      <c r="I56" s="4">
        <v>977541.7</v>
      </c>
      <c r="J56" s="4">
        <v>160748</v>
      </c>
      <c r="K56" s="4">
        <v>78301.899999999994</v>
      </c>
      <c r="L56" s="4">
        <v>18635.580000000002</v>
      </c>
      <c r="M56" s="4">
        <v>0</v>
      </c>
      <c r="N56" s="4">
        <v>1113421</v>
      </c>
      <c r="O56" s="4">
        <v>400564.4</v>
      </c>
      <c r="P56" s="4">
        <v>162897.5</v>
      </c>
      <c r="Q56" s="4">
        <v>122177.5</v>
      </c>
      <c r="R56" s="4">
        <v>427781.7</v>
      </c>
      <c r="S56" s="4">
        <v>24868.639999999999</v>
      </c>
      <c r="T56" s="4">
        <v>12966.9</v>
      </c>
      <c r="U56" s="4">
        <v>298520.3</v>
      </c>
      <c r="V56" s="4">
        <v>143007.29999999999</v>
      </c>
      <c r="W56" s="8">
        <f t="shared" si="3"/>
        <v>4.1771846067611191</v>
      </c>
      <c r="X56" s="8">
        <f t="shared" si="5"/>
        <v>25.718879985013125</v>
      </c>
      <c r="Y56" s="8">
        <f t="shared" si="5"/>
        <v>22.086882659643592</v>
      </c>
      <c r="Z56" s="8">
        <f t="shared" si="5"/>
        <v>3.6319905470757803</v>
      </c>
      <c r="AA56" s="8">
        <f t="shared" si="5"/>
        <v>1.7691775985895501</v>
      </c>
      <c r="AB56" s="8">
        <f t="shared" si="5"/>
        <v>0.42105811829244827</v>
      </c>
      <c r="AC56" s="8">
        <f t="shared" si="5"/>
        <v>0</v>
      </c>
      <c r="AD56" s="8">
        <f t="shared" si="5"/>
        <v>25.156982027245515</v>
      </c>
      <c r="AE56" s="8">
        <f t="shared" si="5"/>
        <v>9.0504772332786825</v>
      </c>
      <c r="AF56" s="8">
        <f t="shared" si="5"/>
        <v>3.6805570218122581</v>
      </c>
      <c r="AG56" s="8">
        <f t="shared" si="5"/>
        <v>2.7605166164764174</v>
      </c>
      <c r="AH56" s="8">
        <f t="shared" si="5"/>
        <v>9.6654334151094083</v>
      </c>
      <c r="AI56" s="8">
        <f t="shared" si="5"/>
        <v>0.56188982381510577</v>
      </c>
      <c r="AJ56" s="8">
        <f t="shared" si="5"/>
        <v>0.29297819086319538</v>
      </c>
      <c r="AK56" s="8">
        <f t="shared" si="5"/>
        <v>6.7448609482558171</v>
      </c>
      <c r="AL56" s="8">
        <f t="shared" si="5"/>
        <v>3.2311516271607119</v>
      </c>
    </row>
    <row r="57" spans="1:38" x14ac:dyDescent="0.25">
      <c r="A57" s="6">
        <f t="shared" si="1"/>
        <v>2060</v>
      </c>
      <c r="B57" s="6">
        <v>58441</v>
      </c>
      <c r="C57" s="4">
        <v>4593520.1635495676</v>
      </c>
      <c r="D57" s="4">
        <v>1868160.0147466681</v>
      </c>
      <c r="E57" s="11">
        <v>23.02508749318023</v>
      </c>
      <c r="F57" s="4">
        <v>98.714609298611805</v>
      </c>
      <c r="G57" s="4">
        <v>11098.345428556962</v>
      </c>
      <c r="H57" s="4">
        <v>1181151</v>
      </c>
      <c r="I57" s="4">
        <v>1014565</v>
      </c>
      <c r="J57" s="4">
        <v>166585.1</v>
      </c>
      <c r="K57" s="4">
        <v>81242.25</v>
      </c>
      <c r="L57" s="4">
        <v>19208.14</v>
      </c>
      <c r="M57" s="4">
        <v>0</v>
      </c>
      <c r="N57" s="4">
        <v>1155641</v>
      </c>
      <c r="O57" s="4">
        <v>416306.7</v>
      </c>
      <c r="P57" s="4">
        <v>168844.7</v>
      </c>
      <c r="Q57" s="4">
        <v>126506.2</v>
      </c>
      <c r="R57" s="4">
        <v>443983.6</v>
      </c>
      <c r="S57" s="4">
        <v>25509.4</v>
      </c>
      <c r="T57" s="4">
        <v>12469.83</v>
      </c>
      <c r="U57" s="4">
        <v>285480.7</v>
      </c>
      <c r="V57" s="4">
        <v>129967.7</v>
      </c>
      <c r="W57" s="8">
        <f t="shared" si="3"/>
        <v>4.1772134089373489</v>
      </c>
      <c r="X57" s="8">
        <f t="shared" si="5"/>
        <v>25.713417116847591</v>
      </c>
      <c r="Y57" s="8">
        <f t="shared" si="5"/>
        <v>22.086873767329052</v>
      </c>
      <c r="Z57" s="8">
        <f t="shared" si="5"/>
        <v>3.6265237567015292</v>
      </c>
      <c r="AA57" s="8">
        <f t="shared" si="5"/>
        <v>1.7686272642204184</v>
      </c>
      <c r="AB57" s="8">
        <f t="shared" si="5"/>
        <v>0.41815730237607629</v>
      </c>
      <c r="AC57" s="8">
        <f t="shared" si="5"/>
        <v>0</v>
      </c>
      <c r="AD57" s="8">
        <f t="shared" si="5"/>
        <v>25.15806960357386</v>
      </c>
      <c r="AE57" s="8">
        <f t="shared" si="5"/>
        <v>9.0629122149821111</v>
      </c>
      <c r="AF57" s="8">
        <f t="shared" si="5"/>
        <v>3.6757147892767281</v>
      </c>
      <c r="AG57" s="8">
        <f t="shared" si="5"/>
        <v>2.7540142525954301</v>
      </c>
      <c r="AH57" s="8">
        <f t="shared" si="5"/>
        <v>9.6654327006789256</v>
      </c>
      <c r="AI57" s="8">
        <f t="shared" si="5"/>
        <v>0.55533445139572502</v>
      </c>
      <c r="AJ57" s="8">
        <f t="shared" si="5"/>
        <v>0.27146566371800018</v>
      </c>
      <c r="AK57" s="8">
        <f t="shared" si="5"/>
        <v>6.2148567946940165</v>
      </c>
      <c r="AL57" s="8">
        <f t="shared" si="5"/>
        <v>2.8293704037987628</v>
      </c>
    </row>
    <row r="58" spans="1:38" x14ac:dyDescent="0.25">
      <c r="A58" s="6">
        <f t="shared" si="1"/>
        <v>2061</v>
      </c>
      <c r="B58" s="6">
        <v>58807</v>
      </c>
      <c r="C58" s="4">
        <v>4767194.3610902363</v>
      </c>
      <c r="D58" s="4">
        <v>1900727.9798696139</v>
      </c>
      <c r="E58" s="11">
        <v>23.220100923381924</v>
      </c>
      <c r="F58" s="4">
        <v>99.818432844567255</v>
      </c>
      <c r="G58" s="4">
        <v>11170.24731335576</v>
      </c>
      <c r="H58" s="4">
        <v>1225558</v>
      </c>
      <c r="I58" s="4">
        <v>1052925</v>
      </c>
      <c r="J58" s="4">
        <v>172632.9</v>
      </c>
      <c r="K58" s="4">
        <v>84290.880000000005</v>
      </c>
      <c r="L58" s="4">
        <v>19798.14</v>
      </c>
      <c r="M58" s="4">
        <v>0</v>
      </c>
      <c r="N58" s="4">
        <v>1199608</v>
      </c>
      <c r="O58" s="4">
        <v>432918.2</v>
      </c>
      <c r="P58" s="4">
        <v>174969.1</v>
      </c>
      <c r="Q58" s="4">
        <v>130950.8</v>
      </c>
      <c r="R58" s="4">
        <v>460770</v>
      </c>
      <c r="S58" s="4">
        <v>25949.5</v>
      </c>
      <c r="T58" s="4">
        <v>11925.21</v>
      </c>
      <c r="U58" s="4">
        <v>271456.40000000002</v>
      </c>
      <c r="V58" s="4">
        <v>115943.4</v>
      </c>
      <c r="W58" s="8">
        <f t="shared" si="3"/>
        <v>4.1772386014185896</v>
      </c>
      <c r="X58" s="8">
        <f t="shared" si="5"/>
        <v>25.708160967863712</v>
      </c>
      <c r="Y58" s="8">
        <f t="shared" si="5"/>
        <v>22.086890532384349</v>
      </c>
      <c r="Z58" s="8">
        <f t="shared" si="5"/>
        <v>3.6212683378094872</v>
      </c>
      <c r="AA58" s="8">
        <f t="shared" si="5"/>
        <v>1.7681443972157043</v>
      </c>
      <c r="AB58" s="8">
        <f t="shared" si="5"/>
        <v>0.4152996186098914</v>
      </c>
      <c r="AC58" s="8">
        <f t="shared" si="5"/>
        <v>0</v>
      </c>
      <c r="AD58" s="8">
        <f t="shared" si="5"/>
        <v>25.163815635275565</v>
      </c>
      <c r="AE58" s="8">
        <f t="shared" si="5"/>
        <v>9.0811946652201012</v>
      </c>
      <c r="AF58" s="8">
        <f t="shared" si="5"/>
        <v>3.6702741014315459</v>
      </c>
      <c r="AG58" s="8">
        <f t="shared" si="5"/>
        <v>2.7469154828009179</v>
      </c>
      <c r="AH58" s="8">
        <f t="shared" si="5"/>
        <v>9.6654334834928761</v>
      </c>
      <c r="AI58" s="8">
        <f t="shared" si="5"/>
        <v>0.54433484423877077</v>
      </c>
      <c r="AJ58" s="8">
        <f t="shared" si="5"/>
        <v>0.25015153771227311</v>
      </c>
      <c r="AK58" s="8">
        <f t="shared" si="5"/>
        <v>5.69425912682778</v>
      </c>
      <c r="AL58" s="8">
        <f t="shared" si="5"/>
        <v>2.4321097739653363</v>
      </c>
    </row>
    <row r="59" spans="1:38" x14ac:dyDescent="0.25">
      <c r="A59" s="6">
        <f t="shared" si="1"/>
        <v>2062</v>
      </c>
      <c r="B59" s="6">
        <v>59172</v>
      </c>
      <c r="C59" s="4">
        <v>4946907.8053270634</v>
      </c>
      <c r="D59" s="4">
        <v>1933756.0376978256</v>
      </c>
      <c r="E59" s="11">
        <v>23.417598305444098</v>
      </c>
      <c r="F59" s="4">
        <v>100.92841610970488</v>
      </c>
      <c r="G59" s="4">
        <v>11242.294550314173</v>
      </c>
      <c r="H59" s="4">
        <v>1271513</v>
      </c>
      <c r="I59" s="4">
        <v>1092618</v>
      </c>
      <c r="J59" s="4">
        <v>178895.4</v>
      </c>
      <c r="K59" s="4">
        <v>87451.02</v>
      </c>
      <c r="L59" s="4">
        <v>20406.189999999999</v>
      </c>
      <c r="M59" s="4">
        <v>0</v>
      </c>
      <c r="N59" s="4">
        <v>1245192</v>
      </c>
      <c r="O59" s="4">
        <v>450226.3</v>
      </c>
      <c r="P59" s="4">
        <v>181264.8</v>
      </c>
      <c r="Q59" s="4">
        <v>135561.1</v>
      </c>
      <c r="R59" s="4">
        <v>478140.1</v>
      </c>
      <c r="S59" s="4">
        <v>26320.91</v>
      </c>
      <c r="T59" s="4">
        <v>11339.44</v>
      </c>
      <c r="U59" s="4">
        <v>256474.9</v>
      </c>
      <c r="V59" s="4">
        <v>100961.9</v>
      </c>
      <c r="W59" s="8">
        <f t="shared" si="3"/>
        <v>4.1772601419601818</v>
      </c>
      <c r="X59" s="8">
        <f t="shared" si="5"/>
        <v>25.703187729328103</v>
      </c>
      <c r="Y59" s="8">
        <f t="shared" si="5"/>
        <v>22.086888274396735</v>
      </c>
      <c r="Z59" s="8">
        <f t="shared" si="5"/>
        <v>3.6163075407905723</v>
      </c>
      <c r="AA59" s="8">
        <f t="shared" si="5"/>
        <v>1.7677915870158045</v>
      </c>
      <c r="AB59" s="8">
        <f t="shared" si="5"/>
        <v>0.41250394798192219</v>
      </c>
      <c r="AC59" s="8">
        <f t="shared" si="5"/>
        <v>0</v>
      </c>
      <c r="AD59" s="8">
        <f t="shared" si="5"/>
        <v>25.171117979177186</v>
      </c>
      <c r="AE59" s="8">
        <f t="shared" si="5"/>
        <v>9.1011661772870536</v>
      </c>
      <c r="AF59" s="8">
        <f t="shared" si="5"/>
        <v>3.6642041277746378</v>
      </c>
      <c r="AG59" s="8">
        <f t="shared" si="5"/>
        <v>2.7403199197288743</v>
      </c>
      <c r="AH59" s="8">
        <f t="shared" si="5"/>
        <v>9.6654338187810218</v>
      </c>
      <c r="AI59" s="8">
        <f t="shared" si="5"/>
        <v>0.53206793083259818</v>
      </c>
      <c r="AJ59" s="8">
        <f t="shared" si="5"/>
        <v>0.22922278817869127</v>
      </c>
      <c r="AK59" s="8">
        <f t="shared" si="5"/>
        <v>5.1845498257278164</v>
      </c>
      <c r="AL59" s="8">
        <f t="shared" si="5"/>
        <v>2.0409092704594065</v>
      </c>
    </row>
    <row r="60" spans="1:38" x14ac:dyDescent="0.25">
      <c r="A60" s="6">
        <f t="shared" si="1"/>
        <v>2063</v>
      </c>
      <c r="B60" s="6">
        <v>59537</v>
      </c>
      <c r="C60" s="4">
        <v>5136227.7900349582</v>
      </c>
      <c r="D60" s="4">
        <v>1968343.7774441598</v>
      </c>
      <c r="E60" s="11">
        <v>23.617799329033947</v>
      </c>
      <c r="F60" s="4">
        <v>102.05620057592179</v>
      </c>
      <c r="G60" s="4">
        <v>11319.408853738227</v>
      </c>
      <c r="H60" s="4">
        <v>1319867</v>
      </c>
      <c r="I60" s="4">
        <v>1134433</v>
      </c>
      <c r="J60" s="4">
        <v>185433.9</v>
      </c>
      <c r="K60" s="4">
        <v>90737.36</v>
      </c>
      <c r="L60" s="4">
        <v>21032.71</v>
      </c>
      <c r="M60" s="4">
        <v>0</v>
      </c>
      <c r="N60" s="4">
        <v>1293243</v>
      </c>
      <c r="O60" s="4">
        <v>468486.2</v>
      </c>
      <c r="P60" s="4">
        <v>187856.6</v>
      </c>
      <c r="Q60" s="4">
        <v>140461.6</v>
      </c>
      <c r="R60" s="4">
        <v>496438.7</v>
      </c>
      <c r="S60" s="4">
        <v>26623.43</v>
      </c>
      <c r="T60" s="4">
        <v>10713.66</v>
      </c>
      <c r="U60" s="4">
        <v>240565.2</v>
      </c>
      <c r="V60" s="4">
        <v>85052.15</v>
      </c>
      <c r="W60" s="8">
        <f t="shared" si="3"/>
        <v>4.1772742673844494</v>
      </c>
      <c r="X60" s="8">
        <f t="shared" si="5"/>
        <v>25.697205302318118</v>
      </c>
      <c r="Y60" s="8">
        <f t="shared" si="5"/>
        <v>22.086890347834025</v>
      </c>
      <c r="Z60" s="8">
        <f t="shared" si="5"/>
        <v>3.6103130075299465</v>
      </c>
      <c r="AA60" s="8">
        <f t="shared" si="5"/>
        <v>1.7666147941499772</v>
      </c>
      <c r="AB60" s="8">
        <f t="shared" si="5"/>
        <v>0.40949721974571629</v>
      </c>
      <c r="AC60" s="8">
        <f t="shared" si="5"/>
        <v>0</v>
      </c>
      <c r="AD60" s="8">
        <f t="shared" si="5"/>
        <v>25.178848230000288</v>
      </c>
      <c r="AE60" s="8">
        <f t="shared" si="5"/>
        <v>9.1212115029036003</v>
      </c>
      <c r="AF60" s="8">
        <f t="shared" si="5"/>
        <v>3.6574818656693848</v>
      </c>
      <c r="AG60" s="8">
        <f t="shared" si="5"/>
        <v>2.7347229473061199</v>
      </c>
      <c r="AH60" s="8">
        <f t="shared" si="5"/>
        <v>9.6654338610753303</v>
      </c>
      <c r="AI60" s="8">
        <f t="shared" si="5"/>
        <v>0.51834597467918753</v>
      </c>
      <c r="AJ60" s="8">
        <f t="shared" si="5"/>
        <v>0.20859004775423096</v>
      </c>
      <c r="AK60" s="8">
        <f t="shared" si="5"/>
        <v>4.6836941396316591</v>
      </c>
      <c r="AL60" s="8">
        <f t="shared" si="5"/>
        <v>1.6559263622422229</v>
      </c>
    </row>
    <row r="61" spans="1:38" x14ac:dyDescent="0.25">
      <c r="A61" s="6">
        <f t="shared" si="1"/>
        <v>2064</v>
      </c>
      <c r="B61" s="6">
        <v>59902</v>
      </c>
      <c r="C61" s="4">
        <v>5330864.840803666</v>
      </c>
      <c r="D61" s="4">
        <v>2002927.5633154095</v>
      </c>
      <c r="E61" s="11">
        <v>23.820083481096916</v>
      </c>
      <c r="F61" s="4">
        <v>103.19155989809246</v>
      </c>
      <c r="G61" s="4">
        <v>11393.900992619447</v>
      </c>
      <c r="H61" s="4">
        <v>1369622</v>
      </c>
      <c r="I61" s="4">
        <v>1177422</v>
      </c>
      <c r="J61" s="4">
        <v>192200.4</v>
      </c>
      <c r="K61" s="4">
        <v>94156.15</v>
      </c>
      <c r="L61" s="4">
        <v>21678.44</v>
      </c>
      <c r="M61" s="4">
        <v>0</v>
      </c>
      <c r="N61" s="4">
        <v>1342753</v>
      </c>
      <c r="O61" s="4">
        <v>487450.2</v>
      </c>
      <c r="P61" s="4">
        <v>194587.1</v>
      </c>
      <c r="Q61" s="4">
        <v>145464.1</v>
      </c>
      <c r="R61" s="4">
        <v>515251.20000000001</v>
      </c>
      <c r="S61" s="4">
        <v>26869.74</v>
      </c>
      <c r="T61" s="4">
        <v>10049.1</v>
      </c>
      <c r="U61" s="4">
        <v>223744.5</v>
      </c>
      <c r="V61" s="4">
        <v>68231.509999999995</v>
      </c>
      <c r="W61" s="8">
        <f t="shared" si="3"/>
        <v>4.1772874879658399</v>
      </c>
      <c r="X61" s="8">
        <f t="shared" si="5"/>
        <v>25.692303986336288</v>
      </c>
      <c r="Y61" s="8">
        <f t="shared" si="5"/>
        <v>22.086885245856191</v>
      </c>
      <c r="Z61" s="8">
        <f t="shared" si="5"/>
        <v>3.6054262439530245</v>
      </c>
      <c r="AA61" s="8">
        <f t="shared" si="5"/>
        <v>1.7662453056267187</v>
      </c>
      <c r="AB61" s="8">
        <f t="shared" si="5"/>
        <v>0.40665896899257759</v>
      </c>
      <c r="AC61" s="8">
        <f t="shared" si="5"/>
        <v>0</v>
      </c>
      <c r="AD61" s="8">
        <f t="shared" si="5"/>
        <v>25.188276951279267</v>
      </c>
      <c r="AE61" s="8">
        <f t="shared" si="5"/>
        <v>9.1439234450092233</v>
      </c>
      <c r="AF61" s="8">
        <f t="shared" si="5"/>
        <v>3.650197591028487</v>
      </c>
      <c r="AG61" s="8">
        <f t="shared" si="5"/>
        <v>2.7287148397870511</v>
      </c>
      <c r="AH61" s="8">
        <f t="shared" si="5"/>
        <v>9.6654335719815805</v>
      </c>
      <c r="AI61" s="8">
        <f t="shared" si="5"/>
        <v>0.50404091648193416</v>
      </c>
      <c r="AJ61" s="8">
        <f t="shared" si="5"/>
        <v>0.18850787442746395</v>
      </c>
      <c r="AK61" s="8">
        <f t="shared" si="5"/>
        <v>4.1971519946896443</v>
      </c>
      <c r="AL61" s="8">
        <f t="shared" si="5"/>
        <v>1.2799332197984146</v>
      </c>
    </row>
    <row r="62" spans="1:38" x14ac:dyDescent="0.25">
      <c r="A62" s="6">
        <f t="shared" si="1"/>
        <v>2065</v>
      </c>
      <c r="B62" s="6">
        <v>60268</v>
      </c>
      <c r="C62" s="4">
        <v>5534695.20031258</v>
      </c>
      <c r="D62" s="4">
        <v>2038684.469844674</v>
      </c>
      <c r="E62" s="11">
        <v>24.025372124200317</v>
      </c>
      <c r="F62" s="4">
        <v>104.34544765493575</v>
      </c>
      <c r="G62" s="4">
        <v>11471.162524687074</v>
      </c>
      <c r="H62" s="4">
        <v>1421695</v>
      </c>
      <c r="I62" s="4">
        <v>1222442</v>
      </c>
      <c r="J62" s="4">
        <v>199253.3</v>
      </c>
      <c r="K62" s="4">
        <v>97715.01</v>
      </c>
      <c r="L62" s="4">
        <v>22344.04</v>
      </c>
      <c r="M62" s="4">
        <v>0</v>
      </c>
      <c r="N62" s="4">
        <v>1394829</v>
      </c>
      <c r="O62" s="4">
        <v>507561.8</v>
      </c>
      <c r="P62" s="4">
        <v>201587.1</v>
      </c>
      <c r="Q62" s="4">
        <v>150728.29999999999</v>
      </c>
      <c r="R62" s="4">
        <v>534952.30000000005</v>
      </c>
      <c r="S62" s="4">
        <v>26865.52</v>
      </c>
      <c r="T62" s="4">
        <v>9346.473</v>
      </c>
      <c r="U62" s="4">
        <v>206225.5</v>
      </c>
      <c r="V62" s="4">
        <v>50712.46</v>
      </c>
      <c r="W62" s="8">
        <f t="shared" si="3"/>
        <v>4.1772973190402451</v>
      </c>
      <c r="X62" s="8">
        <f t="shared" si="5"/>
        <v>25.686961043847685</v>
      </c>
      <c r="Y62" s="8">
        <f t="shared" si="5"/>
        <v>22.086889264127151</v>
      </c>
      <c r="Z62" s="8">
        <f t="shared" si="5"/>
        <v>3.6000772000732195</v>
      </c>
      <c r="AA62" s="8">
        <f t="shared" si="5"/>
        <v>1.7654993900022065</v>
      </c>
      <c r="AB62" s="8">
        <f t="shared" si="5"/>
        <v>0.40370859083148947</v>
      </c>
      <c r="AC62" s="8">
        <f t="shared" si="5"/>
        <v>0</v>
      </c>
      <c r="AD62" s="8">
        <f t="shared" si="5"/>
        <v>25.201550392896522</v>
      </c>
      <c r="AE62" s="8">
        <f t="shared" si="5"/>
        <v>9.1705465546022253</v>
      </c>
      <c r="AF62" s="8">
        <f t="shared" si="5"/>
        <v>3.642243930408581</v>
      </c>
      <c r="AG62" s="8">
        <f t="shared" si="5"/>
        <v>2.723335152972604</v>
      </c>
      <c r="AH62" s="8">
        <f t="shared" si="5"/>
        <v>9.6654337888342585</v>
      </c>
      <c r="AI62" s="8">
        <f t="shared" si="5"/>
        <v>0.48540197838686278</v>
      </c>
      <c r="AJ62" s="8">
        <f t="shared" si="5"/>
        <v>0.16887060012757604</v>
      </c>
      <c r="AK62" s="8">
        <f t="shared" si="5"/>
        <v>3.726049810084449</v>
      </c>
      <c r="AL62" s="8">
        <f t="shared" si="5"/>
        <v>0.91626472939532311</v>
      </c>
    </row>
    <row r="63" spans="1:38" x14ac:dyDescent="0.25">
      <c r="A63" s="6">
        <f t="shared" si="1"/>
        <v>2066</v>
      </c>
      <c r="B63" s="6">
        <v>60633</v>
      </c>
      <c r="C63" s="4">
        <v>5744810.4999804795</v>
      </c>
      <c r="D63" s="4">
        <v>2074640.9738441503</v>
      </c>
      <c r="E63" s="11">
        <v>24.233920666010466</v>
      </c>
      <c r="F63" s="4">
        <v>105.50643685189237</v>
      </c>
      <c r="G63" s="4">
        <v>11546.795488917769</v>
      </c>
      <c r="H63" s="4">
        <v>1475396</v>
      </c>
      <c r="I63" s="4">
        <v>1268850</v>
      </c>
      <c r="J63" s="4">
        <v>206546.2</v>
      </c>
      <c r="K63" s="4">
        <v>101404.5</v>
      </c>
      <c r="L63" s="4">
        <v>23029.87</v>
      </c>
      <c r="M63" s="4">
        <v>0</v>
      </c>
      <c r="N63" s="4">
        <v>1448837</v>
      </c>
      <c r="O63" s="4">
        <v>528724.4</v>
      </c>
      <c r="P63" s="4">
        <v>208745.4</v>
      </c>
      <c r="Q63" s="4">
        <v>156106.79999999999</v>
      </c>
      <c r="R63" s="4">
        <v>555260.80000000005</v>
      </c>
      <c r="S63" s="4">
        <v>26558.36</v>
      </c>
      <c r="T63" s="4">
        <v>8614.6669999999995</v>
      </c>
      <c r="U63" s="4">
        <v>188281.8</v>
      </c>
      <c r="V63" s="4">
        <v>32768.769999999997</v>
      </c>
      <c r="W63" s="8">
        <f t="shared" si="3"/>
        <v>4.1773044555595691</v>
      </c>
      <c r="X63" s="8">
        <f t="shared" si="5"/>
        <v>25.682239649245407</v>
      </c>
      <c r="Y63" s="8">
        <f t="shared" si="5"/>
        <v>22.086890420568466</v>
      </c>
      <c r="Z63" s="8">
        <f t="shared" si="5"/>
        <v>3.595352710079851</v>
      </c>
      <c r="AA63" s="8">
        <f t="shared" si="5"/>
        <v>1.7651496076388344</v>
      </c>
      <c r="AB63" s="8">
        <f t="shared" si="5"/>
        <v>0.40088128233434772</v>
      </c>
      <c r="AC63" s="8">
        <f t="shared" si="5"/>
        <v>0</v>
      </c>
      <c r="AD63" s="8">
        <f t="shared" si="5"/>
        <v>25.219926749627739</v>
      </c>
      <c r="AE63" s="8">
        <f t="shared" si="5"/>
        <v>9.2035133274073448</v>
      </c>
      <c r="AF63" s="8">
        <f t="shared" si="5"/>
        <v>3.6336342164934647</v>
      </c>
      <c r="AG63" s="8">
        <f t="shared" si="5"/>
        <v>2.7173533400367238</v>
      </c>
      <c r="AH63" s="8">
        <f t="shared" si="5"/>
        <v>9.6654328284960283</v>
      </c>
      <c r="AI63" s="8">
        <f t="shared" si="5"/>
        <v>0.46230175912835147</v>
      </c>
      <c r="AJ63" s="8">
        <f t="shared" si="5"/>
        <v>0.14995563387215768</v>
      </c>
      <c r="AK63" s="8">
        <f t="shared" si="5"/>
        <v>3.2774240334061457</v>
      </c>
      <c r="AL63" s="8">
        <f t="shared" si="5"/>
        <v>0.57040645640289334</v>
      </c>
    </row>
    <row r="64" spans="1:38" x14ac:dyDescent="0.25">
      <c r="A64" s="6">
        <f t="shared" si="1"/>
        <v>2067</v>
      </c>
      <c r="B64" s="6">
        <v>60998</v>
      </c>
      <c r="C64" s="4">
        <v>5964994.6936099967</v>
      </c>
      <c r="D64" s="4">
        <v>2111863.8475660798</v>
      </c>
      <c r="E64" s="11">
        <v>24.44605471359294</v>
      </c>
      <c r="F64" s="4">
        <v>106.68580287279843</v>
      </c>
      <c r="G64" s="4">
        <v>11625.37597487265</v>
      </c>
      <c r="H64" s="4">
        <v>1531628</v>
      </c>
      <c r="I64" s="4">
        <v>1317481</v>
      </c>
      <c r="J64" s="4">
        <v>214147</v>
      </c>
      <c r="K64" s="4">
        <v>105242.8</v>
      </c>
      <c r="L64" s="4">
        <v>23736.84</v>
      </c>
      <c r="M64" s="4">
        <v>0</v>
      </c>
      <c r="N64" s="4">
        <v>1505566</v>
      </c>
      <c r="O64" s="4">
        <v>551064.9</v>
      </c>
      <c r="P64" s="4">
        <v>216194.4</v>
      </c>
      <c r="Q64" s="4">
        <v>161764.1</v>
      </c>
      <c r="R64" s="4">
        <v>576542.6</v>
      </c>
      <c r="S64" s="4">
        <v>26062.44</v>
      </c>
      <c r="T64" s="4">
        <v>7865.116</v>
      </c>
      <c r="U64" s="4">
        <v>170084.4</v>
      </c>
      <c r="V64" s="4">
        <v>14571.45</v>
      </c>
      <c r="W64" s="8">
        <f t="shared" si="3"/>
        <v>4.1773108181459921</v>
      </c>
      <c r="X64" s="8">
        <f t="shared" si="5"/>
        <v>25.676938181365983</v>
      </c>
      <c r="Y64" s="8">
        <f t="shared" si="5"/>
        <v>22.086876312083767</v>
      </c>
      <c r="Z64" s="8">
        <f t="shared" si="5"/>
        <v>3.5900618692822155</v>
      </c>
      <c r="AA64" s="8">
        <f t="shared" si="5"/>
        <v>1.7643402116139584</v>
      </c>
      <c r="AB64" s="8">
        <f t="shared" si="5"/>
        <v>0.39793564318553543</v>
      </c>
      <c r="AC64" s="8">
        <f t="shared" si="5"/>
        <v>0</v>
      </c>
      <c r="AD64" s="8">
        <f t="shared" si="5"/>
        <v>25.240022453210869</v>
      </c>
      <c r="AE64" s="8">
        <f t="shared" si="5"/>
        <v>9.2383133314490369</v>
      </c>
      <c r="AF64" s="8">
        <f t="shared" si="5"/>
        <v>3.6243854538814317</v>
      </c>
      <c r="AG64" s="8">
        <f t="shared" si="5"/>
        <v>2.7118900905861638</v>
      </c>
      <c r="AH64" s="8">
        <f t="shared" si="5"/>
        <v>9.6654335772942357</v>
      </c>
      <c r="AI64" s="8">
        <f t="shared" si="5"/>
        <v>0.4369231045237878</v>
      </c>
      <c r="AJ64" s="8">
        <f t="shared" si="5"/>
        <v>0.13185453473119613</v>
      </c>
      <c r="AK64" s="8">
        <f t="shared" si="5"/>
        <v>2.8513755457687666</v>
      </c>
      <c r="AL64" s="8">
        <f t="shared" si="5"/>
        <v>0.24428269845084141</v>
      </c>
    </row>
    <row r="65" spans="1:38" x14ac:dyDescent="0.25">
      <c r="A65" s="6">
        <f t="shared" si="1"/>
        <v>2068</v>
      </c>
      <c r="B65" s="6">
        <v>61363</v>
      </c>
      <c r="C65" s="4">
        <v>6194074.939548905</v>
      </c>
      <c r="D65" s="4">
        <v>2150024.070690745</v>
      </c>
      <c r="E65" s="11">
        <v>24.659364897158511</v>
      </c>
      <c r="F65" s="4">
        <v>107.87337158090239</v>
      </c>
      <c r="G65" s="4">
        <v>11706.286048896214</v>
      </c>
      <c r="H65" s="4">
        <v>1590122</v>
      </c>
      <c r="I65" s="4">
        <v>1368078</v>
      </c>
      <c r="J65" s="4">
        <v>222043.7</v>
      </c>
      <c r="K65" s="4">
        <v>109232.8</v>
      </c>
      <c r="L65" s="4">
        <v>24465.05</v>
      </c>
      <c r="M65" s="4">
        <v>0</v>
      </c>
      <c r="N65" s="4">
        <v>1564657</v>
      </c>
      <c r="O65" s="4">
        <v>574387.9</v>
      </c>
      <c r="P65" s="4">
        <v>223910</v>
      </c>
      <c r="Q65" s="4">
        <v>167675.4</v>
      </c>
      <c r="R65" s="4">
        <v>598684.19999999995</v>
      </c>
      <c r="S65" s="4">
        <v>25464.35</v>
      </c>
      <c r="T65" s="4">
        <v>7104.9660000000003</v>
      </c>
      <c r="U65" s="4">
        <v>151725.1</v>
      </c>
      <c r="V65" s="4">
        <v>-3787.9380000000001</v>
      </c>
      <c r="W65" s="8">
        <f t="shared" si="3"/>
        <v>4.177317849256017</v>
      </c>
      <c r="X65" s="8">
        <f t="shared" si="5"/>
        <v>25.671662282403766</v>
      </c>
      <c r="Y65" s="8">
        <f t="shared" si="5"/>
        <v>22.086881630457523</v>
      </c>
      <c r="Z65" s="8">
        <f t="shared" si="5"/>
        <v>3.5847758086080042</v>
      </c>
      <c r="AA65" s="8">
        <f t="shared" si="5"/>
        <v>1.7635046567253041</v>
      </c>
      <c r="AB65" s="8">
        <f t="shared" si="5"/>
        <v>0.39497504048250526</v>
      </c>
      <c r="AC65" s="8">
        <f t="shared" si="5"/>
        <v>0</v>
      </c>
      <c r="AD65" s="8">
        <f t="shared" si="5"/>
        <v>25.260543588352984</v>
      </c>
      <c r="AE65" s="8">
        <f t="shared" si="5"/>
        <v>9.2731829305544515</v>
      </c>
      <c r="AF65" s="8">
        <f t="shared" si="5"/>
        <v>3.6149062157828311</v>
      </c>
      <c r="AG65" s="8">
        <f t="shared" si="5"/>
        <v>2.7070289209676766</v>
      </c>
      <c r="AH65" s="8">
        <f t="shared" si="5"/>
        <v>9.6654335932784203</v>
      </c>
      <c r="AI65" s="8">
        <f t="shared" si="5"/>
        <v>0.41110820015126404</v>
      </c>
      <c r="AJ65" s="8">
        <f t="shared" si="5"/>
        <v>0.11470584501060999</v>
      </c>
      <c r="AK65" s="8">
        <f t="shared" si="5"/>
        <v>2.4495199280080016</v>
      </c>
      <c r="AL65" s="8">
        <f t="shared" si="5"/>
        <v>-6.1154216520923517E-2</v>
      </c>
    </row>
    <row r="66" spans="1:38" x14ac:dyDescent="0.25">
      <c r="A66" s="6">
        <f t="shared" si="1"/>
        <v>2069</v>
      </c>
      <c r="B66" s="6">
        <v>61729</v>
      </c>
      <c r="C66" s="4">
        <v>6432058.6261159005</v>
      </c>
      <c r="D66" s="4">
        <v>2188797.5597021109</v>
      </c>
      <c r="E66" s="11">
        <v>24.874016093530209</v>
      </c>
      <c r="F66" s="4">
        <v>109.079547176302</v>
      </c>
      <c r="G66" s="4">
        <v>11786.704345745839</v>
      </c>
      <c r="H66" s="4">
        <v>1650886</v>
      </c>
      <c r="I66" s="4">
        <v>1420641</v>
      </c>
      <c r="J66" s="4">
        <v>230244.9</v>
      </c>
      <c r="K66" s="4">
        <v>113382.2</v>
      </c>
      <c r="L66" s="4">
        <v>25215.11</v>
      </c>
      <c r="M66" s="4">
        <v>0</v>
      </c>
      <c r="N66" s="4">
        <v>1626259</v>
      </c>
      <c r="O66" s="4">
        <v>598880.80000000005</v>
      </c>
      <c r="P66" s="4">
        <v>231893.4</v>
      </c>
      <c r="Q66" s="4">
        <v>173798.3</v>
      </c>
      <c r="R66" s="4">
        <v>621686.30000000005</v>
      </c>
      <c r="S66" s="4">
        <v>24627.29</v>
      </c>
      <c r="T66" s="4">
        <v>6338.0420000000004</v>
      </c>
      <c r="U66" s="4">
        <v>133435.79999999999</v>
      </c>
      <c r="V66" s="4">
        <v>-22077.19</v>
      </c>
      <c r="W66" s="8">
        <f t="shared" si="3"/>
        <v>4.1773193756339593</v>
      </c>
      <c r="X66" s="8">
        <f t="shared" si="5"/>
        <v>25.666526006105659</v>
      </c>
      <c r="Y66" s="8">
        <f t="shared" si="5"/>
        <v>22.086878907350325</v>
      </c>
      <c r="Z66" s="8">
        <f t="shared" si="5"/>
        <v>3.5796455440431361</v>
      </c>
      <c r="AA66" s="8">
        <f t="shared" si="5"/>
        <v>1.7627668930074354</v>
      </c>
      <c r="AB66" s="8">
        <f t="shared" si="5"/>
        <v>0.39202239074158657</v>
      </c>
      <c r="AC66" s="8">
        <f t="shared" si="5"/>
        <v>0</v>
      </c>
      <c r="AD66" s="8">
        <f t="shared" si="5"/>
        <v>25.283647033267822</v>
      </c>
      <c r="AE66" s="8">
        <f t="shared" si="5"/>
        <v>9.3108728451009721</v>
      </c>
      <c r="AF66" s="8">
        <f t="shared" si="5"/>
        <v>3.6052749746162136</v>
      </c>
      <c r="AG66" s="8">
        <f t="shared" si="5"/>
        <v>2.702063368861904</v>
      </c>
      <c r="AH66" s="8">
        <f t="shared" si="5"/>
        <v>9.665432735264341</v>
      </c>
      <c r="AI66" s="8">
        <f t="shared" si="5"/>
        <v>0.3828834815032085</v>
      </c>
      <c r="AJ66" s="8">
        <f t="shared" si="5"/>
        <v>9.8538312046252713E-2</v>
      </c>
      <c r="AK66" s="8">
        <f t="shared" si="5"/>
        <v>2.0745426582123256</v>
      </c>
      <c r="AL66" s="8">
        <f t="shared" si="5"/>
        <v>-0.34323676575895357</v>
      </c>
    </row>
    <row r="67" spans="1:38" x14ac:dyDescent="0.25">
      <c r="A67" s="6">
        <f t="shared" si="1"/>
        <v>2070</v>
      </c>
      <c r="B67" s="6">
        <v>62094</v>
      </c>
      <c r="C67" s="4">
        <v>6678452.2634716537</v>
      </c>
      <c r="D67" s="4">
        <v>2228139.6203985279</v>
      </c>
      <c r="E67" s="11">
        <v>25.090635446282683</v>
      </c>
      <c r="F67" s="4">
        <v>110.29459668745154</v>
      </c>
      <c r="G67" s="4">
        <v>11867.457609432477</v>
      </c>
      <c r="H67" s="4">
        <v>1713805</v>
      </c>
      <c r="I67" s="4">
        <v>1475062</v>
      </c>
      <c r="J67" s="4">
        <v>238743.1</v>
      </c>
      <c r="K67" s="4">
        <v>117688.6</v>
      </c>
      <c r="L67" s="4">
        <v>25988.18</v>
      </c>
      <c r="M67" s="4">
        <v>0</v>
      </c>
      <c r="N67" s="4">
        <v>1690216</v>
      </c>
      <c r="O67" s="4">
        <v>624541.19999999995</v>
      </c>
      <c r="P67" s="4">
        <v>240124.6</v>
      </c>
      <c r="Q67" s="4">
        <v>180048.5</v>
      </c>
      <c r="R67" s="4">
        <v>645501.4</v>
      </c>
      <c r="S67" s="4">
        <v>23589.38</v>
      </c>
      <c r="T67" s="4">
        <v>5574.0460000000003</v>
      </c>
      <c r="U67" s="4">
        <v>115420.5</v>
      </c>
      <c r="V67" s="4">
        <v>-40092.519999999997</v>
      </c>
      <c r="W67" s="8">
        <f t="shared" si="3"/>
        <v>4.1773242263320638</v>
      </c>
      <c r="X67" s="8">
        <f t="shared" si="5"/>
        <v>25.661709216277519</v>
      </c>
      <c r="Y67" s="8">
        <f t="shared" si="5"/>
        <v>22.086883933691844</v>
      </c>
      <c r="Z67" s="8">
        <f t="shared" si="5"/>
        <v>3.5748267799385962</v>
      </c>
      <c r="AA67" s="8">
        <f t="shared" si="5"/>
        <v>1.7622136889965887</v>
      </c>
      <c r="AB67" s="8">
        <f t="shared" si="5"/>
        <v>0.38913477217085907</v>
      </c>
      <c r="AC67" s="8">
        <f t="shared" si="5"/>
        <v>0</v>
      </c>
      <c r="AD67" s="8">
        <f t="shared" si="5"/>
        <v>25.308498635900655</v>
      </c>
      <c r="AE67" s="8">
        <f t="shared" si="5"/>
        <v>9.3515858968698424</v>
      </c>
      <c r="AF67" s="8">
        <f t="shared" si="5"/>
        <v>3.5955127105329678</v>
      </c>
      <c r="AG67" s="8">
        <f t="shared" si="5"/>
        <v>2.6959614727620371</v>
      </c>
      <c r="AH67" s="8">
        <f t="shared" si="5"/>
        <v>9.665434063677047</v>
      </c>
      <c r="AI67" s="8">
        <f t="shared" si="5"/>
        <v>0.35321627031796066</v>
      </c>
      <c r="AJ67" s="8">
        <f t="shared" si="5"/>
        <v>8.3463140561589474E-2</v>
      </c>
      <c r="AK67" s="8">
        <f t="shared" si="5"/>
        <v>1.7282522274105627</v>
      </c>
      <c r="AL67" s="8">
        <f t="shared" si="5"/>
        <v>-0.60032651905426271</v>
      </c>
    </row>
    <row r="68" spans="1:38" x14ac:dyDescent="0.25">
      <c r="A68" s="6">
        <f t="shared" si="1"/>
        <v>2071</v>
      </c>
      <c r="B68" s="6">
        <v>62459</v>
      </c>
      <c r="C68" s="4">
        <v>6934666.6921511171</v>
      </c>
      <c r="D68" s="4">
        <v>2268197.6820996706</v>
      </c>
      <c r="E68" s="11">
        <v>25.309285263563549</v>
      </c>
      <c r="F68" s="4">
        <v>111.52869480354639</v>
      </c>
      <c r="G68" s="4">
        <v>11947.943468725678</v>
      </c>
      <c r="H68" s="4">
        <v>1779211</v>
      </c>
      <c r="I68" s="4">
        <v>1531652</v>
      </c>
      <c r="J68" s="4">
        <v>247559</v>
      </c>
      <c r="K68" s="4">
        <v>122153.8</v>
      </c>
      <c r="L68" s="4">
        <v>26785.040000000001</v>
      </c>
      <c r="M68" s="4">
        <v>0</v>
      </c>
      <c r="N68" s="4">
        <v>1757046</v>
      </c>
      <c r="O68" s="4">
        <v>651592.9</v>
      </c>
      <c r="P68" s="4">
        <v>248656.3</v>
      </c>
      <c r="Q68" s="4">
        <v>186531.3</v>
      </c>
      <c r="R68" s="4">
        <v>670265.59999999998</v>
      </c>
      <c r="S68" s="4">
        <v>22164.73</v>
      </c>
      <c r="T68" s="4">
        <v>4821.49</v>
      </c>
      <c r="U68" s="4">
        <v>98077.24</v>
      </c>
      <c r="V68" s="4">
        <v>-57435.76</v>
      </c>
      <c r="W68" s="8">
        <f t="shared" si="3"/>
        <v>4.1773255184304352</v>
      </c>
      <c r="X68" s="8">
        <f t="shared" si="5"/>
        <v>25.656763028189506</v>
      </c>
      <c r="Y68" s="8">
        <f t="shared" si="5"/>
        <v>22.086887055921142</v>
      </c>
      <c r="Z68" s="8">
        <f t="shared" si="5"/>
        <v>3.5698759722683628</v>
      </c>
      <c r="AA68" s="8">
        <f t="shared" si="5"/>
        <v>1.7614948983526155</v>
      </c>
      <c r="AB68" s="8">
        <f t="shared" si="5"/>
        <v>0.38624841234714546</v>
      </c>
      <c r="AC68" s="8">
        <f t="shared" si="5"/>
        <v>0</v>
      </c>
      <c r="AD68" s="8">
        <f t="shared" si="5"/>
        <v>25.337136995909006</v>
      </c>
      <c r="AE68" s="8">
        <f t="shared" si="5"/>
        <v>9.3961675293997065</v>
      </c>
      <c r="AF68" s="8">
        <f t="shared" si="5"/>
        <v>3.5856993715564922</v>
      </c>
      <c r="AG68" s="8">
        <f t="shared" si="5"/>
        <v>2.6898380020358044</v>
      </c>
      <c r="AH68" s="8">
        <f t="shared" si="5"/>
        <v>9.6654335349473754</v>
      </c>
      <c r="AI68" s="8">
        <f t="shared" si="5"/>
        <v>0.31962213879849144</v>
      </c>
      <c r="AJ68" s="8">
        <f t="shared" si="5"/>
        <v>6.9527350254008899E-2</v>
      </c>
      <c r="AK68" s="8">
        <f t="shared" si="5"/>
        <v>1.414303590264937</v>
      </c>
      <c r="AL68" s="8">
        <f t="shared" si="5"/>
        <v>-0.82824110443559851</v>
      </c>
    </row>
    <row r="69" spans="1:38" x14ac:dyDescent="0.25">
      <c r="A69" s="6">
        <f t="shared" si="1"/>
        <v>2072</v>
      </c>
      <c r="B69" s="6">
        <v>62824</v>
      </c>
      <c r="C69" s="4">
        <v>7200649.4527768549</v>
      </c>
      <c r="D69" s="4">
        <v>2309074.3951198491</v>
      </c>
      <c r="E69" s="11">
        <v>25.528884781566727</v>
      </c>
      <c r="F69" s="4">
        <v>112.77053842313032</v>
      </c>
      <c r="G69" s="4">
        <v>12029.994520692297</v>
      </c>
      <c r="H69" s="4">
        <v>1847098</v>
      </c>
      <c r="I69" s="4">
        <v>1590399</v>
      </c>
      <c r="J69" s="4">
        <v>256699.4</v>
      </c>
      <c r="K69" s="4">
        <v>126784.9</v>
      </c>
      <c r="L69" s="4">
        <v>27605.87</v>
      </c>
      <c r="M69" s="4">
        <v>0</v>
      </c>
      <c r="N69" s="4">
        <v>1826488</v>
      </c>
      <c r="O69" s="4">
        <v>679765.8</v>
      </c>
      <c r="P69" s="4">
        <v>257497</v>
      </c>
      <c r="Q69" s="4">
        <v>193251</v>
      </c>
      <c r="R69" s="4">
        <v>695974</v>
      </c>
      <c r="S69" s="4">
        <v>20610.759999999998</v>
      </c>
      <c r="T69" s="4">
        <v>4097.009</v>
      </c>
      <c r="U69" s="4">
        <v>81563.490000000005</v>
      </c>
      <c r="V69" s="4">
        <v>-73949.509999999995</v>
      </c>
      <c r="W69" s="8">
        <f t="shared" si="3"/>
        <v>4.1773290112976262</v>
      </c>
      <c r="X69" s="8">
        <f t="shared" si="5"/>
        <v>25.651825048748709</v>
      </c>
      <c r="Y69" s="8">
        <f t="shared" si="5"/>
        <v>22.086882723983727</v>
      </c>
      <c r="Z69" s="8">
        <f t="shared" si="5"/>
        <v>3.5649478798194596</v>
      </c>
      <c r="AA69" s="8">
        <f t="shared" si="5"/>
        <v>1.760742566784816</v>
      </c>
      <c r="AB69" s="8">
        <f t="shared" si="5"/>
        <v>0.38338027952956499</v>
      </c>
      <c r="AC69" s="8">
        <f t="shared" si="5"/>
        <v>0</v>
      </c>
      <c r="AD69" s="8">
        <f t="shared" si="5"/>
        <v>25.365600866677852</v>
      </c>
      <c r="AE69" s="8">
        <f t="shared" si="5"/>
        <v>9.4403401312343487</v>
      </c>
      <c r="AF69" s="8">
        <f t="shared" si="5"/>
        <v>3.5760246584521482</v>
      </c>
      <c r="AG69" s="8">
        <f t="shared" si="5"/>
        <v>2.6837995831816919</v>
      </c>
      <c r="AH69" s="8">
        <f t="shared" si="5"/>
        <v>9.6654337162824238</v>
      </c>
      <c r="AI69" s="8">
        <f t="shared" si="5"/>
        <v>0.28623473667436589</v>
      </c>
      <c r="AJ69" s="8">
        <f t="shared" si="5"/>
        <v>5.6897770497910179E-2</v>
      </c>
      <c r="AK69" s="8">
        <f t="shared" si="5"/>
        <v>1.1327240762782294</v>
      </c>
      <c r="AL69" s="8">
        <f t="shared" si="5"/>
        <v>-1.0269838920082708</v>
      </c>
    </row>
    <row r="70" spans="1:38" x14ac:dyDescent="0.25">
      <c r="A70" s="6">
        <f t="shared" ref="A70:A95" si="6">YEAR(B70)</f>
        <v>2073</v>
      </c>
      <c r="B70" s="6">
        <v>63190</v>
      </c>
      <c r="C70" s="4">
        <v>7478282.6709931539</v>
      </c>
      <c r="D70" s="4">
        <v>2351022.1584625542</v>
      </c>
      <c r="E70" s="11">
        <v>25.748821681915846</v>
      </c>
      <c r="F70" s="4">
        <v>114.03204331112158</v>
      </c>
      <c r="G70" s="4">
        <v>12113.825130880523</v>
      </c>
      <c r="H70" s="4">
        <v>1917918</v>
      </c>
      <c r="I70" s="4">
        <v>1651720</v>
      </c>
      <c r="J70" s="4">
        <v>266198</v>
      </c>
      <c r="K70" s="4">
        <v>131591.29999999999</v>
      </c>
      <c r="L70" s="4">
        <v>28450.85</v>
      </c>
      <c r="M70" s="4">
        <v>0</v>
      </c>
      <c r="N70" s="4">
        <v>1898885</v>
      </c>
      <c r="O70" s="4">
        <v>709112.9</v>
      </c>
      <c r="P70" s="4">
        <v>266726.59999999998</v>
      </c>
      <c r="Q70" s="4">
        <v>200236.79999999999</v>
      </c>
      <c r="R70" s="4">
        <v>722808.4</v>
      </c>
      <c r="S70" s="4">
        <v>19032.84</v>
      </c>
      <c r="T70" s="4">
        <v>3407.1759999999999</v>
      </c>
      <c r="U70" s="4">
        <v>65937.83</v>
      </c>
      <c r="V70" s="4">
        <v>-89575.17</v>
      </c>
      <c r="W70" s="8">
        <f t="shared" si="3"/>
        <v>4.1773298322570547</v>
      </c>
      <c r="X70" s="8">
        <f t="shared" si="5"/>
        <v>25.646503139540869</v>
      </c>
      <c r="Y70" s="8">
        <f t="shared" si="5"/>
        <v>22.086889098304749</v>
      </c>
      <c r="Z70" s="8">
        <f t="shared" si="5"/>
        <v>3.5596140412361219</v>
      </c>
      <c r="AA70" s="8">
        <f t="shared" si="5"/>
        <v>1.7596459747425406</v>
      </c>
      <c r="AB70" s="8">
        <f t="shared" si="5"/>
        <v>0.38044630367284021</v>
      </c>
      <c r="AC70" s="8">
        <f t="shared" si="5"/>
        <v>0</v>
      </c>
      <c r="AD70" s="8">
        <f t="shared" si="5"/>
        <v>25.39199283500497</v>
      </c>
      <c r="AE70" s="8">
        <f t="shared" si="5"/>
        <v>9.4822960189846128</v>
      </c>
      <c r="AF70" s="8">
        <f t="shared" si="5"/>
        <v>3.5666825090014593</v>
      </c>
      <c r="AG70" s="8">
        <f t="shared" si="5"/>
        <v>2.6775773103185938</v>
      </c>
      <c r="AH70" s="8">
        <f t="shared" si="5"/>
        <v>9.6654329850840917</v>
      </c>
      <c r="AI70" s="8">
        <f t="shared" si="5"/>
        <v>0.25450816500725215</v>
      </c>
      <c r="AJ70" s="8">
        <f t="shared" si="5"/>
        <v>4.556094159446248E-2</v>
      </c>
      <c r="AK70" s="8">
        <f t="shared" si="5"/>
        <v>0.88172422601462219</v>
      </c>
      <c r="AL70" s="8">
        <f t="shared" si="5"/>
        <v>-1.197804013847259</v>
      </c>
    </row>
    <row r="71" spans="1:38" x14ac:dyDescent="0.25">
      <c r="A71" s="6">
        <f t="shared" si="6"/>
        <v>2074</v>
      </c>
      <c r="B71" s="6">
        <v>63555</v>
      </c>
      <c r="C71" s="4">
        <v>7764352.672375991</v>
      </c>
      <c r="D71" s="4">
        <v>2393156.7895374317</v>
      </c>
      <c r="E71" s="11">
        <v>25.968746180724821</v>
      </c>
      <c r="F71" s="4">
        <v>115.30103608577056</v>
      </c>
      <c r="G71" s="4">
        <v>12196.155516040222</v>
      </c>
      <c r="H71" s="4">
        <v>1990919</v>
      </c>
      <c r="I71" s="4">
        <v>1714904</v>
      </c>
      <c r="J71" s="4">
        <v>276015.3</v>
      </c>
      <c r="K71" s="4">
        <v>136573.9</v>
      </c>
      <c r="L71" s="4">
        <v>29321.08</v>
      </c>
      <c r="M71" s="4">
        <v>0</v>
      </c>
      <c r="N71" s="4">
        <v>1973678</v>
      </c>
      <c r="O71" s="4">
        <v>739543.7</v>
      </c>
      <c r="P71" s="4">
        <v>276285.3</v>
      </c>
      <c r="Q71" s="4">
        <v>207390.5</v>
      </c>
      <c r="R71" s="4">
        <v>750458.3</v>
      </c>
      <c r="S71" s="4">
        <v>17240.98</v>
      </c>
      <c r="T71" s="4">
        <v>2754.442</v>
      </c>
      <c r="U71" s="4">
        <v>51451.29</v>
      </c>
      <c r="V71" s="4">
        <v>-104061.7</v>
      </c>
      <c r="W71" s="8">
        <f t="shared" ref="W71:W89" si="7">100*T71/U70</f>
        <v>4.1773318897513008</v>
      </c>
      <c r="X71" s="8">
        <f t="shared" ref="X71:AL87" si="8">100*H71/$C71</f>
        <v>25.641789908427143</v>
      </c>
      <c r="Y71" s="8">
        <f t="shared" si="8"/>
        <v>22.086889562619746</v>
      </c>
      <c r="Z71" s="8">
        <f t="shared" si="8"/>
        <v>3.5549042096195227</v>
      </c>
      <c r="AA71" s="8">
        <f t="shared" si="8"/>
        <v>1.7589863026946539</v>
      </c>
      <c r="AB71" s="8">
        <f t="shared" si="8"/>
        <v>0.37763714809501786</v>
      </c>
      <c r="AC71" s="8">
        <f t="shared" si="8"/>
        <v>0</v>
      </c>
      <c r="AD71" s="8">
        <f t="shared" si="8"/>
        <v>25.419736625590829</v>
      </c>
      <c r="AE71" s="8">
        <f t="shared" si="8"/>
        <v>9.5248597172968203</v>
      </c>
      <c r="AF71" s="8">
        <f t="shared" si="8"/>
        <v>3.5583816405322195</v>
      </c>
      <c r="AG71" s="8">
        <f t="shared" si="8"/>
        <v>2.6710597618505121</v>
      </c>
      <c r="AH71" s="8">
        <f t="shared" si="8"/>
        <v>9.6654329300365251</v>
      </c>
      <c r="AI71" s="8">
        <f t="shared" si="8"/>
        <v>0.22205302524883946</v>
      </c>
      <c r="AJ71" s="8">
        <f t="shared" si="8"/>
        <v>3.5475487992704814E-2</v>
      </c>
      <c r="AK71" s="8">
        <f t="shared" si="8"/>
        <v>0.66266039386713294</v>
      </c>
      <c r="AL71" s="8">
        <f t="shared" si="8"/>
        <v>-1.3402495274362105</v>
      </c>
    </row>
    <row r="72" spans="1:38" x14ac:dyDescent="0.25">
      <c r="A72" s="6">
        <f t="shared" si="6"/>
        <v>2075</v>
      </c>
      <c r="B72" s="6">
        <v>63920</v>
      </c>
      <c r="C72" s="4">
        <v>8062558.3379103383</v>
      </c>
      <c r="D72" s="4">
        <v>2436281.5416658157</v>
      </c>
      <c r="E72" s="11">
        <v>26.190141023760095</v>
      </c>
      <c r="F72" s="4">
        <v>116.59041212797197</v>
      </c>
      <c r="G72" s="4">
        <v>12279.361165447373</v>
      </c>
      <c r="H72" s="4">
        <v>2066977</v>
      </c>
      <c r="I72" s="4">
        <v>1780768</v>
      </c>
      <c r="J72" s="4">
        <v>286208.90000000002</v>
      </c>
      <c r="K72" s="4">
        <v>141741.4</v>
      </c>
      <c r="L72" s="4">
        <v>30218.04</v>
      </c>
      <c r="M72" s="4">
        <v>0</v>
      </c>
      <c r="N72" s="4">
        <v>2051878</v>
      </c>
      <c r="O72" s="4">
        <v>771451.6</v>
      </c>
      <c r="P72" s="4">
        <v>286286.3</v>
      </c>
      <c r="Q72" s="4">
        <v>214858.6</v>
      </c>
      <c r="R72" s="4">
        <v>779281.2</v>
      </c>
      <c r="S72" s="4">
        <v>15099.05</v>
      </c>
      <c r="T72" s="4">
        <v>2149.2919999999999</v>
      </c>
      <c r="U72" s="4">
        <v>38501.53</v>
      </c>
      <c r="V72" s="4">
        <v>-117011.5</v>
      </c>
      <c r="W72" s="8">
        <f t="shared" si="7"/>
        <v>4.1773335517923842</v>
      </c>
      <c r="X72" s="8">
        <f t="shared" si="8"/>
        <v>25.636738531007282</v>
      </c>
      <c r="Y72" s="8">
        <f t="shared" si="8"/>
        <v>22.086885146948791</v>
      </c>
      <c r="Z72" s="8">
        <f t="shared" si="8"/>
        <v>3.5498521437573864</v>
      </c>
      <c r="AA72" s="8">
        <f t="shared" si="8"/>
        <v>1.7580201476934265</v>
      </c>
      <c r="AB72" s="8">
        <f t="shared" si="8"/>
        <v>0.37479468344326972</v>
      </c>
      <c r="AC72" s="8">
        <f t="shared" si="8"/>
        <v>0</v>
      </c>
      <c r="AD72" s="8">
        <f t="shared" si="8"/>
        <v>25.449465467456175</v>
      </c>
      <c r="AE72" s="8">
        <f t="shared" si="8"/>
        <v>9.5683227043780441</v>
      </c>
      <c r="AF72" s="8">
        <f t="shared" si="8"/>
        <v>3.5508121368111545</v>
      </c>
      <c r="AG72" s="8">
        <f t="shared" si="8"/>
        <v>2.6648935858203942</v>
      </c>
      <c r="AH72" s="8">
        <f t="shared" si="8"/>
        <v>9.665433319543272</v>
      </c>
      <c r="AI72" s="8">
        <f t="shared" si="8"/>
        <v>0.18727368370165973</v>
      </c>
      <c r="AJ72" s="8">
        <f t="shared" si="8"/>
        <v>2.6657692383991547E-2</v>
      </c>
      <c r="AK72" s="8">
        <f t="shared" si="8"/>
        <v>0.47753490128517773</v>
      </c>
      <c r="AL72" s="8">
        <f t="shared" si="8"/>
        <v>-1.4512949252076626</v>
      </c>
    </row>
    <row r="73" spans="1:38" x14ac:dyDescent="0.25">
      <c r="A73" s="6">
        <f t="shared" si="6"/>
        <v>2076</v>
      </c>
      <c r="B73" s="6">
        <v>64285</v>
      </c>
      <c r="C73" s="4">
        <v>8370961.4579894189</v>
      </c>
      <c r="D73" s="4">
        <v>2479937.5715885428</v>
      </c>
      <c r="E73" s="11">
        <v>26.411152955744484</v>
      </c>
      <c r="F73" s="4">
        <v>117.88769063034104</v>
      </c>
      <c r="G73" s="4">
        <v>12362.618694245102</v>
      </c>
      <c r="H73" s="4">
        <v>2145636</v>
      </c>
      <c r="I73" s="4">
        <v>1848885</v>
      </c>
      <c r="J73" s="4">
        <v>296751.8</v>
      </c>
      <c r="K73" s="4">
        <v>147092</v>
      </c>
      <c r="L73" s="4">
        <v>31141.65</v>
      </c>
      <c r="M73" s="4">
        <v>0</v>
      </c>
      <c r="N73" s="4">
        <v>2133164</v>
      </c>
      <c r="O73" s="4">
        <v>804791</v>
      </c>
      <c r="P73" s="4">
        <v>296686.09999999998</v>
      </c>
      <c r="Q73" s="4">
        <v>222597.6</v>
      </c>
      <c r="R73" s="4">
        <v>809089.7</v>
      </c>
      <c r="S73" s="4">
        <v>12471.84</v>
      </c>
      <c r="T73" s="4">
        <v>1608.337</v>
      </c>
      <c r="U73" s="4">
        <v>27638.03</v>
      </c>
      <c r="V73" s="4">
        <v>-127875</v>
      </c>
      <c r="W73" s="8">
        <f t="shared" si="7"/>
        <v>4.1773326930124597</v>
      </c>
      <c r="X73" s="8">
        <f t="shared" si="8"/>
        <v>25.631894385944886</v>
      </c>
      <c r="Y73" s="8">
        <f t="shared" si="8"/>
        <v>22.086889412629965</v>
      </c>
      <c r="Z73" s="8">
        <f t="shared" si="8"/>
        <v>3.5450145301621707</v>
      </c>
      <c r="AA73" s="8">
        <f t="shared" si="8"/>
        <v>1.7571697198487559</v>
      </c>
      <c r="AB73" s="8">
        <f t="shared" si="8"/>
        <v>0.3720199902518696</v>
      </c>
      <c r="AC73" s="8">
        <f t="shared" si="8"/>
        <v>0</v>
      </c>
      <c r="AD73" s="8">
        <f t="shared" si="8"/>
        <v>25.482903137298095</v>
      </c>
      <c r="AE73" s="8">
        <f t="shared" si="8"/>
        <v>9.6140808202132</v>
      </c>
      <c r="AF73" s="8">
        <f t="shared" si="8"/>
        <v>3.5442296740816626</v>
      </c>
      <c r="AG73" s="8">
        <f t="shared" si="8"/>
        <v>2.6591640771150398</v>
      </c>
      <c r="AH73" s="8">
        <f t="shared" si="8"/>
        <v>9.6654333443118183</v>
      </c>
      <c r="AI73" s="8">
        <f t="shared" si="8"/>
        <v>0.14898933727734009</v>
      </c>
      <c r="AJ73" s="8">
        <f t="shared" si="8"/>
        <v>1.9213288796891666E-2</v>
      </c>
      <c r="AK73" s="8">
        <f t="shared" si="8"/>
        <v>0.33016553879389438</v>
      </c>
      <c r="AL73" s="8">
        <f t="shared" si="8"/>
        <v>-1.5276023028149706</v>
      </c>
    </row>
    <row r="74" spans="1:38" x14ac:dyDescent="0.25">
      <c r="A74" s="6">
        <f t="shared" si="6"/>
        <v>2077</v>
      </c>
      <c r="B74" s="6">
        <v>64651</v>
      </c>
      <c r="C74" s="4">
        <v>8693491.6856054105</v>
      </c>
      <c r="D74" s="4">
        <v>2524924.9219413269</v>
      </c>
      <c r="E74" s="11">
        <v>26.633115243904108</v>
      </c>
      <c r="F74" s="4">
        <v>119.20529105473746</v>
      </c>
      <c r="G74" s="4">
        <v>12448.378725962033</v>
      </c>
      <c r="H74" s="4">
        <v>2227842</v>
      </c>
      <c r="I74" s="4">
        <v>1920121</v>
      </c>
      <c r="J74" s="4">
        <v>307720.3</v>
      </c>
      <c r="K74" s="4">
        <v>152650.20000000001</v>
      </c>
      <c r="L74" s="4">
        <v>32093.43</v>
      </c>
      <c r="M74" s="4">
        <v>0</v>
      </c>
      <c r="N74" s="4">
        <v>2218138</v>
      </c>
      <c r="O74" s="4">
        <v>839532.9</v>
      </c>
      <c r="P74" s="4">
        <v>307614.09999999998</v>
      </c>
      <c r="Q74" s="4">
        <v>230727</v>
      </c>
      <c r="R74" s="4">
        <v>840263.7</v>
      </c>
      <c r="S74" s="4">
        <v>9704.1209999999992</v>
      </c>
      <c r="T74" s="4">
        <v>1154.5329999999999</v>
      </c>
      <c r="U74" s="4">
        <v>19088.439999999999</v>
      </c>
      <c r="V74" s="4">
        <v>-136424.6</v>
      </c>
      <c r="W74" s="8">
        <f t="shared" si="7"/>
        <v>4.1773346363688004</v>
      </c>
      <c r="X74" s="8">
        <f t="shared" si="8"/>
        <v>25.626550074107008</v>
      </c>
      <c r="Y74" s="8">
        <f t="shared" si="8"/>
        <v>22.086879121070716</v>
      </c>
      <c r="Z74" s="8">
        <f t="shared" si="8"/>
        <v>3.5396629010357246</v>
      </c>
      <c r="AA74" s="8">
        <f t="shared" si="8"/>
        <v>1.7559135675341655</v>
      </c>
      <c r="AB74" s="8">
        <f t="shared" si="8"/>
        <v>0.36916616660645057</v>
      </c>
      <c r="AC74" s="8">
        <f t="shared" si="8"/>
        <v>0</v>
      </c>
      <c r="AD74" s="8">
        <f t="shared" si="8"/>
        <v>25.514926340503308</v>
      </c>
      <c r="AE74" s="8">
        <f t="shared" si="8"/>
        <v>9.6570276979742147</v>
      </c>
      <c r="AF74" s="8">
        <f t="shared" si="8"/>
        <v>3.5384412975208117</v>
      </c>
      <c r="AG74" s="8">
        <f t="shared" si="8"/>
        <v>2.6540199075825339</v>
      </c>
      <c r="AH74" s="8">
        <f t="shared" si="8"/>
        <v>9.6654339865683614</v>
      </c>
      <c r="AI74" s="8">
        <f t="shared" si="8"/>
        <v>0.11162512544951274</v>
      </c>
      <c r="AJ74" s="8">
        <f t="shared" si="8"/>
        <v>1.3280429104357035E-2</v>
      </c>
      <c r="AK74" s="8">
        <f t="shared" si="8"/>
        <v>0.21957161391902438</v>
      </c>
      <c r="AL74" s="8">
        <f t="shared" si="8"/>
        <v>-1.5692727954855052</v>
      </c>
    </row>
    <row r="75" spans="1:38" x14ac:dyDescent="0.25">
      <c r="A75" s="6">
        <f t="shared" si="6"/>
        <v>2078</v>
      </c>
      <c r="B75" s="6">
        <v>65016</v>
      </c>
      <c r="C75" s="4">
        <v>9026263.3165376168</v>
      </c>
      <c r="D75" s="4">
        <v>2570236.9015048202</v>
      </c>
      <c r="E75" s="11">
        <v>26.854410061468286</v>
      </c>
      <c r="F75" s="4">
        <v>120.53110362722273</v>
      </c>
      <c r="G75" s="4">
        <v>12533.012294084041</v>
      </c>
      <c r="H75" s="4">
        <v>2312683</v>
      </c>
      <c r="I75" s="4">
        <v>1993620</v>
      </c>
      <c r="J75" s="4">
        <v>319062.40000000002</v>
      </c>
      <c r="K75" s="4">
        <v>158414.39999999999</v>
      </c>
      <c r="L75" s="4">
        <v>33073.480000000003</v>
      </c>
      <c r="M75" s="4">
        <v>0</v>
      </c>
      <c r="N75" s="4">
        <v>2305706</v>
      </c>
      <c r="O75" s="4">
        <v>875206</v>
      </c>
      <c r="P75" s="4">
        <v>318955</v>
      </c>
      <c r="Q75" s="4">
        <v>239117.1</v>
      </c>
      <c r="R75" s="4">
        <v>872427.5</v>
      </c>
      <c r="S75" s="4">
        <v>6977.0150000000003</v>
      </c>
      <c r="T75" s="4">
        <v>797.38800000000003</v>
      </c>
      <c r="U75" s="4">
        <v>12908.81</v>
      </c>
      <c r="V75" s="4">
        <v>-142604.20000000001</v>
      </c>
      <c r="W75" s="8">
        <f t="shared" si="7"/>
        <v>4.1773345543166442</v>
      </c>
      <c r="X75" s="8">
        <f t="shared" si="8"/>
        <v>25.621709880353034</v>
      </c>
      <c r="Y75" s="8">
        <f t="shared" si="8"/>
        <v>22.086880584874542</v>
      </c>
      <c r="Z75" s="8">
        <f t="shared" si="8"/>
        <v>3.5348226482095266</v>
      </c>
      <c r="AA75" s="8">
        <f t="shared" si="8"/>
        <v>1.7550385408074507</v>
      </c>
      <c r="AB75" s="8">
        <f t="shared" si="8"/>
        <v>0.36641386186245956</v>
      </c>
      <c r="AC75" s="8">
        <f t="shared" si="8"/>
        <v>0</v>
      </c>
      <c r="AD75" s="8">
        <f t="shared" si="8"/>
        <v>25.544413221089648</v>
      </c>
      <c r="AE75" s="8">
        <f t="shared" si="8"/>
        <v>9.6962161340504753</v>
      </c>
      <c r="AF75" s="8">
        <f t="shared" si="8"/>
        <v>3.5336327870650677</v>
      </c>
      <c r="AG75" s="8">
        <f t="shared" si="8"/>
        <v>2.6491261291025898</v>
      </c>
      <c r="AH75" s="8">
        <f t="shared" si="8"/>
        <v>9.665433739358873</v>
      </c>
      <c r="AI75" s="8">
        <f t="shared" si="8"/>
        <v>7.729682544510913E-2</v>
      </c>
      <c r="AJ75" s="8">
        <f t="shared" si="8"/>
        <v>8.834087507053473E-3</v>
      </c>
      <c r="AK75" s="8">
        <f t="shared" si="8"/>
        <v>0.14301388678024618</v>
      </c>
      <c r="AL75" s="8">
        <f t="shared" si="8"/>
        <v>-1.5798807878640697</v>
      </c>
    </row>
    <row r="76" spans="1:38" x14ac:dyDescent="0.25">
      <c r="A76" s="6">
        <f t="shared" si="6"/>
        <v>2079</v>
      </c>
      <c r="B76" s="6">
        <v>65381</v>
      </c>
      <c r="C76" s="4">
        <v>9373467.7589609493</v>
      </c>
      <c r="D76" s="4">
        <v>2616701.9242513441</v>
      </c>
      <c r="E76" s="11">
        <v>27.075280843871116</v>
      </c>
      <c r="F76" s="4">
        <v>121.877661870632</v>
      </c>
      <c r="G76" s="4">
        <v>12618.952626721079</v>
      </c>
      <c r="H76" s="4">
        <v>2401153</v>
      </c>
      <c r="I76" s="4">
        <v>2070307</v>
      </c>
      <c r="J76" s="4">
        <v>330846.3</v>
      </c>
      <c r="K76" s="4">
        <v>164398</v>
      </c>
      <c r="L76" s="4">
        <v>34082.89</v>
      </c>
      <c r="M76" s="4">
        <v>0</v>
      </c>
      <c r="N76" s="4">
        <v>2397166</v>
      </c>
      <c r="O76" s="4">
        <v>912420.9</v>
      </c>
      <c r="P76" s="4">
        <v>330857.7</v>
      </c>
      <c r="Q76" s="4">
        <v>247901.2</v>
      </c>
      <c r="R76" s="4">
        <v>905986.3</v>
      </c>
      <c r="S76" s="4">
        <v>3987.165</v>
      </c>
      <c r="T76" s="4">
        <v>539.24429999999995</v>
      </c>
      <c r="U76" s="4">
        <v>9460.8909999999996</v>
      </c>
      <c r="V76" s="4">
        <v>-146052.1</v>
      </c>
      <c r="W76" s="8">
        <f t="shared" si="7"/>
        <v>4.1773354786382324</v>
      </c>
      <c r="X76" s="8">
        <f t="shared" si="8"/>
        <v>25.616485400555412</v>
      </c>
      <c r="Y76" s="8">
        <f t="shared" si="8"/>
        <v>22.08688452596218</v>
      </c>
      <c r="Z76" s="8">
        <f t="shared" si="8"/>
        <v>3.5296040751163194</v>
      </c>
      <c r="AA76" s="8">
        <f t="shared" si="8"/>
        <v>1.7538653167376292</v>
      </c>
      <c r="AB76" s="8">
        <f t="shared" si="8"/>
        <v>0.36361025477915654</v>
      </c>
      <c r="AC76" s="8">
        <f t="shared" si="8"/>
        <v>0</v>
      </c>
      <c r="AD76" s="8">
        <f t="shared" si="8"/>
        <v>25.573950448683533</v>
      </c>
      <c r="AE76" s="8">
        <f t="shared" si="8"/>
        <v>9.7340805288174597</v>
      </c>
      <c r="AF76" s="8">
        <f t="shared" si="8"/>
        <v>3.5297256949937559</v>
      </c>
      <c r="AG76" s="8">
        <f t="shared" si="8"/>
        <v>2.6447117158215936</v>
      </c>
      <c r="AH76" s="8">
        <f t="shared" si="8"/>
        <v>9.665433575891754</v>
      </c>
      <c r="AI76" s="8">
        <f t="shared" si="8"/>
        <v>4.25367121595773E-2</v>
      </c>
      <c r="AJ76" s="8">
        <f t="shared" si="8"/>
        <v>5.7528794451177081E-3</v>
      </c>
      <c r="AK76" s="8">
        <f t="shared" si="8"/>
        <v>0.10093266700528708</v>
      </c>
      <c r="AL76" s="8">
        <f t="shared" si="8"/>
        <v>-1.5581437281882742</v>
      </c>
    </row>
    <row r="77" spans="1:38" x14ac:dyDescent="0.25">
      <c r="A77" s="6">
        <f t="shared" si="6"/>
        <v>2080</v>
      </c>
      <c r="B77" s="6">
        <v>65746</v>
      </c>
      <c r="C77" s="4">
        <v>9733349.273689555</v>
      </c>
      <c r="D77" s="4">
        <v>2663956.1394373272</v>
      </c>
      <c r="E77" s="11">
        <v>27.296379468897097</v>
      </c>
      <c r="F77" s="4">
        <v>123.23242580802486</v>
      </c>
      <c r="G77" s="4">
        <v>12705.94628897881</v>
      </c>
      <c r="H77" s="4">
        <v>2492848</v>
      </c>
      <c r="I77" s="4">
        <v>2149794</v>
      </c>
      <c r="J77" s="4">
        <v>343054.1</v>
      </c>
      <c r="K77" s="4">
        <v>170604.9</v>
      </c>
      <c r="L77" s="4">
        <v>35122.769999999997</v>
      </c>
      <c r="M77" s="4">
        <v>0</v>
      </c>
      <c r="N77" s="4">
        <v>2492027</v>
      </c>
      <c r="O77" s="4">
        <v>950974.4</v>
      </c>
      <c r="P77" s="4">
        <v>343253.8</v>
      </c>
      <c r="Q77" s="4">
        <v>257028.8</v>
      </c>
      <c r="R77" s="4">
        <v>940770.4</v>
      </c>
      <c r="S77" s="4">
        <v>820.21770000000004</v>
      </c>
      <c r="T77" s="4">
        <v>395.21319999999997</v>
      </c>
      <c r="U77" s="4">
        <v>9035.8860000000004</v>
      </c>
      <c r="V77" s="4">
        <v>-146477.1</v>
      </c>
      <c r="W77" s="8">
        <f t="shared" si="7"/>
        <v>4.1773359401350252</v>
      </c>
      <c r="X77" s="8">
        <f t="shared" si="8"/>
        <v>25.61141011078762</v>
      </c>
      <c r="Y77" s="8">
        <f t="shared" si="8"/>
        <v>22.086888485664012</v>
      </c>
      <c r="Z77" s="8">
        <f t="shared" si="8"/>
        <v>3.5245226525191855</v>
      </c>
      <c r="AA77" s="8">
        <f t="shared" si="8"/>
        <v>1.7527871979398306</v>
      </c>
      <c r="AB77" s="8">
        <f t="shared" si="8"/>
        <v>0.36084978574580878</v>
      </c>
      <c r="AC77" s="8">
        <f t="shared" si="8"/>
        <v>0</v>
      </c>
      <c r="AD77" s="8">
        <f t="shared" si="8"/>
        <v>25.6029751930947</v>
      </c>
      <c r="AE77" s="8">
        <f t="shared" si="8"/>
        <v>9.7702689306609098</v>
      </c>
      <c r="AF77" s="8">
        <f t="shared" si="8"/>
        <v>3.5265743614878531</v>
      </c>
      <c r="AG77" s="8">
        <f t="shared" si="8"/>
        <v>2.6407025246158646</v>
      </c>
      <c r="AH77" s="8">
        <f t="shared" si="8"/>
        <v>9.6654334859123825</v>
      </c>
      <c r="AI77" s="8">
        <f t="shared" si="8"/>
        <v>8.4268803773142071E-3</v>
      </c>
      <c r="AJ77" s="8">
        <f t="shared" si="8"/>
        <v>4.0604029392874051E-3</v>
      </c>
      <c r="AK77" s="8">
        <f t="shared" si="8"/>
        <v>9.2834293170030557E-2</v>
      </c>
      <c r="AL77" s="8">
        <f t="shared" si="8"/>
        <v>-1.5048992477434842</v>
      </c>
    </row>
    <row r="78" spans="1:38" x14ac:dyDescent="0.25">
      <c r="A78" s="6">
        <f t="shared" si="6"/>
        <v>2081</v>
      </c>
      <c r="B78" s="6">
        <v>66112</v>
      </c>
      <c r="C78" s="4">
        <v>10108628.617043961</v>
      </c>
      <c r="D78" s="4">
        <v>2712350.3827284086</v>
      </c>
      <c r="E78" s="11">
        <v>27.518842545949219</v>
      </c>
      <c r="F78" s="4">
        <v>124.60828320243475</v>
      </c>
      <c r="G78" s="4">
        <v>12794.34701841143</v>
      </c>
      <c r="H78" s="4">
        <v>2588419</v>
      </c>
      <c r="I78" s="4">
        <v>2232681</v>
      </c>
      <c r="J78" s="4">
        <v>355738.3</v>
      </c>
      <c r="K78" s="4">
        <v>177052.2</v>
      </c>
      <c r="L78" s="4">
        <v>36193.9</v>
      </c>
      <c r="M78" s="4">
        <v>0</v>
      </c>
      <c r="N78" s="4">
        <v>2591191</v>
      </c>
      <c r="O78" s="4">
        <v>991370.2</v>
      </c>
      <c r="P78" s="4">
        <v>356224.1</v>
      </c>
      <c r="Q78" s="4">
        <v>266554.3</v>
      </c>
      <c r="R78" s="4">
        <v>977042.8</v>
      </c>
      <c r="S78" s="4">
        <v>-2772.0619999999999</v>
      </c>
      <c r="T78" s="4">
        <v>377.45929999999998</v>
      </c>
      <c r="U78" s="4">
        <v>12185.41</v>
      </c>
      <c r="V78" s="4">
        <v>-143327.6</v>
      </c>
      <c r="W78" s="8">
        <f t="shared" si="7"/>
        <v>4.1773357919743566</v>
      </c>
      <c r="X78" s="8">
        <f t="shared" si="8"/>
        <v>25.606035181030563</v>
      </c>
      <c r="Y78" s="8">
        <f t="shared" si="8"/>
        <v>22.086883241862505</v>
      </c>
      <c r="Z78" s="8">
        <f t="shared" si="8"/>
        <v>3.5191549069296761</v>
      </c>
      <c r="AA78" s="8">
        <f t="shared" si="8"/>
        <v>1.7514957439575507</v>
      </c>
      <c r="AB78" s="8">
        <f t="shared" si="8"/>
        <v>0.35804955717706527</v>
      </c>
      <c r="AC78" s="8">
        <f t="shared" si="8"/>
        <v>0</v>
      </c>
      <c r="AD78" s="8">
        <f t="shared" si="8"/>
        <v>25.633457298362348</v>
      </c>
      <c r="AE78" s="8">
        <f t="shared" si="8"/>
        <v>9.8071680893337998</v>
      </c>
      <c r="AF78" s="8">
        <f t="shared" si="8"/>
        <v>3.523960702239842</v>
      </c>
      <c r="AG78" s="8">
        <f t="shared" si="8"/>
        <v>2.6368987337270262</v>
      </c>
      <c r="AH78" s="8">
        <f t="shared" si="8"/>
        <v>9.6654337300771669</v>
      </c>
      <c r="AI78" s="8">
        <f t="shared" si="8"/>
        <v>-2.7422730669183756E-2</v>
      </c>
      <c r="AJ78" s="8">
        <f t="shared" si="8"/>
        <v>3.7340307404663503E-3</v>
      </c>
      <c r="AK78" s="8">
        <f t="shared" si="8"/>
        <v>0.12054464024382515</v>
      </c>
      <c r="AL78" s="8">
        <f t="shared" si="8"/>
        <v>-1.4178738326417308</v>
      </c>
    </row>
    <row r="79" spans="1:38" x14ac:dyDescent="0.25">
      <c r="A79" s="6">
        <f t="shared" si="6"/>
        <v>2082</v>
      </c>
      <c r="B79" s="6">
        <v>66477</v>
      </c>
      <c r="C79" s="4">
        <v>10497771.222389719</v>
      </c>
      <c r="D79" s="4">
        <v>2761605.5576226534</v>
      </c>
      <c r="E79" s="11">
        <v>27.739882385684702</v>
      </c>
      <c r="F79" s="4">
        <v>125.99298194000187</v>
      </c>
      <c r="G79" s="4">
        <v>12883.951636454714</v>
      </c>
      <c r="H79" s="4">
        <v>2687517</v>
      </c>
      <c r="I79" s="4">
        <v>2318631</v>
      </c>
      <c r="J79" s="4">
        <v>368886.2</v>
      </c>
      <c r="K79" s="4">
        <v>183746.8</v>
      </c>
      <c r="L79" s="4">
        <v>37296.57</v>
      </c>
      <c r="M79" s="4">
        <v>0</v>
      </c>
      <c r="N79" s="4">
        <v>2693774</v>
      </c>
      <c r="O79" s="4">
        <v>1032909</v>
      </c>
      <c r="P79" s="4">
        <v>369748.2</v>
      </c>
      <c r="Q79" s="4">
        <v>276461.09999999998</v>
      </c>
      <c r="R79" s="4">
        <v>1014655</v>
      </c>
      <c r="S79" s="4">
        <v>-6256.8819999999996</v>
      </c>
      <c r="T79" s="4">
        <v>509.02539999999999</v>
      </c>
      <c r="U79" s="4">
        <v>18951.310000000001</v>
      </c>
      <c r="V79" s="4">
        <v>-136561.70000000001</v>
      </c>
      <c r="W79" s="8">
        <f t="shared" si="7"/>
        <v>4.17733502606806</v>
      </c>
      <c r="X79" s="8">
        <f t="shared" si="8"/>
        <v>25.600834149138677</v>
      </c>
      <c r="Y79" s="8">
        <f t="shared" si="8"/>
        <v>22.08688826305157</v>
      </c>
      <c r="Z79" s="8">
        <f t="shared" si="8"/>
        <v>3.5139477912534138</v>
      </c>
      <c r="AA79" s="8">
        <f t="shared" si="8"/>
        <v>1.75034105913933</v>
      </c>
      <c r="AB79" s="8">
        <f t="shared" si="8"/>
        <v>0.3552808420939258</v>
      </c>
      <c r="AC79" s="8">
        <f t="shared" si="8"/>
        <v>0</v>
      </c>
      <c r="AD79" s="8">
        <f t="shared" si="8"/>
        <v>25.660437276959325</v>
      </c>
      <c r="AE79" s="8">
        <f t="shared" si="8"/>
        <v>9.8393171094927716</v>
      </c>
      <c r="AF79" s="8">
        <f t="shared" si="8"/>
        <v>3.5221590580236546</v>
      </c>
      <c r="AG79" s="8">
        <f t="shared" si="8"/>
        <v>2.6335218604341635</v>
      </c>
      <c r="AH79" s="8">
        <f t="shared" si="8"/>
        <v>9.6654325809266712</v>
      </c>
      <c r="AI79" s="8">
        <f t="shared" si="8"/>
        <v>-5.9602003772527244E-2</v>
      </c>
      <c r="AJ79" s="8">
        <f t="shared" si="8"/>
        <v>4.8488901998011459E-3</v>
      </c>
      <c r="AK79" s="8">
        <f t="shared" si="8"/>
        <v>0.18052698614331125</v>
      </c>
      <c r="AL79" s="8">
        <f t="shared" si="8"/>
        <v>-1.3008637462849284</v>
      </c>
    </row>
    <row r="80" spans="1:38" x14ac:dyDescent="0.25">
      <c r="A80" s="6">
        <f t="shared" si="6"/>
        <v>2083</v>
      </c>
      <c r="B80" s="6">
        <v>66842</v>
      </c>
      <c r="C80" s="4">
        <v>10902798.034132514</v>
      </c>
      <c r="D80" s="4">
        <v>2811843.759054984</v>
      </c>
      <c r="E80" s="11">
        <v>27.960593816348307</v>
      </c>
      <c r="F80" s="4">
        <v>127.39959210769064</v>
      </c>
      <c r="G80" s="4">
        <v>12974.076100874488</v>
      </c>
      <c r="H80" s="4">
        <v>2790621</v>
      </c>
      <c r="I80" s="4">
        <v>2408088</v>
      </c>
      <c r="J80" s="4">
        <v>382532.7</v>
      </c>
      <c r="K80" s="4">
        <v>190696.9</v>
      </c>
      <c r="L80" s="4">
        <v>38431.53</v>
      </c>
      <c r="M80" s="4">
        <v>0</v>
      </c>
      <c r="N80" s="4">
        <v>2800283</v>
      </c>
      <c r="O80" s="4">
        <v>1075790</v>
      </c>
      <c r="P80" s="4">
        <v>383881.2</v>
      </c>
      <c r="Q80" s="4">
        <v>286808.8</v>
      </c>
      <c r="R80" s="4">
        <v>1053803</v>
      </c>
      <c r="S80" s="4">
        <v>-9661.7119999999995</v>
      </c>
      <c r="T80" s="4">
        <v>791.66020000000003</v>
      </c>
      <c r="U80" s="4">
        <v>29404.69</v>
      </c>
      <c r="V80" s="4">
        <v>-126108.3</v>
      </c>
      <c r="W80" s="8">
        <f t="shared" si="7"/>
        <v>4.1773376088513139</v>
      </c>
      <c r="X80" s="8">
        <f t="shared" si="8"/>
        <v>25.595457159378967</v>
      </c>
      <c r="Y80" s="8">
        <f t="shared" si="8"/>
        <v>22.086880748053776</v>
      </c>
      <c r="Z80" s="8">
        <f t="shared" si="8"/>
        <v>3.5085736597379462</v>
      </c>
      <c r="AA80" s="8">
        <f t="shared" si="8"/>
        <v>1.7490638586810516</v>
      </c>
      <c r="AB80" s="8">
        <f t="shared" si="8"/>
        <v>0.35249235911447224</v>
      </c>
      <c r="AC80" s="8">
        <f t="shared" si="8"/>
        <v>0</v>
      </c>
      <c r="AD80" s="8">
        <f t="shared" si="8"/>
        <v>25.684076612566599</v>
      </c>
      <c r="AE80" s="8">
        <f t="shared" si="8"/>
        <v>9.8671001391762978</v>
      </c>
      <c r="AF80" s="8">
        <f t="shared" si="8"/>
        <v>3.520942044401941</v>
      </c>
      <c r="AG80" s="8">
        <f t="shared" si="8"/>
        <v>2.6305981189609375</v>
      </c>
      <c r="AH80" s="8">
        <f t="shared" si="8"/>
        <v>9.6654363100274221</v>
      </c>
      <c r="AI80" s="8">
        <f t="shared" si="8"/>
        <v>-8.8616811663876138E-2</v>
      </c>
      <c r="AJ80" s="8">
        <f t="shared" si="8"/>
        <v>7.2610736943086816E-3</v>
      </c>
      <c r="AK80" s="8">
        <f t="shared" si="8"/>
        <v>0.26969856644088147</v>
      </c>
      <c r="AL80" s="8">
        <f t="shared" si="8"/>
        <v>-1.1566599656822301</v>
      </c>
    </row>
    <row r="81" spans="1:44" x14ac:dyDescent="0.25">
      <c r="A81" s="6">
        <f t="shared" si="6"/>
        <v>2084</v>
      </c>
      <c r="B81" s="6">
        <v>67207</v>
      </c>
      <c r="C81" s="4">
        <v>11323096.361162156</v>
      </c>
      <c r="D81" s="4">
        <v>2863053.0204125363</v>
      </c>
      <c r="E81" s="11">
        <v>28.181380594574161</v>
      </c>
      <c r="F81" s="4">
        <v>128.81473836139585</v>
      </c>
      <c r="G81" s="4">
        <v>13065.575010101413</v>
      </c>
      <c r="H81" s="4">
        <v>2897606</v>
      </c>
      <c r="I81" s="4">
        <v>2500919</v>
      </c>
      <c r="J81" s="4">
        <v>396686.7</v>
      </c>
      <c r="K81" s="4">
        <v>197918</v>
      </c>
      <c r="L81" s="4">
        <v>39600.080000000002</v>
      </c>
      <c r="M81" s="4">
        <v>0</v>
      </c>
      <c r="N81" s="4">
        <v>2910849</v>
      </c>
      <c r="O81" s="4">
        <v>1120261</v>
      </c>
      <c r="P81" s="4">
        <v>398592</v>
      </c>
      <c r="Q81" s="4">
        <v>297569.5</v>
      </c>
      <c r="R81" s="4">
        <v>1094426</v>
      </c>
      <c r="S81" s="4">
        <v>-13242.99</v>
      </c>
      <c r="T81" s="4">
        <v>1228.3330000000001</v>
      </c>
      <c r="U81" s="4">
        <v>43876.01</v>
      </c>
      <c r="V81" s="4">
        <v>-111637</v>
      </c>
      <c r="W81" s="8">
        <f t="shared" si="7"/>
        <v>4.1773370166459847</v>
      </c>
      <c r="X81" s="8">
        <f t="shared" si="8"/>
        <v>25.59022645023752</v>
      </c>
      <c r="Y81" s="8">
        <f t="shared" si="8"/>
        <v>22.086882600222932</v>
      </c>
      <c r="Z81" s="8">
        <f t="shared" si="8"/>
        <v>3.5033412005626148</v>
      </c>
      <c r="AA81" s="8">
        <f t="shared" si="8"/>
        <v>1.7479141189582397</v>
      </c>
      <c r="AB81" s="8">
        <f t="shared" si="8"/>
        <v>0.34972836702005783</v>
      </c>
      <c r="AC81" s="8">
        <f t="shared" si="8"/>
        <v>0</v>
      </c>
      <c r="AD81" s="8">
        <f t="shared" si="8"/>
        <v>25.707182091853561</v>
      </c>
      <c r="AE81" s="8">
        <f t="shared" si="8"/>
        <v>9.893592390880448</v>
      </c>
      <c r="AF81" s="8">
        <f t="shared" si="8"/>
        <v>3.5201678700461945</v>
      </c>
      <c r="AG81" s="8">
        <f t="shared" si="8"/>
        <v>2.6279869967428122</v>
      </c>
      <c r="AH81" s="8">
        <f t="shared" si="8"/>
        <v>9.6654304184308177</v>
      </c>
      <c r="AI81" s="8">
        <f t="shared" si="8"/>
        <v>-0.11695555330097707</v>
      </c>
      <c r="AJ81" s="8">
        <f t="shared" si="8"/>
        <v>1.0848030969807352E-2</v>
      </c>
      <c r="AK81" s="8">
        <f t="shared" si="8"/>
        <v>0.38749127094328417</v>
      </c>
      <c r="AL81" s="8">
        <f t="shared" si="8"/>
        <v>-0.98592289987843962</v>
      </c>
    </row>
    <row r="82" spans="1:44" x14ac:dyDescent="0.25">
      <c r="A82" s="6">
        <f t="shared" si="6"/>
        <v>2085</v>
      </c>
      <c r="B82" s="6">
        <v>67573</v>
      </c>
      <c r="C82" s="4">
        <v>11761584.724103423</v>
      </c>
      <c r="D82" s="4">
        <v>2915538.1689685322</v>
      </c>
      <c r="E82" s="11">
        <v>28.402721151047139</v>
      </c>
      <c r="F82" s="4">
        <v>130.25170640509288</v>
      </c>
      <c r="G82" s="4">
        <v>13158.807473134322</v>
      </c>
      <c r="H82" s="4">
        <v>3009166</v>
      </c>
      <c r="I82" s="4">
        <v>2597768</v>
      </c>
      <c r="J82" s="4">
        <v>411398.9</v>
      </c>
      <c r="K82" s="4">
        <v>205421.5</v>
      </c>
      <c r="L82" s="4">
        <v>40803.269999999997</v>
      </c>
      <c r="M82" s="4">
        <v>0</v>
      </c>
      <c r="N82" s="4">
        <v>3026044</v>
      </c>
      <c r="O82" s="4">
        <v>1166422</v>
      </c>
      <c r="P82" s="4">
        <v>413971.3</v>
      </c>
      <c r="Q82" s="4">
        <v>308842</v>
      </c>
      <c r="R82" s="4">
        <v>1136808</v>
      </c>
      <c r="S82" s="4">
        <v>-16877.53</v>
      </c>
      <c r="T82" s="4">
        <v>1832.8489999999999</v>
      </c>
      <c r="U82" s="4">
        <v>62586.39</v>
      </c>
      <c r="V82" s="4">
        <v>-92926.61</v>
      </c>
      <c r="W82" s="8">
        <f t="shared" si="7"/>
        <v>4.1773374561634018</v>
      </c>
      <c r="X82" s="8">
        <f t="shared" si="8"/>
        <v>25.584698580908167</v>
      </c>
      <c r="Y82" s="8">
        <f t="shared" si="8"/>
        <v>22.08688761707684</v>
      </c>
      <c r="Z82" s="8">
        <f t="shared" si="8"/>
        <v>3.4978186158613984</v>
      </c>
      <c r="AA82" s="8">
        <f t="shared" si="8"/>
        <v>1.746546105976881</v>
      </c>
      <c r="AB82" s="8">
        <f t="shared" si="8"/>
        <v>0.34691983229420131</v>
      </c>
      <c r="AC82" s="8">
        <f t="shared" si="8"/>
        <v>0</v>
      </c>
      <c r="AD82" s="8">
        <f t="shared" si="8"/>
        <v>25.728199651519947</v>
      </c>
      <c r="AE82" s="8">
        <f t="shared" si="8"/>
        <v>9.917218022581693</v>
      </c>
      <c r="AF82" s="8">
        <f t="shared" si="8"/>
        <v>3.51968981825752</v>
      </c>
      <c r="AG82" s="8">
        <f t="shared" si="8"/>
        <v>2.6258536349024415</v>
      </c>
      <c r="AH82" s="8">
        <f t="shared" si="8"/>
        <v>9.6654322241993462</v>
      </c>
      <c r="AI82" s="8">
        <f t="shared" si="8"/>
        <v>-0.14349707455163158</v>
      </c>
      <c r="AJ82" s="8">
        <f t="shared" si="8"/>
        <v>1.5583350738815656E-2</v>
      </c>
      <c r="AK82" s="8">
        <f t="shared" si="8"/>
        <v>0.5321254870675679</v>
      </c>
      <c r="AL82" s="8">
        <f t="shared" si="8"/>
        <v>-0.79008579353734776</v>
      </c>
    </row>
    <row r="83" spans="1:44" x14ac:dyDescent="0.25">
      <c r="A83" s="6">
        <f t="shared" si="6"/>
        <v>2086</v>
      </c>
      <c r="B83" s="6">
        <v>67938</v>
      </c>
      <c r="C83" s="4">
        <v>12215569.877251333</v>
      </c>
      <c r="D83" s="4">
        <v>2968776.466104276</v>
      </c>
      <c r="E83" s="11">
        <v>28.62365752175738</v>
      </c>
      <c r="F83" s="4">
        <v>131.69742291157922</v>
      </c>
      <c r="G83" s="4">
        <v>13252.532893532862</v>
      </c>
      <c r="H83" s="4">
        <v>3124685</v>
      </c>
      <c r="I83" s="4">
        <v>2698039</v>
      </c>
      <c r="J83" s="4">
        <v>426646.4</v>
      </c>
      <c r="K83" s="4">
        <v>213218.3</v>
      </c>
      <c r="L83" s="4">
        <v>42041.98</v>
      </c>
      <c r="M83" s="4">
        <v>0</v>
      </c>
      <c r="N83" s="4">
        <v>3145401</v>
      </c>
      <c r="O83" s="4">
        <v>1214236</v>
      </c>
      <c r="P83" s="4">
        <v>429932.4</v>
      </c>
      <c r="Q83" s="4">
        <v>320544.5</v>
      </c>
      <c r="R83" s="4">
        <v>1180688</v>
      </c>
      <c r="S83" s="4">
        <v>-20715.64</v>
      </c>
      <c r="T83" s="4">
        <v>2614.444</v>
      </c>
      <c r="U83" s="4">
        <v>85916.47</v>
      </c>
      <c r="V83" s="4">
        <v>-69596.53</v>
      </c>
      <c r="W83" s="8">
        <f t="shared" si="7"/>
        <v>4.1773363186469137</v>
      </c>
      <c r="X83" s="8">
        <f t="shared" si="8"/>
        <v>25.579527041296711</v>
      </c>
      <c r="Y83" s="8">
        <f t="shared" si="8"/>
        <v>22.086886056985946</v>
      </c>
      <c r="Z83" s="8">
        <f t="shared" si="8"/>
        <v>3.4926442588202948</v>
      </c>
      <c r="AA83" s="8">
        <f t="shared" si="8"/>
        <v>1.7454633892854206</v>
      </c>
      <c r="AB83" s="8">
        <f t="shared" si="8"/>
        <v>0.34416716061928015</v>
      </c>
      <c r="AC83" s="8">
        <f t="shared" si="8"/>
        <v>0</v>
      </c>
      <c r="AD83" s="8">
        <f t="shared" si="8"/>
        <v>25.749113889951055</v>
      </c>
      <c r="AE83" s="8">
        <f t="shared" si="8"/>
        <v>9.9400683897787943</v>
      </c>
      <c r="AF83" s="8">
        <f t="shared" si="8"/>
        <v>3.5195443546244163</v>
      </c>
      <c r="AG83" s="8">
        <f t="shared" si="8"/>
        <v>2.6240650515776576</v>
      </c>
      <c r="AH83" s="8">
        <f t="shared" si="8"/>
        <v>9.665435275342805</v>
      </c>
      <c r="AI83" s="8">
        <f t="shared" si="8"/>
        <v>-0.16958390159576656</v>
      </c>
      <c r="AJ83" s="8">
        <f t="shared" si="8"/>
        <v>2.1402554496199117E-2</v>
      </c>
      <c r="AK83" s="8">
        <f t="shared" si="8"/>
        <v>0.70333574989407177</v>
      </c>
      <c r="AL83" s="8">
        <f t="shared" si="8"/>
        <v>-0.56973625217115254</v>
      </c>
    </row>
    <row r="84" spans="1:44" x14ac:dyDescent="0.25">
      <c r="A84" s="6">
        <f t="shared" si="6"/>
        <v>2087</v>
      </c>
      <c r="B84" s="6">
        <v>68303</v>
      </c>
      <c r="C84" s="4">
        <v>12689521.845601326</v>
      </c>
      <c r="D84" s="4">
        <v>3023415.2936828453</v>
      </c>
      <c r="E84" s="11">
        <v>28.844314647822781</v>
      </c>
      <c r="F84" s="4">
        <v>133.16580059007191</v>
      </c>
      <c r="G84" s="4">
        <v>13348.137193314891</v>
      </c>
      <c r="H84" s="4">
        <v>3245219</v>
      </c>
      <c r="I84" s="4">
        <v>2802720</v>
      </c>
      <c r="J84" s="4">
        <v>442499.4</v>
      </c>
      <c r="K84" s="4">
        <v>221319.1</v>
      </c>
      <c r="L84" s="4">
        <v>43317.3</v>
      </c>
      <c r="M84" s="4">
        <v>0</v>
      </c>
      <c r="N84" s="4">
        <v>3269675</v>
      </c>
      <c r="O84" s="4">
        <v>1263714</v>
      </c>
      <c r="P84" s="4">
        <v>446625</v>
      </c>
      <c r="Q84" s="4">
        <v>332838.90000000002</v>
      </c>
      <c r="R84" s="4">
        <v>1226497</v>
      </c>
      <c r="S84" s="4">
        <v>-24455.37</v>
      </c>
      <c r="T84" s="4">
        <v>3589.02</v>
      </c>
      <c r="U84" s="4">
        <v>113960.9</v>
      </c>
      <c r="V84" s="4">
        <v>-41552.14</v>
      </c>
      <c r="W84" s="8">
        <f t="shared" si="7"/>
        <v>4.1773364292085091</v>
      </c>
      <c r="X84" s="8">
        <f t="shared" si="8"/>
        <v>25.574005384016239</v>
      </c>
      <c r="Y84" s="8">
        <f t="shared" si="8"/>
        <v>22.08688423489755</v>
      </c>
      <c r="Z84" s="8">
        <f t="shared" si="8"/>
        <v>3.4871243013257214</v>
      </c>
      <c r="AA84" s="8">
        <f t="shared" si="8"/>
        <v>1.7441090585829888</v>
      </c>
      <c r="AB84" s="8">
        <f t="shared" si="8"/>
        <v>0.34136274421573604</v>
      </c>
      <c r="AC84" s="8">
        <f t="shared" si="8"/>
        <v>0</v>
      </c>
      <c r="AD84" s="8">
        <f t="shared" si="8"/>
        <v>25.766731321979595</v>
      </c>
      <c r="AE84" s="8">
        <f t="shared" si="8"/>
        <v>9.9587203944808351</v>
      </c>
      <c r="AF84" s="8">
        <f t="shared" si="8"/>
        <v>3.5196361646583028</v>
      </c>
      <c r="AG84" s="8">
        <f t="shared" si="8"/>
        <v>2.6229428031236242</v>
      </c>
      <c r="AH84" s="8">
        <f t="shared" si="8"/>
        <v>9.6654311716650767</v>
      </c>
      <c r="AI84" s="8">
        <f t="shared" si="8"/>
        <v>-0.19272097323727896</v>
      </c>
      <c r="AJ84" s="8">
        <f t="shared" si="8"/>
        <v>2.8283335208915628E-2</v>
      </c>
      <c r="AK84" s="8">
        <f t="shared" si="8"/>
        <v>0.89807087600785529</v>
      </c>
      <c r="AL84" s="8">
        <f t="shared" si="8"/>
        <v>-0.32745236980228348</v>
      </c>
    </row>
    <row r="85" spans="1:44" x14ac:dyDescent="0.25">
      <c r="A85" s="6">
        <f t="shared" si="6"/>
        <v>2088</v>
      </c>
      <c r="B85" s="6">
        <v>68668</v>
      </c>
      <c r="C85" s="4">
        <v>13179505.434381364</v>
      </c>
      <c r="D85" s="4">
        <v>3078666.3344291947</v>
      </c>
      <c r="E85" s="11">
        <v>29.065476622387859</v>
      </c>
      <c r="F85" s="4">
        <v>134.64339379887195</v>
      </c>
      <c r="G85" s="4">
        <v>13443.655214790868</v>
      </c>
      <c r="H85" s="4">
        <v>3369858</v>
      </c>
      <c r="I85" s="4">
        <v>2910942</v>
      </c>
      <c r="J85" s="4">
        <v>458916.1</v>
      </c>
      <c r="K85" s="4">
        <v>229730.7</v>
      </c>
      <c r="L85" s="4">
        <v>44630.75</v>
      </c>
      <c r="M85" s="4">
        <v>0</v>
      </c>
      <c r="N85" s="4">
        <v>3397920</v>
      </c>
      <c r="O85" s="4">
        <v>1314675</v>
      </c>
      <c r="P85" s="4">
        <v>463893</v>
      </c>
      <c r="Q85" s="4">
        <v>345495.2</v>
      </c>
      <c r="R85" s="4">
        <v>1273856</v>
      </c>
      <c r="S85" s="4">
        <v>-28061.61</v>
      </c>
      <c r="T85" s="4">
        <v>4760.5290000000005</v>
      </c>
      <c r="U85" s="4">
        <v>146783</v>
      </c>
      <c r="V85" s="4">
        <v>-8729.9979999999996</v>
      </c>
      <c r="W85" s="8">
        <f t="shared" si="7"/>
        <v>4.1773353843291874</v>
      </c>
      <c r="X85" s="8">
        <f t="shared" si="8"/>
        <v>25.568926063105938</v>
      </c>
      <c r="Y85" s="8">
        <f t="shared" si="8"/>
        <v>22.08688341526252</v>
      </c>
      <c r="Z85" s="8">
        <f t="shared" si="8"/>
        <v>3.4820434065972306</v>
      </c>
      <c r="AA85" s="8">
        <f t="shared" si="8"/>
        <v>1.7430904455693894</v>
      </c>
      <c r="AB85" s="8">
        <f t="shared" si="8"/>
        <v>0.33863751733484476</v>
      </c>
      <c r="AC85" s="8">
        <f t="shared" si="8"/>
        <v>0</v>
      </c>
      <c r="AD85" s="8">
        <f t="shared" si="8"/>
        <v>25.781847558071863</v>
      </c>
      <c r="AE85" s="8">
        <f t="shared" si="8"/>
        <v>9.9751466892711207</v>
      </c>
      <c r="AF85" s="8">
        <f t="shared" si="8"/>
        <v>3.519805825109664</v>
      </c>
      <c r="AG85" s="8">
        <f t="shared" si="8"/>
        <v>2.6214580032624517</v>
      </c>
      <c r="AH85" s="8">
        <f t="shared" si="8"/>
        <v>9.6654309703981234</v>
      </c>
      <c r="AI85" s="8">
        <f t="shared" si="8"/>
        <v>-0.21291853582605386</v>
      </c>
      <c r="AJ85" s="8">
        <f t="shared" si="8"/>
        <v>3.6120695300001261E-2</v>
      </c>
      <c r="AK85" s="8">
        <f t="shared" si="8"/>
        <v>1.1137216091363134</v>
      </c>
      <c r="AL85" s="8">
        <f t="shared" si="8"/>
        <v>-6.6239192687959761E-2</v>
      </c>
    </row>
    <row r="86" spans="1:44" x14ac:dyDescent="0.25">
      <c r="A86" s="6">
        <f t="shared" si="6"/>
        <v>2089</v>
      </c>
      <c r="B86" s="6">
        <v>69034</v>
      </c>
      <c r="C86" s="4">
        <v>13691342.626320913</v>
      </c>
      <c r="D86" s="4">
        <v>3135438.7935180156</v>
      </c>
      <c r="E86" s="11">
        <v>29.288100620290102</v>
      </c>
      <c r="F86" s="4">
        <v>136.1440393360318</v>
      </c>
      <c r="G86" s="4">
        <v>13541.304229246674</v>
      </c>
      <c r="H86" s="4">
        <v>3499989</v>
      </c>
      <c r="I86" s="4">
        <v>3023991</v>
      </c>
      <c r="J86" s="4">
        <v>475998.5</v>
      </c>
      <c r="K86" s="4">
        <v>238477.6</v>
      </c>
      <c r="L86" s="4">
        <v>45983.72</v>
      </c>
      <c r="M86" s="4">
        <v>0</v>
      </c>
      <c r="N86" s="4">
        <v>3531999</v>
      </c>
      <c r="O86" s="4">
        <v>1367923</v>
      </c>
      <c r="P86" s="4">
        <v>481919.6</v>
      </c>
      <c r="Q86" s="4">
        <v>358828.4</v>
      </c>
      <c r="R86" s="4">
        <v>1323328</v>
      </c>
      <c r="S86" s="4">
        <v>-32009.48</v>
      </c>
      <c r="T86" s="4">
        <v>6131.6210000000001</v>
      </c>
      <c r="U86" s="4">
        <v>184924.1</v>
      </c>
      <c r="V86" s="4">
        <v>29411.1</v>
      </c>
      <c r="W86" s="8">
        <f t="shared" si="7"/>
        <v>4.1773372938283044</v>
      </c>
      <c r="X86" s="8">
        <f t="shared" si="8"/>
        <v>25.56351919256953</v>
      </c>
      <c r="Y86" s="8">
        <f t="shared" si="8"/>
        <v>22.086884263538408</v>
      </c>
      <c r="Z86" s="8">
        <f t="shared" si="8"/>
        <v>3.4766385809739138</v>
      </c>
      <c r="AA86" s="8">
        <f t="shared" si="8"/>
        <v>1.7418131041548759</v>
      </c>
      <c r="AB86" s="8">
        <f t="shared" si="8"/>
        <v>0.33585982949253368</v>
      </c>
      <c r="AC86" s="8">
        <f t="shared" si="8"/>
        <v>0</v>
      </c>
      <c r="AD86" s="8">
        <f t="shared" si="8"/>
        <v>25.797316570033903</v>
      </c>
      <c r="AE86" s="8">
        <f t="shared" si="8"/>
        <v>9.9911530763260377</v>
      </c>
      <c r="AF86" s="8">
        <f t="shared" si="8"/>
        <v>3.5198856178906368</v>
      </c>
      <c r="AG86" s="8">
        <f t="shared" si="8"/>
        <v>2.620841576998961</v>
      </c>
      <c r="AH86" s="8">
        <f t="shared" si="8"/>
        <v>9.6654362988182676</v>
      </c>
      <c r="AI86" s="8">
        <f t="shared" si="8"/>
        <v>-0.23379357944386983</v>
      </c>
      <c r="AJ86" s="8">
        <f t="shared" si="8"/>
        <v>4.4784658213229349E-2</v>
      </c>
      <c r="AK86" s="8">
        <f t="shared" si="8"/>
        <v>1.3506644676650832</v>
      </c>
      <c r="AL86" s="8">
        <f t="shared" si="8"/>
        <v>0.21481530922656664</v>
      </c>
    </row>
    <row r="87" spans="1:44" x14ac:dyDescent="0.25">
      <c r="A87" s="6">
        <f t="shared" si="6"/>
        <v>2090</v>
      </c>
      <c r="B87" s="6">
        <v>69399</v>
      </c>
      <c r="C87" s="4">
        <v>14221797.517066572</v>
      </c>
      <c r="D87" s="4">
        <v>3193137.6034627561</v>
      </c>
      <c r="E87" s="11">
        <v>29.51090648083893</v>
      </c>
      <c r="F87" s="4">
        <v>137.65366904450036</v>
      </c>
      <c r="G87" s="4">
        <v>13640.076383459673</v>
      </c>
      <c r="H87" s="4">
        <v>3634859</v>
      </c>
      <c r="I87" s="4">
        <v>3141152</v>
      </c>
      <c r="J87" s="4">
        <v>493706.8</v>
      </c>
      <c r="K87" s="4">
        <v>247561.1</v>
      </c>
      <c r="L87" s="4">
        <v>47376.3</v>
      </c>
      <c r="M87" s="4">
        <v>0</v>
      </c>
      <c r="N87" s="4">
        <v>3671046</v>
      </c>
      <c r="O87" s="4">
        <v>1423207</v>
      </c>
      <c r="P87" s="4">
        <v>500604.6</v>
      </c>
      <c r="Q87" s="4">
        <v>372636.5</v>
      </c>
      <c r="R87" s="4">
        <v>1374598</v>
      </c>
      <c r="S87" s="4">
        <v>-36187.47</v>
      </c>
      <c r="T87" s="4">
        <v>7724.9030000000002</v>
      </c>
      <c r="U87" s="4">
        <v>228836.5</v>
      </c>
      <c r="V87" s="4">
        <v>73323.48</v>
      </c>
      <c r="W87" s="8">
        <f t="shared" si="7"/>
        <v>4.177337080456252</v>
      </c>
      <c r="X87" s="8">
        <f t="shared" si="8"/>
        <v>25.558365569739433</v>
      </c>
      <c r="Y87" s="8">
        <f t="shared" si="8"/>
        <v>22.086884560341449</v>
      </c>
      <c r="Z87" s="8">
        <f t="shared" si="8"/>
        <v>3.4714796031059887</v>
      </c>
      <c r="AA87" s="8">
        <f t="shared" si="8"/>
        <v>1.7407159657766147</v>
      </c>
      <c r="AB87" s="8">
        <f t="shared" si="8"/>
        <v>0.3331245571675947</v>
      </c>
      <c r="AC87" s="8">
        <f t="shared" si="8"/>
        <v>0</v>
      </c>
      <c r="AD87" s="8">
        <f t="shared" si="8"/>
        <v>25.812813011819621</v>
      </c>
      <c r="AE87" s="8">
        <f t="shared" si="8"/>
        <v>10.007223055258029</v>
      </c>
      <c r="AF87" s="8">
        <f t="shared" si="8"/>
        <v>3.5199812077148467</v>
      </c>
      <c r="AG87" s="8">
        <f t="shared" si="8"/>
        <v>2.6201786346122939</v>
      </c>
      <c r="AH87" s="8">
        <f t="shared" si="8"/>
        <v>9.6654308173804502</v>
      </c>
      <c r="AI87" s="8">
        <f t="shared" si="8"/>
        <v>-0.25445074686637875</v>
      </c>
      <c r="AJ87" s="8">
        <f t="shared" si="8"/>
        <v>5.4317346247757303E-2</v>
      </c>
      <c r="AK87" s="8">
        <f t="shared" si="8"/>
        <v>1.6090546903469096</v>
      </c>
      <c r="AL87" s="8">
        <f t="shared" si="8"/>
        <v>0.51557111477652307</v>
      </c>
    </row>
    <row r="88" spans="1:44" x14ac:dyDescent="0.25">
      <c r="A88" s="6">
        <f t="shared" si="6"/>
        <v>2091</v>
      </c>
      <c r="B88" s="6">
        <v>69764</v>
      </c>
      <c r="C88" s="4">
        <v>14774167.062604729</v>
      </c>
      <c r="D88" s="4">
        <v>3252032.1949552633</v>
      </c>
      <c r="E88" s="11">
        <v>29.734865809272183</v>
      </c>
      <c r="F88" s="4">
        <v>139.1867554850285</v>
      </c>
      <c r="G88" s="4">
        <v>13739.526803846242</v>
      </c>
      <c r="H88" s="4">
        <v>3775263</v>
      </c>
      <c r="I88" s="4">
        <v>3263153</v>
      </c>
      <c r="J88" s="4">
        <v>512109.7</v>
      </c>
      <c r="K88" s="4">
        <v>257004.1</v>
      </c>
      <c r="L88" s="4">
        <v>48810.61</v>
      </c>
      <c r="M88" s="4">
        <v>0</v>
      </c>
      <c r="N88" s="4">
        <v>3815845</v>
      </c>
      <c r="O88" s="4">
        <v>1480795</v>
      </c>
      <c r="P88" s="4">
        <v>520041.8</v>
      </c>
      <c r="Q88" s="4">
        <v>387020.5</v>
      </c>
      <c r="R88" s="4">
        <v>1427987</v>
      </c>
      <c r="S88" s="4">
        <v>-40581.949999999997</v>
      </c>
      <c r="T88" s="4">
        <v>9559.2710000000006</v>
      </c>
      <c r="U88" s="4">
        <v>278977.7</v>
      </c>
      <c r="V88" s="4">
        <v>123464.7</v>
      </c>
      <c r="W88" s="8">
        <f t="shared" si="7"/>
        <v>4.1773366573951272</v>
      </c>
      <c r="X88" s="8">
        <f t="shared" ref="X88:AL89" si="9">100*H88/$C88</f>
        <v>25.553135983927408</v>
      </c>
      <c r="Y88" s="8">
        <f t="shared" si="9"/>
        <v>22.086883045064852</v>
      </c>
      <c r="Z88" s="8">
        <f t="shared" si="9"/>
        <v>3.4662509082912289</v>
      </c>
      <c r="AA88" s="8">
        <f t="shared" si="9"/>
        <v>1.7395505202490205</v>
      </c>
      <c r="AB88" s="8">
        <f t="shared" si="9"/>
        <v>0.33037808353707993</v>
      </c>
      <c r="AC88" s="8">
        <f t="shared" si="9"/>
        <v>0</v>
      </c>
      <c r="AD88" s="8">
        <f t="shared" si="9"/>
        <v>25.82781813574034</v>
      </c>
      <c r="AE88" s="8">
        <f t="shared" si="9"/>
        <v>10.022866221325451</v>
      </c>
      <c r="AF88" s="8">
        <f t="shared" si="9"/>
        <v>3.5199398910026614</v>
      </c>
      <c r="AG88" s="8">
        <f t="shared" si="9"/>
        <v>2.6195757659976477</v>
      </c>
      <c r="AH88" s="8">
        <f t="shared" si="9"/>
        <v>9.6654315194148186</v>
      </c>
      <c r="AI88" s="8">
        <f t="shared" si="9"/>
        <v>-0.27468181338437686</v>
      </c>
      <c r="AJ88" s="8">
        <f t="shared" si="9"/>
        <v>6.4702605294045409E-2</v>
      </c>
      <c r="AK88" s="8">
        <f t="shared" si="9"/>
        <v>1.8882803938648263</v>
      </c>
      <c r="AL88" s="8">
        <f t="shared" si="9"/>
        <v>0.83567959856433904</v>
      </c>
    </row>
    <row r="89" spans="1:44" x14ac:dyDescent="0.25">
      <c r="A89" s="6">
        <f t="shared" si="6"/>
        <v>2092</v>
      </c>
      <c r="B89" s="6">
        <v>70129</v>
      </c>
      <c r="C89" s="4">
        <v>15347228.800747069</v>
      </c>
      <c r="D89" s="4">
        <v>3312018.1657680543</v>
      </c>
      <c r="E89" s="11">
        <v>29.9601301366122</v>
      </c>
      <c r="F89" s="4">
        <v>140.72962896536839</v>
      </c>
      <c r="G89" s="4">
        <v>13840.54623442394</v>
      </c>
      <c r="H89" s="4">
        <v>3920924</v>
      </c>
      <c r="I89" s="4">
        <v>3389725</v>
      </c>
      <c r="J89" s="4">
        <v>531199.6</v>
      </c>
      <c r="K89" s="4">
        <v>266812.7</v>
      </c>
      <c r="L89" s="4">
        <v>50287.89</v>
      </c>
      <c r="M89" s="4">
        <v>0</v>
      </c>
      <c r="N89" s="4">
        <v>3965897</v>
      </c>
      <c r="O89" s="4">
        <v>1540392</v>
      </c>
      <c r="P89" s="4">
        <v>540179.30000000005</v>
      </c>
      <c r="Q89" s="4">
        <v>401949.5</v>
      </c>
      <c r="R89" s="4">
        <v>1483376</v>
      </c>
      <c r="S89" s="4">
        <v>-44973.07</v>
      </c>
      <c r="T89" s="4">
        <v>11653.84</v>
      </c>
      <c r="U89" s="4">
        <v>335604.6</v>
      </c>
      <c r="V89" s="4">
        <v>180091.6</v>
      </c>
      <c r="W89" s="8">
        <f t="shared" si="7"/>
        <v>4.1773374717764176</v>
      </c>
      <c r="X89" s="8">
        <f t="shared" si="9"/>
        <v>25.548091130361843</v>
      </c>
      <c r="Y89" s="8">
        <f t="shared" si="9"/>
        <v>22.086886460147095</v>
      </c>
      <c r="Z89" s="8">
        <f t="shared" si="9"/>
        <v>3.4612085797153322</v>
      </c>
      <c r="AA89" s="8">
        <f t="shared" si="9"/>
        <v>1.7385073452935826</v>
      </c>
      <c r="AB89" s="8">
        <f t="shared" si="9"/>
        <v>0.32766755909413497</v>
      </c>
      <c r="AC89" s="8">
        <f t="shared" si="9"/>
        <v>0</v>
      </c>
      <c r="AD89" s="8">
        <f t="shared" si="9"/>
        <v>25.841127746834328</v>
      </c>
      <c r="AE89" s="8">
        <f t="shared" si="9"/>
        <v>10.036939046122889</v>
      </c>
      <c r="AF89" s="8">
        <f t="shared" si="9"/>
        <v>3.5197188170785942</v>
      </c>
      <c r="AG89" s="8">
        <f t="shared" si="9"/>
        <v>2.6190363434239932</v>
      </c>
      <c r="AH89" s="8">
        <f t="shared" si="9"/>
        <v>9.6654322370419905</v>
      </c>
      <c r="AI89" s="8">
        <f t="shared" si="9"/>
        <v>-0.29303707258088713</v>
      </c>
      <c r="AJ89" s="8">
        <f t="shared" si="9"/>
        <v>7.5934490527910278E-2</v>
      </c>
      <c r="AK89" s="8">
        <f t="shared" si="9"/>
        <v>2.1867439676384022</v>
      </c>
      <c r="AL89" s="8">
        <f t="shared" si="9"/>
        <v>1.1734470264184342</v>
      </c>
    </row>
    <row r="90" spans="1:44" x14ac:dyDescent="0.25">
      <c r="A90" s="6">
        <f t="shared" si="6"/>
        <v>2093</v>
      </c>
      <c r="B90" s="6">
        <v>70495</v>
      </c>
      <c r="C90" s="4">
        <v>15943483.695420338</v>
      </c>
      <c r="D90" s="4">
        <v>3373142.9438370145</v>
      </c>
      <c r="E90" s="11">
        <v>30.186908345210728</v>
      </c>
      <c r="F90" s="4">
        <v>142.29669170561661</v>
      </c>
      <c r="G90" s="4">
        <v>13941.644288490352</v>
      </c>
      <c r="H90" s="4">
        <v>4072442</v>
      </c>
      <c r="I90" s="4">
        <v>3521419</v>
      </c>
      <c r="J90" s="4">
        <v>551023.5</v>
      </c>
      <c r="K90" s="4">
        <v>276999.3</v>
      </c>
      <c r="L90" s="4">
        <v>51809.68</v>
      </c>
      <c r="M90" s="4">
        <v>0</v>
      </c>
      <c r="N90" s="4">
        <v>4122134</v>
      </c>
      <c r="O90" s="4">
        <v>1602545</v>
      </c>
      <c r="P90" s="4">
        <v>561095.5</v>
      </c>
      <c r="Q90" s="4">
        <v>417486.3</v>
      </c>
      <c r="R90" s="4">
        <v>1541007</v>
      </c>
      <c r="S90" s="4">
        <v>-49691.87</v>
      </c>
      <c r="T90" s="4">
        <v>14019.34</v>
      </c>
      <c r="U90" s="4">
        <v>399315.8</v>
      </c>
      <c r="V90" s="4">
        <v>243802.8</v>
      </c>
      <c r="W90" s="8">
        <f t="shared" ref="W90:W95" si="10">100*T90/U89</f>
        <v>4.1773384512607992</v>
      </c>
      <c r="X90" s="8">
        <f t="shared" ref="X90:AL91" si="11">100*H90/$C90</f>
        <v>25.542987202789202</v>
      </c>
      <c r="Y90" s="8">
        <f t="shared" si="11"/>
        <v>22.086885572012751</v>
      </c>
      <c r="Z90" s="8">
        <f t="shared" si="11"/>
        <v>3.4561047668539211</v>
      </c>
      <c r="AA90" s="8">
        <f t="shared" si="11"/>
        <v>1.7373825275059944</v>
      </c>
      <c r="AB90" s="8">
        <f t="shared" si="11"/>
        <v>0.32495834028344756</v>
      </c>
      <c r="AC90" s="8">
        <f t="shared" si="11"/>
        <v>0</v>
      </c>
      <c r="AD90" s="8">
        <f t="shared" si="11"/>
        <v>25.854663126002105</v>
      </c>
      <c r="AE90" s="8">
        <f t="shared" si="11"/>
        <v>10.05141053620747</v>
      </c>
      <c r="AF90" s="8">
        <f t="shared" si="11"/>
        <v>3.5192779113963093</v>
      </c>
      <c r="AG90" s="8">
        <f t="shared" si="11"/>
        <v>2.6185387583763782</v>
      </c>
      <c r="AH90" s="8">
        <f t="shared" si="11"/>
        <v>9.6654346655909595</v>
      </c>
      <c r="AI90" s="8">
        <f t="shared" si="11"/>
        <v>-0.31167510783276098</v>
      </c>
      <c r="AJ90" s="8">
        <f t="shared" si="11"/>
        <v>8.79314726180387E-2</v>
      </c>
      <c r="AK90" s="8">
        <f t="shared" si="11"/>
        <v>2.5045705670630873</v>
      </c>
      <c r="AL90" s="8">
        <f t="shared" si="11"/>
        <v>1.529168936084093</v>
      </c>
      <c r="AM90" s="5"/>
      <c r="AN90" s="5"/>
      <c r="AO90" s="5"/>
      <c r="AP90" s="5"/>
      <c r="AQ90" s="5"/>
      <c r="AR90" s="5"/>
    </row>
    <row r="91" spans="1:44" x14ac:dyDescent="0.25">
      <c r="A91" s="6">
        <f t="shared" si="6"/>
        <v>2094</v>
      </c>
      <c r="B91" s="6">
        <v>70860</v>
      </c>
      <c r="C91" s="4">
        <v>16562467.22956335</v>
      </c>
      <c r="D91" s="4">
        <v>3435480.1133243614</v>
      </c>
      <c r="E91" s="11">
        <v>30.414905181102647</v>
      </c>
      <c r="F91" s="4">
        <v>143.87358074472036</v>
      </c>
      <c r="G91" s="4">
        <v>14044.704590488049</v>
      </c>
      <c r="H91" s="4">
        <v>4229731</v>
      </c>
      <c r="I91" s="4">
        <v>3658133</v>
      </c>
      <c r="J91" s="4">
        <v>571598</v>
      </c>
      <c r="K91" s="4">
        <v>287584.40000000002</v>
      </c>
      <c r="L91" s="4">
        <v>53377.279999999999</v>
      </c>
      <c r="M91" s="4">
        <v>0</v>
      </c>
      <c r="N91" s="4">
        <v>4284396</v>
      </c>
      <c r="O91" s="4">
        <v>1667166</v>
      </c>
      <c r="P91" s="4">
        <v>582773.80000000005</v>
      </c>
      <c r="Q91" s="4">
        <v>433622</v>
      </c>
      <c r="R91" s="4">
        <v>1600834</v>
      </c>
      <c r="S91" s="4">
        <v>-54665.21</v>
      </c>
      <c r="T91" s="4">
        <v>16680.77</v>
      </c>
      <c r="U91" s="4">
        <v>470661.8</v>
      </c>
      <c r="V91" s="4">
        <v>315148.79999999999</v>
      </c>
      <c r="W91" s="8">
        <f t="shared" si="10"/>
        <v>4.1773378363691096</v>
      </c>
      <c r="X91" s="8">
        <f t="shared" si="11"/>
        <v>25.538049019955778</v>
      </c>
      <c r="Y91" s="8">
        <f t="shared" si="11"/>
        <v>22.086884455658737</v>
      </c>
      <c r="Z91" s="8">
        <f t="shared" si="11"/>
        <v>3.4511645642970401</v>
      </c>
      <c r="AA91" s="8">
        <f t="shared" si="11"/>
        <v>1.7363620770622461</v>
      </c>
      <c r="AB91" s="8">
        <f t="shared" si="11"/>
        <v>0.32227855463903143</v>
      </c>
      <c r="AC91" s="8">
        <f t="shared" si="11"/>
        <v>0</v>
      </c>
      <c r="AD91" s="8">
        <f t="shared" si="11"/>
        <v>25.868102503185771</v>
      </c>
      <c r="AE91" s="8">
        <f t="shared" si="11"/>
        <v>10.065927840896641</v>
      </c>
      <c r="AF91" s="8">
        <f t="shared" si="11"/>
        <v>3.5186412261077376</v>
      </c>
      <c r="AG91" s="8">
        <f t="shared" si="11"/>
        <v>2.618100274492932</v>
      </c>
      <c r="AH91" s="8">
        <f t="shared" si="11"/>
        <v>9.6654319541389011</v>
      </c>
      <c r="AI91" s="8">
        <f t="shared" si="11"/>
        <v>-0.33005475115703026</v>
      </c>
      <c r="AJ91" s="8">
        <f t="shared" si="11"/>
        <v>0.10071428229138159</v>
      </c>
      <c r="AK91" s="8">
        <f t="shared" si="11"/>
        <v>2.8417372452812302</v>
      </c>
      <c r="AL91" s="8">
        <f t="shared" si="11"/>
        <v>1.9027889723909723</v>
      </c>
      <c r="AM91" s="5"/>
      <c r="AN91" s="5"/>
      <c r="AO91" s="5"/>
      <c r="AP91" s="5"/>
      <c r="AQ91" s="5"/>
      <c r="AR91" s="5"/>
    </row>
    <row r="92" spans="1:44" x14ac:dyDescent="0.25">
      <c r="A92" s="6">
        <f t="shared" si="6"/>
        <v>2095</v>
      </c>
      <c r="B92" s="6">
        <v>71225</v>
      </c>
      <c r="C92" s="4">
        <v>17207112.114516642</v>
      </c>
      <c r="D92" s="4">
        <v>3499122.8222919512</v>
      </c>
      <c r="E92" s="11">
        <v>30.644995476481689</v>
      </c>
      <c r="F92" s="4">
        <v>145.47509420588761</v>
      </c>
      <c r="G92" s="4">
        <v>14148.369984301458</v>
      </c>
      <c r="H92" s="4">
        <v>4393490</v>
      </c>
      <c r="I92" s="4">
        <v>3800515</v>
      </c>
      <c r="J92" s="4">
        <v>592975</v>
      </c>
      <c r="K92" s="4">
        <v>298579.59999999998</v>
      </c>
      <c r="L92" s="4">
        <v>54992.29</v>
      </c>
      <c r="M92" s="4">
        <v>0</v>
      </c>
      <c r="N92" s="4">
        <v>4453488</v>
      </c>
      <c r="O92" s="4">
        <v>1734630</v>
      </c>
      <c r="P92" s="4">
        <v>605295.69999999995</v>
      </c>
      <c r="Q92" s="4">
        <v>450420.9</v>
      </c>
      <c r="R92" s="4">
        <v>1663142</v>
      </c>
      <c r="S92" s="4">
        <v>-59998.6</v>
      </c>
      <c r="T92" s="4">
        <v>19661.13</v>
      </c>
      <c r="U92" s="4">
        <v>550321.5</v>
      </c>
      <c r="V92" s="4">
        <v>394808.5</v>
      </c>
      <c r="W92" s="8">
        <f t="shared" si="10"/>
        <v>4.1773371027774084</v>
      </c>
      <c r="X92" s="8">
        <f t="shared" ref="X92" si="12">100*H92/$C92</f>
        <v>25.532988747678743</v>
      </c>
      <c r="Y92" s="8">
        <f t="shared" ref="Y92" si="13">100*I92/$C92</f>
        <v>22.086884624839087</v>
      </c>
      <c r="Z92" s="8">
        <f t="shared" ref="Z92" si="14">100*J92/$C92</f>
        <v>3.4461041228396567</v>
      </c>
      <c r="AA92" s="8">
        <f t="shared" ref="AA92" si="15">100*K92/$C92</f>
        <v>1.7352104060977536</v>
      </c>
      <c r="AB92" s="8">
        <f t="shared" ref="AB92" si="16">100*L92/$C92</f>
        <v>0.31959046720923145</v>
      </c>
      <c r="AC92" s="8">
        <f t="shared" ref="AC92" si="17">100*M92/$C92</f>
        <v>0</v>
      </c>
      <c r="AD92" s="8">
        <f t="shared" ref="AD92" si="18">100*N92/$C92</f>
        <v>25.881670151046734</v>
      </c>
      <c r="AE92" s="8">
        <f t="shared" ref="AE92" si="19">100*O92/$C92</f>
        <v>10.080889741728324</v>
      </c>
      <c r="AF92" s="8">
        <f t="shared" ref="AF92" si="20">100*P92/$C92</f>
        <v>3.5177064923599066</v>
      </c>
      <c r="AG92" s="8">
        <f t="shared" ref="AG92" si="21">100*Q92/$C92</f>
        <v>2.6176437800972194</v>
      </c>
      <c r="AH92" s="8">
        <f t="shared" ref="AH92" si="22">100*R92/$C92</f>
        <v>9.6654336237915466</v>
      </c>
      <c r="AI92" s="8">
        <f t="shared" ref="AI92" si="23">100*S92/$C92</f>
        <v>-0.34868489029825445</v>
      </c>
      <c r="AJ92" s="8">
        <f t="shared" ref="AJ92" si="24">100*T92/$C92</f>
        <v>0.11426164872496557</v>
      </c>
      <c r="AK92" s="8">
        <f t="shared" ref="AK92" si="25">100*U92/$C92</f>
        <v>3.1982211560981559</v>
      </c>
      <c r="AL92" s="8">
        <f t="shared" ref="AL92" si="26">100*V92/$C92</f>
        <v>2.2944495123439279</v>
      </c>
      <c r="AM92" s="5"/>
      <c r="AN92" s="5"/>
      <c r="AO92" s="5"/>
      <c r="AP92" s="5"/>
      <c r="AQ92" s="5"/>
      <c r="AR92" s="5"/>
    </row>
    <row r="93" spans="1:44" x14ac:dyDescent="0.25">
      <c r="A93" s="6">
        <f t="shared" si="6"/>
        <v>2096</v>
      </c>
      <c r="B93" s="6">
        <v>71590</v>
      </c>
      <c r="C93" s="4">
        <v>17875090.145553034</v>
      </c>
      <c r="D93" s="4">
        <v>3563775.5717172981</v>
      </c>
      <c r="E93" s="11">
        <v>30.87702334022816</v>
      </c>
      <c r="F93" s="4">
        <v>147.08674406531159</v>
      </c>
      <c r="G93" s="4">
        <v>14252.826753643751</v>
      </c>
      <c r="H93" s="4">
        <v>4563195</v>
      </c>
      <c r="I93" s="4">
        <v>3948050</v>
      </c>
      <c r="J93" s="4">
        <v>615144.19999999995</v>
      </c>
      <c r="K93" s="4">
        <v>310002.8</v>
      </c>
      <c r="L93" s="4">
        <v>56655.95</v>
      </c>
      <c r="M93" s="4">
        <v>0</v>
      </c>
      <c r="N93" s="4">
        <v>4628686</v>
      </c>
      <c r="O93" s="4">
        <v>1804580</v>
      </c>
      <c r="P93" s="4">
        <v>628577.19999999995</v>
      </c>
      <c r="Q93" s="4">
        <v>467822.9</v>
      </c>
      <c r="R93" s="4">
        <v>1727705</v>
      </c>
      <c r="S93" s="4">
        <v>-65491.01</v>
      </c>
      <c r="T93" s="4">
        <v>22988.78</v>
      </c>
      <c r="U93" s="4">
        <v>638801.30000000005</v>
      </c>
      <c r="V93" s="4">
        <v>483288.3</v>
      </c>
      <c r="W93" s="8">
        <f t="shared" si="10"/>
        <v>4.1773363388491997</v>
      </c>
      <c r="X93" s="8">
        <f t="shared" ref="X93" si="27">100*H93/$C93</f>
        <v>25.528234894721535</v>
      </c>
      <c r="Y93" s="8">
        <f t="shared" ref="Y93" si="28">100*I93/$C93</f>
        <v>22.086881620466659</v>
      </c>
      <c r="Z93" s="8">
        <f t="shared" ref="Z93" si="29">100*J93/$C93</f>
        <v>3.4413487987529705</v>
      </c>
      <c r="AA93" s="8">
        <f t="shared" ref="AA93" si="30">100*K93/$C93</f>
        <v>1.73427265247735</v>
      </c>
      <c r="AB93" s="8">
        <f t="shared" ref="AB93" si="31">100*L93/$C93</f>
        <v>0.31695476519929533</v>
      </c>
      <c r="AC93" s="8">
        <f t="shared" ref="AC93" si="32">100*M93/$C93</f>
        <v>0</v>
      </c>
      <c r="AD93" s="8">
        <f t="shared" ref="AD93" si="33">100*N93/$C93</f>
        <v>25.894616263803989</v>
      </c>
      <c r="AE93" s="8">
        <f t="shared" ref="AE93" si="34">100*O93/$C93</f>
        <v>10.095501534849285</v>
      </c>
      <c r="AF93" s="8">
        <f t="shared" ref="AF93" si="35">100*P93/$C93</f>
        <v>3.5164980701167394</v>
      </c>
      <c r="AG93" s="8">
        <f t="shared" ref="AG93" si="36">100*Q93/$C93</f>
        <v>2.6171778502408563</v>
      </c>
      <c r="AH93" s="8">
        <f t="shared" ref="AH93" si="37">100*R93/$C93</f>
        <v>9.6654337736574636</v>
      </c>
      <c r="AI93" s="8">
        <f t="shared" ref="AI93" si="38">100*S93/$C93</f>
        <v>-0.36638142502622767</v>
      </c>
      <c r="AJ93" s="8">
        <f t="shared" ref="AJ93" si="39">100*T93/$C93</f>
        <v>0.12860791085699308</v>
      </c>
      <c r="AK93" s="8">
        <f t="shared" ref="AK93" si="40">100*U93/$C93</f>
        <v>3.573695543901473</v>
      </c>
      <c r="AL93" s="8">
        <f t="shared" ref="AL93" si="41">100*V93/$C93</f>
        <v>2.7036971341944951</v>
      </c>
      <c r="AM93" s="5"/>
      <c r="AN93" s="5"/>
      <c r="AO93" s="5"/>
      <c r="AP93" s="5"/>
      <c r="AQ93" s="5"/>
      <c r="AR93" s="5"/>
    </row>
    <row r="94" spans="1:44" x14ac:dyDescent="0.25">
      <c r="A94" s="6">
        <f t="shared" si="6"/>
        <v>2097</v>
      </c>
      <c r="B94" s="6">
        <v>71956</v>
      </c>
      <c r="C94" s="4">
        <v>18570968.827225301</v>
      </c>
      <c r="D94" s="4">
        <v>3629822.584022556</v>
      </c>
      <c r="E94" s="11">
        <v>31.111090771863168</v>
      </c>
      <c r="F94" s="4">
        <v>148.72376538983056</v>
      </c>
      <c r="G94" s="4">
        <v>14358.074146539364</v>
      </c>
      <c r="H94" s="4">
        <v>4739926</v>
      </c>
      <c r="I94" s="4">
        <v>4101748</v>
      </c>
      <c r="J94" s="4">
        <v>638177.80000000005</v>
      </c>
      <c r="K94" s="4">
        <v>321864.90000000002</v>
      </c>
      <c r="L94" s="4">
        <v>58370.09</v>
      </c>
      <c r="M94" s="4">
        <v>0</v>
      </c>
      <c r="N94" s="4">
        <v>4811000</v>
      </c>
      <c r="O94" s="4">
        <v>1877319</v>
      </c>
      <c r="P94" s="4">
        <v>652772.5</v>
      </c>
      <c r="Q94" s="4">
        <v>485943.5</v>
      </c>
      <c r="R94" s="4">
        <v>1794965</v>
      </c>
      <c r="S94" s="4">
        <v>-71073.960000000006</v>
      </c>
      <c r="T94" s="4">
        <v>26684.880000000001</v>
      </c>
      <c r="U94" s="4">
        <v>736560.2</v>
      </c>
      <c r="V94" s="4">
        <v>581047.19999999995</v>
      </c>
      <c r="W94" s="8">
        <f t="shared" si="10"/>
        <v>4.17733652076162</v>
      </c>
      <c r="X94" s="8">
        <f t="shared" ref="X94" si="42">100*H94/$C94</f>
        <v>25.523310302751689</v>
      </c>
      <c r="Y94" s="8">
        <f t="shared" ref="Y94" si="43">100*I94/$C94</f>
        <v>22.086882155479039</v>
      </c>
      <c r="Z94" s="8">
        <f t="shared" ref="Z94" si="44">100*J94/$C94</f>
        <v>3.4364270703229143</v>
      </c>
      <c r="AA94" s="8">
        <f t="shared" ref="AA94" si="45">100*K94/$C94</f>
        <v>1.7331615975152657</v>
      </c>
      <c r="AB94" s="8">
        <f t="shared" ref="AB94" si="46">100*L94/$C94</f>
        <v>0.3143082654601661</v>
      </c>
      <c r="AC94" s="8">
        <f t="shared" ref="AC94" si="47">100*M94/$C94</f>
        <v>0</v>
      </c>
      <c r="AD94" s="8">
        <f t="shared" ref="AD94" si="48">100*N94/$C94</f>
        <v>25.906025930898156</v>
      </c>
      <c r="AE94" s="8">
        <f t="shared" ref="AE94" si="49">100*O94/$C94</f>
        <v>10.108891019448722</v>
      </c>
      <c r="AF94" s="8">
        <f t="shared" ref="AF94" si="50">100*P94/$C94</f>
        <v>3.5150158619782204</v>
      </c>
      <c r="AG94" s="8">
        <f t="shared" ref="AG94" si="51">100*Q94/$C94</f>
        <v>2.6166836233530262</v>
      </c>
      <c r="AH94" s="8">
        <f t="shared" ref="AH94" si="52">100*R94/$C94</f>
        <v>9.6654354261181901</v>
      </c>
      <c r="AI94" s="8">
        <f t="shared" ref="AI94" si="53">100*S94/$C94</f>
        <v>-0.38271541275652021</v>
      </c>
      <c r="AJ94" s="8">
        <f t="shared" ref="AJ94" si="54">100*T94/$C94</f>
        <v>0.14369137253022357</v>
      </c>
      <c r="AK94" s="8">
        <f t="shared" ref="AK94" si="55">100*U94/$C94</f>
        <v>3.9661915695006305</v>
      </c>
      <c r="AL94" s="8">
        <f t="shared" ref="AL94" si="56">100*V94/$C94</f>
        <v>3.1287931470122148</v>
      </c>
      <c r="AM94" s="5"/>
      <c r="AN94" s="5"/>
      <c r="AO94" s="5"/>
      <c r="AP94" s="5"/>
      <c r="AQ94" s="5"/>
      <c r="AR94" s="5"/>
    </row>
    <row r="95" spans="1:44" x14ac:dyDescent="0.25">
      <c r="A95" s="6">
        <f t="shared" si="6"/>
        <v>2098</v>
      </c>
      <c r="B95" s="6">
        <v>72321</v>
      </c>
      <c r="C95" s="4">
        <v>19292011.918436997</v>
      </c>
      <c r="D95" s="4">
        <v>3696912.8988711075</v>
      </c>
      <c r="E95" s="11">
        <v>31.346907476867603</v>
      </c>
      <c r="F95" s="4">
        <v>150.37123314242712</v>
      </c>
      <c r="G95" s="4">
        <v>14464.076800862433</v>
      </c>
      <c r="H95" s="4">
        <v>4923061</v>
      </c>
      <c r="I95" s="4">
        <v>4261004</v>
      </c>
      <c r="J95" s="4">
        <v>662056.9</v>
      </c>
      <c r="K95" s="4">
        <v>334180.7</v>
      </c>
      <c r="L95" s="4">
        <v>60135.7</v>
      </c>
      <c r="M95" s="4">
        <v>0</v>
      </c>
      <c r="N95" s="4">
        <v>5000094</v>
      </c>
      <c r="O95" s="4">
        <v>1952936</v>
      </c>
      <c r="P95" s="4">
        <v>677788</v>
      </c>
      <c r="Q95" s="4">
        <v>504713.5</v>
      </c>
      <c r="R95" s="4">
        <v>1864657</v>
      </c>
      <c r="S95" s="4">
        <v>-77032.86</v>
      </c>
      <c r="T95" s="4">
        <v>30768.6</v>
      </c>
      <c r="U95" s="4">
        <v>844361.6</v>
      </c>
      <c r="V95" s="4">
        <v>688848.6</v>
      </c>
      <c r="W95" s="8">
        <f t="shared" si="10"/>
        <v>4.1773367607970133</v>
      </c>
      <c r="X95" s="8">
        <f t="shared" ref="X95" si="57">100*H95/$C95</f>
        <v>25.518650002984536</v>
      </c>
      <c r="Y95" s="8">
        <f t="shared" ref="Y95" si="58">100*I95/$C95</f>
        <v>22.086882477653056</v>
      </c>
      <c r="Z95" s="8">
        <f t="shared" ref="Z95" si="59">100*J95/$C95</f>
        <v>3.4317670069822279</v>
      </c>
      <c r="AA95" s="8">
        <f t="shared" ref="AA95" si="60">100*K95/$C95</f>
        <v>1.7322231678730722</v>
      </c>
      <c r="AB95" s="8">
        <f t="shared" ref="AB95" si="61">100*L95/$C95</f>
        <v>0.31171295277155359</v>
      </c>
      <c r="AC95" s="8">
        <f t="shared" ref="AC95" si="62">100*M95/$C95</f>
        <v>0</v>
      </c>
      <c r="AD95" s="8">
        <f t="shared" ref="AD95" si="63">100*N95/$C95</f>
        <v>25.917949984374147</v>
      </c>
      <c r="AE95" s="8">
        <f t="shared" ref="AE95" si="64">100*O95/$C95</f>
        <v>10.123029201187759</v>
      </c>
      <c r="AF95" s="8">
        <f t="shared" ref="AF95" si="65">100*P95/$C95</f>
        <v>3.5133090465917207</v>
      </c>
      <c r="AG95" s="8">
        <f t="shared" ref="AG95" si="66">100*Q95/$C95</f>
        <v>2.6161786657287682</v>
      </c>
      <c r="AH95" s="8">
        <f t="shared" ref="AH95" si="67">100*R95/$C95</f>
        <v>9.6654356626121718</v>
      </c>
      <c r="AI95" s="8">
        <f t="shared" ref="AI95" si="68">100*S95/$C95</f>
        <v>-0.399299255700652</v>
      </c>
      <c r="AJ95" s="8">
        <f t="shared" ref="AJ95" si="69">100*T95/$C95</f>
        <v>0.15948880878823765</v>
      </c>
      <c r="AK95" s="8">
        <f t="shared" ref="AK95" si="70">100*U95/$C95</f>
        <v>4.3767420607544834</v>
      </c>
      <c r="AL95" s="8">
        <f t="shared" ref="AL95" si="71">100*V95/$C95</f>
        <v>3.5706415842594463</v>
      </c>
      <c r="AM95" s="5"/>
      <c r="AN95" s="5"/>
      <c r="AO95" s="5"/>
      <c r="AP95" s="5"/>
      <c r="AQ95" s="5"/>
      <c r="AR95" s="5"/>
    </row>
    <row r="97" spans="1:1" x14ac:dyDescent="0.25">
      <c r="A97" s="6" t="s">
        <v>316</v>
      </c>
    </row>
    <row r="98" spans="1:1" x14ac:dyDescent="0.25">
      <c r="A98" s="27" t="s">
        <v>315</v>
      </c>
    </row>
  </sheetData>
  <mergeCells count="1">
    <mergeCell ref="C1:AL1"/>
  </mergeCells>
  <hyperlinks>
    <hyperlink ref="A98" r:id="rId1" display="https://www.pbo-dpb.ca/" xr:uid="{33FFD6D0-49A4-4392-B181-CBD81EAC4116}"/>
  </hyperlinks>
  <pageMargins left="0.7" right="0.7" top="0.75" bottom="0.75" header="0.3" footer="0.3"/>
  <pageSetup orientation="portrait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R98"/>
  <sheetViews>
    <sheetView zoomScale="85" zoomScaleNormal="85" workbookViewId="0">
      <selection activeCell="A2" sqref="A2"/>
    </sheetView>
  </sheetViews>
  <sheetFormatPr defaultColWidth="9.140625" defaultRowHeight="15.75" x14ac:dyDescent="0.25"/>
  <cols>
    <col min="1" max="1" width="9.140625" style="6"/>
    <col min="2" max="2" width="9.140625" style="6" hidden="1" customWidth="1"/>
    <col min="3" max="38" width="15.7109375" style="6" customWidth="1"/>
    <col min="39" max="16384" width="9.140625" style="6"/>
  </cols>
  <sheetData>
    <row r="1" spans="1:38" x14ac:dyDescent="0.25">
      <c r="C1" s="31" t="s">
        <v>194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1:38" s="10" customFormat="1" ht="110.25" x14ac:dyDescent="0.2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60</v>
      </c>
      <c r="J2" s="1" t="s">
        <v>61</v>
      </c>
      <c r="K2" s="1" t="s">
        <v>13</v>
      </c>
      <c r="L2" s="1" t="s">
        <v>14</v>
      </c>
      <c r="M2" s="1" t="s">
        <v>15</v>
      </c>
      <c r="N2" s="1" t="s">
        <v>7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23</v>
      </c>
      <c r="T2" s="1" t="s">
        <v>24</v>
      </c>
      <c r="U2" s="1" t="s">
        <v>67</v>
      </c>
      <c r="V2" s="1" t="s">
        <v>26</v>
      </c>
      <c r="W2" s="1" t="s">
        <v>27</v>
      </c>
      <c r="X2" s="1" t="s">
        <v>6</v>
      </c>
      <c r="Y2" s="1" t="s">
        <v>60</v>
      </c>
      <c r="Z2" s="1" t="s">
        <v>61</v>
      </c>
      <c r="AA2" s="1" t="s">
        <v>13</v>
      </c>
      <c r="AB2" s="1" t="s">
        <v>14</v>
      </c>
      <c r="AC2" s="1" t="s">
        <v>15</v>
      </c>
      <c r="AD2" s="1" t="s">
        <v>7</v>
      </c>
      <c r="AE2" s="1" t="s">
        <v>63</v>
      </c>
      <c r="AF2" s="1" t="s">
        <v>64</v>
      </c>
      <c r="AG2" s="1" t="s">
        <v>65</v>
      </c>
      <c r="AH2" s="1" t="s">
        <v>66</v>
      </c>
      <c r="AI2" s="1" t="s">
        <v>23</v>
      </c>
      <c r="AJ2" s="1" t="s">
        <v>24</v>
      </c>
      <c r="AK2" s="1" t="s">
        <v>67</v>
      </c>
      <c r="AL2" s="1" t="s">
        <v>26</v>
      </c>
    </row>
    <row r="3" spans="1:38" s="9" customFormat="1" x14ac:dyDescent="0.25">
      <c r="C3" s="2" t="s">
        <v>28</v>
      </c>
      <c r="D3" s="2" t="s">
        <v>28</v>
      </c>
      <c r="E3" s="2" t="s">
        <v>68</v>
      </c>
      <c r="F3" s="2" t="s">
        <v>69</v>
      </c>
      <c r="G3" s="2" t="s">
        <v>30</v>
      </c>
      <c r="H3" s="2" t="s">
        <v>28</v>
      </c>
      <c r="I3" s="2" t="s">
        <v>28</v>
      </c>
      <c r="J3" s="2" t="s">
        <v>28</v>
      </c>
      <c r="K3" s="2" t="s">
        <v>28</v>
      </c>
      <c r="L3" s="2" t="s">
        <v>28</v>
      </c>
      <c r="M3" s="2" t="s">
        <v>28</v>
      </c>
      <c r="N3" s="2" t="s">
        <v>28</v>
      </c>
      <c r="O3" s="2" t="s">
        <v>28</v>
      </c>
      <c r="P3" s="2" t="s">
        <v>28</v>
      </c>
      <c r="Q3" s="2" t="s">
        <v>28</v>
      </c>
      <c r="R3" s="2" t="s">
        <v>28</v>
      </c>
      <c r="S3" s="2" t="s">
        <v>28</v>
      </c>
      <c r="T3" s="2" t="s">
        <v>28</v>
      </c>
      <c r="U3" s="2" t="s">
        <v>28</v>
      </c>
      <c r="V3" s="2" t="s">
        <v>28</v>
      </c>
      <c r="W3" s="2" t="s">
        <v>31</v>
      </c>
      <c r="X3" s="2" t="s">
        <v>32</v>
      </c>
      <c r="Y3" s="2" t="s">
        <v>32</v>
      </c>
      <c r="Z3" s="2" t="s">
        <v>32</v>
      </c>
      <c r="AA3" s="2" t="s">
        <v>32</v>
      </c>
      <c r="AB3" s="2" t="s">
        <v>32</v>
      </c>
      <c r="AC3" s="2" t="s">
        <v>32</v>
      </c>
      <c r="AD3" s="2" t="s">
        <v>32</v>
      </c>
      <c r="AE3" s="2" t="s">
        <v>32</v>
      </c>
      <c r="AF3" s="2" t="s">
        <v>32</v>
      </c>
      <c r="AG3" s="2" t="s">
        <v>32</v>
      </c>
      <c r="AH3" s="2" t="s">
        <v>32</v>
      </c>
      <c r="AI3" s="2" t="s">
        <v>32</v>
      </c>
      <c r="AJ3" s="2" t="s">
        <v>32</v>
      </c>
      <c r="AK3" s="2" t="s">
        <v>32</v>
      </c>
      <c r="AL3" s="2" t="s">
        <v>32</v>
      </c>
    </row>
    <row r="4" spans="1:38" x14ac:dyDescent="0.25">
      <c r="B4" s="6" t="s">
        <v>33</v>
      </c>
      <c r="C4" s="6" t="s">
        <v>195</v>
      </c>
      <c r="D4" s="6" t="s">
        <v>196</v>
      </c>
      <c r="E4" s="6" t="s">
        <v>197</v>
      </c>
      <c r="F4" s="6" t="s">
        <v>198</v>
      </c>
      <c r="G4" s="6" t="s">
        <v>199</v>
      </c>
      <c r="H4" s="6" t="s">
        <v>200</v>
      </c>
      <c r="I4" s="6" t="s">
        <v>201</v>
      </c>
      <c r="J4" s="6" t="s">
        <v>202</v>
      </c>
      <c r="K4" s="6" t="s">
        <v>203</v>
      </c>
      <c r="L4" s="6" t="s">
        <v>204</v>
      </c>
      <c r="M4" s="6" t="s">
        <v>205</v>
      </c>
      <c r="N4" s="6" t="s">
        <v>206</v>
      </c>
      <c r="O4" s="6" t="s">
        <v>207</v>
      </c>
      <c r="P4" s="6" t="s">
        <v>208</v>
      </c>
      <c r="Q4" s="6" t="s">
        <v>209</v>
      </c>
      <c r="R4" s="6" t="s">
        <v>210</v>
      </c>
      <c r="S4" s="6" t="s">
        <v>211</v>
      </c>
      <c r="T4" s="6" t="s">
        <v>212</v>
      </c>
      <c r="U4" s="6" t="s">
        <v>213</v>
      </c>
      <c r="V4" s="6" t="s">
        <v>214</v>
      </c>
    </row>
    <row r="5" spans="1:38" x14ac:dyDescent="0.25">
      <c r="A5" s="6">
        <f>YEAR(B5)</f>
        <v>2008</v>
      </c>
      <c r="B5" s="6">
        <v>39448</v>
      </c>
      <c r="C5" s="4">
        <v>52207</v>
      </c>
      <c r="D5" s="4">
        <v>59292</v>
      </c>
      <c r="E5" s="11">
        <v>1.197767</v>
      </c>
      <c r="F5" s="4">
        <v>54.505591451990348</v>
      </c>
      <c r="G5" s="4">
        <v>602.70000000000005</v>
      </c>
      <c r="H5" s="4">
        <v>16391</v>
      </c>
      <c r="I5" s="4">
        <v>11324</v>
      </c>
      <c r="J5" s="4">
        <v>5067</v>
      </c>
      <c r="K5" s="4">
        <v>877</v>
      </c>
      <c r="L5" s="4">
        <v>386</v>
      </c>
      <c r="M5" s="4">
        <v>2085</v>
      </c>
      <c r="N5" s="4">
        <v>15470</v>
      </c>
      <c r="O5" s="4">
        <v>4791</v>
      </c>
      <c r="P5" s="4">
        <v>2577</v>
      </c>
      <c r="Q5" s="4">
        <v>1569</v>
      </c>
      <c r="R5" s="4">
        <v>6533</v>
      </c>
      <c r="S5" s="4">
        <v>921</v>
      </c>
      <c r="T5" s="4">
        <v>1483</v>
      </c>
      <c r="U5" s="4">
        <v>25339</v>
      </c>
      <c r="V5" s="4">
        <v>9900</v>
      </c>
      <c r="W5" s="8"/>
      <c r="X5" s="8">
        <f>100*H5/$C5</f>
        <v>31.396172927002127</v>
      </c>
      <c r="Y5" s="8">
        <f t="shared" ref="Y5:AL20" si="0">100*I5/$C5</f>
        <v>21.690577891853582</v>
      </c>
      <c r="Z5" s="8">
        <f t="shared" si="0"/>
        <v>9.7055950351485425</v>
      </c>
      <c r="AA5" s="8">
        <f t="shared" si="0"/>
        <v>1.6798513609286112</v>
      </c>
      <c r="AB5" s="8">
        <f t="shared" si="0"/>
        <v>0.73936445304269538</v>
      </c>
      <c r="AC5" s="8">
        <f t="shared" si="0"/>
        <v>3.9937173176010878</v>
      </c>
      <c r="AD5" s="8">
        <f t="shared" si="0"/>
        <v>29.632041680234451</v>
      </c>
      <c r="AE5" s="8">
        <f t="shared" si="0"/>
        <v>9.1769302967035067</v>
      </c>
      <c r="AF5" s="8">
        <f t="shared" si="0"/>
        <v>4.9361196774378913</v>
      </c>
      <c r="AG5" s="8">
        <f t="shared" si="0"/>
        <v>3.005344110942977</v>
      </c>
      <c r="AH5" s="8">
        <f t="shared" si="0"/>
        <v>12.513647595150076</v>
      </c>
      <c r="AI5" s="8">
        <f t="shared" si="0"/>
        <v>1.7641312467676749</v>
      </c>
      <c r="AJ5" s="8">
        <f t="shared" si="0"/>
        <v>2.8406152431666252</v>
      </c>
      <c r="AK5" s="8">
        <f t="shared" si="0"/>
        <v>48.535636983546269</v>
      </c>
      <c r="AL5" s="8">
        <f t="shared" si="0"/>
        <v>18.962974313789339</v>
      </c>
    </row>
    <row r="6" spans="1:38" x14ac:dyDescent="0.25">
      <c r="A6" s="6">
        <f t="shared" ref="A6:A69" si="1">YEAR(B6)</f>
        <v>2009</v>
      </c>
      <c r="B6" s="6">
        <v>39814</v>
      </c>
      <c r="C6" s="4">
        <v>50853</v>
      </c>
      <c r="D6" s="4">
        <v>59202</v>
      </c>
      <c r="E6" s="11">
        <v>1.208555</v>
      </c>
      <c r="F6" s="4">
        <v>54.952789402539246</v>
      </c>
      <c r="G6" s="4">
        <v>600.3416666666667</v>
      </c>
      <c r="H6" s="4">
        <v>16418</v>
      </c>
      <c r="I6" s="4">
        <v>11252</v>
      </c>
      <c r="J6" s="4">
        <v>5166</v>
      </c>
      <c r="K6" s="4">
        <v>919</v>
      </c>
      <c r="L6" s="4">
        <v>380</v>
      </c>
      <c r="M6" s="4">
        <v>2082</v>
      </c>
      <c r="N6" s="4">
        <v>16058</v>
      </c>
      <c r="O6" s="4">
        <v>5136</v>
      </c>
      <c r="P6" s="4">
        <v>2683</v>
      </c>
      <c r="Q6" s="4">
        <v>1627</v>
      </c>
      <c r="R6" s="4">
        <v>6612</v>
      </c>
      <c r="S6" s="4">
        <v>360</v>
      </c>
      <c r="T6" s="4">
        <v>1414</v>
      </c>
      <c r="U6" s="4">
        <v>27083</v>
      </c>
      <c r="V6" s="4">
        <v>10352</v>
      </c>
      <c r="W6" s="8">
        <f>100*T6/U5</f>
        <v>5.5803307154978494</v>
      </c>
      <c r="X6" s="8">
        <f t="shared" ref="X6:AL36" si="2">100*H6/$C6</f>
        <v>32.285214244980629</v>
      </c>
      <c r="Y6" s="8">
        <f t="shared" si="0"/>
        <v>22.126521542485204</v>
      </c>
      <c r="Z6" s="8">
        <f t="shared" si="0"/>
        <v>10.158692702495427</v>
      </c>
      <c r="AA6" s="8">
        <f t="shared" si="0"/>
        <v>1.8071696851709831</v>
      </c>
      <c r="AB6" s="8">
        <f t="shared" si="0"/>
        <v>0.74725188287809963</v>
      </c>
      <c r="AC6" s="8">
        <f t="shared" si="0"/>
        <v>4.0941537372426406</v>
      </c>
      <c r="AD6" s="8">
        <f t="shared" si="0"/>
        <v>31.577291408569799</v>
      </c>
      <c r="AE6" s="8">
        <f t="shared" si="0"/>
        <v>10.099699132794525</v>
      </c>
      <c r="AF6" s="8">
        <f t="shared" si="0"/>
        <v>5.2759915835840561</v>
      </c>
      <c r="AG6" s="8">
        <f t="shared" si="0"/>
        <v>3.1994179301122845</v>
      </c>
      <c r="AH6" s="8">
        <f t="shared" si="0"/>
        <v>13.002182762078933</v>
      </c>
      <c r="AI6" s="8">
        <f t="shared" si="0"/>
        <v>0.7079228364108312</v>
      </c>
      <c r="AJ6" s="8">
        <f t="shared" si="0"/>
        <v>2.7805635852358761</v>
      </c>
      <c r="AK6" s="8">
        <f t="shared" si="0"/>
        <v>53.257428273651506</v>
      </c>
      <c r="AL6" s="8">
        <f t="shared" si="0"/>
        <v>20.356714451458124</v>
      </c>
    </row>
    <row r="7" spans="1:38" x14ac:dyDescent="0.25">
      <c r="A7" s="6">
        <f t="shared" si="1"/>
        <v>2010</v>
      </c>
      <c r="B7" s="6">
        <v>40179</v>
      </c>
      <c r="C7" s="4">
        <v>53359</v>
      </c>
      <c r="D7" s="4">
        <v>60653</v>
      </c>
      <c r="E7" s="11">
        <v>1.220782</v>
      </c>
      <c r="F7" s="4">
        <v>56.224128695372251</v>
      </c>
      <c r="G7" s="4">
        <v>610.30833333333328</v>
      </c>
      <c r="H7" s="4">
        <v>17070</v>
      </c>
      <c r="I7" s="4">
        <v>11524</v>
      </c>
      <c r="J7" s="4">
        <v>5546</v>
      </c>
      <c r="K7" s="4">
        <v>974</v>
      </c>
      <c r="L7" s="4">
        <v>396</v>
      </c>
      <c r="M7" s="4">
        <v>2072</v>
      </c>
      <c r="N7" s="4">
        <v>16948</v>
      </c>
      <c r="O7" s="4">
        <v>5419</v>
      </c>
      <c r="P7" s="4">
        <v>2723</v>
      </c>
      <c r="Q7" s="4">
        <v>1686</v>
      </c>
      <c r="R7" s="4">
        <v>7120</v>
      </c>
      <c r="S7" s="4">
        <v>122</v>
      </c>
      <c r="T7" s="4">
        <v>1375</v>
      </c>
      <c r="U7" s="4">
        <v>28409</v>
      </c>
      <c r="V7" s="4">
        <v>11568</v>
      </c>
      <c r="W7" s="8">
        <f t="shared" ref="W7:W70" si="3">100*T7/U6</f>
        <v>5.0769855628992353</v>
      </c>
      <c r="X7" s="8">
        <f t="shared" si="2"/>
        <v>31.990854401319364</v>
      </c>
      <c r="Y7" s="8">
        <f t="shared" si="0"/>
        <v>21.597106392548586</v>
      </c>
      <c r="Z7" s="8">
        <f t="shared" si="0"/>
        <v>10.393748008770778</v>
      </c>
      <c r="AA7" s="8">
        <f t="shared" si="0"/>
        <v>1.8253715399464008</v>
      </c>
      <c r="AB7" s="8">
        <f t="shared" si="0"/>
        <v>0.74214284375644224</v>
      </c>
      <c r="AC7" s="8">
        <f t="shared" si="0"/>
        <v>3.8831312430892635</v>
      </c>
      <c r="AD7" s="8">
        <f t="shared" si="0"/>
        <v>31.762214434303491</v>
      </c>
      <c r="AE7" s="8">
        <f t="shared" si="0"/>
        <v>10.155737551303435</v>
      </c>
      <c r="AF7" s="8">
        <f t="shared" si="0"/>
        <v>5.1031690998706871</v>
      </c>
      <c r="AG7" s="8">
        <f t="shared" si="0"/>
        <v>3.1597293802357616</v>
      </c>
      <c r="AH7" s="8">
        <f t="shared" si="0"/>
        <v>13.343578402893607</v>
      </c>
      <c r="AI7" s="8">
        <f t="shared" si="0"/>
        <v>0.22863996701587361</v>
      </c>
      <c r="AJ7" s="8">
        <f t="shared" si="0"/>
        <v>2.5768848741543131</v>
      </c>
      <c r="AK7" s="8">
        <f t="shared" si="0"/>
        <v>53.241252647163556</v>
      </c>
      <c r="AL7" s="8">
        <f t="shared" si="0"/>
        <v>21.679566708521524</v>
      </c>
    </row>
    <row r="8" spans="1:38" x14ac:dyDescent="0.25">
      <c r="A8" s="6">
        <f t="shared" si="1"/>
        <v>2011</v>
      </c>
      <c r="B8" s="6">
        <v>40544</v>
      </c>
      <c r="C8" s="4">
        <v>56252</v>
      </c>
      <c r="D8" s="4">
        <v>62107</v>
      </c>
      <c r="E8" s="11">
        <v>1.2333529999999999</v>
      </c>
      <c r="F8" s="4">
        <v>56.686161560909937</v>
      </c>
      <c r="G8" s="4">
        <v>616.3416666666667</v>
      </c>
      <c r="H8" s="4">
        <v>17300</v>
      </c>
      <c r="I8" s="4">
        <v>11982</v>
      </c>
      <c r="J8" s="4">
        <v>5318</v>
      </c>
      <c r="K8" s="4">
        <v>1007</v>
      </c>
      <c r="L8" s="4">
        <v>402</v>
      </c>
      <c r="M8" s="4">
        <v>2054</v>
      </c>
      <c r="N8" s="4">
        <v>18306</v>
      </c>
      <c r="O8" s="4">
        <v>5618</v>
      </c>
      <c r="P8" s="4">
        <v>2843</v>
      </c>
      <c r="Q8" s="4">
        <v>1814</v>
      </c>
      <c r="R8" s="4">
        <v>8031</v>
      </c>
      <c r="S8" s="4">
        <v>-1006</v>
      </c>
      <c r="T8" s="4">
        <v>1489</v>
      </c>
      <c r="U8" s="4">
        <v>32914</v>
      </c>
      <c r="V8" s="4">
        <v>14553</v>
      </c>
      <c r="W8" s="8">
        <f t="shared" si="3"/>
        <v>5.2412967721496706</v>
      </c>
      <c r="X8" s="8">
        <f t="shared" si="2"/>
        <v>30.754462063571072</v>
      </c>
      <c r="Y8" s="8">
        <f t="shared" si="0"/>
        <v>21.30057597952073</v>
      </c>
      <c r="Z8" s="8">
        <f t="shared" si="0"/>
        <v>9.4538860840503443</v>
      </c>
      <c r="AA8" s="8">
        <f t="shared" si="0"/>
        <v>1.7901585721396573</v>
      </c>
      <c r="AB8" s="8">
        <f t="shared" si="0"/>
        <v>0.71464125719974403</v>
      </c>
      <c r="AC8" s="8">
        <f t="shared" si="0"/>
        <v>3.6514257270852593</v>
      </c>
      <c r="AD8" s="8">
        <f t="shared" si="0"/>
        <v>32.542842921140583</v>
      </c>
      <c r="AE8" s="8">
        <f t="shared" si="0"/>
        <v>9.9872004550949303</v>
      </c>
      <c r="AF8" s="8">
        <f t="shared" si="0"/>
        <v>5.0540425229325177</v>
      </c>
      <c r="AG8" s="8">
        <f t="shared" si="0"/>
        <v>3.224774230249591</v>
      </c>
      <c r="AH8" s="8">
        <f t="shared" si="0"/>
        <v>14.276825712863543</v>
      </c>
      <c r="AI8" s="8">
        <f t="shared" si="0"/>
        <v>-1.7883808575695086</v>
      </c>
      <c r="AJ8" s="8">
        <f t="shared" si="0"/>
        <v>2.6470169949512905</v>
      </c>
      <c r="AK8" s="8">
        <f t="shared" si="0"/>
        <v>58.511697361871576</v>
      </c>
      <c r="AL8" s="8">
        <f t="shared" si="0"/>
        <v>25.871080139372822</v>
      </c>
    </row>
    <row r="9" spans="1:38" x14ac:dyDescent="0.25">
      <c r="A9" s="6">
        <f t="shared" si="1"/>
        <v>2012</v>
      </c>
      <c r="B9" s="6">
        <v>40909</v>
      </c>
      <c r="C9" s="4">
        <v>59848</v>
      </c>
      <c r="D9" s="4">
        <v>63988</v>
      </c>
      <c r="E9" s="11">
        <v>1.2490939999999999</v>
      </c>
      <c r="F9" s="4">
        <v>57.67497614712925</v>
      </c>
      <c r="G9" s="4">
        <v>621.125</v>
      </c>
      <c r="H9" s="4">
        <v>17851</v>
      </c>
      <c r="I9" s="4">
        <v>12818</v>
      </c>
      <c r="J9" s="4">
        <v>5033</v>
      </c>
      <c r="K9" s="4">
        <v>1065</v>
      </c>
      <c r="L9" s="4">
        <v>415</v>
      </c>
      <c r="M9" s="4">
        <v>1869</v>
      </c>
      <c r="N9" s="4">
        <v>18817</v>
      </c>
      <c r="O9" s="4">
        <v>5798</v>
      </c>
      <c r="P9" s="4">
        <v>2989</v>
      </c>
      <c r="Q9" s="4">
        <v>1869</v>
      </c>
      <c r="R9" s="4">
        <v>8161</v>
      </c>
      <c r="S9" s="4">
        <v>-966</v>
      </c>
      <c r="T9" s="4">
        <v>1524</v>
      </c>
      <c r="U9" s="4">
        <v>35442</v>
      </c>
      <c r="V9" s="4">
        <v>16241</v>
      </c>
      <c r="W9" s="8">
        <f t="shared" si="3"/>
        <v>4.6302485264629034</v>
      </c>
      <c r="X9" s="8">
        <f t="shared" si="2"/>
        <v>29.827228980082875</v>
      </c>
      <c r="Y9" s="8">
        <f t="shared" si="0"/>
        <v>21.417591231118834</v>
      </c>
      <c r="Z9" s="8">
        <f t="shared" si="0"/>
        <v>8.4096377489640428</v>
      </c>
      <c r="AA9" s="8">
        <f t="shared" si="0"/>
        <v>1.7795080871541238</v>
      </c>
      <c r="AB9" s="8">
        <f t="shared" si="0"/>
        <v>0.69342333912578535</v>
      </c>
      <c r="AC9" s="8">
        <f t="shared" si="0"/>
        <v>3.122911375484561</v>
      </c>
      <c r="AD9" s="8">
        <f t="shared" si="0"/>
        <v>31.441318005614221</v>
      </c>
      <c r="AE9" s="8">
        <f t="shared" si="0"/>
        <v>9.6878759524127798</v>
      </c>
      <c r="AF9" s="8">
        <f t="shared" si="0"/>
        <v>4.9943189413180056</v>
      </c>
      <c r="AG9" s="8">
        <f t="shared" si="0"/>
        <v>3.122911375484561</v>
      </c>
      <c r="AH9" s="8">
        <f t="shared" si="0"/>
        <v>13.636211736398877</v>
      </c>
      <c r="AI9" s="8">
        <f t="shared" si="0"/>
        <v>-1.614089025531346</v>
      </c>
      <c r="AJ9" s="8">
        <f t="shared" si="0"/>
        <v>2.5464510092233659</v>
      </c>
      <c r="AK9" s="8">
        <f t="shared" si="0"/>
        <v>59.220024060954415</v>
      </c>
      <c r="AL9" s="8">
        <f t="shared" si="0"/>
        <v>27.137080604197301</v>
      </c>
    </row>
    <row r="10" spans="1:38" x14ac:dyDescent="0.25">
      <c r="A10" s="6">
        <f t="shared" si="1"/>
        <v>2013</v>
      </c>
      <c r="B10" s="6">
        <v>41275</v>
      </c>
      <c r="C10" s="4">
        <v>62386</v>
      </c>
      <c r="D10" s="4">
        <v>65845</v>
      </c>
      <c r="E10" s="11">
        <v>1.263393</v>
      </c>
      <c r="F10" s="4">
        <v>59.259820858012944</v>
      </c>
      <c r="G10" s="4">
        <v>626.79999999999995</v>
      </c>
      <c r="H10" s="4">
        <v>18545</v>
      </c>
      <c r="I10" s="4">
        <v>13569</v>
      </c>
      <c r="J10" s="4">
        <v>4976</v>
      </c>
      <c r="K10" s="4">
        <v>1105</v>
      </c>
      <c r="L10" s="4">
        <v>420</v>
      </c>
      <c r="M10" s="4">
        <v>1809</v>
      </c>
      <c r="N10" s="4">
        <v>19160</v>
      </c>
      <c r="O10" s="4">
        <v>6097</v>
      </c>
      <c r="P10" s="4">
        <v>3065</v>
      </c>
      <c r="Q10" s="4">
        <v>1939</v>
      </c>
      <c r="R10" s="4">
        <v>8059</v>
      </c>
      <c r="S10" s="4">
        <v>-615</v>
      </c>
      <c r="T10" s="4">
        <v>1508</v>
      </c>
      <c r="U10" s="4">
        <v>36818</v>
      </c>
      <c r="V10" s="4">
        <v>16558</v>
      </c>
      <c r="W10" s="8">
        <f t="shared" si="3"/>
        <v>4.2548388917104001</v>
      </c>
      <c r="X10" s="8">
        <f t="shared" si="2"/>
        <v>29.726220626422595</v>
      </c>
      <c r="Y10" s="8">
        <f t="shared" si="0"/>
        <v>21.750072131567979</v>
      </c>
      <c r="Z10" s="8">
        <f t="shared" si="0"/>
        <v>7.9761484948546144</v>
      </c>
      <c r="AA10" s="8">
        <f t="shared" si="0"/>
        <v>1.771230724842112</v>
      </c>
      <c r="AB10" s="8">
        <f t="shared" si="0"/>
        <v>0.67322796781329142</v>
      </c>
      <c r="AC10" s="8">
        <f t="shared" si="0"/>
        <v>2.8996890327958194</v>
      </c>
      <c r="AD10" s="8">
        <f t="shared" si="0"/>
        <v>30.7120187221492</v>
      </c>
      <c r="AE10" s="8">
        <f t="shared" si="0"/>
        <v>9.7730259994229467</v>
      </c>
      <c r="AF10" s="8">
        <f t="shared" si="0"/>
        <v>4.9129612413041386</v>
      </c>
      <c r="AG10" s="8">
        <f t="shared" si="0"/>
        <v>3.108069118071362</v>
      </c>
      <c r="AH10" s="8">
        <f t="shared" si="0"/>
        <v>12.917962363350751</v>
      </c>
      <c r="AI10" s="8">
        <f t="shared" si="0"/>
        <v>-0.98579809572660537</v>
      </c>
      <c r="AJ10" s="8">
        <f t="shared" si="0"/>
        <v>2.4172089891962942</v>
      </c>
      <c r="AK10" s="8">
        <f t="shared" si="0"/>
        <v>59.016445997499439</v>
      </c>
      <c r="AL10" s="8">
        <f t="shared" si="0"/>
        <v>26.54121116917257</v>
      </c>
    </row>
    <row r="11" spans="1:38" x14ac:dyDescent="0.25">
      <c r="A11" s="6">
        <f t="shared" si="1"/>
        <v>2014</v>
      </c>
      <c r="B11" s="6">
        <v>41640</v>
      </c>
      <c r="C11" s="4">
        <v>64305</v>
      </c>
      <c r="D11" s="4">
        <v>67203</v>
      </c>
      <c r="E11" s="11">
        <v>1.277425</v>
      </c>
      <c r="F11" s="4">
        <v>60.097740576897358</v>
      </c>
      <c r="G11" s="4">
        <v>628.43333333333339</v>
      </c>
      <c r="H11" s="4">
        <v>19024</v>
      </c>
      <c r="I11" s="4">
        <v>13980</v>
      </c>
      <c r="J11" s="4">
        <v>5044</v>
      </c>
      <c r="K11" s="4">
        <v>1162</v>
      </c>
      <c r="L11" s="4">
        <v>434</v>
      </c>
      <c r="M11" s="4">
        <v>1766</v>
      </c>
      <c r="N11" s="4">
        <v>19366</v>
      </c>
      <c r="O11" s="4">
        <v>6387</v>
      </c>
      <c r="P11" s="4">
        <v>3161</v>
      </c>
      <c r="Q11" s="4">
        <v>2062</v>
      </c>
      <c r="R11" s="4">
        <v>7756</v>
      </c>
      <c r="S11" s="4">
        <v>-342</v>
      </c>
      <c r="T11" s="4">
        <v>1498</v>
      </c>
      <c r="U11" s="4">
        <v>42672</v>
      </c>
      <c r="V11" s="4">
        <v>20735</v>
      </c>
      <c r="W11" s="8">
        <f t="shared" si="3"/>
        <v>4.0686620674669998</v>
      </c>
      <c r="X11" s="8">
        <f t="shared" si="2"/>
        <v>29.584013684783454</v>
      </c>
      <c r="Y11" s="8">
        <f t="shared" si="0"/>
        <v>21.740144623279683</v>
      </c>
      <c r="Z11" s="8">
        <f t="shared" si="0"/>
        <v>7.8438690615037707</v>
      </c>
      <c r="AA11" s="8">
        <f t="shared" si="0"/>
        <v>1.8070134515200995</v>
      </c>
      <c r="AB11" s="8">
        <f t="shared" si="0"/>
        <v>0.67490863851955529</v>
      </c>
      <c r="AC11" s="8">
        <f t="shared" si="0"/>
        <v>2.7462872249436279</v>
      </c>
      <c r="AD11" s="8">
        <f t="shared" si="0"/>
        <v>30.115854132649094</v>
      </c>
      <c r="AE11" s="8">
        <f t="shared" si="0"/>
        <v>9.9323536272451598</v>
      </c>
      <c r="AF11" s="8">
        <f t="shared" si="0"/>
        <v>4.9156364201850558</v>
      </c>
      <c r="AG11" s="8">
        <f t="shared" si="0"/>
        <v>3.2065935774823107</v>
      </c>
      <c r="AH11" s="8">
        <f t="shared" si="0"/>
        <v>12.061270507736568</v>
      </c>
      <c r="AI11" s="8">
        <f t="shared" si="0"/>
        <v>-0.53184044786564033</v>
      </c>
      <c r="AJ11" s="8">
        <f t="shared" si="0"/>
        <v>2.3295233652126583</v>
      </c>
      <c r="AK11" s="8">
        <f t="shared" si="0"/>
        <v>66.358759038954986</v>
      </c>
      <c r="AL11" s="8">
        <f t="shared" si="0"/>
        <v>32.2447710131405</v>
      </c>
    </row>
    <row r="12" spans="1:38" x14ac:dyDescent="0.25">
      <c r="A12" s="6">
        <f t="shared" si="1"/>
        <v>2015</v>
      </c>
      <c r="B12" s="6">
        <v>42005</v>
      </c>
      <c r="C12" s="4">
        <v>65943</v>
      </c>
      <c r="D12" s="4">
        <v>68032</v>
      </c>
      <c r="E12" s="11">
        <v>1.293598</v>
      </c>
      <c r="F12" s="4">
        <v>60.061831834929883</v>
      </c>
      <c r="G12" s="4">
        <v>637.6</v>
      </c>
      <c r="H12" s="4">
        <v>19721</v>
      </c>
      <c r="I12" s="4">
        <v>14604</v>
      </c>
      <c r="J12" s="4">
        <v>5117</v>
      </c>
      <c r="K12" s="4">
        <v>1230</v>
      </c>
      <c r="L12" s="4">
        <v>449</v>
      </c>
      <c r="M12" s="4">
        <v>1755</v>
      </c>
      <c r="N12" s="4">
        <v>20234</v>
      </c>
      <c r="O12" s="4">
        <v>6756</v>
      </c>
      <c r="P12" s="4">
        <v>3263</v>
      </c>
      <c r="Q12" s="4">
        <v>2299</v>
      </c>
      <c r="R12" s="4">
        <v>7916</v>
      </c>
      <c r="S12" s="4">
        <v>-513</v>
      </c>
      <c r="T12" s="4">
        <v>1557</v>
      </c>
      <c r="U12" s="4">
        <v>45636</v>
      </c>
      <c r="V12" s="4">
        <v>21802</v>
      </c>
      <c r="W12" s="8">
        <f t="shared" si="3"/>
        <v>3.6487626546681664</v>
      </c>
      <c r="X12" s="8">
        <f t="shared" si="2"/>
        <v>29.906131052575709</v>
      </c>
      <c r="Y12" s="8">
        <f t="shared" si="0"/>
        <v>22.146399162913426</v>
      </c>
      <c r="Z12" s="8">
        <f t="shared" si="0"/>
        <v>7.7597318896622838</v>
      </c>
      <c r="AA12" s="8">
        <f t="shared" si="0"/>
        <v>1.865247258996406</v>
      </c>
      <c r="AB12" s="8">
        <f t="shared" si="0"/>
        <v>0.68089107259299697</v>
      </c>
      <c r="AC12" s="8">
        <f t="shared" si="0"/>
        <v>2.6613893817387746</v>
      </c>
      <c r="AD12" s="8">
        <f t="shared" si="0"/>
        <v>30.684075641083968</v>
      </c>
      <c r="AE12" s="8">
        <f t="shared" si="0"/>
        <v>10.24521177380465</v>
      </c>
      <c r="AF12" s="8">
        <f t="shared" si="0"/>
        <v>4.9482128504920917</v>
      </c>
      <c r="AG12" s="8">
        <f t="shared" si="0"/>
        <v>3.4863442670184859</v>
      </c>
      <c r="AH12" s="8">
        <f t="shared" si="0"/>
        <v>12.004306749768739</v>
      </c>
      <c r="AI12" s="8">
        <f t="shared" si="0"/>
        <v>-0.7779445885082571</v>
      </c>
      <c r="AJ12" s="8">
        <f t="shared" si="0"/>
        <v>2.3611300668759383</v>
      </c>
      <c r="AK12" s="8">
        <f t="shared" si="0"/>
        <v>69.205222692325194</v>
      </c>
      <c r="AL12" s="8">
        <f t="shared" si="0"/>
        <v>33.061886781007843</v>
      </c>
    </row>
    <row r="13" spans="1:38" x14ac:dyDescent="0.25">
      <c r="A13" s="6">
        <f t="shared" si="1"/>
        <v>2016</v>
      </c>
      <c r="B13" s="6">
        <v>42370</v>
      </c>
      <c r="C13" s="4">
        <v>67298</v>
      </c>
      <c r="D13" s="4">
        <v>69017</v>
      </c>
      <c r="E13" s="11">
        <v>1.3141400000000001</v>
      </c>
      <c r="F13" s="4">
        <v>61.218587382548833</v>
      </c>
      <c r="G13" s="4">
        <v>637.60833333333335</v>
      </c>
      <c r="H13" s="4">
        <v>20606</v>
      </c>
      <c r="I13" s="4">
        <v>15165</v>
      </c>
      <c r="J13" s="4">
        <v>5441</v>
      </c>
      <c r="K13" s="4">
        <v>1306</v>
      </c>
      <c r="L13" s="4">
        <v>464</v>
      </c>
      <c r="M13" s="4">
        <v>1716</v>
      </c>
      <c r="N13" s="4">
        <v>20885</v>
      </c>
      <c r="O13" s="4">
        <v>7246</v>
      </c>
      <c r="P13" s="4">
        <v>3375</v>
      </c>
      <c r="Q13" s="4">
        <v>2266</v>
      </c>
      <c r="R13" s="4">
        <v>7998</v>
      </c>
      <c r="S13" s="4">
        <v>-279</v>
      </c>
      <c r="T13" s="4">
        <v>1735</v>
      </c>
      <c r="U13" s="4">
        <v>48733</v>
      </c>
      <c r="V13" s="4">
        <v>21569</v>
      </c>
      <c r="W13" s="8">
        <f t="shared" si="3"/>
        <v>3.8018231220965903</v>
      </c>
      <c r="X13" s="8">
        <f t="shared" si="2"/>
        <v>30.619037712859225</v>
      </c>
      <c r="Y13" s="8">
        <f t="shared" si="0"/>
        <v>22.534102053552854</v>
      </c>
      <c r="Z13" s="8">
        <f t="shared" si="0"/>
        <v>8.0849356593063693</v>
      </c>
      <c r="AA13" s="8">
        <f t="shared" si="0"/>
        <v>1.9406223067550299</v>
      </c>
      <c r="AB13" s="8">
        <f t="shared" si="0"/>
        <v>0.68947071235400759</v>
      </c>
      <c r="AC13" s="8">
        <f t="shared" si="0"/>
        <v>2.549852893102321</v>
      </c>
      <c r="AD13" s="8">
        <f t="shared" si="0"/>
        <v>31.033611697227258</v>
      </c>
      <c r="AE13" s="8">
        <f t="shared" si="0"/>
        <v>10.767036167493833</v>
      </c>
      <c r="AF13" s="8">
        <f t="shared" si="0"/>
        <v>5.0150078754197747</v>
      </c>
      <c r="AG13" s="8">
        <f t="shared" si="0"/>
        <v>3.3671134357633212</v>
      </c>
      <c r="AH13" s="8">
        <f t="shared" si="0"/>
        <v>11.884454218550328</v>
      </c>
      <c r="AI13" s="8">
        <f t="shared" si="0"/>
        <v>-0.41457398436803472</v>
      </c>
      <c r="AJ13" s="8">
        <f t="shared" si="0"/>
        <v>2.5780855300306103</v>
      </c>
      <c r="AK13" s="8">
        <f t="shared" si="0"/>
        <v>72.413741864542786</v>
      </c>
      <c r="AL13" s="8">
        <f t="shared" si="0"/>
        <v>32.049986626645662</v>
      </c>
    </row>
    <row r="14" spans="1:38" x14ac:dyDescent="0.25">
      <c r="A14" s="6">
        <f t="shared" si="1"/>
        <v>2017</v>
      </c>
      <c r="B14" s="6">
        <v>42736</v>
      </c>
      <c r="C14" s="4">
        <v>71285</v>
      </c>
      <c r="D14" s="4">
        <v>71285</v>
      </c>
      <c r="E14" s="11">
        <v>1.3347340000000001</v>
      </c>
      <c r="F14" s="4">
        <v>61.859974487152293</v>
      </c>
      <c r="G14" s="4">
        <v>647.69166666666661</v>
      </c>
      <c r="H14" s="4">
        <v>21555</v>
      </c>
      <c r="I14" s="4">
        <v>15624</v>
      </c>
      <c r="J14" s="4">
        <v>5931</v>
      </c>
      <c r="K14" s="4">
        <v>1362</v>
      </c>
      <c r="L14" s="4">
        <v>482</v>
      </c>
      <c r="M14" s="4">
        <v>1828</v>
      </c>
      <c r="N14" s="4">
        <v>21310</v>
      </c>
      <c r="O14" s="4">
        <v>7227</v>
      </c>
      <c r="P14" s="4">
        <v>3580</v>
      </c>
      <c r="Q14" s="4">
        <v>2422</v>
      </c>
      <c r="R14" s="4">
        <v>8081</v>
      </c>
      <c r="S14" s="4">
        <v>245</v>
      </c>
      <c r="T14" s="4">
        <v>1842</v>
      </c>
      <c r="U14" s="4">
        <v>51939</v>
      </c>
      <c r="V14" s="4">
        <v>22641</v>
      </c>
      <c r="W14" s="8">
        <f t="shared" si="3"/>
        <v>3.779779615455646</v>
      </c>
      <c r="X14" s="8">
        <f t="shared" si="2"/>
        <v>30.23777793364663</v>
      </c>
      <c r="Y14" s="8">
        <f t="shared" si="0"/>
        <v>21.917654485515886</v>
      </c>
      <c r="Z14" s="8">
        <f t="shared" si="0"/>
        <v>8.320123448130742</v>
      </c>
      <c r="AA14" s="8">
        <f t="shared" si="0"/>
        <v>1.9106403871782283</v>
      </c>
      <c r="AB14" s="8">
        <f t="shared" si="0"/>
        <v>0.6761590797502981</v>
      </c>
      <c r="AC14" s="8">
        <f t="shared" si="0"/>
        <v>2.5643543522480186</v>
      </c>
      <c r="AD14" s="8">
        <f t="shared" si="0"/>
        <v>29.894087115101353</v>
      </c>
      <c r="AE14" s="8">
        <f t="shared" si="0"/>
        <v>10.138177737251876</v>
      </c>
      <c r="AF14" s="8">
        <f t="shared" si="0"/>
        <v>5.0220944097636249</v>
      </c>
      <c r="AG14" s="8">
        <f t="shared" si="0"/>
        <v>3.3976292347618715</v>
      </c>
      <c r="AH14" s="8">
        <f t="shared" si="0"/>
        <v>11.336185733323981</v>
      </c>
      <c r="AI14" s="8">
        <f t="shared" si="0"/>
        <v>0.343690818545276</v>
      </c>
      <c r="AJ14" s="8">
        <f t="shared" si="0"/>
        <v>2.5839938275934631</v>
      </c>
      <c r="AK14" s="8">
        <f t="shared" si="0"/>
        <v>72.861050711930986</v>
      </c>
      <c r="AL14" s="8">
        <f t="shared" si="0"/>
        <v>31.7612400925861</v>
      </c>
    </row>
    <row r="15" spans="1:38" x14ac:dyDescent="0.25">
      <c r="A15" s="6">
        <f t="shared" si="1"/>
        <v>2018</v>
      </c>
      <c r="B15" s="6">
        <v>43101</v>
      </c>
      <c r="C15" s="4">
        <v>73372</v>
      </c>
      <c r="D15" s="4">
        <v>72648</v>
      </c>
      <c r="E15" s="11">
        <v>1.352687</v>
      </c>
      <c r="F15" s="4">
        <v>62.683914624283382</v>
      </c>
      <c r="G15" s="4">
        <v>653.79166666666663</v>
      </c>
      <c r="H15" s="4">
        <v>22216</v>
      </c>
      <c r="I15" s="4">
        <v>16214</v>
      </c>
      <c r="J15" s="4">
        <v>6002</v>
      </c>
      <c r="K15" s="4">
        <v>1407</v>
      </c>
      <c r="L15" s="4">
        <v>494</v>
      </c>
      <c r="M15" s="4">
        <v>2019</v>
      </c>
      <c r="N15" s="4">
        <v>21632</v>
      </c>
      <c r="O15" s="4">
        <v>7366</v>
      </c>
      <c r="P15" s="4">
        <v>3671</v>
      </c>
      <c r="Q15" s="4">
        <v>2555</v>
      </c>
      <c r="R15" s="4">
        <v>8040</v>
      </c>
      <c r="S15" s="4">
        <v>584</v>
      </c>
      <c r="T15" s="4">
        <v>1971</v>
      </c>
      <c r="U15" s="4">
        <v>58296</v>
      </c>
      <c r="V15" s="4">
        <v>25778</v>
      </c>
      <c r="W15" s="8">
        <f t="shared" si="3"/>
        <v>3.7948362502166004</v>
      </c>
      <c r="X15" s="8">
        <f t="shared" si="2"/>
        <v>30.278580384887967</v>
      </c>
      <c r="Y15" s="8">
        <f t="shared" si="0"/>
        <v>22.098348143706048</v>
      </c>
      <c r="Z15" s="8">
        <f t="shared" si="0"/>
        <v>8.1802322411819226</v>
      </c>
      <c r="AA15" s="8">
        <f t="shared" si="0"/>
        <v>1.9176252521397807</v>
      </c>
      <c r="AB15" s="8">
        <f t="shared" si="0"/>
        <v>0.6732813607370659</v>
      </c>
      <c r="AC15" s="8">
        <f t="shared" si="0"/>
        <v>2.7517309055225425</v>
      </c>
      <c r="AD15" s="8">
        <f t="shared" si="0"/>
        <v>29.482636428065202</v>
      </c>
      <c r="AE15" s="8">
        <f t="shared" si="0"/>
        <v>10.039252030747424</v>
      </c>
      <c r="AF15" s="8">
        <f t="shared" si="0"/>
        <v>5.0032710025622853</v>
      </c>
      <c r="AG15" s="8">
        <f t="shared" si="0"/>
        <v>3.4822548110996019</v>
      </c>
      <c r="AH15" s="8">
        <f t="shared" si="0"/>
        <v>10.95785858365589</v>
      </c>
      <c r="AI15" s="8">
        <f t="shared" si="0"/>
        <v>0.7959439568227662</v>
      </c>
      <c r="AJ15" s="8">
        <f t="shared" si="0"/>
        <v>2.6863108542768357</v>
      </c>
      <c r="AK15" s="8">
        <f t="shared" si="0"/>
        <v>79.452652237910925</v>
      </c>
      <c r="AL15" s="8">
        <f t="shared" si="0"/>
        <v>35.133293354413127</v>
      </c>
    </row>
    <row r="16" spans="1:38" x14ac:dyDescent="0.25">
      <c r="A16" s="6">
        <f t="shared" si="1"/>
        <v>2019</v>
      </c>
      <c r="B16" s="6">
        <v>43466</v>
      </c>
      <c r="C16" s="4">
        <v>74626</v>
      </c>
      <c r="D16" s="4">
        <v>73505</v>
      </c>
      <c r="E16" s="11">
        <v>1.3700330000000001</v>
      </c>
      <c r="F16" s="4">
        <v>62.90982930591732</v>
      </c>
      <c r="G16" s="4">
        <v>661.4666666666667</v>
      </c>
      <c r="H16" s="4">
        <v>23853</v>
      </c>
      <c r="I16" s="4">
        <v>16509</v>
      </c>
      <c r="J16" s="4">
        <v>7344</v>
      </c>
      <c r="K16" s="4">
        <v>1478</v>
      </c>
      <c r="L16" s="4">
        <v>509</v>
      </c>
      <c r="M16" s="4">
        <v>2256</v>
      </c>
      <c r="N16" s="4">
        <v>22152</v>
      </c>
      <c r="O16" s="4">
        <v>7628</v>
      </c>
      <c r="P16" s="4">
        <v>3546</v>
      </c>
      <c r="Q16" s="4">
        <v>2655</v>
      </c>
      <c r="R16" s="4">
        <v>8323</v>
      </c>
      <c r="S16" s="4">
        <v>1701</v>
      </c>
      <c r="T16" s="4">
        <v>2091</v>
      </c>
      <c r="U16" s="4">
        <v>61650</v>
      </c>
      <c r="V16" s="4">
        <v>27391</v>
      </c>
      <c r="W16" s="8">
        <f t="shared" si="3"/>
        <v>3.5868670234664473</v>
      </c>
      <c r="X16" s="8">
        <f t="shared" si="2"/>
        <v>31.963390775332993</v>
      </c>
      <c r="Y16" s="8">
        <f t="shared" si="0"/>
        <v>22.12231661887278</v>
      </c>
      <c r="Z16" s="8">
        <f t="shared" si="0"/>
        <v>9.8410741564602144</v>
      </c>
      <c r="AA16" s="8">
        <f t="shared" si="0"/>
        <v>1.9805429742985019</v>
      </c>
      <c r="AB16" s="8">
        <f t="shared" si="0"/>
        <v>0.68206791198777905</v>
      </c>
      <c r="AC16" s="8">
        <f t="shared" si="0"/>
        <v>3.0230750676707849</v>
      </c>
      <c r="AD16" s="8">
        <f t="shared" si="0"/>
        <v>29.684024334682281</v>
      </c>
      <c r="AE16" s="8">
        <f t="shared" si="0"/>
        <v>10.221638571007423</v>
      </c>
      <c r="AF16" s="8">
        <f t="shared" si="0"/>
        <v>4.7516951196633883</v>
      </c>
      <c r="AG16" s="8">
        <f t="shared" si="0"/>
        <v>3.5577412697987296</v>
      </c>
      <c r="AH16" s="8">
        <f t="shared" si="0"/>
        <v>11.15294937421274</v>
      </c>
      <c r="AI16" s="8">
        <f t="shared" si="0"/>
        <v>2.2793664406507115</v>
      </c>
      <c r="AJ16" s="8">
        <f t="shared" si="0"/>
        <v>2.8019725028810334</v>
      </c>
      <c r="AK16" s="8">
        <f t="shared" si="0"/>
        <v>82.61195829871626</v>
      </c>
      <c r="AL16" s="8">
        <f t="shared" si="0"/>
        <v>36.704365770642937</v>
      </c>
    </row>
    <row r="17" spans="1:38" x14ac:dyDescent="0.25">
      <c r="A17" s="6">
        <f t="shared" si="1"/>
        <v>2020</v>
      </c>
      <c r="B17" s="6">
        <v>43831</v>
      </c>
      <c r="C17" s="4">
        <v>72963</v>
      </c>
      <c r="D17" s="4">
        <v>70493</v>
      </c>
      <c r="E17" s="11">
        <v>1.3801319999999999</v>
      </c>
      <c r="F17" s="4">
        <v>64.779944277635224</v>
      </c>
      <c r="G17" s="4">
        <v>632.9083333333333</v>
      </c>
      <c r="H17" s="4">
        <v>24877</v>
      </c>
      <c r="I17" s="4">
        <v>16053</v>
      </c>
      <c r="J17" s="4">
        <v>8824</v>
      </c>
      <c r="K17" s="4">
        <v>1545</v>
      </c>
      <c r="L17" s="4">
        <v>518</v>
      </c>
      <c r="M17" s="4">
        <v>2488</v>
      </c>
      <c r="N17" s="4">
        <v>23844</v>
      </c>
      <c r="O17" s="4">
        <v>8363</v>
      </c>
      <c r="P17" s="4">
        <v>3742</v>
      </c>
      <c r="Q17" s="4">
        <v>2774</v>
      </c>
      <c r="R17" s="4">
        <v>8965</v>
      </c>
      <c r="S17" s="4">
        <v>1033</v>
      </c>
      <c r="T17" s="4">
        <v>2064</v>
      </c>
      <c r="U17" s="4">
        <v>64748</v>
      </c>
      <c r="V17" s="4">
        <v>28517</v>
      </c>
      <c r="W17" s="8">
        <f t="shared" si="3"/>
        <v>3.3479318734793186</v>
      </c>
      <c r="X17" s="8">
        <f t="shared" si="2"/>
        <v>34.095363403368829</v>
      </c>
      <c r="Y17" s="8">
        <f t="shared" si="0"/>
        <v>22.001562435755108</v>
      </c>
      <c r="Z17" s="8">
        <f t="shared" si="0"/>
        <v>12.093800967613722</v>
      </c>
      <c r="AA17" s="8">
        <f t="shared" si="0"/>
        <v>2.1175116154763374</v>
      </c>
      <c r="AB17" s="8">
        <f t="shared" si="0"/>
        <v>0.70994887819853902</v>
      </c>
      <c r="AC17" s="8">
        <f t="shared" si="0"/>
        <v>3.409947507640859</v>
      </c>
      <c r="AD17" s="8">
        <f t="shared" si="0"/>
        <v>32.679577320011511</v>
      </c>
      <c r="AE17" s="8">
        <f t="shared" si="0"/>
        <v>11.461973877170621</v>
      </c>
      <c r="AF17" s="8">
        <f t="shared" si="0"/>
        <v>5.1286268382604883</v>
      </c>
      <c r="AG17" s="8">
        <f t="shared" si="0"/>
        <v>3.8019270040979674</v>
      </c>
      <c r="AH17" s="8">
        <f t="shared" si="0"/>
        <v>12.287049600482437</v>
      </c>
      <c r="AI17" s="8">
        <f t="shared" si="0"/>
        <v>1.4157860833573181</v>
      </c>
      <c r="AJ17" s="8">
        <f t="shared" si="0"/>
        <v>2.8288310513547961</v>
      </c>
      <c r="AK17" s="8">
        <f t="shared" si="0"/>
        <v>88.740868659457533</v>
      </c>
      <c r="AL17" s="8">
        <f t="shared" si="0"/>
        <v>39.084193358277481</v>
      </c>
    </row>
    <row r="18" spans="1:38" x14ac:dyDescent="0.25">
      <c r="A18" s="6">
        <f t="shared" si="1"/>
        <v>2021</v>
      </c>
      <c r="B18" s="6">
        <v>44197</v>
      </c>
      <c r="C18" s="4">
        <v>79703</v>
      </c>
      <c r="D18" s="4">
        <v>71396</v>
      </c>
      <c r="E18" s="11">
        <v>1.3919239999999999</v>
      </c>
      <c r="F18" s="4">
        <v>61.422241710753148</v>
      </c>
      <c r="G18" s="4">
        <v>656.29166666666663</v>
      </c>
      <c r="H18" s="4">
        <v>26887</v>
      </c>
      <c r="I18" s="4">
        <v>18104</v>
      </c>
      <c r="J18" s="4">
        <v>8783</v>
      </c>
      <c r="K18" s="4">
        <v>1722</v>
      </c>
      <c r="L18" s="4">
        <v>535</v>
      </c>
      <c r="M18" s="4">
        <v>2702</v>
      </c>
      <c r="N18" s="4">
        <v>24637</v>
      </c>
      <c r="O18" s="4">
        <v>8587</v>
      </c>
      <c r="P18" s="4">
        <v>3914</v>
      </c>
      <c r="Q18" s="4">
        <v>2787</v>
      </c>
      <c r="R18" s="4">
        <v>9349</v>
      </c>
      <c r="S18" s="4">
        <v>2250</v>
      </c>
      <c r="T18" s="4">
        <v>2020</v>
      </c>
      <c r="U18" s="4">
        <v>61646</v>
      </c>
      <c r="V18" s="4">
        <v>24316</v>
      </c>
      <c r="W18" s="8">
        <f t="shared" si="3"/>
        <v>3.1197874837832829</v>
      </c>
      <c r="X18" s="8">
        <f t="shared" si="2"/>
        <v>33.733987428327666</v>
      </c>
      <c r="Y18" s="8">
        <f t="shared" si="0"/>
        <v>22.714326938760149</v>
      </c>
      <c r="Z18" s="8">
        <f t="shared" si="0"/>
        <v>11.019660489567519</v>
      </c>
      <c r="AA18" s="8">
        <f t="shared" si="0"/>
        <v>2.1605209339673537</v>
      </c>
      <c r="AB18" s="8">
        <f t="shared" si="0"/>
        <v>0.67124198587255179</v>
      </c>
      <c r="AC18" s="8">
        <f t="shared" si="0"/>
        <v>3.3900856931357666</v>
      </c>
      <c r="AD18" s="8">
        <f t="shared" si="0"/>
        <v>30.911007113910394</v>
      </c>
      <c r="AE18" s="8">
        <f t="shared" si="0"/>
        <v>10.773747537733836</v>
      </c>
      <c r="AF18" s="8">
        <f t="shared" si="0"/>
        <v>4.9107310891685385</v>
      </c>
      <c r="AG18" s="8">
        <f t="shared" si="0"/>
        <v>3.4967316161248636</v>
      </c>
      <c r="AH18" s="8">
        <f t="shared" si="0"/>
        <v>11.729796870883154</v>
      </c>
      <c r="AI18" s="8">
        <f t="shared" si="0"/>
        <v>2.8229803144172743</v>
      </c>
      <c r="AJ18" s="8">
        <f t="shared" si="0"/>
        <v>2.5344089933879528</v>
      </c>
      <c r="AK18" s="8">
        <f t="shared" si="0"/>
        <v>77.344641983363232</v>
      </c>
      <c r="AL18" s="8">
        <f t="shared" si="0"/>
        <v>30.508261922386861</v>
      </c>
    </row>
    <row r="19" spans="1:38" x14ac:dyDescent="0.25">
      <c r="A19" s="6">
        <f t="shared" si="1"/>
        <v>2022</v>
      </c>
      <c r="B19" s="6">
        <v>44562</v>
      </c>
      <c r="C19" s="4">
        <v>86531</v>
      </c>
      <c r="D19" s="4">
        <v>73728</v>
      </c>
      <c r="E19" s="11">
        <v>1.4134089999999999</v>
      </c>
      <c r="F19" s="4">
        <v>63.056316419043227</v>
      </c>
      <c r="G19" s="4">
        <v>677.49166666666667</v>
      </c>
      <c r="H19" s="4">
        <v>27874</v>
      </c>
      <c r="I19" s="4">
        <v>18342</v>
      </c>
      <c r="J19" s="4">
        <v>9532</v>
      </c>
      <c r="K19" s="4">
        <v>1739</v>
      </c>
      <c r="L19" s="4">
        <v>550</v>
      </c>
      <c r="M19" s="4">
        <v>2899</v>
      </c>
      <c r="N19" s="4">
        <v>26076</v>
      </c>
      <c r="O19" s="4">
        <v>8931</v>
      </c>
      <c r="P19" s="4">
        <v>4055</v>
      </c>
      <c r="Q19" s="4">
        <v>3417</v>
      </c>
      <c r="R19" s="4">
        <v>9673</v>
      </c>
      <c r="S19" s="4">
        <v>1798</v>
      </c>
      <c r="T19" s="4">
        <v>2136</v>
      </c>
      <c r="U19" s="4">
        <v>59184</v>
      </c>
      <c r="V19" s="4">
        <v>21481</v>
      </c>
      <c r="W19" s="8">
        <f t="shared" si="3"/>
        <v>3.4649450085974758</v>
      </c>
      <c r="X19" s="8">
        <f t="shared" si="2"/>
        <v>32.212733008979441</v>
      </c>
      <c r="Y19" s="8">
        <f t="shared" si="0"/>
        <v>21.197027654828904</v>
      </c>
      <c r="Z19" s="8">
        <f t="shared" si="0"/>
        <v>11.015705354150535</v>
      </c>
      <c r="AA19" s="8">
        <f t="shared" si="0"/>
        <v>2.0096843905652308</v>
      </c>
      <c r="AB19" s="8">
        <f t="shared" si="0"/>
        <v>0.63561035929320131</v>
      </c>
      <c r="AC19" s="8">
        <f t="shared" si="0"/>
        <v>3.3502444210745281</v>
      </c>
      <c r="AD19" s="8">
        <f t="shared" si="0"/>
        <v>30.134864961690031</v>
      </c>
      <c r="AE19" s="8">
        <f t="shared" si="0"/>
        <v>10.321156579722874</v>
      </c>
      <c r="AF19" s="8">
        <f t="shared" si="0"/>
        <v>4.686181830788966</v>
      </c>
      <c r="AG19" s="8">
        <f t="shared" si="0"/>
        <v>3.9488738140088522</v>
      </c>
      <c r="AH19" s="8">
        <f t="shared" si="0"/>
        <v>11.178652737169338</v>
      </c>
      <c r="AI19" s="8">
        <f t="shared" si="0"/>
        <v>2.0778680472894107</v>
      </c>
      <c r="AJ19" s="8">
        <f t="shared" si="0"/>
        <v>2.4684795044550509</v>
      </c>
      <c r="AK19" s="8">
        <f t="shared" si="0"/>
        <v>68.396297280743312</v>
      </c>
      <c r="AL19" s="8">
        <f t="shared" si="0"/>
        <v>24.824629323595012</v>
      </c>
    </row>
    <row r="20" spans="1:38" x14ac:dyDescent="0.25">
      <c r="A20" s="6">
        <f t="shared" si="1"/>
        <v>2023</v>
      </c>
      <c r="B20" s="6">
        <v>44927</v>
      </c>
      <c r="C20" s="4">
        <v>89689</v>
      </c>
      <c r="D20" s="4">
        <v>74787</v>
      </c>
      <c r="E20" s="11">
        <v>1.4549019999999999</v>
      </c>
      <c r="F20" s="4">
        <v>61.03400290985045</v>
      </c>
      <c r="G20" s="4">
        <v>694.3</v>
      </c>
      <c r="H20" s="4">
        <v>28832.26</v>
      </c>
      <c r="I20" s="4">
        <v>18468.990000000002</v>
      </c>
      <c r="J20" s="4">
        <v>10363.27</v>
      </c>
      <c r="K20" s="4">
        <v>1806.4780000000001</v>
      </c>
      <c r="L20" s="4">
        <v>577.02800000000002</v>
      </c>
      <c r="M20" s="4">
        <v>3526.6979999999999</v>
      </c>
      <c r="N20" s="4">
        <v>28652.28</v>
      </c>
      <c r="O20" s="4">
        <v>9527.3919999999998</v>
      </c>
      <c r="P20" s="4">
        <v>4185.1880000000001</v>
      </c>
      <c r="Q20" s="4">
        <v>3249.3760000000002</v>
      </c>
      <c r="R20" s="4">
        <v>11690.32</v>
      </c>
      <c r="S20" s="4">
        <v>179.9802</v>
      </c>
      <c r="T20" s="4">
        <v>2177.3159999999998</v>
      </c>
      <c r="U20" s="4">
        <v>61181.34</v>
      </c>
      <c r="V20" s="4">
        <v>23478.34</v>
      </c>
      <c r="W20" s="8">
        <f t="shared" si="3"/>
        <v>3.6788929440389291</v>
      </c>
      <c r="X20" s="8">
        <f t="shared" si="2"/>
        <v>32.146929946816222</v>
      </c>
      <c r="Y20" s="8">
        <f t="shared" si="0"/>
        <v>20.592257690463715</v>
      </c>
      <c r="Z20" s="8">
        <f t="shared" si="0"/>
        <v>11.554672256352507</v>
      </c>
      <c r="AA20" s="8">
        <f t="shared" si="0"/>
        <v>2.0141578119947821</v>
      </c>
      <c r="AB20" s="8">
        <f t="shared" si="0"/>
        <v>0.64336540712907941</v>
      </c>
      <c r="AC20" s="8">
        <f t="shared" si="0"/>
        <v>3.9321410652365394</v>
      </c>
      <c r="AD20" s="8">
        <f t="shared" si="0"/>
        <v>31.94625873852981</v>
      </c>
      <c r="AE20" s="8">
        <f t="shared" si="0"/>
        <v>10.622698435705605</v>
      </c>
      <c r="AF20" s="8">
        <f t="shared" si="0"/>
        <v>4.6663336641059656</v>
      </c>
      <c r="AG20" s="8">
        <f t="shared" si="0"/>
        <v>3.6229370379868215</v>
      </c>
      <c r="AH20" s="8">
        <f t="shared" si="0"/>
        <v>13.034285140875692</v>
      </c>
      <c r="AI20" s="8">
        <f t="shared" si="0"/>
        <v>0.20067143127919812</v>
      </c>
      <c r="AJ20" s="8">
        <f t="shared" si="0"/>
        <v>2.4276288062081188</v>
      </c>
      <c r="AK20" s="8">
        <f t="shared" si="0"/>
        <v>68.214987345159386</v>
      </c>
      <c r="AL20" s="8">
        <f t="shared" si="0"/>
        <v>26.177502257801962</v>
      </c>
    </row>
    <row r="21" spans="1:38" x14ac:dyDescent="0.25">
      <c r="A21" s="6">
        <f t="shared" si="1"/>
        <v>2024</v>
      </c>
      <c r="B21" s="6">
        <v>45292</v>
      </c>
      <c r="C21" s="4">
        <v>93509</v>
      </c>
      <c r="D21" s="4">
        <v>76002</v>
      </c>
      <c r="E21" s="11">
        <v>1.4887987055623069</v>
      </c>
      <c r="F21" s="4">
        <v>61.771693502803686</v>
      </c>
      <c r="G21" s="4">
        <v>705.38786500837455</v>
      </c>
      <c r="H21" s="4">
        <v>30537.42</v>
      </c>
      <c r="I21" s="4">
        <v>19068.03</v>
      </c>
      <c r="J21" s="4">
        <v>11469.39</v>
      </c>
      <c r="K21" s="4">
        <v>1820.4110000000001</v>
      </c>
      <c r="L21" s="4">
        <v>592.13750000000005</v>
      </c>
      <c r="M21" s="4">
        <v>4406.8810000000003</v>
      </c>
      <c r="N21" s="4">
        <v>30491.17</v>
      </c>
      <c r="O21" s="4">
        <v>9766.7829999999994</v>
      </c>
      <c r="P21" s="4">
        <v>4443.0240000000003</v>
      </c>
      <c r="Q21" s="4">
        <v>3167.665</v>
      </c>
      <c r="R21" s="4">
        <v>13113.7</v>
      </c>
      <c r="S21" s="4">
        <v>46.250770000000003</v>
      </c>
      <c r="T21" s="4">
        <v>2340.8989999999999</v>
      </c>
      <c r="U21" s="4">
        <v>63475.98</v>
      </c>
      <c r="V21" s="4">
        <v>25772.98</v>
      </c>
      <c r="W21" s="8">
        <f t="shared" si="3"/>
        <v>3.8261649712150798</v>
      </c>
      <c r="X21" s="8">
        <f t="shared" si="2"/>
        <v>32.657198772310686</v>
      </c>
      <c r="Y21" s="8">
        <f t="shared" si="2"/>
        <v>20.391652140435681</v>
      </c>
      <c r="Z21" s="8">
        <f t="shared" si="2"/>
        <v>12.265546631875006</v>
      </c>
      <c r="AA21" s="8">
        <f t="shared" si="2"/>
        <v>1.9467762461367355</v>
      </c>
      <c r="AB21" s="8">
        <f t="shared" si="2"/>
        <v>0.6332411853404486</v>
      </c>
      <c r="AC21" s="8">
        <f t="shared" si="2"/>
        <v>4.7127880738752426</v>
      </c>
      <c r="AD21" s="8">
        <f t="shared" si="2"/>
        <v>32.607738292570765</v>
      </c>
      <c r="AE21" s="8">
        <f t="shared" si="2"/>
        <v>10.444751842068678</v>
      </c>
      <c r="AF21" s="8">
        <f t="shared" si="2"/>
        <v>4.7514399683452933</v>
      </c>
      <c r="AG21" s="8">
        <f t="shared" si="2"/>
        <v>3.3875509309264347</v>
      </c>
      <c r="AH21" s="8">
        <f t="shared" si="2"/>
        <v>14.023997690061918</v>
      </c>
      <c r="AI21" s="8">
        <f t="shared" si="2"/>
        <v>4.9461303190067266E-2</v>
      </c>
      <c r="AJ21" s="8">
        <f t="shared" si="2"/>
        <v>2.503394325679881</v>
      </c>
      <c r="AK21" s="8">
        <f t="shared" si="2"/>
        <v>67.88221454619341</v>
      </c>
      <c r="AL21" s="8">
        <f t="shared" si="2"/>
        <v>27.562031462212193</v>
      </c>
    </row>
    <row r="22" spans="1:38" x14ac:dyDescent="0.25">
      <c r="A22" s="6">
        <f t="shared" si="1"/>
        <v>2025</v>
      </c>
      <c r="B22" s="6">
        <v>45658</v>
      </c>
      <c r="C22" s="4">
        <v>96161</v>
      </c>
      <c r="D22" s="4">
        <v>77446</v>
      </c>
      <c r="E22" s="11">
        <v>1.5105866420855067</v>
      </c>
      <c r="F22" s="4">
        <v>62.239757550603429</v>
      </c>
      <c r="G22" s="4">
        <v>716.15747727723874</v>
      </c>
      <c r="H22" s="4">
        <v>32465.24</v>
      </c>
      <c r="I22" s="4">
        <v>20627.98</v>
      </c>
      <c r="J22" s="4">
        <v>11837.26</v>
      </c>
      <c r="K22" s="4">
        <v>1910.62</v>
      </c>
      <c r="L22" s="4">
        <v>609.64250000000004</v>
      </c>
      <c r="M22" s="4">
        <v>4682.7539999999999</v>
      </c>
      <c r="N22" s="4">
        <v>31330.6</v>
      </c>
      <c r="O22" s="4">
        <v>10124.09</v>
      </c>
      <c r="P22" s="4">
        <v>4543.1450000000004</v>
      </c>
      <c r="Q22" s="4">
        <v>3714.1570000000002</v>
      </c>
      <c r="R22" s="4">
        <v>12949.21</v>
      </c>
      <c r="S22" s="4">
        <v>1134.636</v>
      </c>
      <c r="T22" s="4">
        <v>2483.7289999999998</v>
      </c>
      <c r="U22" s="4">
        <v>64825.08</v>
      </c>
      <c r="V22" s="4">
        <v>27122.080000000002</v>
      </c>
      <c r="W22" s="8">
        <f t="shared" si="3"/>
        <v>3.9128643622359194</v>
      </c>
      <c r="X22" s="8">
        <f t="shared" si="2"/>
        <v>33.761337756470915</v>
      </c>
      <c r="Y22" s="8">
        <f t="shared" si="2"/>
        <v>21.451503208161313</v>
      </c>
      <c r="Z22" s="8">
        <f t="shared" si="2"/>
        <v>12.309834548309606</v>
      </c>
      <c r="AA22" s="8">
        <f t="shared" si="2"/>
        <v>1.98689697486507</v>
      </c>
      <c r="AB22" s="8">
        <f t="shared" si="2"/>
        <v>0.63398103181123333</v>
      </c>
      <c r="AC22" s="8">
        <f t="shared" si="2"/>
        <v>4.8697018541820487</v>
      </c>
      <c r="AD22" s="8">
        <f t="shared" si="2"/>
        <v>32.581399943844175</v>
      </c>
      <c r="AE22" s="8">
        <f t="shared" si="2"/>
        <v>10.528270296689927</v>
      </c>
      <c r="AF22" s="8">
        <f t="shared" si="2"/>
        <v>4.724519295764396</v>
      </c>
      <c r="AG22" s="8">
        <f t="shared" si="2"/>
        <v>3.8624359147679415</v>
      </c>
      <c r="AH22" s="8">
        <f t="shared" si="2"/>
        <v>13.466176516467176</v>
      </c>
      <c r="AI22" s="8">
        <f t="shared" si="2"/>
        <v>1.1799336529362214</v>
      </c>
      <c r="AJ22" s="8">
        <f t="shared" si="2"/>
        <v>2.5828859932820998</v>
      </c>
      <c r="AK22" s="8">
        <f t="shared" si="2"/>
        <v>67.413067667765517</v>
      </c>
      <c r="AL22" s="8">
        <f t="shared" si="2"/>
        <v>28.204864758062001</v>
      </c>
    </row>
    <row r="23" spans="1:38" x14ac:dyDescent="0.25">
      <c r="A23" s="6">
        <f t="shared" si="1"/>
        <v>2026</v>
      </c>
      <c r="B23" s="6">
        <v>46023</v>
      </c>
      <c r="C23" s="4">
        <v>100286.66103562174</v>
      </c>
      <c r="D23" s="4">
        <v>79396.624908496698</v>
      </c>
      <c r="E23" s="11">
        <v>1.5299609617100014</v>
      </c>
      <c r="F23" s="4">
        <v>62.818305102567251</v>
      </c>
      <c r="G23" s="4">
        <v>728.02539992078471</v>
      </c>
      <c r="H23" s="4">
        <v>33962.78</v>
      </c>
      <c r="I23" s="4">
        <v>21924.15</v>
      </c>
      <c r="J23" s="4">
        <v>12038.63</v>
      </c>
      <c r="K23" s="4">
        <v>2006.146</v>
      </c>
      <c r="L23" s="4">
        <v>627.93020000000001</v>
      </c>
      <c r="M23" s="4">
        <v>4835.0079999999998</v>
      </c>
      <c r="N23" s="4">
        <v>32066.91</v>
      </c>
      <c r="O23" s="4">
        <v>10405.15</v>
      </c>
      <c r="P23" s="4">
        <v>4624.6390000000001</v>
      </c>
      <c r="Q23" s="4">
        <v>3966.0949999999998</v>
      </c>
      <c r="R23" s="4">
        <v>13071.03</v>
      </c>
      <c r="S23" s="4">
        <v>1895.8710000000001</v>
      </c>
      <c r="T23" s="4">
        <v>2578.0889999999999</v>
      </c>
      <c r="U23" s="4">
        <v>65507.29</v>
      </c>
      <c r="V23" s="4">
        <v>27804.29</v>
      </c>
      <c r="W23" s="8">
        <f t="shared" si="3"/>
        <v>3.97699316375699</v>
      </c>
      <c r="X23" s="8">
        <f t="shared" si="2"/>
        <v>33.86570023299155</v>
      </c>
      <c r="Y23" s="8">
        <f t="shared" si="2"/>
        <v>21.861481650298995</v>
      </c>
      <c r="Z23" s="8">
        <f t="shared" si="2"/>
        <v>12.004218582692555</v>
      </c>
      <c r="AA23" s="8">
        <f t="shared" si="2"/>
        <v>2.0004115993924843</v>
      </c>
      <c r="AB23" s="8">
        <f t="shared" si="2"/>
        <v>0.62613531402442413</v>
      </c>
      <c r="AC23" s="8">
        <f t="shared" si="2"/>
        <v>4.8211875338860954</v>
      </c>
      <c r="AD23" s="8">
        <f t="shared" si="2"/>
        <v>31.975249418873222</v>
      </c>
      <c r="AE23" s="8">
        <f t="shared" si="2"/>
        <v>10.375407748697604</v>
      </c>
      <c r="AF23" s="8">
        <f t="shared" si="2"/>
        <v>4.6114198560836837</v>
      </c>
      <c r="AG23" s="8">
        <f t="shared" si="2"/>
        <v>3.9547582490469457</v>
      </c>
      <c r="AH23" s="8">
        <f t="shared" si="2"/>
        <v>13.033667553611323</v>
      </c>
      <c r="AI23" s="8">
        <f t="shared" si="2"/>
        <v>1.8904518112599125</v>
      </c>
      <c r="AJ23" s="8">
        <f t="shared" si="2"/>
        <v>2.5707197481470292</v>
      </c>
      <c r="AK23" s="8">
        <f t="shared" si="2"/>
        <v>65.320042888587011</v>
      </c>
      <c r="AL23" s="8">
        <f t="shared" si="2"/>
        <v>27.724813761746379</v>
      </c>
    </row>
    <row r="24" spans="1:38" x14ac:dyDescent="0.25">
      <c r="A24" s="6">
        <f t="shared" si="1"/>
        <v>2027</v>
      </c>
      <c r="B24" s="6">
        <v>46388</v>
      </c>
      <c r="C24" s="4">
        <v>104849.95009770313</v>
      </c>
      <c r="D24" s="4">
        <v>81370.036006037961</v>
      </c>
      <c r="E24" s="11">
        <v>1.548407158637247</v>
      </c>
      <c r="F24" s="4">
        <v>63.47228623387047</v>
      </c>
      <c r="G24" s="4">
        <v>739.20681388471507</v>
      </c>
      <c r="H24" s="4">
        <v>35338.449999999997</v>
      </c>
      <c r="I24" s="4">
        <v>23011.67</v>
      </c>
      <c r="J24" s="4">
        <v>12326.78</v>
      </c>
      <c r="K24" s="4">
        <v>2106.3490000000002</v>
      </c>
      <c r="L24" s="4">
        <v>646.73609999999996</v>
      </c>
      <c r="M24" s="4">
        <v>4948.1930000000002</v>
      </c>
      <c r="N24" s="4">
        <v>32777.99</v>
      </c>
      <c r="O24" s="4">
        <v>10635.88</v>
      </c>
      <c r="P24" s="4">
        <v>4727.1909999999998</v>
      </c>
      <c r="Q24" s="4">
        <v>4054.0439999999999</v>
      </c>
      <c r="R24" s="4">
        <v>13360.88</v>
      </c>
      <c r="S24" s="4">
        <v>2560.453</v>
      </c>
      <c r="T24" s="4">
        <v>2638.8290000000002</v>
      </c>
      <c r="U24" s="4">
        <v>65585.67</v>
      </c>
      <c r="V24" s="4">
        <v>27882.67</v>
      </c>
      <c r="W24" s="8">
        <f t="shared" si="3"/>
        <v>4.0282982245182177</v>
      </c>
      <c r="X24" s="8">
        <f t="shared" si="2"/>
        <v>33.703831014769484</v>
      </c>
      <c r="Y24" s="8">
        <f t="shared" si="2"/>
        <v>21.947239820864826</v>
      </c>
      <c r="Z24" s="8">
        <f t="shared" si="2"/>
        <v>11.756591193904663</v>
      </c>
      <c r="AA24" s="8">
        <f t="shared" si="2"/>
        <v>2.0089175035727007</v>
      </c>
      <c r="AB24" s="8">
        <f t="shared" si="2"/>
        <v>0.61682060830486507</v>
      </c>
      <c r="AC24" s="8">
        <f t="shared" si="2"/>
        <v>4.7193088746242493</v>
      </c>
      <c r="AD24" s="8">
        <f t="shared" si="2"/>
        <v>31.26180791641411</v>
      </c>
      <c r="AE24" s="8">
        <f t="shared" si="2"/>
        <v>10.143905638571203</v>
      </c>
      <c r="AF24" s="8">
        <f t="shared" si="2"/>
        <v>4.5085295659130269</v>
      </c>
      <c r="AG24" s="8">
        <f t="shared" si="2"/>
        <v>3.8665197229205059</v>
      </c>
      <c r="AH24" s="8">
        <f t="shared" si="2"/>
        <v>12.742857757728858</v>
      </c>
      <c r="AI24" s="8">
        <f t="shared" si="2"/>
        <v>2.4420164221481016</v>
      </c>
      <c r="AJ24" s="8">
        <f t="shared" si="2"/>
        <v>2.516767053814561</v>
      </c>
      <c r="AK24" s="8">
        <f t="shared" si="2"/>
        <v>62.551932489128326</v>
      </c>
      <c r="AL24" s="8">
        <f t="shared" si="2"/>
        <v>26.592926342852696</v>
      </c>
    </row>
    <row r="25" spans="1:38" x14ac:dyDescent="0.25">
      <c r="A25" s="6">
        <f t="shared" si="1"/>
        <v>2028</v>
      </c>
      <c r="B25" s="6">
        <v>46753</v>
      </c>
      <c r="C25" s="4">
        <v>109546.06222770964</v>
      </c>
      <c r="D25" s="4">
        <v>83322.805031305572</v>
      </c>
      <c r="E25" s="11">
        <v>1.5666035287787363</v>
      </c>
      <c r="F25" s="4">
        <v>64.173520593093372</v>
      </c>
      <c r="G25" s="4">
        <v>749.75280632928047</v>
      </c>
      <c r="H25" s="4">
        <v>36651.370000000003</v>
      </c>
      <c r="I25" s="4">
        <v>24042.33</v>
      </c>
      <c r="J25" s="4">
        <v>12609.04</v>
      </c>
      <c r="K25" s="4">
        <v>2189.0639999999999</v>
      </c>
      <c r="L25" s="4">
        <v>666.04150000000004</v>
      </c>
      <c r="M25" s="4">
        <v>5111.7070000000003</v>
      </c>
      <c r="N25" s="4">
        <v>34279.51</v>
      </c>
      <c r="O25" s="4">
        <v>11184.07</v>
      </c>
      <c r="P25" s="4">
        <v>4905.3239999999996</v>
      </c>
      <c r="Q25" s="4">
        <v>4230.8130000000001</v>
      </c>
      <c r="R25" s="4">
        <v>13959.3</v>
      </c>
      <c r="S25" s="4">
        <v>2371.8670000000002</v>
      </c>
      <c r="T25" s="4">
        <v>2668.9050000000002</v>
      </c>
      <c r="U25" s="4">
        <v>65882.710000000006</v>
      </c>
      <c r="V25" s="4">
        <v>28179.71</v>
      </c>
      <c r="W25" s="8">
        <f t="shared" si="3"/>
        <v>4.069341671740184</v>
      </c>
      <c r="X25" s="8">
        <f t="shared" si="2"/>
        <v>33.457496558675068</v>
      </c>
      <c r="Y25" s="8">
        <f t="shared" si="2"/>
        <v>21.947233438682655</v>
      </c>
      <c r="Z25" s="8">
        <f t="shared" si="2"/>
        <v>11.510263119992411</v>
      </c>
      <c r="AA25" s="8">
        <f t="shared" si="2"/>
        <v>1.9983045994384241</v>
      </c>
      <c r="AB25" s="8">
        <f t="shared" si="2"/>
        <v>0.6080013160267892</v>
      </c>
      <c r="AC25" s="8">
        <f t="shared" si="2"/>
        <v>4.66626266252681</v>
      </c>
      <c r="AD25" s="8">
        <f t="shared" si="2"/>
        <v>31.292325167055626</v>
      </c>
      <c r="AE25" s="8">
        <f t="shared" si="2"/>
        <v>10.209467846276443</v>
      </c>
      <c r="AF25" s="8">
        <f t="shared" si="2"/>
        <v>4.4778642885432713</v>
      </c>
      <c r="AG25" s="8">
        <f t="shared" si="2"/>
        <v>3.8621315216292795</v>
      </c>
      <c r="AH25" s="8">
        <f t="shared" si="2"/>
        <v>12.74285877203261</v>
      </c>
      <c r="AI25" s="8">
        <f t="shared" si="2"/>
        <v>2.1651777816254878</v>
      </c>
      <c r="AJ25" s="8">
        <f t="shared" si="2"/>
        <v>2.4363312982006042</v>
      </c>
      <c r="AK25" s="8">
        <f t="shared" si="2"/>
        <v>60.141559322371513</v>
      </c>
      <c r="AL25" s="8">
        <f t="shared" si="2"/>
        <v>25.724073898177924</v>
      </c>
    </row>
    <row r="26" spans="1:38" x14ac:dyDescent="0.25">
      <c r="A26" s="6">
        <f t="shared" si="1"/>
        <v>2029</v>
      </c>
      <c r="B26" s="6">
        <v>47119</v>
      </c>
      <c r="C26" s="4">
        <v>114387.66862573763</v>
      </c>
      <c r="D26" s="4">
        <v>85297.264121095082</v>
      </c>
      <c r="E26" s="11">
        <v>1.5848425788208069</v>
      </c>
      <c r="F26" s="4">
        <v>64.86158475798959</v>
      </c>
      <c r="G26" s="4">
        <v>760.47004897701538</v>
      </c>
      <c r="H26" s="4">
        <v>38175.230000000003</v>
      </c>
      <c r="I26" s="4">
        <v>25104.93</v>
      </c>
      <c r="J26" s="4">
        <v>13070.3</v>
      </c>
      <c r="K26" s="4">
        <v>2275.62</v>
      </c>
      <c r="L26" s="4">
        <v>686.02629999999999</v>
      </c>
      <c r="M26" s="4">
        <v>5268.4610000000002</v>
      </c>
      <c r="N26" s="4">
        <v>35837.919999999998</v>
      </c>
      <c r="O26" s="4">
        <v>11761.67</v>
      </c>
      <c r="P26" s="4">
        <v>5085.9279999999999</v>
      </c>
      <c r="Q26" s="4">
        <v>4414.0709999999999</v>
      </c>
      <c r="R26" s="4">
        <v>14576.26</v>
      </c>
      <c r="S26" s="4">
        <v>2337.3119999999999</v>
      </c>
      <c r="T26" s="4">
        <v>2702.6239999999998</v>
      </c>
      <c r="U26" s="4">
        <v>66248.02</v>
      </c>
      <c r="V26" s="4">
        <v>28545.02</v>
      </c>
      <c r="W26" s="8">
        <f t="shared" si="3"/>
        <v>4.1021749105341891</v>
      </c>
      <c r="X26" s="8">
        <f t="shared" si="2"/>
        <v>33.37355368689667</v>
      </c>
      <c r="Y26" s="8">
        <f t="shared" si="2"/>
        <v>21.947234611573595</v>
      </c>
      <c r="Z26" s="8">
        <f t="shared" si="2"/>
        <v>11.426319075323068</v>
      </c>
      <c r="AA26" s="8">
        <f t="shared" si="2"/>
        <v>1.9893927617718554</v>
      </c>
      <c r="AB26" s="8">
        <f t="shared" si="2"/>
        <v>0.59973798595772909</v>
      </c>
      <c r="AC26" s="8">
        <f t="shared" si="2"/>
        <v>4.6057945434990515</v>
      </c>
      <c r="AD26" s="8">
        <f t="shared" si="2"/>
        <v>31.330230286673</v>
      </c>
      <c r="AE26" s="8">
        <f t="shared" si="2"/>
        <v>10.28228841561824</v>
      </c>
      <c r="AF26" s="8">
        <f t="shared" si="2"/>
        <v>4.4462205245571793</v>
      </c>
      <c r="AG26" s="8">
        <f t="shared" si="2"/>
        <v>3.8588696255732748</v>
      </c>
      <c r="AH26" s="8">
        <f t="shared" si="2"/>
        <v>12.742859588905276</v>
      </c>
      <c r="AI26" s="8">
        <f t="shared" si="2"/>
        <v>2.0433251486638802</v>
      </c>
      <c r="AJ26" s="8">
        <f t="shared" si="2"/>
        <v>2.3626882446941484</v>
      </c>
      <c r="AK26" s="8">
        <f t="shared" si="2"/>
        <v>57.915351187683846</v>
      </c>
      <c r="AL26" s="8">
        <f t="shared" si="2"/>
        <v>24.954630462306032</v>
      </c>
    </row>
    <row r="27" spans="1:38" x14ac:dyDescent="0.25">
      <c r="A27" s="6">
        <f t="shared" si="1"/>
        <v>2030</v>
      </c>
      <c r="B27" s="6">
        <v>47484</v>
      </c>
      <c r="C27" s="4">
        <v>119422.65132349466</v>
      </c>
      <c r="D27" s="4">
        <v>87307.871311325231</v>
      </c>
      <c r="E27" s="11">
        <v>1.6031033379505273</v>
      </c>
      <c r="F27" s="4">
        <v>65.58451100100261</v>
      </c>
      <c r="G27" s="4">
        <v>770.78380655265687</v>
      </c>
      <c r="H27" s="4">
        <v>39691.47</v>
      </c>
      <c r="I27" s="4">
        <v>26209.97</v>
      </c>
      <c r="J27" s="4">
        <v>13481.5</v>
      </c>
      <c r="K27" s="4">
        <v>2364.9340000000002</v>
      </c>
      <c r="L27" s="4">
        <v>706.70640000000003</v>
      </c>
      <c r="M27" s="4">
        <v>5361.74</v>
      </c>
      <c r="N27" s="4">
        <v>37460.17</v>
      </c>
      <c r="O27" s="4">
        <v>12367.66</v>
      </c>
      <c r="P27" s="4">
        <v>5269.3469999999998</v>
      </c>
      <c r="Q27" s="4">
        <v>4605.3</v>
      </c>
      <c r="R27" s="4">
        <v>15217.86</v>
      </c>
      <c r="S27" s="4">
        <v>2231.3040000000001</v>
      </c>
      <c r="T27" s="4">
        <v>2735.0120000000002</v>
      </c>
      <c r="U27" s="4">
        <v>66751.73</v>
      </c>
      <c r="V27" s="4">
        <v>29048.73</v>
      </c>
      <c r="W27" s="8">
        <f t="shared" si="3"/>
        <v>4.1284433859306287</v>
      </c>
      <c r="X27" s="8">
        <f t="shared" si="2"/>
        <v>33.236131973391622</v>
      </c>
      <c r="Y27" s="8">
        <f t="shared" si="2"/>
        <v>21.947235059286925</v>
      </c>
      <c r="Z27" s="8">
        <f t="shared" si="2"/>
        <v>11.288896914104697</v>
      </c>
      <c r="AA27" s="8">
        <f t="shared" si="2"/>
        <v>1.98030605901875</v>
      </c>
      <c r="AB27" s="8">
        <f t="shared" si="2"/>
        <v>0.59176914276141668</v>
      </c>
      <c r="AC27" s="8">
        <f t="shared" si="2"/>
        <v>4.4897177717784897</v>
      </c>
      <c r="AD27" s="8">
        <f t="shared" si="2"/>
        <v>31.367725958894582</v>
      </c>
      <c r="AE27" s="8">
        <f t="shared" si="2"/>
        <v>10.356209532225352</v>
      </c>
      <c r="AF27" s="8">
        <f t="shared" si="2"/>
        <v>4.4123513768977363</v>
      </c>
      <c r="AG27" s="8">
        <f t="shared" si="2"/>
        <v>3.8563035981549798</v>
      </c>
      <c r="AH27" s="8">
        <f t="shared" si="2"/>
        <v>12.742858939530267</v>
      </c>
      <c r="AI27" s="8">
        <f t="shared" si="2"/>
        <v>1.8684093639453672</v>
      </c>
      <c r="AJ27" s="8">
        <f t="shared" si="2"/>
        <v>2.2901953437554661</v>
      </c>
      <c r="AK27" s="8">
        <f t="shared" si="2"/>
        <v>55.895367637736889</v>
      </c>
      <c r="AL27" s="8">
        <f t="shared" si="2"/>
        <v>24.324305044368987</v>
      </c>
    </row>
    <row r="28" spans="1:38" x14ac:dyDescent="0.25">
      <c r="A28" s="6">
        <f t="shared" si="1"/>
        <v>2031</v>
      </c>
      <c r="B28" s="6">
        <v>47849</v>
      </c>
      <c r="C28" s="4">
        <v>124623.83219030316</v>
      </c>
      <c r="D28" s="4">
        <v>89321.617838648788</v>
      </c>
      <c r="E28" s="11">
        <v>1.6213602518079897</v>
      </c>
      <c r="F28" s="4">
        <v>66.330584549281383</v>
      </c>
      <c r="G28" s="4">
        <v>780.56061001870421</v>
      </c>
      <c r="H28" s="4">
        <v>41251.660000000003</v>
      </c>
      <c r="I28" s="4">
        <v>27351.49</v>
      </c>
      <c r="J28" s="4">
        <v>13900.17</v>
      </c>
      <c r="K28" s="4">
        <v>2457.335</v>
      </c>
      <c r="L28" s="4">
        <v>728.13630000000001</v>
      </c>
      <c r="M28" s="4">
        <v>5452.5010000000002</v>
      </c>
      <c r="N28" s="4">
        <v>39145.160000000003</v>
      </c>
      <c r="O28" s="4">
        <v>13000.22</v>
      </c>
      <c r="P28" s="4">
        <v>5460.01</v>
      </c>
      <c r="Q28" s="4">
        <v>4804.2920000000004</v>
      </c>
      <c r="R28" s="4">
        <v>15880.64</v>
      </c>
      <c r="S28" s="4">
        <v>2106.502</v>
      </c>
      <c r="T28" s="4">
        <v>2769.835</v>
      </c>
      <c r="U28" s="4">
        <v>67415.06</v>
      </c>
      <c r="V28" s="4">
        <v>29712.06</v>
      </c>
      <c r="W28" s="8">
        <f t="shared" si="3"/>
        <v>4.149457999066092</v>
      </c>
      <c r="X28" s="8">
        <f t="shared" si="2"/>
        <v>33.100940064985217</v>
      </c>
      <c r="Y28" s="8">
        <f t="shared" si="2"/>
        <v>21.947238757859502</v>
      </c>
      <c r="Z28" s="8">
        <f t="shared" si="2"/>
        <v>11.153701307125713</v>
      </c>
      <c r="AA28" s="8">
        <f t="shared" si="2"/>
        <v>1.9718018269953366</v>
      </c>
      <c r="AB28" s="8">
        <f t="shared" si="2"/>
        <v>0.58426730040536778</v>
      </c>
      <c r="AC28" s="8">
        <f t="shared" si="2"/>
        <v>4.3751671764305229</v>
      </c>
      <c r="AD28" s="8">
        <f t="shared" si="2"/>
        <v>31.410653413565825</v>
      </c>
      <c r="AE28" s="8">
        <f t="shared" si="2"/>
        <v>10.431568161175139</v>
      </c>
      <c r="AF28" s="8">
        <f t="shared" si="2"/>
        <v>4.3811925087189199</v>
      </c>
      <c r="AG28" s="8">
        <f t="shared" si="2"/>
        <v>3.8550347197346229</v>
      </c>
      <c r="AH28" s="8">
        <f t="shared" si="2"/>
        <v>12.742859628766618</v>
      </c>
      <c r="AI28" s="8">
        <f t="shared" si="2"/>
        <v>1.6902882562488752</v>
      </c>
      <c r="AJ28" s="8">
        <f t="shared" si="2"/>
        <v>2.2225564334840908</v>
      </c>
      <c r="AK28" s="8">
        <f t="shared" si="2"/>
        <v>54.0948378934904</v>
      </c>
      <c r="AL28" s="8">
        <f t="shared" si="2"/>
        <v>23.841394922464808</v>
      </c>
    </row>
    <row r="29" spans="1:38" x14ac:dyDescent="0.25">
      <c r="A29" s="6">
        <f t="shared" si="1"/>
        <v>2032</v>
      </c>
      <c r="B29" s="6">
        <v>48214</v>
      </c>
      <c r="C29" s="4">
        <v>130042.03983702078</v>
      </c>
      <c r="D29" s="4">
        <v>91379.793298776873</v>
      </c>
      <c r="E29" s="11">
        <v>1.6397877341869136</v>
      </c>
      <c r="F29" s="4">
        <v>67.090006829734818</v>
      </c>
      <c r="G29" s="4">
        <v>790.19908366047753</v>
      </c>
      <c r="H29" s="4">
        <v>42875.4</v>
      </c>
      <c r="I29" s="4">
        <v>28540.639999999999</v>
      </c>
      <c r="J29" s="4">
        <v>14334.76</v>
      </c>
      <c r="K29" s="4">
        <v>2554.2460000000001</v>
      </c>
      <c r="L29" s="4">
        <v>750.39419999999996</v>
      </c>
      <c r="M29" s="4">
        <v>5545.0640000000003</v>
      </c>
      <c r="N29" s="4">
        <v>40906.879999999997</v>
      </c>
      <c r="O29" s="4">
        <v>13665.54</v>
      </c>
      <c r="P29" s="4">
        <v>5653.4669999999996</v>
      </c>
      <c r="Q29" s="4">
        <v>5016.8019999999997</v>
      </c>
      <c r="R29" s="4">
        <v>16571.07</v>
      </c>
      <c r="S29" s="4">
        <v>1968.5170000000001</v>
      </c>
      <c r="T29" s="4">
        <v>2808.6930000000002</v>
      </c>
      <c r="U29" s="4">
        <v>68255.240000000005</v>
      </c>
      <c r="V29" s="4">
        <v>30552.240000000002</v>
      </c>
      <c r="W29" s="8">
        <f t="shared" si="3"/>
        <v>4.1662693766051691</v>
      </c>
      <c r="X29" s="8">
        <f t="shared" si="2"/>
        <v>32.970414839489543</v>
      </c>
      <c r="Y29" s="8">
        <f t="shared" si="2"/>
        <v>21.947241088935119</v>
      </c>
      <c r="Z29" s="8">
        <f t="shared" si="2"/>
        <v>11.023173750554422</v>
      </c>
      <c r="AA29" s="8">
        <f t="shared" si="2"/>
        <v>1.9641694356695634</v>
      </c>
      <c r="AB29" s="8">
        <f t="shared" si="2"/>
        <v>0.57703970265343019</v>
      </c>
      <c r="AC29" s="8">
        <f t="shared" si="2"/>
        <v>4.2640549217387882</v>
      </c>
      <c r="AD29" s="8">
        <f t="shared" si="2"/>
        <v>31.456658209351229</v>
      </c>
      <c r="AE29" s="8">
        <f t="shared" si="2"/>
        <v>10.508555554132156</v>
      </c>
      <c r="AF29" s="8">
        <f t="shared" si="2"/>
        <v>4.3474148875897223</v>
      </c>
      <c r="AG29" s="8">
        <f t="shared" si="2"/>
        <v>3.8578309032121165</v>
      </c>
      <c r="AH29" s="8">
        <f t="shared" si="2"/>
        <v>12.742856095435144</v>
      </c>
      <c r="AI29" s="8">
        <f t="shared" si="2"/>
        <v>1.513754323192027</v>
      </c>
      <c r="AJ29" s="8">
        <f t="shared" si="2"/>
        <v>2.1598346223421916</v>
      </c>
      <c r="AK29" s="8">
        <f t="shared" si="2"/>
        <v>52.487057328186332</v>
      </c>
      <c r="AL29" s="8">
        <f t="shared" si="2"/>
        <v>23.494125467649187</v>
      </c>
    </row>
    <row r="30" spans="1:38" x14ac:dyDescent="0.25">
      <c r="A30" s="6">
        <f t="shared" si="1"/>
        <v>2033</v>
      </c>
      <c r="B30" s="6">
        <v>48580</v>
      </c>
      <c r="C30" s="4">
        <v>135830.89177251168</v>
      </c>
      <c r="D30" s="4">
        <v>93573.681221888255</v>
      </c>
      <c r="E30" s="11">
        <v>1.658173033657601</v>
      </c>
      <c r="F30" s="4">
        <v>67.867157367352746</v>
      </c>
      <c r="G30" s="4">
        <v>800.28541954272021</v>
      </c>
      <c r="H30" s="4">
        <v>44606.9</v>
      </c>
      <c r="I30" s="4">
        <v>29811.13</v>
      </c>
      <c r="J30" s="4">
        <v>14795.77</v>
      </c>
      <c r="K30" s="4">
        <v>2656.0889999999999</v>
      </c>
      <c r="L30" s="4">
        <v>773.44410000000005</v>
      </c>
      <c r="M30" s="4">
        <v>5643.4229999999998</v>
      </c>
      <c r="N30" s="4">
        <v>42799.05</v>
      </c>
      <c r="O30" s="4">
        <v>14387.99</v>
      </c>
      <c r="P30" s="4">
        <v>5854.05</v>
      </c>
      <c r="Q30" s="4">
        <v>5248.2730000000001</v>
      </c>
      <c r="R30" s="4">
        <v>17308.740000000002</v>
      </c>
      <c r="S30" s="4">
        <v>1807.846</v>
      </c>
      <c r="T30" s="4">
        <v>2852.8760000000002</v>
      </c>
      <c r="U30" s="4">
        <v>69300.27</v>
      </c>
      <c r="V30" s="4">
        <v>31597.27</v>
      </c>
      <c r="W30" s="8">
        <f t="shared" si="3"/>
        <v>4.1797171909438751</v>
      </c>
      <c r="X30" s="8">
        <f t="shared" si="2"/>
        <v>32.840025871807732</v>
      </c>
      <c r="Y30" s="8">
        <f t="shared" si="2"/>
        <v>21.94723866639071</v>
      </c>
      <c r="Z30" s="8">
        <f t="shared" si="2"/>
        <v>10.892787205417026</v>
      </c>
      <c r="AA30" s="8">
        <f t="shared" si="2"/>
        <v>1.955438093161012</v>
      </c>
      <c r="AB30" s="8">
        <f t="shared" si="2"/>
        <v>0.56941693447419683</v>
      </c>
      <c r="AC30" s="8">
        <f t="shared" si="2"/>
        <v>4.1547419194240085</v>
      </c>
      <c r="AD30" s="8">
        <f t="shared" si="2"/>
        <v>31.509069432953037</v>
      </c>
      <c r="AE30" s="8">
        <f t="shared" si="2"/>
        <v>10.592575674241226</v>
      </c>
      <c r="AF30" s="8">
        <f t="shared" si="2"/>
        <v>4.3098075287647442</v>
      </c>
      <c r="AG30" s="8">
        <f t="shared" si="2"/>
        <v>3.8638287148918669</v>
      </c>
      <c r="AH30" s="8">
        <f t="shared" si="2"/>
        <v>12.742859723683859</v>
      </c>
      <c r="AI30" s="8">
        <f t="shared" si="2"/>
        <v>1.3309534940164891</v>
      </c>
      <c r="AJ30" s="8">
        <f t="shared" si="2"/>
        <v>2.1003145622999888</v>
      </c>
      <c r="AK30" s="8">
        <f t="shared" si="2"/>
        <v>51.019520740586358</v>
      </c>
      <c r="AL30" s="8">
        <f t="shared" si="2"/>
        <v>23.262211995868228</v>
      </c>
    </row>
    <row r="31" spans="1:38" x14ac:dyDescent="0.25">
      <c r="A31" s="6">
        <f t="shared" si="1"/>
        <v>2034</v>
      </c>
      <c r="B31" s="6">
        <v>48945</v>
      </c>
      <c r="C31" s="4">
        <v>141878.94095381032</v>
      </c>
      <c r="D31" s="4">
        <v>95826.133990916016</v>
      </c>
      <c r="E31" s="11">
        <v>1.6764028069618766</v>
      </c>
      <c r="F31" s="4">
        <v>68.654808969347755</v>
      </c>
      <c r="G31" s="4">
        <v>810.24903146237284</v>
      </c>
      <c r="H31" s="4">
        <v>46427.69</v>
      </c>
      <c r="I31" s="4">
        <v>31138.51</v>
      </c>
      <c r="J31" s="4">
        <v>15289.18</v>
      </c>
      <c r="K31" s="4">
        <v>2763.125</v>
      </c>
      <c r="L31" s="4">
        <v>797.23680000000002</v>
      </c>
      <c r="M31" s="4">
        <v>5757.6819999999998</v>
      </c>
      <c r="N31" s="4">
        <v>44776.4</v>
      </c>
      <c r="O31" s="4">
        <v>15145.4</v>
      </c>
      <c r="P31" s="4">
        <v>6059.48</v>
      </c>
      <c r="Q31" s="4">
        <v>5492.0929999999998</v>
      </c>
      <c r="R31" s="4">
        <v>18079.43</v>
      </c>
      <c r="S31" s="4">
        <v>1651.2850000000001</v>
      </c>
      <c r="T31" s="4">
        <v>2904.0120000000002</v>
      </c>
      <c r="U31" s="4">
        <v>70552.990000000005</v>
      </c>
      <c r="V31" s="4">
        <v>32849.99</v>
      </c>
      <c r="W31" s="8">
        <f t="shared" si="3"/>
        <v>4.1904771799590392</v>
      </c>
      <c r="X31" s="8">
        <f t="shared" si="2"/>
        <v>32.723454015007668</v>
      </c>
      <c r="Y31" s="8">
        <f t="shared" si="2"/>
        <v>21.947238815475341</v>
      </c>
      <c r="Z31" s="8">
        <f t="shared" si="2"/>
        <v>10.776215199532325</v>
      </c>
      <c r="AA31" s="8">
        <f t="shared" si="2"/>
        <v>1.9475229949027846</v>
      </c>
      <c r="AB31" s="8">
        <f t="shared" si="2"/>
        <v>0.56191341339342682</v>
      </c>
      <c r="AC31" s="8">
        <f t="shared" si="2"/>
        <v>4.0581653353857874</v>
      </c>
      <c r="AD31" s="8">
        <f t="shared" si="2"/>
        <v>31.559581498833762</v>
      </c>
      <c r="AE31" s="8">
        <f t="shared" si="2"/>
        <v>10.674875283239315</v>
      </c>
      <c r="AF31" s="8">
        <f t="shared" si="2"/>
        <v>4.2708804839279892</v>
      </c>
      <c r="AG31" s="8">
        <f t="shared" si="2"/>
        <v>3.8709712400432905</v>
      </c>
      <c r="AH31" s="8">
        <f t="shared" si="2"/>
        <v>12.742856606101878</v>
      </c>
      <c r="AI31" s="8">
        <f t="shared" si="2"/>
        <v>1.1638689920427214</v>
      </c>
      <c r="AJ31" s="8">
        <f t="shared" si="2"/>
        <v>2.0468238488934181</v>
      </c>
      <c r="AK31" s="8">
        <f t="shared" si="2"/>
        <v>49.727598419957921</v>
      </c>
      <c r="AL31" s="8">
        <f t="shared" si="2"/>
        <v>23.153534822827964</v>
      </c>
    </row>
    <row r="32" spans="1:38" x14ac:dyDescent="0.25">
      <c r="A32" s="6">
        <f t="shared" si="1"/>
        <v>2035</v>
      </c>
      <c r="B32" s="6">
        <v>49310</v>
      </c>
      <c r="C32" s="4">
        <v>148184.42786007794</v>
      </c>
      <c r="D32" s="4">
        <v>98119.990085059791</v>
      </c>
      <c r="E32" s="11">
        <v>1.694405964888575</v>
      </c>
      <c r="F32" s="4">
        <v>69.458518246624195</v>
      </c>
      <c r="G32" s="4">
        <v>819.99948378780698</v>
      </c>
      <c r="H32" s="4">
        <v>48330.879999999997</v>
      </c>
      <c r="I32" s="4">
        <v>32522.39</v>
      </c>
      <c r="J32" s="4">
        <v>15808.49</v>
      </c>
      <c r="K32" s="4">
        <v>2875.319</v>
      </c>
      <c r="L32" s="4">
        <v>821.79020000000003</v>
      </c>
      <c r="M32" s="4">
        <v>5881.3879999999999</v>
      </c>
      <c r="N32" s="4">
        <v>46837.16</v>
      </c>
      <c r="O32" s="4">
        <v>15939.11</v>
      </c>
      <c r="P32" s="4">
        <v>6272.4470000000001</v>
      </c>
      <c r="Q32" s="4">
        <v>5742.6760000000004</v>
      </c>
      <c r="R32" s="4">
        <v>18882.93</v>
      </c>
      <c r="S32" s="4">
        <v>1493.7159999999999</v>
      </c>
      <c r="T32" s="4">
        <v>2962.58</v>
      </c>
      <c r="U32" s="4">
        <v>72021.86</v>
      </c>
      <c r="V32" s="4">
        <v>34318.86</v>
      </c>
      <c r="W32" s="8">
        <f t="shared" si="3"/>
        <v>4.1990849714519536</v>
      </c>
      <c r="X32" s="8">
        <f t="shared" si="2"/>
        <v>32.615356888671243</v>
      </c>
      <c r="Y32" s="8">
        <f t="shared" si="2"/>
        <v>21.947238633406897</v>
      </c>
      <c r="Z32" s="8">
        <f t="shared" si="2"/>
        <v>10.668118255264346</v>
      </c>
      <c r="AA32" s="8">
        <f t="shared" si="2"/>
        <v>1.9403651527507324</v>
      </c>
      <c r="AB32" s="8">
        <f t="shared" si="2"/>
        <v>0.55457257680001937</v>
      </c>
      <c r="AC32" s="8">
        <f t="shared" si="2"/>
        <v>3.9689649478914601</v>
      </c>
      <c r="AD32" s="8">
        <f t="shared" si="2"/>
        <v>31.607342739296229</v>
      </c>
      <c r="AE32" s="8">
        <f t="shared" si="2"/>
        <v>10.756265169138008</v>
      </c>
      <c r="AF32" s="8">
        <f t="shared" si="2"/>
        <v>4.2328651468848753</v>
      </c>
      <c r="AG32" s="8">
        <f t="shared" si="2"/>
        <v>3.8753572712933648</v>
      </c>
      <c r="AH32" s="8">
        <f t="shared" si="2"/>
        <v>12.742857176484204</v>
      </c>
      <c r="AI32" s="8">
        <f t="shared" si="2"/>
        <v>1.0080114500360524</v>
      </c>
      <c r="AJ32" s="8">
        <f t="shared" si="2"/>
        <v>1.9992519070879664</v>
      </c>
      <c r="AK32" s="8">
        <f t="shared" si="2"/>
        <v>48.6028532417766</v>
      </c>
      <c r="AL32" s="8">
        <f t="shared" si="2"/>
        <v>23.159559000629496</v>
      </c>
    </row>
    <row r="33" spans="1:38" x14ac:dyDescent="0.25">
      <c r="A33" s="6">
        <f t="shared" si="1"/>
        <v>2036</v>
      </c>
      <c r="B33" s="6">
        <v>49675</v>
      </c>
      <c r="C33" s="4">
        <v>154681.53526487958</v>
      </c>
      <c r="D33" s="4">
        <v>100416.30736613074</v>
      </c>
      <c r="E33" s="11">
        <v>1.712130050995589</v>
      </c>
      <c r="F33" s="4">
        <v>70.270781763652451</v>
      </c>
      <c r="G33" s="4">
        <v>829.37907114649283</v>
      </c>
      <c r="H33" s="4">
        <v>50296.45</v>
      </c>
      <c r="I33" s="4">
        <v>33948.32</v>
      </c>
      <c r="J33" s="4">
        <v>16348.13</v>
      </c>
      <c r="K33" s="4">
        <v>2992.1120000000001</v>
      </c>
      <c r="L33" s="4">
        <v>847.13009999999997</v>
      </c>
      <c r="M33" s="4">
        <v>6012.0309999999999</v>
      </c>
      <c r="N33" s="4">
        <v>48963.37</v>
      </c>
      <c r="O33" s="4">
        <v>16764.23</v>
      </c>
      <c r="P33" s="4">
        <v>6489.8649999999998</v>
      </c>
      <c r="Q33" s="4">
        <v>5998.4269999999997</v>
      </c>
      <c r="R33" s="4">
        <v>19710.849999999999</v>
      </c>
      <c r="S33" s="4">
        <v>1333.086</v>
      </c>
      <c r="T33" s="4">
        <v>3029.2179999999998</v>
      </c>
      <c r="U33" s="4">
        <v>73717.990000000005</v>
      </c>
      <c r="V33" s="4">
        <v>36014.99</v>
      </c>
      <c r="W33" s="8">
        <f t="shared" si="3"/>
        <v>4.2059702429234678</v>
      </c>
      <c r="X33" s="8">
        <f t="shared" si="2"/>
        <v>32.516130586544421</v>
      </c>
      <c r="Y33" s="8">
        <f t="shared" si="2"/>
        <v>21.947234970138005</v>
      </c>
      <c r="Z33" s="8">
        <f t="shared" si="2"/>
        <v>10.568895616406415</v>
      </c>
      <c r="AA33" s="8">
        <f t="shared" si="2"/>
        <v>1.934369215353501</v>
      </c>
      <c r="AB33" s="8">
        <f t="shared" si="2"/>
        <v>0.54766077835299365</v>
      </c>
      <c r="AC33" s="8">
        <f t="shared" si="2"/>
        <v>3.8867153663201521</v>
      </c>
      <c r="AD33" s="8">
        <f t="shared" si="2"/>
        <v>31.654308263849465</v>
      </c>
      <c r="AE33" s="8">
        <f t="shared" si="2"/>
        <v>10.837899928580756</v>
      </c>
      <c r="AF33" s="8">
        <f t="shared" si="2"/>
        <v>4.1956300659200423</v>
      </c>
      <c r="AG33" s="8">
        <f t="shared" si="2"/>
        <v>3.8779205221413013</v>
      </c>
      <c r="AH33" s="8">
        <f t="shared" si="2"/>
        <v>12.742859040186513</v>
      </c>
      <c r="AI33" s="8">
        <f t="shared" si="2"/>
        <v>0.86182620163240453</v>
      </c>
      <c r="AJ33" s="8">
        <f t="shared" si="2"/>
        <v>1.9583578575249527</v>
      </c>
      <c r="AK33" s="8">
        <f t="shared" si="2"/>
        <v>47.657912027937876</v>
      </c>
      <c r="AL33" s="8">
        <f t="shared" si="2"/>
        <v>23.283315580186898</v>
      </c>
    </row>
    <row r="34" spans="1:38" x14ac:dyDescent="0.25">
      <c r="A34" s="6">
        <f t="shared" si="1"/>
        <v>2037</v>
      </c>
      <c r="B34" s="6">
        <v>50041</v>
      </c>
      <c r="C34" s="4">
        <v>161465.64854152827</v>
      </c>
      <c r="D34" s="4">
        <v>102762.50619863819</v>
      </c>
      <c r="E34" s="11">
        <v>1.7296156482283014</v>
      </c>
      <c r="F34" s="4">
        <v>71.097745322505403</v>
      </c>
      <c r="G34" s="4">
        <v>838.71474382169163</v>
      </c>
      <c r="H34" s="4">
        <v>52346.91</v>
      </c>
      <c r="I34" s="4">
        <v>35437.25</v>
      </c>
      <c r="J34" s="4">
        <v>16909.66</v>
      </c>
      <c r="K34" s="4">
        <v>3113.3820000000001</v>
      </c>
      <c r="L34" s="4">
        <v>873.27769999999998</v>
      </c>
      <c r="M34" s="4">
        <v>6147.4840000000004</v>
      </c>
      <c r="N34" s="4">
        <v>51182.34</v>
      </c>
      <c r="O34" s="4">
        <v>17623.84</v>
      </c>
      <c r="P34" s="4">
        <v>6720.0420000000004</v>
      </c>
      <c r="Q34" s="4">
        <v>6263.116</v>
      </c>
      <c r="R34" s="4">
        <v>20575.34</v>
      </c>
      <c r="S34" s="4">
        <v>1164.5719999999999</v>
      </c>
      <c r="T34" s="4">
        <v>3104.6179999999999</v>
      </c>
      <c r="U34" s="4">
        <v>75658.03</v>
      </c>
      <c r="V34" s="4">
        <v>37955.03</v>
      </c>
      <c r="W34" s="8">
        <f t="shared" si="3"/>
        <v>4.2114794502671593</v>
      </c>
      <c r="X34" s="8">
        <f t="shared" si="2"/>
        <v>32.419843151056739</v>
      </c>
      <c r="Y34" s="8">
        <f t="shared" si="2"/>
        <v>21.947237892452211</v>
      </c>
      <c r="Z34" s="8">
        <f t="shared" si="2"/>
        <v>10.472605258604531</v>
      </c>
      <c r="AA34" s="8">
        <f t="shared" si="2"/>
        <v>1.9282008452709691</v>
      </c>
      <c r="AB34" s="8">
        <f t="shared" si="2"/>
        <v>0.54084426494926985</v>
      </c>
      <c r="AC34" s="8">
        <f t="shared" si="2"/>
        <v>3.8073014635177302</v>
      </c>
      <c r="AD34" s="8">
        <f t="shared" si="2"/>
        <v>31.698593764255758</v>
      </c>
      <c r="AE34" s="8">
        <f t="shared" si="2"/>
        <v>10.914916057496418</v>
      </c>
      <c r="AF34" s="8">
        <f t="shared" si="2"/>
        <v>4.1619019653407179</v>
      </c>
      <c r="AG34" s="8">
        <f t="shared" si="2"/>
        <v>3.878915457605308</v>
      </c>
      <c r="AH34" s="8">
        <f t="shared" si="2"/>
        <v>12.742859045159758</v>
      </c>
      <c r="AI34" s="8">
        <f t="shared" si="2"/>
        <v>0.72125062545453866</v>
      </c>
      <c r="AJ34" s="8">
        <f t="shared" si="2"/>
        <v>1.9227730653814614</v>
      </c>
      <c r="AK34" s="8">
        <f t="shared" si="2"/>
        <v>46.857044011154535</v>
      </c>
      <c r="AL34" s="8">
        <f t="shared" si="2"/>
        <v>23.50656646960925</v>
      </c>
    </row>
    <row r="35" spans="1:38" x14ac:dyDescent="0.25">
      <c r="A35" s="6">
        <f t="shared" si="1"/>
        <v>2038</v>
      </c>
      <c r="B35" s="6">
        <v>50406</v>
      </c>
      <c r="C35" s="4">
        <v>168546.27330387529</v>
      </c>
      <c r="D35" s="4">
        <v>105168.22483937359</v>
      </c>
      <c r="E35" s="11">
        <v>1.746921722077392</v>
      </c>
      <c r="F35" s="4">
        <v>71.933440155947025</v>
      </c>
      <c r="G35" s="4">
        <v>848.21597102127021</v>
      </c>
      <c r="H35" s="4">
        <v>54485.04</v>
      </c>
      <c r="I35" s="4">
        <v>36991.25</v>
      </c>
      <c r="J35" s="4">
        <v>17493.79</v>
      </c>
      <c r="K35" s="4">
        <v>3239.8330000000001</v>
      </c>
      <c r="L35" s="4">
        <v>900.23419999999999</v>
      </c>
      <c r="M35" s="4">
        <v>6287.3320000000003</v>
      </c>
      <c r="N35" s="4">
        <v>53500.3</v>
      </c>
      <c r="O35" s="4">
        <v>18528.93</v>
      </c>
      <c r="P35" s="4">
        <v>6955.0770000000002</v>
      </c>
      <c r="Q35" s="4">
        <v>6538.6779999999999</v>
      </c>
      <c r="R35" s="4">
        <v>21477.61</v>
      </c>
      <c r="S35" s="4">
        <v>984.74390000000005</v>
      </c>
      <c r="T35" s="4">
        <v>3189.6559999999999</v>
      </c>
      <c r="U35" s="4">
        <v>77862.95</v>
      </c>
      <c r="V35" s="4">
        <v>40159.949999999997</v>
      </c>
      <c r="W35" s="8">
        <f t="shared" si="3"/>
        <v>4.2158856105558122</v>
      </c>
      <c r="X35" s="8">
        <f t="shared" si="2"/>
        <v>32.326457851588259</v>
      </c>
      <c r="Y35" s="8">
        <f t="shared" si="2"/>
        <v>21.947236966377638</v>
      </c>
      <c r="Z35" s="8">
        <f t="shared" si="2"/>
        <v>10.379220885210623</v>
      </c>
      <c r="AA35" s="8">
        <f t="shared" si="2"/>
        <v>1.9222216762745286</v>
      </c>
      <c r="AB35" s="8">
        <f t="shared" si="2"/>
        <v>0.53411694151015165</v>
      </c>
      <c r="AC35" s="8">
        <f t="shared" si="2"/>
        <v>3.7303298831558558</v>
      </c>
      <c r="AD35" s="8">
        <f t="shared" si="2"/>
        <v>31.742202868848537</v>
      </c>
      <c r="AE35" s="8">
        <f t="shared" si="2"/>
        <v>10.993378635310339</v>
      </c>
      <c r="AF35" s="8">
        <f t="shared" si="2"/>
        <v>4.1265089186876054</v>
      </c>
      <c r="AG35" s="8">
        <f t="shared" si="2"/>
        <v>3.8794556959508046</v>
      </c>
      <c r="AH35" s="8">
        <f t="shared" si="2"/>
        <v>12.742856652355409</v>
      </c>
      <c r="AI35" s="8">
        <f t="shared" si="2"/>
        <v>0.58425729664433834</v>
      </c>
      <c r="AJ35" s="8">
        <f t="shared" si="2"/>
        <v>1.8924512167939234</v>
      </c>
      <c r="AK35" s="8">
        <f t="shared" si="2"/>
        <v>46.196779361368257</v>
      </c>
      <c r="AL35" s="8">
        <f t="shared" si="2"/>
        <v>23.827254802362113</v>
      </c>
    </row>
    <row r="36" spans="1:38" x14ac:dyDescent="0.25">
      <c r="A36" s="6">
        <f t="shared" si="1"/>
        <v>2039</v>
      </c>
      <c r="B36" s="6">
        <v>50771</v>
      </c>
      <c r="C36" s="4">
        <v>175858.915836909</v>
      </c>
      <c r="D36" s="4">
        <v>107576.79316778058</v>
      </c>
      <c r="E36" s="11">
        <v>1.7638402786066183</v>
      </c>
      <c r="F36" s="4">
        <v>72.785080767668589</v>
      </c>
      <c r="G36" s="4">
        <v>857.18437080741887</v>
      </c>
      <c r="H36" s="4">
        <v>56697.7</v>
      </c>
      <c r="I36" s="4">
        <v>38596.17</v>
      </c>
      <c r="J36" s="4">
        <v>18101.53</v>
      </c>
      <c r="K36" s="4">
        <v>3371.4670000000001</v>
      </c>
      <c r="L36" s="4">
        <v>927.97519999999997</v>
      </c>
      <c r="M36" s="4">
        <v>6435.1090000000004</v>
      </c>
      <c r="N36" s="4">
        <v>55886.41</v>
      </c>
      <c r="O36" s="4">
        <v>19465.78</v>
      </c>
      <c r="P36" s="4">
        <v>7191.9780000000001</v>
      </c>
      <c r="Q36" s="4">
        <v>6819.2020000000002</v>
      </c>
      <c r="R36" s="4">
        <v>22409.45</v>
      </c>
      <c r="S36" s="4">
        <v>811.29190000000006</v>
      </c>
      <c r="T36" s="4">
        <v>3285.3580000000002</v>
      </c>
      <c r="U36" s="4">
        <v>80337.009999999995</v>
      </c>
      <c r="V36" s="4">
        <v>42634.01</v>
      </c>
      <c r="W36" s="8">
        <f t="shared" si="3"/>
        <v>4.2194111576815425</v>
      </c>
      <c r="X36" s="8">
        <f t="shared" si="2"/>
        <v>32.240446684307585</v>
      </c>
      <c r="Y36" s="8">
        <f t="shared" si="2"/>
        <v>21.947235268864027</v>
      </c>
      <c r="Z36" s="8">
        <f t="shared" si="2"/>
        <v>10.29321141544356</v>
      </c>
      <c r="AA36" s="8">
        <f t="shared" si="2"/>
        <v>1.9171430597961197</v>
      </c>
      <c r="AB36" s="8">
        <f t="shared" si="2"/>
        <v>0.52768163364580345</v>
      </c>
      <c r="AC36" s="8">
        <f t="shared" si="2"/>
        <v>3.6592452360890819</v>
      </c>
      <c r="AD36" s="8">
        <f t="shared" si="2"/>
        <v>31.779116648159526</v>
      </c>
      <c r="AE36" s="8">
        <f t="shared" si="2"/>
        <v>11.068975324545104</v>
      </c>
      <c r="AF36" s="8">
        <f t="shared" si="2"/>
        <v>4.0896294428823943</v>
      </c>
      <c r="AG36" s="8">
        <f t="shared" si="2"/>
        <v>3.8776549756078942</v>
      </c>
      <c r="AH36" s="8">
        <f t="shared" si="2"/>
        <v>12.742856905124135</v>
      </c>
      <c r="AI36" s="8">
        <f t="shared" si="2"/>
        <v>0.46133111655958892</v>
      </c>
      <c r="AJ36" s="8">
        <f t="shared" si="2"/>
        <v>1.8681782407022405</v>
      </c>
      <c r="AK36" s="8">
        <f t="shared" si="2"/>
        <v>45.682648285233533</v>
      </c>
      <c r="AL36" s="8">
        <f t="shared" si="2"/>
        <v>24.243303103004823</v>
      </c>
    </row>
    <row r="37" spans="1:38" x14ac:dyDescent="0.25">
      <c r="A37" s="6">
        <f t="shared" si="1"/>
        <v>2040</v>
      </c>
      <c r="B37" s="6">
        <v>51136</v>
      </c>
      <c r="C37" s="4">
        <v>183322.63488770035</v>
      </c>
      <c r="D37" s="4">
        <v>109946.42497516783</v>
      </c>
      <c r="E37" s="11">
        <v>1.7804948363569717</v>
      </c>
      <c r="F37" s="4">
        <v>73.643704110436175</v>
      </c>
      <c r="G37" s="4">
        <v>865.61249560684746</v>
      </c>
      <c r="H37" s="4">
        <v>58961.41</v>
      </c>
      <c r="I37" s="4">
        <v>40234.25</v>
      </c>
      <c r="J37" s="4">
        <v>18727.16</v>
      </c>
      <c r="K37" s="4">
        <v>3508.1610000000001</v>
      </c>
      <c r="L37" s="4">
        <v>956.55960000000005</v>
      </c>
      <c r="M37" s="4">
        <v>6588.33</v>
      </c>
      <c r="N37" s="4">
        <v>58326.26</v>
      </c>
      <c r="O37" s="4">
        <v>20428.169999999998</v>
      </c>
      <c r="P37" s="4">
        <v>7431.1970000000001</v>
      </c>
      <c r="Q37" s="4">
        <v>7106.3519999999999</v>
      </c>
      <c r="R37" s="4">
        <v>23360.54</v>
      </c>
      <c r="S37" s="4">
        <v>635.15639999999996</v>
      </c>
      <c r="T37" s="4">
        <v>3392.0149999999999</v>
      </c>
      <c r="U37" s="4">
        <v>83093.87</v>
      </c>
      <c r="V37" s="4">
        <v>45390.87</v>
      </c>
      <c r="W37" s="8">
        <f t="shared" si="3"/>
        <v>4.2222320696276849</v>
      </c>
      <c r="X37" s="8">
        <f t="shared" ref="X37:AL53" si="4">100*H37/$C37</f>
        <v>32.162645947194974</v>
      </c>
      <c r="Y37" s="8">
        <f t="shared" si="4"/>
        <v>21.947235279836921</v>
      </c>
      <c r="Z37" s="8">
        <f t="shared" si="4"/>
        <v>10.215410667358055</v>
      </c>
      <c r="AA37" s="8">
        <f t="shared" si="4"/>
        <v>1.9136540352199425</v>
      </c>
      <c r="AB37" s="8">
        <f t="shared" si="4"/>
        <v>0.5217902309695519</v>
      </c>
      <c r="AC37" s="8">
        <f t="shared" si="4"/>
        <v>3.5938442648044386</v>
      </c>
      <c r="AD37" s="8">
        <f t="shared" si="4"/>
        <v>31.816180274590455</v>
      </c>
      <c r="AE37" s="8">
        <f t="shared" si="4"/>
        <v>11.143288450176309</v>
      </c>
      <c r="AF37" s="8">
        <f t="shared" si="4"/>
        <v>4.0536167312629985</v>
      </c>
      <c r="AG37" s="8">
        <f t="shared" si="4"/>
        <v>3.8764182089970527</v>
      </c>
      <c r="AH37" s="8">
        <f t="shared" si="4"/>
        <v>12.742856338667718</v>
      </c>
      <c r="AI37" s="8">
        <f t="shared" si="4"/>
        <v>0.34646916371733566</v>
      </c>
      <c r="AJ37" s="8">
        <f t="shared" si="4"/>
        <v>1.8502979744306414</v>
      </c>
      <c r="AK37" s="8">
        <f t="shared" si="4"/>
        <v>45.326574130303975</v>
      </c>
      <c r="AL37" s="8">
        <f t="shared" si="4"/>
        <v>24.760101243256464</v>
      </c>
    </row>
    <row r="38" spans="1:38" x14ac:dyDescent="0.25">
      <c r="A38" s="6">
        <f t="shared" si="1"/>
        <v>2041</v>
      </c>
      <c r="B38" s="6">
        <v>51502</v>
      </c>
      <c r="C38" s="4">
        <v>191062.87994894097</v>
      </c>
      <c r="D38" s="4">
        <v>112338.8968482596</v>
      </c>
      <c r="E38" s="11">
        <v>1.7967829304332501</v>
      </c>
      <c r="F38" s="4">
        <v>74.516349333643575</v>
      </c>
      <c r="G38" s="4">
        <v>873.87090671015983</v>
      </c>
      <c r="H38" s="4">
        <v>61313.24</v>
      </c>
      <c r="I38" s="4">
        <v>41933.019999999997</v>
      </c>
      <c r="J38" s="4">
        <v>19380.22</v>
      </c>
      <c r="K38" s="4">
        <v>3649.1480000000001</v>
      </c>
      <c r="L38" s="4">
        <v>986.01739999999995</v>
      </c>
      <c r="M38" s="4">
        <v>6752.3779999999997</v>
      </c>
      <c r="N38" s="4">
        <v>60864.33</v>
      </c>
      <c r="O38" s="4">
        <v>21436.080000000002</v>
      </c>
      <c r="P38" s="4">
        <v>7679.4440000000004</v>
      </c>
      <c r="Q38" s="4">
        <v>7401.94</v>
      </c>
      <c r="R38" s="4">
        <v>24346.87</v>
      </c>
      <c r="S38" s="4">
        <v>448.90929999999997</v>
      </c>
      <c r="T38" s="4">
        <v>3510.2910000000002</v>
      </c>
      <c r="U38" s="4">
        <v>86155.25</v>
      </c>
      <c r="V38" s="4">
        <v>48452.25</v>
      </c>
      <c r="W38" s="8">
        <f t="shared" si="3"/>
        <v>4.2244885212350809</v>
      </c>
      <c r="X38" s="8">
        <f t="shared" si="4"/>
        <v>32.090608084827963</v>
      </c>
      <c r="Y38" s="8">
        <f t="shared" si="4"/>
        <v>21.947235387222282</v>
      </c>
      <c r="Z38" s="8">
        <f t="shared" si="4"/>
        <v>10.143372697605683</v>
      </c>
      <c r="AA38" s="8">
        <f t="shared" si="4"/>
        <v>1.9099199179742221</v>
      </c>
      <c r="AB38" s="8">
        <f t="shared" si="4"/>
        <v>0.5160695789069546</v>
      </c>
      <c r="AC38" s="8">
        <f t="shared" si="4"/>
        <v>3.5341129589402627</v>
      </c>
      <c r="AD38" s="8">
        <f t="shared" si="4"/>
        <v>31.855654021474599</v>
      </c>
      <c r="AE38" s="8">
        <f t="shared" si="4"/>
        <v>11.219384951032094</v>
      </c>
      <c r="AF38" s="8">
        <f t="shared" si="4"/>
        <v>4.0193280882462519</v>
      </c>
      <c r="AG38" s="8">
        <f t="shared" si="4"/>
        <v>3.8740858517248724</v>
      </c>
      <c r="AH38" s="8">
        <f t="shared" si="4"/>
        <v>12.742857224022991</v>
      </c>
      <c r="AI38" s="8">
        <f t="shared" si="4"/>
        <v>0.23495369698183396</v>
      </c>
      <c r="AJ38" s="8">
        <f t="shared" si="4"/>
        <v>1.8372438439837604</v>
      </c>
      <c r="AK38" s="8">
        <f t="shared" si="4"/>
        <v>45.092615594941229</v>
      </c>
      <c r="AL38" s="8">
        <f t="shared" si="4"/>
        <v>25.359321503448616</v>
      </c>
    </row>
    <row r="39" spans="1:38" x14ac:dyDescent="0.25">
      <c r="A39" s="6">
        <f t="shared" si="1"/>
        <v>2042</v>
      </c>
      <c r="B39" s="6">
        <v>51867</v>
      </c>
      <c r="C39" s="4">
        <v>198961.73802388439</v>
      </c>
      <c r="D39" s="4">
        <v>114692.29616831525</v>
      </c>
      <c r="E39" s="11">
        <v>1.8127863983733568</v>
      </c>
      <c r="F39" s="4">
        <v>75.395318597956688</v>
      </c>
      <c r="G39" s="4">
        <v>881.59726094848202</v>
      </c>
      <c r="H39" s="4">
        <v>63725.68</v>
      </c>
      <c r="I39" s="4">
        <v>43666.6</v>
      </c>
      <c r="J39" s="4">
        <v>20059.080000000002</v>
      </c>
      <c r="K39" s="4">
        <v>3794.2840000000001</v>
      </c>
      <c r="L39" s="4">
        <v>1016.415</v>
      </c>
      <c r="M39" s="4">
        <v>6930.3860000000004</v>
      </c>
      <c r="N39" s="4">
        <v>63443.68</v>
      </c>
      <c r="O39" s="4">
        <v>22452.85</v>
      </c>
      <c r="P39" s="4">
        <v>7934.1480000000001</v>
      </c>
      <c r="Q39" s="4">
        <v>7703.2740000000003</v>
      </c>
      <c r="R39" s="4">
        <v>25353.41</v>
      </c>
      <c r="S39" s="4">
        <v>281.99990000000003</v>
      </c>
      <c r="T39" s="4">
        <v>3641.174</v>
      </c>
      <c r="U39" s="4">
        <v>89514.43</v>
      </c>
      <c r="V39" s="4">
        <v>51811.43</v>
      </c>
      <c r="W39" s="8">
        <f t="shared" si="3"/>
        <v>4.2262938126231431</v>
      </c>
      <c r="X39" s="8">
        <f t="shared" si="4"/>
        <v>32.029113051048057</v>
      </c>
      <c r="Y39" s="8">
        <f t="shared" si="4"/>
        <v>21.947234897374106</v>
      </c>
      <c r="Z39" s="8">
        <f t="shared" si="4"/>
        <v>10.081878153673953</v>
      </c>
      <c r="AA39" s="8">
        <f t="shared" si="4"/>
        <v>1.9070420462172053</v>
      </c>
      <c r="AB39" s="8">
        <f t="shared" si="4"/>
        <v>0.51085953012633234</v>
      </c>
      <c r="AC39" s="8">
        <f t="shared" si="4"/>
        <v>3.4832757638898602</v>
      </c>
      <c r="AD39" s="8">
        <f t="shared" si="4"/>
        <v>31.887377256618002</v>
      </c>
      <c r="AE39" s="8">
        <f t="shared" si="4"/>
        <v>11.285008978613087</v>
      </c>
      <c r="AF39" s="8">
        <f t="shared" si="4"/>
        <v>3.9877757798072433</v>
      </c>
      <c r="AG39" s="8">
        <f t="shared" si="4"/>
        <v>3.8717363833418359</v>
      </c>
      <c r="AH39" s="8">
        <f t="shared" si="4"/>
        <v>12.742857120074236</v>
      </c>
      <c r="AI39" s="8">
        <f t="shared" si="4"/>
        <v>0.14173574416913634</v>
      </c>
      <c r="AJ39" s="8">
        <f t="shared" si="4"/>
        <v>1.8300875515888864</v>
      </c>
      <c r="AK39" s="8">
        <f t="shared" si="4"/>
        <v>44.990776060296696</v>
      </c>
      <c r="AL39" s="8">
        <f t="shared" si="4"/>
        <v>26.040901388678204</v>
      </c>
    </row>
    <row r="40" spans="1:38" x14ac:dyDescent="0.25">
      <c r="A40" s="6">
        <f t="shared" si="1"/>
        <v>2043</v>
      </c>
      <c r="B40" s="6">
        <v>52232</v>
      </c>
      <c r="C40" s="4">
        <v>207157.33354825017</v>
      </c>
      <c r="D40" s="4">
        <v>117072.20153584164</v>
      </c>
      <c r="E40" s="11">
        <v>1.8284002474398255</v>
      </c>
      <c r="F40" s="4">
        <v>76.289589726700129</v>
      </c>
      <c r="G40" s="4">
        <v>889.1878368716275</v>
      </c>
      <c r="H40" s="4">
        <v>66227.710000000006</v>
      </c>
      <c r="I40" s="4">
        <v>45465.31</v>
      </c>
      <c r="J40" s="4">
        <v>20762.400000000001</v>
      </c>
      <c r="K40" s="4">
        <v>3944.1320000000001</v>
      </c>
      <c r="L40" s="4">
        <v>1047.7449999999999</v>
      </c>
      <c r="M40" s="4">
        <v>7115.107</v>
      </c>
      <c r="N40" s="4">
        <v>66116.78</v>
      </c>
      <c r="O40" s="4">
        <v>23501.8</v>
      </c>
      <c r="P40" s="4">
        <v>8199.64</v>
      </c>
      <c r="Q40" s="4">
        <v>8017.576</v>
      </c>
      <c r="R40" s="4">
        <v>26397.759999999998</v>
      </c>
      <c r="S40" s="4">
        <v>110.9344</v>
      </c>
      <c r="T40" s="4">
        <v>3784.4349999999999</v>
      </c>
      <c r="U40" s="4">
        <v>93187.93</v>
      </c>
      <c r="V40" s="4">
        <v>55484.93</v>
      </c>
      <c r="W40" s="8">
        <f t="shared" si="3"/>
        <v>4.227737360333971</v>
      </c>
      <c r="X40" s="8">
        <f t="shared" si="4"/>
        <v>31.969763689092158</v>
      </c>
      <c r="Y40" s="8">
        <f t="shared" si="4"/>
        <v>21.947236538169875</v>
      </c>
      <c r="Z40" s="8">
        <f t="shared" si="4"/>
        <v>10.022527150922279</v>
      </c>
      <c r="AA40" s="8">
        <f t="shared" si="4"/>
        <v>1.903930665858542</v>
      </c>
      <c r="AB40" s="8">
        <f t="shared" si="4"/>
        <v>0.50577258456358909</v>
      </c>
      <c r="AC40" s="8">
        <f t="shared" si="4"/>
        <v>3.4346392078573365</v>
      </c>
      <c r="AD40" s="8">
        <f t="shared" si="4"/>
        <v>31.916215017606593</v>
      </c>
      <c r="AE40" s="8">
        <f t="shared" si="4"/>
        <v>11.344903700706334</v>
      </c>
      <c r="AF40" s="8">
        <f t="shared" si="4"/>
        <v>3.9581702754878219</v>
      </c>
      <c r="AG40" s="8">
        <f t="shared" si="4"/>
        <v>3.8702834520374734</v>
      </c>
      <c r="AH40" s="8">
        <f t="shared" si="4"/>
        <v>12.742855658475422</v>
      </c>
      <c r="AI40" s="8">
        <f t="shared" si="4"/>
        <v>5.3550795475054543E-2</v>
      </c>
      <c r="AJ40" s="8">
        <f t="shared" si="4"/>
        <v>1.8268409499094784</v>
      </c>
      <c r="AK40" s="8">
        <f t="shared" si="4"/>
        <v>44.984132786346699</v>
      </c>
      <c r="AL40" s="8">
        <f t="shared" si="4"/>
        <v>26.783956449737126</v>
      </c>
    </row>
    <row r="41" spans="1:38" x14ac:dyDescent="0.25">
      <c r="A41" s="6">
        <f t="shared" si="1"/>
        <v>2044</v>
      </c>
      <c r="B41" s="6">
        <v>52597</v>
      </c>
      <c r="C41" s="4">
        <v>215514.76960174786</v>
      </c>
      <c r="D41" s="4">
        <v>119410.1878479524</v>
      </c>
      <c r="E41" s="11">
        <v>1.8436517045235001</v>
      </c>
      <c r="F41" s="4">
        <v>77.191235432912194</v>
      </c>
      <c r="G41" s="4">
        <v>896.2758645536228</v>
      </c>
      <c r="H41" s="4">
        <v>68785.67</v>
      </c>
      <c r="I41" s="4">
        <v>47299.54</v>
      </c>
      <c r="J41" s="4">
        <v>21486.13</v>
      </c>
      <c r="K41" s="4">
        <v>4098.5309999999999</v>
      </c>
      <c r="L41" s="4">
        <v>1079.9939999999999</v>
      </c>
      <c r="M41" s="4">
        <v>7308.07</v>
      </c>
      <c r="N41" s="4">
        <v>68838.48</v>
      </c>
      <c r="O41" s="4">
        <v>24571.21</v>
      </c>
      <c r="P41" s="4">
        <v>8467.0650000000005</v>
      </c>
      <c r="Q41" s="4">
        <v>8337.4599999999991</v>
      </c>
      <c r="R41" s="4">
        <v>27462.74</v>
      </c>
      <c r="S41" s="4">
        <v>-52.811419999999998</v>
      </c>
      <c r="T41" s="4">
        <v>3940.8180000000002</v>
      </c>
      <c r="U41" s="4">
        <v>97181.56</v>
      </c>
      <c r="V41" s="4">
        <v>59478.559999999998</v>
      </c>
      <c r="W41" s="8">
        <f t="shared" si="3"/>
        <v>4.2288931624514046</v>
      </c>
      <c r="X41" s="8">
        <f t="shared" si="4"/>
        <v>31.916916936648846</v>
      </c>
      <c r="Y41" s="8">
        <f t="shared" si="4"/>
        <v>21.947238273926814</v>
      </c>
      <c r="Z41" s="8">
        <f t="shared" si="4"/>
        <v>9.9696786627220302</v>
      </c>
      <c r="AA41" s="8">
        <f t="shared" si="4"/>
        <v>1.9017401951493722</v>
      </c>
      <c r="AB41" s="8">
        <f t="shared" si="4"/>
        <v>0.50112296340326601</v>
      </c>
      <c r="AC41" s="8">
        <f t="shared" si="4"/>
        <v>3.3909833713506798</v>
      </c>
      <c r="AD41" s="8">
        <f t="shared" si="4"/>
        <v>31.941421057687784</v>
      </c>
      <c r="AE41" s="8">
        <f t="shared" si="4"/>
        <v>11.40117220058997</v>
      </c>
      <c r="AF41" s="8">
        <f t="shared" si="4"/>
        <v>3.9287632191735091</v>
      </c>
      <c r="AG41" s="8">
        <f t="shared" si="4"/>
        <v>3.8686258094546764</v>
      </c>
      <c r="AH41" s="8">
        <f t="shared" si="4"/>
        <v>12.742857508443018</v>
      </c>
      <c r="AI41" s="8">
        <f t="shared" si="4"/>
        <v>-2.4504779926494507E-2</v>
      </c>
      <c r="AJ41" s="8">
        <f t="shared" si="4"/>
        <v>1.8285605238482179</v>
      </c>
      <c r="AK41" s="8">
        <f t="shared" si="4"/>
        <v>45.092761011035527</v>
      </c>
      <c r="AL41" s="8">
        <f t="shared" si="4"/>
        <v>27.598368367008487</v>
      </c>
    </row>
    <row r="42" spans="1:38" x14ac:dyDescent="0.25">
      <c r="A42" s="6">
        <f t="shared" si="1"/>
        <v>2045</v>
      </c>
      <c r="B42" s="6">
        <v>52963</v>
      </c>
      <c r="C42" s="4">
        <v>224152.2299386918</v>
      </c>
      <c r="D42" s="4">
        <v>121757.64079929907</v>
      </c>
      <c r="E42" s="11">
        <v>1.8586475637226809</v>
      </c>
      <c r="F42" s="4">
        <v>78.106945831567288</v>
      </c>
      <c r="G42" s="4">
        <v>903.15442479277215</v>
      </c>
      <c r="H42" s="4">
        <v>71424.66</v>
      </c>
      <c r="I42" s="4">
        <v>49195.22</v>
      </c>
      <c r="J42" s="4">
        <v>22229.439999999999</v>
      </c>
      <c r="K42" s="4">
        <v>4257.87</v>
      </c>
      <c r="L42" s="4">
        <v>1113.2470000000001</v>
      </c>
      <c r="M42" s="4">
        <v>7503.415</v>
      </c>
      <c r="N42" s="4">
        <v>71665.240000000005</v>
      </c>
      <c r="O42" s="4">
        <v>25682.16</v>
      </c>
      <c r="P42" s="4">
        <v>8754.2780000000002</v>
      </c>
      <c r="Q42" s="4">
        <v>8665.4030000000002</v>
      </c>
      <c r="R42" s="4">
        <v>28563.4</v>
      </c>
      <c r="S42" s="4">
        <v>-240.5789</v>
      </c>
      <c r="T42" s="4">
        <v>4110.6019999999999</v>
      </c>
      <c r="U42" s="4">
        <v>101532.7</v>
      </c>
      <c r="V42" s="4">
        <v>63829.74</v>
      </c>
      <c r="W42" s="8">
        <f t="shared" si="3"/>
        <v>4.2298168500279276</v>
      </c>
      <c r="X42" s="8">
        <f t="shared" si="4"/>
        <v>31.864353979228966</v>
      </c>
      <c r="Y42" s="8">
        <f t="shared" si="4"/>
        <v>21.947236488994758</v>
      </c>
      <c r="Z42" s="8">
        <f t="shared" si="4"/>
        <v>9.9171174902342063</v>
      </c>
      <c r="AA42" s="8">
        <f t="shared" si="4"/>
        <v>1.899543895309262</v>
      </c>
      <c r="AB42" s="8">
        <f t="shared" si="4"/>
        <v>0.49664774707103554</v>
      </c>
      <c r="AC42" s="8">
        <f t="shared" si="4"/>
        <v>3.3474639097064838</v>
      </c>
      <c r="AD42" s="8">
        <f t="shared" si="4"/>
        <v>31.971682824481057</v>
      </c>
      <c r="AE42" s="8">
        <f t="shared" si="4"/>
        <v>11.457463531379707</v>
      </c>
      <c r="AF42" s="8">
        <f t="shared" si="4"/>
        <v>3.9055056478333476</v>
      </c>
      <c r="AG42" s="8">
        <f t="shared" si="4"/>
        <v>3.8658562541938966</v>
      </c>
      <c r="AH42" s="8">
        <f t="shared" si="4"/>
        <v>12.742857837199486</v>
      </c>
      <c r="AI42" s="8">
        <f t="shared" si="4"/>
        <v>-0.10732835451416257</v>
      </c>
      <c r="AJ42" s="8">
        <f t="shared" si="4"/>
        <v>1.833843902032247</v>
      </c>
      <c r="AK42" s="8">
        <f t="shared" si="4"/>
        <v>45.296314931941723</v>
      </c>
      <c r="AL42" s="8">
        <f t="shared" si="4"/>
        <v>28.476067366119072</v>
      </c>
    </row>
    <row r="43" spans="1:38" x14ac:dyDescent="0.25">
      <c r="A43" s="6">
        <f t="shared" si="1"/>
        <v>2046</v>
      </c>
      <c r="B43" s="6">
        <v>53328</v>
      </c>
      <c r="C43" s="4">
        <v>232935.96886447427</v>
      </c>
      <c r="D43" s="4">
        <v>124051.09571362179</v>
      </c>
      <c r="E43" s="11">
        <v>1.8733381455247022</v>
      </c>
      <c r="F43" s="4">
        <v>79.029058859691119</v>
      </c>
      <c r="G43" s="4">
        <v>909.46935967503077</v>
      </c>
      <c r="H43" s="4">
        <v>74112.639999999999</v>
      </c>
      <c r="I43" s="4">
        <v>51123.01</v>
      </c>
      <c r="J43" s="4">
        <v>22989.63</v>
      </c>
      <c r="K43" s="4">
        <v>4421.125</v>
      </c>
      <c r="L43" s="4">
        <v>1147.4939999999999</v>
      </c>
      <c r="M43" s="4">
        <v>7704.8280000000004</v>
      </c>
      <c r="N43" s="4">
        <v>74555.58</v>
      </c>
      <c r="O43" s="4">
        <v>26831.91</v>
      </c>
      <c r="P43" s="4">
        <v>9046.9179999999997</v>
      </c>
      <c r="Q43" s="4">
        <v>8994.0529999999999</v>
      </c>
      <c r="R43" s="4">
        <v>29682.7</v>
      </c>
      <c r="S43" s="4">
        <v>-442.94130000000001</v>
      </c>
      <c r="T43" s="4">
        <v>4295.3999999999996</v>
      </c>
      <c r="U43" s="4">
        <v>106271.1</v>
      </c>
      <c r="V43" s="4">
        <v>68568.08</v>
      </c>
      <c r="W43" s="8">
        <f t="shared" si="3"/>
        <v>4.2305582339482743</v>
      </c>
      <c r="X43" s="8">
        <f t="shared" si="4"/>
        <v>31.816743614688324</v>
      </c>
      <c r="Y43" s="8">
        <f t="shared" si="4"/>
        <v>21.947237367082693</v>
      </c>
      <c r="Z43" s="8">
        <f t="shared" si="4"/>
        <v>9.8695062476056332</v>
      </c>
      <c r="AA43" s="8">
        <f t="shared" si="4"/>
        <v>1.8980001334925989</v>
      </c>
      <c r="AB43" s="8">
        <f t="shared" si="4"/>
        <v>0.49262207360840421</v>
      </c>
      <c r="AC43" s="8">
        <f t="shared" si="4"/>
        <v>3.3077021284260257</v>
      </c>
      <c r="AD43" s="8">
        <f t="shared" si="4"/>
        <v>32.006898875878456</v>
      </c>
      <c r="AE43" s="8">
        <f t="shared" si="4"/>
        <v>11.519006760012756</v>
      </c>
      <c r="AF43" s="8">
        <f t="shared" si="4"/>
        <v>3.8838647565261315</v>
      </c>
      <c r="AG43" s="8">
        <f t="shared" si="4"/>
        <v>3.8611696784505098</v>
      </c>
      <c r="AH43" s="8">
        <f t="shared" si="4"/>
        <v>12.742858110191582</v>
      </c>
      <c r="AI43" s="8">
        <f t="shared" si="4"/>
        <v>-0.19015581928341435</v>
      </c>
      <c r="AJ43" s="8">
        <f t="shared" si="4"/>
        <v>1.8440260733193719</v>
      </c>
      <c r="AK43" s="8">
        <f t="shared" si="4"/>
        <v>45.622451748458893</v>
      </c>
      <c r="AL43" s="8">
        <f t="shared" si="4"/>
        <v>29.436449997077936</v>
      </c>
    </row>
    <row r="44" spans="1:38" x14ac:dyDescent="0.25">
      <c r="A44" s="6">
        <f t="shared" si="1"/>
        <v>2047</v>
      </c>
      <c r="B44" s="6">
        <v>53693</v>
      </c>
      <c r="C44" s="4">
        <v>241981.99634252422</v>
      </c>
      <c r="D44" s="4">
        <v>126338.51828327078</v>
      </c>
      <c r="E44" s="11">
        <v>1.8876257400644043</v>
      </c>
      <c r="F44" s="4">
        <v>79.966646387018031</v>
      </c>
      <c r="G44" s="4">
        <v>915.47251666615273</v>
      </c>
      <c r="H44" s="4">
        <v>76875.13</v>
      </c>
      <c r="I44" s="4">
        <v>53108.36</v>
      </c>
      <c r="J44" s="4">
        <v>23766.77</v>
      </c>
      <c r="K44" s="4">
        <v>4588.2299999999996</v>
      </c>
      <c r="L44" s="4">
        <v>1182.7760000000001</v>
      </c>
      <c r="M44" s="4">
        <v>7907.91</v>
      </c>
      <c r="N44" s="4">
        <v>77523.5</v>
      </c>
      <c r="O44" s="4">
        <v>28002.33</v>
      </c>
      <c r="P44" s="4">
        <v>9357.0380000000005</v>
      </c>
      <c r="Q44" s="4">
        <v>9328.7080000000005</v>
      </c>
      <c r="R44" s="4">
        <v>30835.42</v>
      </c>
      <c r="S44" s="4">
        <v>-648.36410000000001</v>
      </c>
      <c r="T44" s="4">
        <v>4496.4870000000001</v>
      </c>
      <c r="U44" s="4">
        <v>111415.9</v>
      </c>
      <c r="V44" s="4">
        <v>73712.929999999993</v>
      </c>
      <c r="W44" s="8">
        <f t="shared" si="3"/>
        <v>4.2311475085888821</v>
      </c>
      <c r="X44" s="8">
        <f t="shared" si="4"/>
        <v>31.768946104231517</v>
      </c>
      <c r="Y44" s="8">
        <f t="shared" si="4"/>
        <v>21.947236076532487</v>
      </c>
      <c r="Z44" s="8">
        <f t="shared" si="4"/>
        <v>9.8217100276990301</v>
      </c>
      <c r="AA44" s="8">
        <f t="shared" si="4"/>
        <v>1.8961038710935274</v>
      </c>
      <c r="AB44" s="8">
        <f t="shared" si="4"/>
        <v>0.48878677665167575</v>
      </c>
      <c r="AC44" s="8">
        <f t="shared" si="4"/>
        <v>3.2679745268347964</v>
      </c>
      <c r="AD44" s="8">
        <f t="shared" si="4"/>
        <v>32.036887525411558</v>
      </c>
      <c r="AE44" s="8">
        <f t="shared" si="4"/>
        <v>11.57207165129874</v>
      </c>
      <c r="AF44" s="8">
        <f t="shared" si="4"/>
        <v>3.8668323021664652</v>
      </c>
      <c r="AG44" s="8">
        <f t="shared" si="4"/>
        <v>3.8551248196147885</v>
      </c>
      <c r="AH44" s="8">
        <f t="shared" si="4"/>
        <v>12.742857099316028</v>
      </c>
      <c r="AI44" s="8">
        <f t="shared" si="4"/>
        <v>-0.26793898298212404</v>
      </c>
      <c r="AJ44" s="8">
        <f t="shared" si="4"/>
        <v>1.8581907199555652</v>
      </c>
      <c r="AK44" s="8">
        <f t="shared" si="4"/>
        <v>46.043053484975552</v>
      </c>
      <c r="AL44" s="8">
        <f t="shared" si="4"/>
        <v>30.462154670242381</v>
      </c>
    </row>
    <row r="45" spans="1:38" x14ac:dyDescent="0.25">
      <c r="A45" s="6">
        <f t="shared" si="1"/>
        <v>2048</v>
      </c>
      <c r="B45" s="6">
        <v>54058</v>
      </c>
      <c r="C45" s="4">
        <v>251295.06226100872</v>
      </c>
      <c r="D45" s="4">
        <v>128631.59717828596</v>
      </c>
      <c r="E45" s="11">
        <v>1.9016742381500604</v>
      </c>
      <c r="F45" s="4">
        <v>80.911229416026373</v>
      </c>
      <c r="G45" s="4">
        <v>921.24322812844423</v>
      </c>
      <c r="H45" s="4">
        <v>79714.17</v>
      </c>
      <c r="I45" s="4">
        <v>55152.32</v>
      </c>
      <c r="J45" s="4">
        <v>24561.85</v>
      </c>
      <c r="K45" s="4">
        <v>4759.8410000000003</v>
      </c>
      <c r="L45" s="4">
        <v>1219.19</v>
      </c>
      <c r="M45" s="4">
        <v>8112.8360000000002</v>
      </c>
      <c r="N45" s="4">
        <v>80571.53</v>
      </c>
      <c r="O45" s="4">
        <v>29194.99</v>
      </c>
      <c r="P45" s="4">
        <v>9683.5030000000006</v>
      </c>
      <c r="Q45" s="4">
        <v>9670.8619999999992</v>
      </c>
      <c r="R45" s="4">
        <v>32022.17</v>
      </c>
      <c r="S45" s="4">
        <v>-857.35739999999998</v>
      </c>
      <c r="T45" s="4">
        <v>4714.7</v>
      </c>
      <c r="U45" s="4">
        <v>116988</v>
      </c>
      <c r="V45" s="4">
        <v>79284.990000000005</v>
      </c>
      <c r="W45" s="8">
        <f t="shared" si="3"/>
        <v>4.2316222370415719</v>
      </c>
      <c r="X45" s="8">
        <f t="shared" si="4"/>
        <v>31.721343540449087</v>
      </c>
      <c r="Y45" s="8">
        <f t="shared" si="4"/>
        <v>21.947235852456107</v>
      </c>
      <c r="Z45" s="8">
        <f t="shared" si="4"/>
        <v>9.7741076879929807</v>
      </c>
      <c r="AA45" s="8">
        <f t="shared" si="4"/>
        <v>1.8941243640737242</v>
      </c>
      <c r="AB45" s="8">
        <f t="shared" si="4"/>
        <v>0.48516273619960065</v>
      </c>
      <c r="AC45" s="8">
        <f t="shared" si="4"/>
        <v>3.2284104299564658</v>
      </c>
      <c r="AD45" s="8">
        <f t="shared" si="4"/>
        <v>32.062520160588761</v>
      </c>
      <c r="AE45" s="8">
        <f t="shared" si="4"/>
        <v>11.617812836161697</v>
      </c>
      <c r="AF45" s="8">
        <f t="shared" si="4"/>
        <v>3.8534394241070236</v>
      </c>
      <c r="AG45" s="8">
        <f t="shared" si="4"/>
        <v>3.848409082529173</v>
      </c>
      <c r="AH45" s="8">
        <f t="shared" si="4"/>
        <v>12.742856828097972</v>
      </c>
      <c r="AI45" s="8">
        <f t="shared" si="4"/>
        <v>-0.34117558549936888</v>
      </c>
      <c r="AJ45" s="8">
        <f t="shared" si="4"/>
        <v>1.8761610186765454</v>
      </c>
      <c r="AK45" s="8">
        <f t="shared" si="4"/>
        <v>46.554038486633651</v>
      </c>
      <c r="AL45" s="8">
        <f t="shared" si="4"/>
        <v>31.550556261089724</v>
      </c>
    </row>
    <row r="46" spans="1:38" x14ac:dyDescent="0.25">
      <c r="A46" s="6">
        <f t="shared" si="1"/>
        <v>2049</v>
      </c>
      <c r="B46" s="6">
        <v>54424</v>
      </c>
      <c r="C46" s="4">
        <v>261224.99180250813</v>
      </c>
      <c r="D46" s="4">
        <v>131089.27395913223</v>
      </c>
      <c r="E46" s="11">
        <v>1.9172792722987151</v>
      </c>
      <c r="F46" s="4">
        <v>81.875898729756159</v>
      </c>
      <c r="G46" s="4">
        <v>927.94477475208635</v>
      </c>
      <c r="H46" s="4">
        <v>82726.42</v>
      </c>
      <c r="I46" s="4">
        <v>57331.67</v>
      </c>
      <c r="J46" s="4">
        <v>25394.75</v>
      </c>
      <c r="K46" s="4">
        <v>4937.4309999999996</v>
      </c>
      <c r="L46" s="4">
        <v>1256.3340000000001</v>
      </c>
      <c r="M46" s="4">
        <v>8324.8169999999991</v>
      </c>
      <c r="N46" s="4">
        <v>83835.34</v>
      </c>
      <c r="O46" s="4">
        <v>30441.8</v>
      </c>
      <c r="P46" s="4">
        <v>10066.9</v>
      </c>
      <c r="Q46" s="4">
        <v>10039.1</v>
      </c>
      <c r="R46" s="4">
        <v>33287.53</v>
      </c>
      <c r="S46" s="4">
        <v>-1108.92</v>
      </c>
      <c r="T46" s="4">
        <v>4950.9309999999996</v>
      </c>
      <c r="U46" s="4">
        <v>123047.8</v>
      </c>
      <c r="V46" s="4">
        <v>85344.84</v>
      </c>
      <c r="W46" s="8">
        <f t="shared" si="3"/>
        <v>4.2319990084453103</v>
      </c>
      <c r="X46" s="8">
        <f t="shared" si="4"/>
        <v>31.668646797218777</v>
      </c>
      <c r="Y46" s="8">
        <f t="shared" si="4"/>
        <v>21.947237744903063</v>
      </c>
      <c r="Z46" s="8">
        <f t="shared" si="4"/>
        <v>9.7214090523157122</v>
      </c>
      <c r="AA46" s="8">
        <f t="shared" si="4"/>
        <v>1.8901066723863875</v>
      </c>
      <c r="AB46" s="8">
        <f t="shared" si="4"/>
        <v>0.48093943513253756</v>
      </c>
      <c r="AC46" s="8">
        <f t="shared" si="4"/>
        <v>3.1868378835259934</v>
      </c>
      <c r="AD46" s="8">
        <f t="shared" si="4"/>
        <v>32.09315441892381</v>
      </c>
      <c r="AE46" s="8">
        <f t="shared" si="4"/>
        <v>11.653479167496606</v>
      </c>
      <c r="AF46" s="8">
        <f t="shared" si="4"/>
        <v>3.8537277503719087</v>
      </c>
      <c r="AG46" s="8">
        <f t="shared" si="4"/>
        <v>3.8430855833234294</v>
      </c>
      <c r="AH46" s="8">
        <f t="shared" si="4"/>
        <v>12.742858089614224</v>
      </c>
      <c r="AI46" s="8">
        <f t="shared" si="4"/>
        <v>-0.42450762170503503</v>
      </c>
      <c r="AJ46" s="8">
        <f t="shared" si="4"/>
        <v>1.8952746312048938</v>
      </c>
      <c r="AK46" s="8">
        <f t="shared" si="4"/>
        <v>47.104145415392281</v>
      </c>
      <c r="AL46" s="8">
        <f t="shared" si="4"/>
        <v>32.671008777185676</v>
      </c>
    </row>
    <row r="47" spans="1:38" x14ac:dyDescent="0.25">
      <c r="A47" s="6">
        <f t="shared" si="1"/>
        <v>2050</v>
      </c>
      <c r="B47" s="6">
        <v>54789</v>
      </c>
      <c r="C47" s="4">
        <v>271352.29274431779</v>
      </c>
      <c r="D47" s="4">
        <v>133504.80256490404</v>
      </c>
      <c r="E47" s="11">
        <v>1.932879770949431</v>
      </c>
      <c r="F47" s="4">
        <v>82.847197616943205</v>
      </c>
      <c r="G47" s="4">
        <v>934.13967468333419</v>
      </c>
      <c r="H47" s="4">
        <v>85809.79</v>
      </c>
      <c r="I47" s="4">
        <v>59554.33</v>
      </c>
      <c r="J47" s="4">
        <v>26255.46</v>
      </c>
      <c r="K47" s="4">
        <v>5123.1040000000003</v>
      </c>
      <c r="L47" s="4">
        <v>1294.604</v>
      </c>
      <c r="M47" s="4">
        <v>8547.8889999999992</v>
      </c>
      <c r="N47" s="4">
        <v>87158.5</v>
      </c>
      <c r="O47" s="4">
        <v>31713.05</v>
      </c>
      <c r="P47" s="4">
        <v>10457.33</v>
      </c>
      <c r="Q47" s="4">
        <v>10410.09</v>
      </c>
      <c r="R47" s="4">
        <v>34578.04</v>
      </c>
      <c r="S47" s="4">
        <v>-1348.712</v>
      </c>
      <c r="T47" s="4">
        <v>5207.7569999999996</v>
      </c>
      <c r="U47" s="4">
        <v>129604.3</v>
      </c>
      <c r="V47" s="4">
        <v>91901.31</v>
      </c>
      <c r="W47" s="8">
        <f t="shared" si="3"/>
        <v>4.2323040314414397</v>
      </c>
      <c r="X47" s="8">
        <f t="shared" si="4"/>
        <v>31.623020071864453</v>
      </c>
      <c r="Y47" s="8">
        <f t="shared" si="4"/>
        <v>21.947236707564944</v>
      </c>
      <c r="Z47" s="8">
        <f t="shared" si="4"/>
        <v>9.675783364299507</v>
      </c>
      <c r="AA47" s="8">
        <f t="shared" si="4"/>
        <v>1.887989944064064</v>
      </c>
      <c r="AB47" s="8">
        <f t="shared" si="4"/>
        <v>0.47709344443234286</v>
      </c>
      <c r="AC47" s="8">
        <f t="shared" si="4"/>
        <v>3.1501075275801202</v>
      </c>
      <c r="AD47" s="8">
        <f t="shared" si="4"/>
        <v>32.120052909272914</v>
      </c>
      <c r="AE47" s="8">
        <f t="shared" si="4"/>
        <v>11.687039633706608</v>
      </c>
      <c r="AF47" s="8">
        <f t="shared" si="4"/>
        <v>3.8537835425084981</v>
      </c>
      <c r="AG47" s="8">
        <f t="shared" si="4"/>
        <v>3.8363744395588824</v>
      </c>
      <c r="AH47" s="8">
        <f t="shared" si="4"/>
        <v>12.742858978745105</v>
      </c>
      <c r="AI47" s="8">
        <f t="shared" si="4"/>
        <v>-0.49703357445769825</v>
      </c>
      <c r="AJ47" s="8">
        <f t="shared" si="4"/>
        <v>1.9191866585431869</v>
      </c>
      <c r="AK47" s="8">
        <f t="shared" si="4"/>
        <v>47.762375135750148</v>
      </c>
      <c r="AL47" s="8">
        <f t="shared" si="4"/>
        <v>33.867895152297159</v>
      </c>
    </row>
    <row r="48" spans="1:38" x14ac:dyDescent="0.25">
      <c r="A48" s="6">
        <f t="shared" si="1"/>
        <v>2051</v>
      </c>
      <c r="B48" s="6">
        <v>55154</v>
      </c>
      <c r="C48" s="4">
        <v>281846.5255272116</v>
      </c>
      <c r="D48" s="4">
        <v>135945.46627707145</v>
      </c>
      <c r="E48" s="11">
        <v>1.9485401381810006</v>
      </c>
      <c r="F48" s="4">
        <v>83.833329739063998</v>
      </c>
      <c r="G48" s="4">
        <v>940.25206118889116</v>
      </c>
      <c r="H48" s="4">
        <v>89016.47</v>
      </c>
      <c r="I48" s="4">
        <v>61857.53</v>
      </c>
      <c r="J48" s="4">
        <v>27158.94</v>
      </c>
      <c r="K48" s="4">
        <v>5316.9769999999999</v>
      </c>
      <c r="L48" s="4">
        <v>1334.0150000000001</v>
      </c>
      <c r="M48" s="4">
        <v>8790.2630000000008</v>
      </c>
      <c r="N48" s="4">
        <v>90609.87</v>
      </c>
      <c r="O48" s="4">
        <v>33037.760000000002</v>
      </c>
      <c r="P48" s="4">
        <v>10863.14</v>
      </c>
      <c r="Q48" s="4">
        <v>10793.67</v>
      </c>
      <c r="R48" s="4">
        <v>35915.300000000003</v>
      </c>
      <c r="S48" s="4">
        <v>-1593.402</v>
      </c>
      <c r="T48" s="4">
        <v>5485.56</v>
      </c>
      <c r="U48" s="4">
        <v>136683.29999999999</v>
      </c>
      <c r="V48" s="4">
        <v>98980.27</v>
      </c>
      <c r="W48" s="8">
        <f t="shared" si="3"/>
        <v>4.2325447535305543</v>
      </c>
      <c r="X48" s="8">
        <f t="shared" si="4"/>
        <v>31.583312880472487</v>
      </c>
      <c r="Y48" s="8">
        <f t="shared" si="4"/>
        <v>21.947238797530538</v>
      </c>
      <c r="Z48" s="8">
        <f t="shared" si="4"/>
        <v>9.6360740829419491</v>
      </c>
      <c r="AA48" s="8">
        <f t="shared" si="4"/>
        <v>1.8864795264210763</v>
      </c>
      <c r="AB48" s="8">
        <f t="shared" si="4"/>
        <v>0.47331255813944884</v>
      </c>
      <c r="AC48" s="8">
        <f t="shared" si="4"/>
        <v>3.1188119078485221</v>
      </c>
      <c r="AD48" s="8">
        <f t="shared" si="4"/>
        <v>32.148656021396242</v>
      </c>
      <c r="AE48" s="8">
        <f t="shared" si="4"/>
        <v>11.721897205651478</v>
      </c>
      <c r="AF48" s="8">
        <f t="shared" si="4"/>
        <v>3.8542749390576363</v>
      </c>
      <c r="AG48" s="8">
        <f t="shared" si="4"/>
        <v>3.829626772872138</v>
      </c>
      <c r="AH48" s="8">
        <f t="shared" si="4"/>
        <v>12.742857103814988</v>
      </c>
      <c r="AI48" s="8">
        <f t="shared" si="4"/>
        <v>-0.56534385052980229</v>
      </c>
      <c r="AJ48" s="8">
        <f t="shared" si="4"/>
        <v>1.946293284878682</v>
      </c>
      <c r="AK48" s="8">
        <f t="shared" si="4"/>
        <v>48.49564838322037</v>
      </c>
      <c r="AL48" s="8">
        <f t="shared" si="4"/>
        <v>35.118499266524999</v>
      </c>
    </row>
    <row r="49" spans="1:38" x14ac:dyDescent="0.25">
      <c r="A49" s="6">
        <f t="shared" si="1"/>
        <v>2052</v>
      </c>
      <c r="B49" s="6">
        <v>55519</v>
      </c>
      <c r="C49" s="4">
        <v>292593.50509723462</v>
      </c>
      <c r="D49" s="4">
        <v>138365.45374023294</v>
      </c>
      <c r="E49" s="11">
        <v>1.9643191737374901</v>
      </c>
      <c r="F49" s="4">
        <v>84.827030406767051</v>
      </c>
      <c r="G49" s="4">
        <v>946.01882609483027</v>
      </c>
      <c r="H49" s="4">
        <v>92311.54</v>
      </c>
      <c r="I49" s="4">
        <v>64216.19</v>
      </c>
      <c r="J49" s="4">
        <v>28095.35</v>
      </c>
      <c r="K49" s="4">
        <v>5516.8109999999997</v>
      </c>
      <c r="L49" s="4">
        <v>1374.6610000000001</v>
      </c>
      <c r="M49" s="4">
        <v>9048.6650000000009</v>
      </c>
      <c r="N49" s="4">
        <v>94120.639999999999</v>
      </c>
      <c r="O49" s="4">
        <v>34373.96</v>
      </c>
      <c r="P49" s="4">
        <v>11279.44</v>
      </c>
      <c r="Q49" s="4">
        <v>11182.46</v>
      </c>
      <c r="R49" s="4">
        <v>37284.769999999997</v>
      </c>
      <c r="S49" s="4">
        <v>-1809.096</v>
      </c>
      <c r="T49" s="4">
        <v>5785.4459999999999</v>
      </c>
      <c r="U49" s="4">
        <v>144277.79999999999</v>
      </c>
      <c r="V49" s="4">
        <v>106574.8</v>
      </c>
      <c r="W49" s="8">
        <f t="shared" si="3"/>
        <v>4.232738015543962</v>
      </c>
      <c r="X49" s="8">
        <f t="shared" si="4"/>
        <v>31.549415278142639</v>
      </c>
      <c r="Y49" s="8">
        <f t="shared" si="4"/>
        <v>21.947236996480729</v>
      </c>
      <c r="Z49" s="8">
        <f t="shared" si="4"/>
        <v>9.6021782816619119</v>
      </c>
      <c r="AA49" s="8">
        <f t="shared" si="4"/>
        <v>1.8854864868468812</v>
      </c>
      <c r="AB49" s="8">
        <f t="shared" si="4"/>
        <v>0.46981938288178099</v>
      </c>
      <c r="AC49" s="8">
        <f t="shared" si="4"/>
        <v>3.0925720640972365</v>
      </c>
      <c r="AD49" s="8">
        <f t="shared" si="4"/>
        <v>32.167713349864634</v>
      </c>
      <c r="AE49" s="8">
        <f t="shared" si="4"/>
        <v>11.748025640069097</v>
      </c>
      <c r="AF49" s="8">
        <f t="shared" si="4"/>
        <v>3.8549864585174638</v>
      </c>
      <c r="AG49" s="8">
        <f t="shared" si="4"/>
        <v>3.8218414985950719</v>
      </c>
      <c r="AH49" s="8">
        <f t="shared" si="4"/>
        <v>12.74285633497214</v>
      </c>
      <c r="AI49" s="8">
        <f t="shared" si="4"/>
        <v>-0.6182967046376513</v>
      </c>
      <c r="AJ49" s="8">
        <f t="shared" si="4"/>
        <v>1.9772981625403412</v>
      </c>
      <c r="AK49" s="8">
        <f t="shared" si="4"/>
        <v>49.309980394832621</v>
      </c>
      <c r="AL49" s="8">
        <f t="shared" si="4"/>
        <v>36.424185138553597</v>
      </c>
    </row>
    <row r="50" spans="1:38" x14ac:dyDescent="0.25">
      <c r="A50" s="6">
        <f t="shared" si="1"/>
        <v>2053</v>
      </c>
      <c r="B50" s="6">
        <v>55885</v>
      </c>
      <c r="C50" s="4">
        <v>303864.06988410617</v>
      </c>
      <c r="D50" s="4">
        <v>140874.08932296184</v>
      </c>
      <c r="E50" s="11">
        <v>1.9802369343809296</v>
      </c>
      <c r="F50" s="4">
        <v>85.837185045271028</v>
      </c>
      <c r="G50" s="4">
        <v>952.06515364841687</v>
      </c>
      <c r="H50" s="4">
        <v>95764.34</v>
      </c>
      <c r="I50" s="4">
        <v>66689.77</v>
      </c>
      <c r="J50" s="4">
        <v>29074.57</v>
      </c>
      <c r="K50" s="4">
        <v>5723.7190000000001</v>
      </c>
      <c r="L50" s="4">
        <v>1416.598</v>
      </c>
      <c r="M50" s="4">
        <v>9321.1620000000003</v>
      </c>
      <c r="N50" s="4">
        <v>97779.77</v>
      </c>
      <c r="O50" s="4">
        <v>35750.120000000003</v>
      </c>
      <c r="P50" s="4">
        <v>11716.1</v>
      </c>
      <c r="Q50" s="4">
        <v>11592.58</v>
      </c>
      <c r="R50" s="4">
        <v>38720.97</v>
      </c>
      <c r="S50" s="4">
        <v>-2015.4280000000001</v>
      </c>
      <c r="T50" s="4">
        <v>6107.1260000000002</v>
      </c>
      <c r="U50" s="4">
        <v>152400.4</v>
      </c>
      <c r="V50" s="4">
        <v>114697.4</v>
      </c>
      <c r="W50" s="8">
        <f t="shared" si="3"/>
        <v>4.2328937646678844</v>
      </c>
      <c r="X50" s="8">
        <f t="shared" si="4"/>
        <v>31.515519434898817</v>
      </c>
      <c r="Y50" s="8">
        <f t="shared" si="4"/>
        <v>21.947237797952056</v>
      </c>
      <c r="Z50" s="8">
        <f t="shared" si="4"/>
        <v>9.5682816369467591</v>
      </c>
      <c r="AA50" s="8">
        <f t="shared" si="4"/>
        <v>1.8836445527051053</v>
      </c>
      <c r="AB50" s="8">
        <f t="shared" si="4"/>
        <v>0.46619463779981973</v>
      </c>
      <c r="AC50" s="8">
        <f t="shared" si="4"/>
        <v>3.0675433273684165</v>
      </c>
      <c r="AD50" s="8">
        <f t="shared" si="4"/>
        <v>32.178786401858311</v>
      </c>
      <c r="AE50" s="8">
        <f t="shared" si="4"/>
        <v>11.765168555017087</v>
      </c>
      <c r="AF50" s="8">
        <f t="shared" si="4"/>
        <v>3.8557042971446158</v>
      </c>
      <c r="AG50" s="8">
        <f t="shared" si="4"/>
        <v>3.8150545421251723</v>
      </c>
      <c r="AH50" s="8">
        <f t="shared" si="4"/>
        <v>12.742859007571441</v>
      </c>
      <c r="AI50" s="8">
        <f t="shared" si="4"/>
        <v>-0.66326630877045945</v>
      </c>
      <c r="AJ50" s="8">
        <f t="shared" si="4"/>
        <v>2.0098216950524157</v>
      </c>
      <c r="AK50" s="8">
        <f t="shared" si="4"/>
        <v>50.154136373584926</v>
      </c>
      <c r="AL50" s="8">
        <f t="shared" si="4"/>
        <v>37.746285713788282</v>
      </c>
    </row>
    <row r="51" spans="1:38" x14ac:dyDescent="0.25">
      <c r="A51" s="6">
        <f t="shared" si="1"/>
        <v>2054</v>
      </c>
      <c r="B51" s="6">
        <v>56250</v>
      </c>
      <c r="C51" s="4">
        <v>315450.89560190658</v>
      </c>
      <c r="D51" s="4">
        <v>143381.92202908892</v>
      </c>
      <c r="E51" s="11">
        <v>1.9960749378415183</v>
      </c>
      <c r="F51" s="4">
        <v>86.854187040574146</v>
      </c>
      <c r="G51" s="4">
        <v>957.9213841590871</v>
      </c>
      <c r="H51" s="4">
        <v>99323.88</v>
      </c>
      <c r="I51" s="4">
        <v>69232.759999999995</v>
      </c>
      <c r="J51" s="4">
        <v>30091.119999999999</v>
      </c>
      <c r="K51" s="4">
        <v>5937.3720000000003</v>
      </c>
      <c r="L51" s="4">
        <v>1459.6990000000001</v>
      </c>
      <c r="M51" s="4">
        <v>9610.7630000000008</v>
      </c>
      <c r="N51" s="4">
        <v>101537.9</v>
      </c>
      <c r="O51" s="4">
        <v>37164.080000000002</v>
      </c>
      <c r="P51" s="4">
        <v>12162.53</v>
      </c>
      <c r="Q51" s="4">
        <v>12013.83</v>
      </c>
      <c r="R51" s="4">
        <v>40197.46</v>
      </c>
      <c r="S51" s="4">
        <v>-2214.0250000000001</v>
      </c>
      <c r="T51" s="4">
        <v>6451.1350000000002</v>
      </c>
      <c r="U51" s="4">
        <v>161065.5</v>
      </c>
      <c r="V51" s="4">
        <v>123362.5</v>
      </c>
      <c r="W51" s="8">
        <f t="shared" si="3"/>
        <v>4.2330171049419816</v>
      </c>
      <c r="X51" s="8">
        <f t="shared" si="4"/>
        <v>31.4863204970402</v>
      </c>
      <c r="Y51" s="8">
        <f t="shared" si="4"/>
        <v>21.94723837061807</v>
      </c>
      <c r="Z51" s="8">
        <f t="shared" si="4"/>
        <v>9.5390821264221284</v>
      </c>
      <c r="AA51" s="8">
        <f t="shared" si="4"/>
        <v>1.8821858117318071</v>
      </c>
      <c r="AB51" s="8">
        <f t="shared" si="4"/>
        <v>0.46273414352328046</v>
      </c>
      <c r="AC51" s="8">
        <f t="shared" si="4"/>
        <v>3.0466748181715775</v>
      </c>
      <c r="AD51" s="8">
        <f t="shared" si="4"/>
        <v>32.18817933810498</v>
      </c>
      <c r="AE51" s="8">
        <f t="shared" si="4"/>
        <v>11.781256771862333</v>
      </c>
      <c r="AF51" s="8">
        <f t="shared" si="4"/>
        <v>3.8556016703623173</v>
      </c>
      <c r="AG51" s="8">
        <f t="shared" si="4"/>
        <v>3.8084627964287789</v>
      </c>
      <c r="AH51" s="8">
        <f t="shared" si="4"/>
        <v>12.742858099451547</v>
      </c>
      <c r="AI51" s="8">
        <f t="shared" si="4"/>
        <v>-0.70186042609752486</v>
      </c>
      <c r="AJ51" s="8">
        <f t="shared" si="4"/>
        <v>2.0450520477016547</v>
      </c>
      <c r="AK51" s="8">
        <f t="shared" si="4"/>
        <v>51.058818423283789</v>
      </c>
      <c r="AL51" s="8">
        <f t="shared" si="4"/>
        <v>39.106720481681968</v>
      </c>
    </row>
    <row r="52" spans="1:38" x14ac:dyDescent="0.25">
      <c r="A52" s="6">
        <f t="shared" si="1"/>
        <v>2055</v>
      </c>
      <c r="B52" s="6">
        <v>56615</v>
      </c>
      <c r="C52" s="4">
        <v>327447.61804138869</v>
      </c>
      <c r="D52" s="4">
        <v>145912.7592060371</v>
      </c>
      <c r="E52" s="11">
        <v>2.0119533972318164</v>
      </c>
      <c r="F52" s="4">
        <v>87.88842024809955</v>
      </c>
      <c r="G52" s="4">
        <v>963.63586126364555</v>
      </c>
      <c r="H52" s="4">
        <v>103012.9</v>
      </c>
      <c r="I52" s="4">
        <v>71865.710000000006</v>
      </c>
      <c r="J52" s="4">
        <v>31147.200000000001</v>
      </c>
      <c r="K52" s="4">
        <v>6158.8689999999997</v>
      </c>
      <c r="L52" s="4">
        <v>1504.088</v>
      </c>
      <c r="M52" s="4">
        <v>9914.1849999999995</v>
      </c>
      <c r="N52" s="4">
        <v>105435.5</v>
      </c>
      <c r="O52" s="4">
        <v>38641.839999999997</v>
      </c>
      <c r="P52" s="4">
        <v>12621.38</v>
      </c>
      <c r="Q52" s="4">
        <v>12446.11</v>
      </c>
      <c r="R52" s="4">
        <v>41726.18</v>
      </c>
      <c r="S52" s="4">
        <v>-2422.61</v>
      </c>
      <c r="T52" s="4">
        <v>6818.0919999999996</v>
      </c>
      <c r="U52" s="4">
        <v>170306.2</v>
      </c>
      <c r="V52" s="4">
        <v>132603.20000000001</v>
      </c>
      <c r="W52" s="8">
        <f t="shared" si="3"/>
        <v>4.2331175825983838</v>
      </c>
      <c r="X52" s="8">
        <f t="shared" si="4"/>
        <v>31.459352374027464</v>
      </c>
      <c r="Y52" s="8">
        <f t="shared" si="4"/>
        <v>21.947238593415676</v>
      </c>
      <c r="Z52" s="8">
        <f t="shared" si="4"/>
        <v>9.5121168345353659</v>
      </c>
      <c r="AA52" s="8">
        <f t="shared" si="4"/>
        <v>1.8808715228527124</v>
      </c>
      <c r="AB52" s="8">
        <f t="shared" si="4"/>
        <v>0.45933698006313983</v>
      </c>
      <c r="AC52" s="8">
        <f t="shared" si="4"/>
        <v>3.0277163288898525</v>
      </c>
      <c r="AD52" s="8">
        <f t="shared" si="4"/>
        <v>32.19919589907451</v>
      </c>
      <c r="AE52" s="8">
        <f t="shared" si="4"/>
        <v>11.800922612030041</v>
      </c>
      <c r="AF52" s="8">
        <f t="shared" si="4"/>
        <v>3.8544729918923046</v>
      </c>
      <c r="AG52" s="8">
        <f t="shared" si="4"/>
        <v>3.8009468734100968</v>
      </c>
      <c r="AH52" s="8">
        <f t="shared" si="4"/>
        <v>12.742856475665644</v>
      </c>
      <c r="AI52" s="8">
        <f t="shared" si="4"/>
        <v>-0.73984657897062089</v>
      </c>
      <c r="AJ52" s="8">
        <f t="shared" si="4"/>
        <v>2.0821931888776808</v>
      </c>
      <c r="AK52" s="8">
        <f t="shared" si="4"/>
        <v>52.010211898525291</v>
      </c>
      <c r="AL52" s="8">
        <f t="shared" si="4"/>
        <v>40.496003847320473</v>
      </c>
    </row>
    <row r="53" spans="1:38" x14ac:dyDescent="0.25">
      <c r="A53" s="6">
        <f t="shared" si="1"/>
        <v>2056</v>
      </c>
      <c r="B53" s="6">
        <v>56980</v>
      </c>
      <c r="C53" s="4">
        <v>339742.16240249295</v>
      </c>
      <c r="D53" s="4">
        <v>148426.59210349675</v>
      </c>
      <c r="E53" s="11">
        <v>2.027886646085999</v>
      </c>
      <c r="F53" s="4">
        <v>88.928751149929752</v>
      </c>
      <c r="G53" s="4">
        <v>969.09666298167031</v>
      </c>
      <c r="H53" s="4">
        <v>106802.4</v>
      </c>
      <c r="I53" s="4">
        <v>74564.02</v>
      </c>
      <c r="J53" s="4">
        <v>32238.42</v>
      </c>
      <c r="K53" s="4">
        <v>6387.0609999999997</v>
      </c>
      <c r="L53" s="4">
        <v>1549.7149999999999</v>
      </c>
      <c r="M53" s="4">
        <v>10232.68</v>
      </c>
      <c r="N53" s="4">
        <v>109444.8</v>
      </c>
      <c r="O53" s="4">
        <v>40180.9</v>
      </c>
      <c r="P53" s="4">
        <v>13087.69</v>
      </c>
      <c r="Q53" s="4">
        <v>12883.38</v>
      </c>
      <c r="R53" s="4">
        <v>43292.86</v>
      </c>
      <c r="S53" s="4">
        <v>-2642.384</v>
      </c>
      <c r="T53" s="4">
        <v>7209.3969999999999</v>
      </c>
      <c r="U53" s="4">
        <v>180158</v>
      </c>
      <c r="V53" s="4">
        <v>142455</v>
      </c>
      <c r="W53" s="8">
        <f t="shared" si="3"/>
        <v>4.2331970298204054</v>
      </c>
      <c r="X53" s="8">
        <f t="shared" si="4"/>
        <v>31.436310184389498</v>
      </c>
      <c r="Y53" s="8">
        <f t="shared" si="4"/>
        <v>21.947237714836206</v>
      </c>
      <c r="Z53" s="8">
        <f t="shared" si="4"/>
        <v>9.4890842431876639</v>
      </c>
      <c r="AA53" s="8">
        <f t="shared" si="4"/>
        <v>1.8799730227281126</v>
      </c>
      <c r="AB53" s="8">
        <f t="shared" si="4"/>
        <v>0.45614444466979365</v>
      </c>
      <c r="AC53" s="8">
        <f t="shared" si="4"/>
        <v>3.0118958234796103</v>
      </c>
      <c r="AD53" s="8">
        <f t="shared" si="4"/>
        <v>32.214076470832786</v>
      </c>
      <c r="AE53" s="8">
        <f t="shared" si="4"/>
        <v>11.826880630846647</v>
      </c>
      <c r="AF53" s="8">
        <f t="shared" si="4"/>
        <v>3.8522419200049116</v>
      </c>
      <c r="AG53" s="8">
        <f t="shared" si="4"/>
        <v>3.792105139054553</v>
      </c>
      <c r="AH53" s="8">
        <f t="shared" si="4"/>
        <v>12.742857611152452</v>
      </c>
      <c r="AI53" s="8">
        <f t="shared" si="4"/>
        <v>-0.77776157698954207</v>
      </c>
      <c r="AJ53" s="8">
        <f t="shared" si="4"/>
        <v>2.1220201075482112</v>
      </c>
      <c r="AK53" s="8">
        <f t="shared" si="4"/>
        <v>53.027860518108611</v>
      </c>
      <c r="AL53" s="8">
        <f t="shared" si="4"/>
        <v>41.930327102361055</v>
      </c>
    </row>
    <row r="54" spans="1:38" x14ac:dyDescent="0.25">
      <c r="A54" s="6">
        <f t="shared" si="1"/>
        <v>2057</v>
      </c>
      <c r="B54" s="6">
        <v>57346</v>
      </c>
      <c r="C54" s="4">
        <v>352528.77723671315</v>
      </c>
      <c r="D54" s="4">
        <v>150989.0670496595</v>
      </c>
      <c r="E54" s="11">
        <v>2.0439610452869714</v>
      </c>
      <c r="F54" s="4">
        <v>89.985283934433042</v>
      </c>
      <c r="G54" s="4">
        <v>974.58433725184386</v>
      </c>
      <c r="H54" s="4">
        <v>110744</v>
      </c>
      <c r="I54" s="4">
        <v>77370.33</v>
      </c>
      <c r="J54" s="4">
        <v>33373.64</v>
      </c>
      <c r="K54" s="4">
        <v>6622.9350000000004</v>
      </c>
      <c r="L54" s="4">
        <v>1596.684</v>
      </c>
      <c r="M54" s="4">
        <v>10566.31</v>
      </c>
      <c r="N54" s="4">
        <v>113611.4</v>
      </c>
      <c r="O54" s="4">
        <v>41783.26</v>
      </c>
      <c r="P54" s="4">
        <v>13568.01</v>
      </c>
      <c r="Q54" s="4">
        <v>13337.88</v>
      </c>
      <c r="R54" s="4">
        <v>44922.239999999998</v>
      </c>
      <c r="S54" s="4">
        <v>-2867.4279999999999</v>
      </c>
      <c r="T54" s="4">
        <v>7626.5569999999998</v>
      </c>
      <c r="U54" s="4">
        <v>190652</v>
      </c>
      <c r="V54" s="4">
        <v>152949</v>
      </c>
      <c r="W54" s="8">
        <f t="shared" si="3"/>
        <v>4.2332602493366931</v>
      </c>
      <c r="X54" s="8">
        <f t="shared" ref="X54:AL70" si="5">100*H54/$C54</f>
        <v>31.414173012502328</v>
      </c>
      <c r="Y54" s="8">
        <f t="shared" si="5"/>
        <v>21.947238068467811</v>
      </c>
      <c r="Z54" s="8">
        <f t="shared" si="5"/>
        <v>9.4669264340909507</v>
      </c>
      <c r="AA54" s="8">
        <f t="shared" si="5"/>
        <v>1.8786934365794727</v>
      </c>
      <c r="AB54" s="8">
        <f t="shared" si="5"/>
        <v>0.45292302447350891</v>
      </c>
      <c r="AC54" s="8">
        <f t="shared" si="5"/>
        <v>2.9972900603530079</v>
      </c>
      <c r="AD54" s="8">
        <f t="shared" si="5"/>
        <v>32.227553418628617</v>
      </c>
      <c r="AE54" s="8">
        <f t="shared" si="5"/>
        <v>11.852439488065883</v>
      </c>
      <c r="AF54" s="8">
        <f t="shared" si="5"/>
        <v>3.8487666471805402</v>
      </c>
      <c r="AG54" s="8">
        <f t="shared" si="5"/>
        <v>3.7834868700786912</v>
      </c>
      <c r="AH54" s="8">
        <f t="shared" si="5"/>
        <v>12.742857576655645</v>
      </c>
      <c r="AI54" s="8">
        <f t="shared" si="5"/>
        <v>-0.81338834874027965</v>
      </c>
      <c r="AJ54" s="8">
        <f t="shared" si="5"/>
        <v>2.1633856559968101</v>
      </c>
      <c r="AK54" s="8">
        <f t="shared" si="5"/>
        <v>54.081258697352396</v>
      </c>
      <c r="AL54" s="8">
        <f t="shared" si="5"/>
        <v>43.386245287231986</v>
      </c>
    </row>
    <row r="55" spans="1:38" x14ac:dyDescent="0.25">
      <c r="A55" s="6">
        <f t="shared" si="1"/>
        <v>2058</v>
      </c>
      <c r="B55" s="6">
        <v>57711</v>
      </c>
      <c r="C55" s="4">
        <v>365860.92316369078</v>
      </c>
      <c r="D55" s="4">
        <v>153630.65238936417</v>
      </c>
      <c r="E55" s="11">
        <v>2.0602980114100524</v>
      </c>
      <c r="F55" s="4">
        <v>91.049376834589523</v>
      </c>
      <c r="G55" s="4">
        <v>980.36283421494943</v>
      </c>
      <c r="H55" s="4">
        <v>114855.9</v>
      </c>
      <c r="I55" s="4">
        <v>80296.36</v>
      </c>
      <c r="J55" s="4">
        <v>34559.58</v>
      </c>
      <c r="K55" s="4">
        <v>6867.7139999999999</v>
      </c>
      <c r="L55" s="4">
        <v>1645.1590000000001</v>
      </c>
      <c r="M55" s="4">
        <v>10918.21</v>
      </c>
      <c r="N55" s="4">
        <v>117943</v>
      </c>
      <c r="O55" s="4">
        <v>43444.6</v>
      </c>
      <c r="P55" s="4">
        <v>14063.29</v>
      </c>
      <c r="Q55" s="4">
        <v>13813.98</v>
      </c>
      <c r="R55" s="4">
        <v>46621.14</v>
      </c>
      <c r="S55" s="4">
        <v>-3087.0529999999999</v>
      </c>
      <c r="T55" s="4">
        <v>8070.8909999999996</v>
      </c>
      <c r="U55" s="4">
        <v>201809.9</v>
      </c>
      <c r="V55" s="4">
        <v>164106.9</v>
      </c>
      <c r="W55" s="8">
        <f t="shared" si="3"/>
        <v>4.2333104294735957</v>
      </c>
      <c r="X55" s="8">
        <f t="shared" si="5"/>
        <v>31.393322633861072</v>
      </c>
      <c r="Y55" s="8">
        <f t="shared" si="5"/>
        <v>21.947235934807502</v>
      </c>
      <c r="Z55" s="8">
        <f t="shared" si="5"/>
        <v>9.4460976321698098</v>
      </c>
      <c r="AA55" s="8">
        <f t="shared" si="5"/>
        <v>1.8771378863348296</v>
      </c>
      <c r="AB55" s="8">
        <f t="shared" si="5"/>
        <v>0.4496678644370925</v>
      </c>
      <c r="AC55" s="8">
        <f t="shared" si="5"/>
        <v>2.9842514761039554</v>
      </c>
      <c r="AD55" s="8">
        <f t="shared" si="5"/>
        <v>32.237113212342393</v>
      </c>
      <c r="AE55" s="8">
        <f t="shared" si="5"/>
        <v>11.874621543160087</v>
      </c>
      <c r="AF55" s="8">
        <f t="shared" si="5"/>
        <v>3.8438896065726884</v>
      </c>
      <c r="AG55" s="8">
        <f t="shared" si="5"/>
        <v>3.7757462263384305</v>
      </c>
      <c r="AH55" s="8">
        <f t="shared" si="5"/>
        <v>12.742858569550243</v>
      </c>
      <c r="AI55" s="8">
        <f t="shared" si="5"/>
        <v>-0.84377773206973883</v>
      </c>
      <c r="AJ55" s="8">
        <f t="shared" si="5"/>
        <v>2.2059997362410257</v>
      </c>
      <c r="AK55" s="8">
        <f t="shared" si="5"/>
        <v>55.160277368487293</v>
      </c>
      <c r="AL55" s="8">
        <f t="shared" si="5"/>
        <v>44.854995330172635</v>
      </c>
    </row>
    <row r="56" spans="1:38" x14ac:dyDescent="0.25">
      <c r="A56" s="6">
        <f t="shared" si="1"/>
        <v>2059</v>
      </c>
      <c r="B56" s="6">
        <v>58076</v>
      </c>
      <c r="C56" s="4">
        <v>379776.8725739161</v>
      </c>
      <c r="D56" s="4">
        <v>156343.26639991609</v>
      </c>
      <c r="E56" s="11">
        <v>2.0768099267716731</v>
      </c>
      <c r="F56" s="4">
        <v>92.130387675653012</v>
      </c>
      <c r="G56" s="4">
        <v>986.29729215288887</v>
      </c>
      <c r="H56" s="4">
        <v>119166.3</v>
      </c>
      <c r="I56" s="4">
        <v>83350.53</v>
      </c>
      <c r="J56" s="4">
        <v>35815.800000000003</v>
      </c>
      <c r="K56" s="4">
        <v>7122.2110000000002</v>
      </c>
      <c r="L56" s="4">
        <v>1695.0619999999999</v>
      </c>
      <c r="M56" s="4">
        <v>11305.64</v>
      </c>
      <c r="N56" s="4">
        <v>122470.2</v>
      </c>
      <c r="O56" s="4">
        <v>45189.31</v>
      </c>
      <c r="P56" s="4">
        <v>14575.13</v>
      </c>
      <c r="Q56" s="4">
        <v>14311.31</v>
      </c>
      <c r="R56" s="4">
        <v>48394.43</v>
      </c>
      <c r="S56" s="4">
        <v>-3303.8420000000001</v>
      </c>
      <c r="T56" s="4">
        <v>8543.3240000000005</v>
      </c>
      <c r="U56" s="4">
        <v>213657.1</v>
      </c>
      <c r="V56" s="4">
        <v>175954.1</v>
      </c>
      <c r="W56" s="8">
        <f t="shared" si="3"/>
        <v>4.2333522785552145</v>
      </c>
      <c r="X56" s="8">
        <f t="shared" si="5"/>
        <v>31.377977071736147</v>
      </c>
      <c r="Y56" s="8">
        <f t="shared" si="5"/>
        <v>21.947236922326663</v>
      </c>
      <c r="Z56" s="8">
        <f t="shared" si="5"/>
        <v>9.4307480487846611</v>
      </c>
      <c r="AA56" s="8">
        <f t="shared" si="5"/>
        <v>1.8753672259528655</v>
      </c>
      <c r="AB56" s="8">
        <f t="shared" si="5"/>
        <v>0.44633102287451415</v>
      </c>
      <c r="AC56" s="8">
        <f t="shared" si="5"/>
        <v>2.9769163991942609</v>
      </c>
      <c r="AD56" s="8">
        <f t="shared" si="5"/>
        <v>32.247935259976522</v>
      </c>
      <c r="AE56" s="8">
        <f t="shared" si="5"/>
        <v>11.898910455955896</v>
      </c>
      <c r="AF56" s="8">
        <f t="shared" si="5"/>
        <v>3.8378140041066451</v>
      </c>
      <c r="AG56" s="8">
        <f t="shared" si="5"/>
        <v>3.768346898800317</v>
      </c>
      <c r="AH56" s="8">
        <f t="shared" si="5"/>
        <v>12.742858634863548</v>
      </c>
      <c r="AI56" s="8">
        <f t="shared" si="5"/>
        <v>-0.86994291611503338</v>
      </c>
      <c r="AJ56" s="8">
        <f t="shared" si="5"/>
        <v>2.2495640511487993</v>
      </c>
      <c r="AK56" s="8">
        <f t="shared" si="5"/>
        <v>56.258586404156524</v>
      </c>
      <c r="AL56" s="8">
        <f t="shared" si="5"/>
        <v>46.330914994238888</v>
      </c>
    </row>
    <row r="57" spans="1:38" x14ac:dyDescent="0.25">
      <c r="A57" s="6">
        <f t="shared" si="1"/>
        <v>2060</v>
      </c>
      <c r="B57" s="6">
        <v>58441</v>
      </c>
      <c r="C57" s="4">
        <v>394076.3994354633</v>
      </c>
      <c r="D57" s="4">
        <v>159053.13387044048</v>
      </c>
      <c r="E57" s="11">
        <v>2.0934937105724751</v>
      </c>
      <c r="F57" s="4">
        <v>93.219294453926523</v>
      </c>
      <c r="G57" s="4">
        <v>991.9767963844721</v>
      </c>
      <c r="H57" s="4">
        <v>123598.7</v>
      </c>
      <c r="I57" s="4">
        <v>86488.88</v>
      </c>
      <c r="J57" s="4">
        <v>37109.800000000003</v>
      </c>
      <c r="K57" s="4">
        <v>7386.7309999999998</v>
      </c>
      <c r="L57" s="4">
        <v>1746.4480000000001</v>
      </c>
      <c r="M57" s="4">
        <v>11703.54</v>
      </c>
      <c r="N57" s="4">
        <v>127143.5</v>
      </c>
      <c r="O57" s="4">
        <v>47012.09</v>
      </c>
      <c r="P57" s="4">
        <v>15095.66</v>
      </c>
      <c r="Q57" s="4">
        <v>14819.19</v>
      </c>
      <c r="R57" s="4">
        <v>50216.59</v>
      </c>
      <c r="S57" s="4">
        <v>-3544.8470000000002</v>
      </c>
      <c r="T57" s="4">
        <v>9044.9249999999993</v>
      </c>
      <c r="U57" s="4">
        <v>226246.9</v>
      </c>
      <c r="V57" s="4">
        <v>188543.9</v>
      </c>
      <c r="W57" s="8">
        <f t="shared" si="3"/>
        <v>4.2333837724091543</v>
      </c>
      <c r="X57" s="8">
        <f t="shared" si="5"/>
        <v>31.364146692636787</v>
      </c>
      <c r="Y57" s="8">
        <f t="shared" si="5"/>
        <v>21.947236658653043</v>
      </c>
      <c r="Z57" s="8">
        <f t="shared" si="5"/>
        <v>9.4169049588257216</v>
      </c>
      <c r="AA57" s="8">
        <f t="shared" si="5"/>
        <v>1.8744413546667369</v>
      </c>
      <c r="AB57" s="8">
        <f t="shared" si="5"/>
        <v>0.44317497888782115</v>
      </c>
      <c r="AC57" s="8">
        <f t="shared" si="5"/>
        <v>2.9698657460243703</v>
      </c>
      <c r="AD57" s="8">
        <f t="shared" si="5"/>
        <v>32.263667700511945</v>
      </c>
      <c r="AE57" s="8">
        <f t="shared" si="5"/>
        <v>11.929689285465324</v>
      </c>
      <c r="AF57" s="8">
        <f t="shared" si="5"/>
        <v>3.8306429975571703</v>
      </c>
      <c r="AG57" s="8">
        <f t="shared" si="5"/>
        <v>3.7604865506356955</v>
      </c>
      <c r="AH57" s="8">
        <f t="shared" si="5"/>
        <v>12.742856479590785</v>
      </c>
      <c r="AI57" s="8">
        <f t="shared" si="5"/>
        <v>-0.89953293449650717</v>
      </c>
      <c r="AJ57" s="8">
        <f t="shared" si="5"/>
        <v>2.2952211837494874</v>
      </c>
      <c r="AK57" s="8">
        <f t="shared" si="5"/>
        <v>57.411938477947793</v>
      </c>
      <c r="AL57" s="8">
        <f t="shared" si="5"/>
        <v>47.8445043321802</v>
      </c>
    </row>
    <row r="58" spans="1:38" x14ac:dyDescent="0.25">
      <c r="A58" s="6">
        <f t="shared" si="1"/>
        <v>2061</v>
      </c>
      <c r="B58" s="6">
        <v>58807</v>
      </c>
      <c r="C58" s="4">
        <v>408940.81065784668</v>
      </c>
      <c r="D58" s="4">
        <v>161812.07289432656</v>
      </c>
      <c r="E58" s="11">
        <v>2.1104023827090108</v>
      </c>
      <c r="F58" s="4">
        <v>94.326258386509437</v>
      </c>
      <c r="G58" s="4">
        <v>997.6343172596022</v>
      </c>
      <c r="H58" s="4">
        <v>128201.7</v>
      </c>
      <c r="I58" s="4">
        <v>89751.21</v>
      </c>
      <c r="J58" s="4">
        <v>38450.49</v>
      </c>
      <c r="K58" s="4">
        <v>7660.9340000000002</v>
      </c>
      <c r="L58" s="4">
        <v>1799.3910000000001</v>
      </c>
      <c r="M58" s="4">
        <v>12113.91</v>
      </c>
      <c r="N58" s="4">
        <v>132037.6</v>
      </c>
      <c r="O58" s="4">
        <v>48952.95</v>
      </c>
      <c r="P58" s="4">
        <v>15631.32</v>
      </c>
      <c r="Q58" s="4">
        <v>15342.63</v>
      </c>
      <c r="R58" s="4">
        <v>52110.74</v>
      </c>
      <c r="S58" s="4">
        <v>-3835.9430000000002</v>
      </c>
      <c r="T58" s="4">
        <v>9577.9580000000005</v>
      </c>
      <c r="U58" s="4">
        <v>239660.79999999999</v>
      </c>
      <c r="V58" s="4">
        <v>201957.8</v>
      </c>
      <c r="W58" s="8">
        <f t="shared" si="3"/>
        <v>4.2334096069382614</v>
      </c>
      <c r="X58" s="8">
        <f t="shared" si="5"/>
        <v>31.349695764960966</v>
      </c>
      <c r="Y58" s="8">
        <f t="shared" si="5"/>
        <v>21.947237267814096</v>
      </c>
      <c r="Z58" s="8">
        <f t="shared" si="5"/>
        <v>9.4024584971468705</v>
      </c>
      <c r="AA58" s="8">
        <f t="shared" si="5"/>
        <v>1.8733601050176829</v>
      </c>
      <c r="AB58" s="8">
        <f t="shared" si="5"/>
        <v>0.44001257715154229</v>
      </c>
      <c r="AC58" s="8">
        <f t="shared" si="5"/>
        <v>2.9622648765509214</v>
      </c>
      <c r="AD58" s="8">
        <f t="shared" si="5"/>
        <v>32.287704371592653</v>
      </c>
      <c r="AE58" s="8">
        <f t="shared" si="5"/>
        <v>11.970668792202801</v>
      </c>
      <c r="AF58" s="8">
        <f t="shared" si="5"/>
        <v>3.8223917967136911</v>
      </c>
      <c r="AG58" s="8">
        <f t="shared" si="5"/>
        <v>3.7517972283859189</v>
      </c>
      <c r="AH58" s="8">
        <f t="shared" si="5"/>
        <v>12.742856335656874</v>
      </c>
      <c r="AI58" s="8">
        <f t="shared" si="5"/>
        <v>-0.93801912160081868</v>
      </c>
      <c r="AJ58" s="8">
        <f t="shared" si="5"/>
        <v>2.3421379696959868</v>
      </c>
      <c r="AK58" s="8">
        <f t="shared" si="5"/>
        <v>58.605253805426578</v>
      </c>
      <c r="AL58" s="8">
        <f t="shared" si="5"/>
        <v>49.385582151881245</v>
      </c>
    </row>
    <row r="59" spans="1:38" x14ac:dyDescent="0.25">
      <c r="A59" s="6">
        <f t="shared" si="1"/>
        <v>2062</v>
      </c>
      <c r="B59" s="6">
        <v>59172</v>
      </c>
      <c r="C59" s="4">
        <v>424294.31370197213</v>
      </c>
      <c r="D59" s="4">
        <v>164599.4714721991</v>
      </c>
      <c r="E59" s="11">
        <v>2.1274362524257504</v>
      </c>
      <c r="F59" s="4">
        <v>95.440520341833505</v>
      </c>
      <c r="G59" s="4">
        <v>1003.2331425625932</v>
      </c>
      <c r="H59" s="4">
        <v>132964.20000000001</v>
      </c>
      <c r="I59" s="4">
        <v>93120.88</v>
      </c>
      <c r="J59" s="4">
        <v>39843.370000000003</v>
      </c>
      <c r="K59" s="4">
        <v>7944.7290000000003</v>
      </c>
      <c r="L59" s="4">
        <v>1853.857</v>
      </c>
      <c r="M59" s="4">
        <v>12545.33</v>
      </c>
      <c r="N59" s="4">
        <v>137113.79999999999</v>
      </c>
      <c r="O59" s="4">
        <v>50986.82</v>
      </c>
      <c r="P59" s="4">
        <v>16179.64</v>
      </c>
      <c r="Q59" s="4">
        <v>15880.14</v>
      </c>
      <c r="R59" s="4">
        <v>54067.22</v>
      </c>
      <c r="S59" s="4">
        <v>-4149.5810000000001</v>
      </c>
      <c r="T59" s="4">
        <v>10145.870000000001</v>
      </c>
      <c r="U59" s="4">
        <v>253956.2</v>
      </c>
      <c r="V59" s="4">
        <v>216253.2</v>
      </c>
      <c r="W59" s="8">
        <f t="shared" si="3"/>
        <v>4.2334290797660703</v>
      </c>
      <c r="X59" s="8">
        <f t="shared" si="5"/>
        <v>31.337728483770157</v>
      </c>
      <c r="Y59" s="8">
        <f t="shared" si="5"/>
        <v>21.947237328617344</v>
      </c>
      <c r="Z59" s="8">
        <f t="shared" si="5"/>
        <v>9.3905029394257493</v>
      </c>
      <c r="AA59" s="8">
        <f t="shared" si="5"/>
        <v>1.8724570995736805</v>
      </c>
      <c r="AB59" s="8">
        <f t="shared" si="5"/>
        <v>0.43692713763356367</v>
      </c>
      <c r="AC59" s="8">
        <f t="shared" si="5"/>
        <v>2.9567518571111338</v>
      </c>
      <c r="AD59" s="8">
        <f t="shared" si="5"/>
        <v>32.315728863693863</v>
      </c>
      <c r="AE59" s="8">
        <f t="shared" si="5"/>
        <v>12.016852065524867</v>
      </c>
      <c r="AF59" s="8">
        <f t="shared" si="5"/>
        <v>3.8133058769589625</v>
      </c>
      <c r="AG59" s="8">
        <f t="shared" si="5"/>
        <v>3.7427180820420665</v>
      </c>
      <c r="AH59" s="8">
        <f t="shared" si="5"/>
        <v>12.742857552877144</v>
      </c>
      <c r="AI59" s="8">
        <f t="shared" si="5"/>
        <v>-0.97799590189999597</v>
      </c>
      <c r="AJ59" s="8">
        <f t="shared" si="5"/>
        <v>2.3912340260884442</v>
      </c>
      <c r="AK59" s="8">
        <f t="shared" si="5"/>
        <v>59.853783517443262</v>
      </c>
      <c r="AL59" s="8">
        <f t="shared" si="5"/>
        <v>50.967734663514264</v>
      </c>
    </row>
    <row r="60" spans="1:38" x14ac:dyDescent="0.25">
      <c r="A60" s="6">
        <f t="shared" si="1"/>
        <v>2063</v>
      </c>
      <c r="B60" s="6">
        <v>59537</v>
      </c>
      <c r="C60" s="4">
        <v>440358.43253301433</v>
      </c>
      <c r="D60" s="4">
        <v>167477.45443581697</v>
      </c>
      <c r="E60" s="11">
        <v>2.1446463358134151</v>
      </c>
      <c r="F60" s="4">
        <v>96.573109822118084</v>
      </c>
      <c r="G60" s="4">
        <v>1009.0247615755816</v>
      </c>
      <c r="H60" s="4">
        <v>137940.9</v>
      </c>
      <c r="I60" s="4">
        <v>96646.51</v>
      </c>
      <c r="J60" s="4">
        <v>41294.410000000003</v>
      </c>
      <c r="K60" s="4">
        <v>8239.5290000000005</v>
      </c>
      <c r="L60" s="4">
        <v>1909.903</v>
      </c>
      <c r="M60" s="4">
        <v>12993.53</v>
      </c>
      <c r="N60" s="4">
        <v>142424.29999999999</v>
      </c>
      <c r="O60" s="4">
        <v>53122.239999999998</v>
      </c>
      <c r="P60" s="4">
        <v>16748.46</v>
      </c>
      <c r="Q60" s="4">
        <v>16439.330000000002</v>
      </c>
      <c r="R60" s="4">
        <v>56114.25</v>
      </c>
      <c r="S60" s="4">
        <v>-4483.3599999999997</v>
      </c>
      <c r="T60" s="4">
        <v>10751.1</v>
      </c>
      <c r="U60" s="4">
        <v>269190.7</v>
      </c>
      <c r="V60" s="4">
        <v>231487.7</v>
      </c>
      <c r="W60" s="8">
        <f t="shared" si="3"/>
        <v>4.2334465549571147</v>
      </c>
      <c r="X60" s="8">
        <f t="shared" si="5"/>
        <v>31.324686848061745</v>
      </c>
      <c r="Y60" s="8">
        <f t="shared" si="5"/>
        <v>21.947237263988185</v>
      </c>
      <c r="Z60" s="8">
        <f t="shared" si="5"/>
        <v>9.3774541258283044</v>
      </c>
      <c r="AA60" s="8">
        <f t="shared" si="5"/>
        <v>1.871095996187667</v>
      </c>
      <c r="AB60" s="8">
        <f t="shared" si="5"/>
        <v>0.4337155505377569</v>
      </c>
      <c r="AC60" s="8">
        <f t="shared" si="5"/>
        <v>2.9506713259149082</v>
      </c>
      <c r="AD60" s="8">
        <f t="shared" si="5"/>
        <v>32.342812009015454</v>
      </c>
      <c r="AE60" s="8">
        <f t="shared" si="5"/>
        <v>12.063409276491452</v>
      </c>
      <c r="AF60" s="8">
        <f t="shared" si="5"/>
        <v>3.8033698829519618</v>
      </c>
      <c r="AG60" s="8">
        <f t="shared" si="5"/>
        <v>3.7331702507519307</v>
      </c>
      <c r="AH60" s="8">
        <f t="shared" si="5"/>
        <v>12.742858057065373</v>
      </c>
      <c r="AI60" s="8">
        <f t="shared" si="5"/>
        <v>-1.0181160774442251</v>
      </c>
      <c r="AJ60" s="8">
        <f t="shared" si="5"/>
        <v>2.4414429713898969</v>
      </c>
      <c r="AK60" s="8">
        <f t="shared" si="5"/>
        <v>61.12990693775766</v>
      </c>
      <c r="AL60" s="8">
        <f t="shared" si="5"/>
        <v>52.568017982179782</v>
      </c>
    </row>
    <row r="61" spans="1:38" x14ac:dyDescent="0.25">
      <c r="A61" s="6">
        <f t="shared" si="1"/>
        <v>2064</v>
      </c>
      <c r="B61" s="6">
        <v>59902</v>
      </c>
      <c r="C61" s="4">
        <v>456953.2836934537</v>
      </c>
      <c r="D61" s="4">
        <v>170385.53917706807</v>
      </c>
      <c r="E61" s="11">
        <v>2.1619340423046096</v>
      </c>
      <c r="F61" s="4">
        <v>97.714379409448071</v>
      </c>
      <c r="G61" s="4">
        <v>1014.7641799070458</v>
      </c>
      <c r="H61" s="4">
        <v>143088.4</v>
      </c>
      <c r="I61" s="4">
        <v>100288.6</v>
      </c>
      <c r="J61" s="4">
        <v>42799.76</v>
      </c>
      <c r="K61" s="4">
        <v>8545.7039999999997</v>
      </c>
      <c r="L61" s="4">
        <v>1967.557</v>
      </c>
      <c r="M61" s="4">
        <v>13461.35</v>
      </c>
      <c r="N61" s="4">
        <v>147917.9</v>
      </c>
      <c r="O61" s="4">
        <v>55351.81</v>
      </c>
      <c r="P61" s="4">
        <v>17331.52</v>
      </c>
      <c r="Q61" s="4">
        <v>17005.64</v>
      </c>
      <c r="R61" s="4">
        <v>58228.91</v>
      </c>
      <c r="S61" s="4">
        <v>-4829.49</v>
      </c>
      <c r="T61" s="4">
        <v>11396.08</v>
      </c>
      <c r="U61" s="4">
        <v>285416.3</v>
      </c>
      <c r="V61" s="4">
        <v>247713.3</v>
      </c>
      <c r="W61" s="8">
        <f t="shared" si="3"/>
        <v>4.2334597740560875</v>
      </c>
      <c r="X61" s="8">
        <f t="shared" si="5"/>
        <v>31.313572985721358</v>
      </c>
      <c r="Y61" s="8">
        <f t="shared" si="5"/>
        <v>21.947232590033959</v>
      </c>
      <c r="Z61" s="8">
        <f t="shared" si="5"/>
        <v>9.3663316420573413</v>
      </c>
      <c r="AA61" s="8">
        <f t="shared" si="5"/>
        <v>1.8701482853842168</v>
      </c>
      <c r="AB61" s="8">
        <f t="shared" si="5"/>
        <v>0.43058165248243019</v>
      </c>
      <c r="AC61" s="8">
        <f t="shared" si="5"/>
        <v>2.9458919500905747</v>
      </c>
      <c r="AD61" s="8">
        <f t="shared" si="5"/>
        <v>32.37046439504973</v>
      </c>
      <c r="AE61" s="8">
        <f t="shared" si="5"/>
        <v>12.113231696816662</v>
      </c>
      <c r="AF61" s="8">
        <f t="shared" si="5"/>
        <v>3.7928428612905689</v>
      </c>
      <c r="AG61" s="8">
        <f t="shared" si="5"/>
        <v>3.7215270371945075</v>
      </c>
      <c r="AH61" s="8">
        <f t="shared" si="5"/>
        <v>12.742858422932958</v>
      </c>
      <c r="AI61" s="8">
        <f t="shared" si="5"/>
        <v>-1.0568892209208534</v>
      </c>
      <c r="AJ61" s="8">
        <f t="shared" si="5"/>
        <v>2.4939267112576524</v>
      </c>
      <c r="AK61" s="8">
        <f t="shared" si="5"/>
        <v>62.460717579933402</v>
      </c>
      <c r="AL61" s="8">
        <f t="shared" si="5"/>
        <v>54.209764726448057</v>
      </c>
    </row>
    <row r="62" spans="1:38" x14ac:dyDescent="0.25">
      <c r="A62" s="6">
        <f t="shared" si="1"/>
        <v>2065</v>
      </c>
      <c r="B62" s="6">
        <v>60268</v>
      </c>
      <c r="C62" s="4">
        <v>474206.55283965066</v>
      </c>
      <c r="D62" s="4">
        <v>173347.35338988504</v>
      </c>
      <c r="E62" s="11">
        <v>2.17933886587456</v>
      </c>
      <c r="F62" s="4">
        <v>98.874724676282838</v>
      </c>
      <c r="G62" s="4">
        <v>1020.4749568862276</v>
      </c>
      <c r="H62" s="4">
        <v>148437</v>
      </c>
      <c r="I62" s="4">
        <v>104075.2</v>
      </c>
      <c r="J62" s="4">
        <v>44361.81</v>
      </c>
      <c r="K62" s="4">
        <v>8863.7170000000006</v>
      </c>
      <c r="L62" s="4">
        <v>2026.826</v>
      </c>
      <c r="M62" s="4">
        <v>13945.64</v>
      </c>
      <c r="N62" s="4">
        <v>153657.9</v>
      </c>
      <c r="O62" s="4">
        <v>57710.74</v>
      </c>
      <c r="P62" s="4">
        <v>17933.330000000002</v>
      </c>
      <c r="Q62" s="4">
        <v>17586.330000000002</v>
      </c>
      <c r="R62" s="4">
        <v>60427.47</v>
      </c>
      <c r="S62" s="4">
        <v>-5220.8230000000003</v>
      </c>
      <c r="T62" s="4">
        <v>12083.02</v>
      </c>
      <c r="U62" s="4">
        <v>302720.09999999998</v>
      </c>
      <c r="V62" s="4">
        <v>265017.09999999998</v>
      </c>
      <c r="W62" s="8">
        <f t="shared" si="3"/>
        <v>4.2334722999352179</v>
      </c>
      <c r="X62" s="8">
        <f t="shared" si="5"/>
        <v>31.302182374142106</v>
      </c>
      <c r="Y62" s="8">
        <f t="shared" si="5"/>
        <v>21.947229403890638</v>
      </c>
      <c r="Z62" s="8">
        <f t="shared" si="5"/>
        <v>9.3549550790371736</v>
      </c>
      <c r="AA62" s="8">
        <f t="shared" si="5"/>
        <v>1.8691679705651809</v>
      </c>
      <c r="AB62" s="8">
        <f t="shared" si="5"/>
        <v>0.42741416959823325</v>
      </c>
      <c r="AC62" s="8">
        <f t="shared" si="5"/>
        <v>2.9408366283617369</v>
      </c>
      <c r="AD62" s="8">
        <f t="shared" si="5"/>
        <v>32.403158303035568</v>
      </c>
      <c r="AE62" s="8">
        <f t="shared" si="5"/>
        <v>12.169958355576425</v>
      </c>
      <c r="AF62" s="8">
        <f t="shared" si="5"/>
        <v>3.7817549952887348</v>
      </c>
      <c r="AG62" s="8">
        <f t="shared" si="5"/>
        <v>3.7085801313139353</v>
      </c>
      <c r="AH62" s="8">
        <f t="shared" si="5"/>
        <v>12.742858494499355</v>
      </c>
      <c r="AI62" s="8">
        <f t="shared" si="5"/>
        <v>-1.1009596912435291</v>
      </c>
      <c r="AJ62" s="8">
        <f t="shared" si="5"/>
        <v>2.5480499853163736</v>
      </c>
      <c r="AK62" s="8">
        <f t="shared" si="5"/>
        <v>63.83718195947462</v>
      </c>
      <c r="AL62" s="8">
        <f t="shared" si="5"/>
        <v>55.886427214685384</v>
      </c>
    </row>
    <row r="63" spans="1:38" x14ac:dyDescent="0.25">
      <c r="A63" s="6">
        <f t="shared" si="1"/>
        <v>2066</v>
      </c>
      <c r="B63" s="6">
        <v>60633</v>
      </c>
      <c r="C63" s="4">
        <v>491983.26095660636</v>
      </c>
      <c r="D63" s="4">
        <v>176323.79676826281</v>
      </c>
      <c r="E63" s="11">
        <v>2.1968990615985438</v>
      </c>
      <c r="F63" s="4">
        <v>100.04334795007891</v>
      </c>
      <c r="G63" s="4">
        <v>1026.0291263829686</v>
      </c>
      <c r="H63" s="4">
        <v>153852.5</v>
      </c>
      <c r="I63" s="4">
        <v>107976.7</v>
      </c>
      <c r="J63" s="4">
        <v>45875.76</v>
      </c>
      <c r="K63" s="4">
        <v>9192.7150000000001</v>
      </c>
      <c r="L63" s="4">
        <v>2087.7469999999998</v>
      </c>
      <c r="M63" s="4">
        <v>14347.71</v>
      </c>
      <c r="N63" s="4">
        <v>159610.5</v>
      </c>
      <c r="O63" s="4">
        <v>60192.95</v>
      </c>
      <c r="P63" s="4">
        <v>18548.349999999999</v>
      </c>
      <c r="Q63" s="4">
        <v>18176.509999999998</v>
      </c>
      <c r="R63" s="4">
        <v>62692.73</v>
      </c>
      <c r="S63" s="4">
        <v>-5758.0379999999996</v>
      </c>
      <c r="T63" s="4">
        <v>12815.59</v>
      </c>
      <c r="U63" s="4">
        <v>321293.7</v>
      </c>
      <c r="V63" s="4">
        <v>283590.7</v>
      </c>
      <c r="W63" s="8">
        <f t="shared" si="3"/>
        <v>4.2334783848181869</v>
      </c>
      <c r="X63" s="8">
        <f t="shared" si="5"/>
        <v>31.271897279767412</v>
      </c>
      <c r="Y63" s="8">
        <f t="shared" si="5"/>
        <v>21.947230438298124</v>
      </c>
      <c r="Z63" s="8">
        <f t="shared" si="5"/>
        <v>9.3246587111113737</v>
      </c>
      <c r="AA63" s="8">
        <f t="shared" si="5"/>
        <v>1.8685015791240123</v>
      </c>
      <c r="AB63" s="8">
        <f t="shared" si="5"/>
        <v>0.42435325867400642</v>
      </c>
      <c r="AC63" s="8">
        <f t="shared" si="5"/>
        <v>2.9163004391861795</v>
      </c>
      <c r="AD63" s="8">
        <f t="shared" si="5"/>
        <v>32.442262301700111</v>
      </c>
      <c r="AE63" s="8">
        <f t="shared" si="5"/>
        <v>12.234755687208047</v>
      </c>
      <c r="AF63" s="8">
        <f t="shared" si="5"/>
        <v>3.770118106037756</v>
      </c>
      <c r="AG63" s="8">
        <f t="shared" si="5"/>
        <v>3.6945382988554956</v>
      </c>
      <c r="AH63" s="8">
        <f t="shared" si="5"/>
        <v>12.742858339956731</v>
      </c>
      <c r="AI63" s="8">
        <f t="shared" si="5"/>
        <v>-1.1703727457727198</v>
      </c>
      <c r="AJ63" s="8">
        <f t="shared" si="5"/>
        <v>2.6048833399497213</v>
      </c>
      <c r="AK63" s="8">
        <f t="shared" si="5"/>
        <v>65.305819424685382</v>
      </c>
      <c r="AL63" s="8">
        <f t="shared" si="5"/>
        <v>57.642347312506047</v>
      </c>
    </row>
    <row r="64" spans="1:38" x14ac:dyDescent="0.25">
      <c r="A64" s="6">
        <f t="shared" si="1"/>
        <v>2067</v>
      </c>
      <c r="B64" s="6">
        <v>60998</v>
      </c>
      <c r="C64" s="4">
        <v>510633.00833873625</v>
      </c>
      <c r="D64" s="4">
        <v>179414.73079998925</v>
      </c>
      <c r="E64" s="11">
        <v>2.2147033854883524</v>
      </c>
      <c r="F64" s="4">
        <v>101.23096351842193</v>
      </c>
      <c r="G64" s="4">
        <v>1031.8865386884763</v>
      </c>
      <c r="H64" s="4">
        <v>159478.9</v>
      </c>
      <c r="I64" s="4">
        <v>112069.8</v>
      </c>
      <c r="J64" s="4">
        <v>47409.1</v>
      </c>
      <c r="K64" s="4">
        <v>9534.5229999999992</v>
      </c>
      <c r="L64" s="4">
        <v>2150.4520000000002</v>
      </c>
      <c r="M64" s="4">
        <v>14719.38</v>
      </c>
      <c r="N64" s="4">
        <v>165887.79999999999</v>
      </c>
      <c r="O64" s="4">
        <v>62828.51</v>
      </c>
      <c r="P64" s="4">
        <v>19189.03</v>
      </c>
      <c r="Q64" s="4">
        <v>18800.97</v>
      </c>
      <c r="R64" s="4">
        <v>65069.24</v>
      </c>
      <c r="S64" s="4">
        <v>-6408.8159999999998</v>
      </c>
      <c r="T64" s="4">
        <v>13601.93</v>
      </c>
      <c r="U64" s="4">
        <v>341304.5</v>
      </c>
      <c r="V64" s="4">
        <v>303601.5</v>
      </c>
      <c r="W64" s="8">
        <f t="shared" si="3"/>
        <v>4.2334879270897625</v>
      </c>
      <c r="X64" s="8">
        <f t="shared" si="5"/>
        <v>31.231608101254437</v>
      </c>
      <c r="Y64" s="8">
        <f t="shared" si="5"/>
        <v>21.947229844110819</v>
      </c>
      <c r="Z64" s="8">
        <f t="shared" si="5"/>
        <v>9.2843782571436204</v>
      </c>
      <c r="AA64" s="8">
        <f t="shared" si="5"/>
        <v>1.8671967625083741</v>
      </c>
      <c r="AB64" s="8">
        <f t="shared" si="5"/>
        <v>0.42113454572710757</v>
      </c>
      <c r="AC64" s="8">
        <f t="shared" si="5"/>
        <v>2.8825751096442387</v>
      </c>
      <c r="AD64" s="8">
        <f t="shared" si="5"/>
        <v>32.486697352309776</v>
      </c>
      <c r="AE64" s="8">
        <f t="shared" si="5"/>
        <v>12.30404399519777</v>
      </c>
      <c r="AF64" s="8">
        <f t="shared" si="5"/>
        <v>3.7578906350822239</v>
      </c>
      <c r="AG64" s="8">
        <f t="shared" si="5"/>
        <v>3.681894764532748</v>
      </c>
      <c r="AH64" s="8">
        <f t="shared" si="5"/>
        <v>12.742858165728942</v>
      </c>
      <c r="AI64" s="8">
        <f t="shared" si="5"/>
        <v>-1.2550728008849388</v>
      </c>
      <c r="AJ64" s="8">
        <f t="shared" si="5"/>
        <v>2.6637388844586698</v>
      </c>
      <c r="AK64" s="8">
        <f t="shared" si="5"/>
        <v>66.839490284887816</v>
      </c>
      <c r="AL64" s="8">
        <f t="shared" si="5"/>
        <v>59.455909634145954</v>
      </c>
    </row>
    <row r="65" spans="1:38" x14ac:dyDescent="0.25">
      <c r="A65" s="6">
        <f t="shared" si="1"/>
        <v>2068</v>
      </c>
      <c r="B65" s="6">
        <v>61363</v>
      </c>
      <c r="C65" s="4">
        <v>529943.10414136748</v>
      </c>
      <c r="D65" s="4">
        <v>182553.20865341977</v>
      </c>
      <c r="E65" s="11">
        <v>2.2325289037099481</v>
      </c>
      <c r="F65" s="4">
        <v>102.42794825944212</v>
      </c>
      <c r="G65" s="4">
        <v>1037.7686772483564</v>
      </c>
      <c r="H65" s="4">
        <v>165303.9</v>
      </c>
      <c r="I65" s="4">
        <v>116307.9</v>
      </c>
      <c r="J65" s="4">
        <v>48996.04</v>
      </c>
      <c r="K65" s="4">
        <v>9889.36</v>
      </c>
      <c r="L65" s="4">
        <v>2214.9360000000001</v>
      </c>
      <c r="M65" s="4">
        <v>15102.94</v>
      </c>
      <c r="N65" s="4">
        <v>172397.1</v>
      </c>
      <c r="O65" s="4">
        <v>65564.06</v>
      </c>
      <c r="P65" s="4">
        <v>19849.14</v>
      </c>
      <c r="Q65" s="4">
        <v>19453.98</v>
      </c>
      <c r="R65" s="4">
        <v>67529.89</v>
      </c>
      <c r="S65" s="4">
        <v>-7093.17</v>
      </c>
      <c r="T65" s="4">
        <v>14449.1</v>
      </c>
      <c r="U65" s="4">
        <v>362846.7</v>
      </c>
      <c r="V65" s="4">
        <v>325143.7</v>
      </c>
      <c r="W65" s="8">
        <f t="shared" si="3"/>
        <v>4.2334923799715503</v>
      </c>
      <c r="X65" s="8">
        <f t="shared" si="5"/>
        <v>31.192763658625431</v>
      </c>
      <c r="Y65" s="8">
        <f t="shared" si="5"/>
        <v>21.947242843823048</v>
      </c>
      <c r="Z65" s="8">
        <f t="shared" si="5"/>
        <v>9.2455283627824745</v>
      </c>
      <c r="AA65" s="8">
        <f t="shared" si="5"/>
        <v>1.8661173100880499</v>
      </c>
      <c r="AB65" s="8">
        <f t="shared" si="5"/>
        <v>0.41795732083139708</v>
      </c>
      <c r="AC65" s="8">
        <f t="shared" si="5"/>
        <v>2.8499172613011572</v>
      </c>
      <c r="AD65" s="8">
        <f t="shared" si="5"/>
        <v>32.531246968355944</v>
      </c>
      <c r="AE65" s="8">
        <f t="shared" si="5"/>
        <v>12.371905490916653</v>
      </c>
      <c r="AF65" s="8">
        <f t="shared" si="5"/>
        <v>3.7455228391282263</v>
      </c>
      <c r="AG65" s="8">
        <f t="shared" si="5"/>
        <v>3.6709563437984585</v>
      </c>
      <c r="AH65" s="8">
        <f t="shared" si="5"/>
        <v>12.74285663352754</v>
      </c>
      <c r="AI65" s="8">
        <f t="shared" si="5"/>
        <v>-1.3384776487454448</v>
      </c>
      <c r="AJ65" s="8">
        <f t="shared" si="5"/>
        <v>2.7265379787158364</v>
      </c>
      <c r="AK65" s="8">
        <f t="shared" si="5"/>
        <v>68.468991702023757</v>
      </c>
      <c r="AL65" s="8">
        <f t="shared" si="5"/>
        <v>61.354454366720987</v>
      </c>
    </row>
    <row r="66" spans="1:38" x14ac:dyDescent="0.25">
      <c r="A66" s="6">
        <f t="shared" si="1"/>
        <v>2069</v>
      </c>
      <c r="B66" s="6">
        <v>61729</v>
      </c>
      <c r="C66" s="4">
        <v>550042.19587012415</v>
      </c>
      <c r="D66" s="4">
        <v>185756.9054870453</v>
      </c>
      <c r="E66" s="11">
        <v>2.2504418600007958</v>
      </c>
      <c r="F66" s="4">
        <v>103.64420555962374</v>
      </c>
      <c r="G66" s="4">
        <v>1043.6852823762883</v>
      </c>
      <c r="H66" s="4">
        <v>171354.6</v>
      </c>
      <c r="I66" s="4">
        <v>120719.1</v>
      </c>
      <c r="J66" s="4">
        <v>50635.58</v>
      </c>
      <c r="K66" s="4">
        <v>10258.09</v>
      </c>
      <c r="L66" s="4">
        <v>2281.3020000000001</v>
      </c>
      <c r="M66" s="4">
        <v>15491.38</v>
      </c>
      <c r="N66" s="4">
        <v>179197.1</v>
      </c>
      <c r="O66" s="4">
        <v>68432.83</v>
      </c>
      <c r="P66" s="4">
        <v>20533.400000000001</v>
      </c>
      <c r="Q66" s="4">
        <v>20139.740000000002</v>
      </c>
      <c r="R66" s="4">
        <v>70091.09</v>
      </c>
      <c r="S66" s="4">
        <v>-7842.42</v>
      </c>
      <c r="T66" s="4">
        <v>15361.1</v>
      </c>
      <c r="U66" s="4">
        <v>386050.3</v>
      </c>
      <c r="V66" s="4">
        <v>348347.3</v>
      </c>
      <c r="W66" s="8">
        <f t="shared" si="3"/>
        <v>4.233495853758626</v>
      </c>
      <c r="X66" s="8">
        <f t="shared" si="5"/>
        <v>31.15299176800978</v>
      </c>
      <c r="Y66" s="8">
        <f t="shared" si="5"/>
        <v>21.947243485389649</v>
      </c>
      <c r="Z66" s="8">
        <f t="shared" si="5"/>
        <v>9.2057628269588356</v>
      </c>
      <c r="AA66" s="8">
        <f t="shared" si="5"/>
        <v>1.8649641931147658</v>
      </c>
      <c r="AB66" s="8">
        <f t="shared" si="5"/>
        <v>0.4147503622683269</v>
      </c>
      <c r="AC66" s="8">
        <f t="shared" si="5"/>
        <v>2.8163984720288298</v>
      </c>
      <c r="AD66" s="8">
        <f t="shared" si="5"/>
        <v>32.578791471902271</v>
      </c>
      <c r="AE66" s="8">
        <f t="shared" si="5"/>
        <v>12.441378227672981</v>
      </c>
      <c r="AF66" s="8">
        <f t="shared" si="5"/>
        <v>3.7330590551362617</v>
      </c>
      <c r="AG66" s="8">
        <f t="shared" si="5"/>
        <v>3.6614900004426922</v>
      </c>
      <c r="AH66" s="8">
        <f t="shared" si="5"/>
        <v>12.742856916480985</v>
      </c>
      <c r="AI66" s="8">
        <f t="shared" si="5"/>
        <v>-1.4257851595537865</v>
      </c>
      <c r="AJ66" s="8">
        <f t="shared" si="5"/>
        <v>2.7927130164441167</v>
      </c>
      <c r="AK66" s="8">
        <f t="shared" si="5"/>
        <v>70.185579015315056</v>
      </c>
      <c r="AL66" s="8">
        <f t="shared" si="5"/>
        <v>63.331013986834513</v>
      </c>
    </row>
    <row r="67" spans="1:38" x14ac:dyDescent="0.25">
      <c r="A67" s="6">
        <f t="shared" si="1"/>
        <v>2070</v>
      </c>
      <c r="B67" s="6">
        <v>62094</v>
      </c>
      <c r="C67" s="4">
        <v>570769.16926281899</v>
      </c>
      <c r="D67" s="4">
        <v>188981.99969610327</v>
      </c>
      <c r="E67" s="11">
        <v>2.2684315311617151</v>
      </c>
      <c r="F67" s="4">
        <v>104.87051906006937</v>
      </c>
      <c r="G67" s="4">
        <v>1049.4845404781888</v>
      </c>
      <c r="H67" s="4">
        <v>177604.5</v>
      </c>
      <c r="I67" s="4">
        <v>125268.1</v>
      </c>
      <c r="J67" s="4">
        <v>52336.44</v>
      </c>
      <c r="K67" s="4">
        <v>10640.16</v>
      </c>
      <c r="L67" s="4">
        <v>2349.5790000000002</v>
      </c>
      <c r="M67" s="4">
        <v>15900.26</v>
      </c>
      <c r="N67" s="4">
        <v>186248.6</v>
      </c>
      <c r="O67" s="4">
        <v>71438.16</v>
      </c>
      <c r="P67" s="4">
        <v>21236.16</v>
      </c>
      <c r="Q67" s="4">
        <v>20842.02</v>
      </c>
      <c r="R67" s="4">
        <v>72732.3</v>
      </c>
      <c r="S67" s="4">
        <v>-8644.1280000000006</v>
      </c>
      <c r="T67" s="4">
        <v>16343.44</v>
      </c>
      <c r="U67" s="4">
        <v>411037.8</v>
      </c>
      <c r="V67" s="4">
        <v>373334.8</v>
      </c>
      <c r="W67" s="8">
        <f t="shared" si="3"/>
        <v>4.2335001423389649</v>
      </c>
      <c r="X67" s="8">
        <f t="shared" si="5"/>
        <v>31.116694727815513</v>
      </c>
      <c r="Y67" s="8">
        <f t="shared" si="5"/>
        <v>21.947243604939437</v>
      </c>
      <c r="Z67" s="8">
        <f t="shared" si="5"/>
        <v>9.1694581309630827</v>
      </c>
      <c r="AA67" s="8">
        <f t="shared" si="5"/>
        <v>1.8641791766262314</v>
      </c>
      <c r="AB67" s="8">
        <f t="shared" si="5"/>
        <v>0.41165135163740812</v>
      </c>
      <c r="AC67" s="8">
        <f t="shared" si="5"/>
        <v>2.7857601384700046</v>
      </c>
      <c r="AD67" s="8">
        <f t="shared" si="5"/>
        <v>32.631159850583856</v>
      </c>
      <c r="AE67" s="8">
        <f t="shared" si="5"/>
        <v>12.516121025294073</v>
      </c>
      <c r="AF67" s="8">
        <f t="shared" si="5"/>
        <v>3.7206214251950076</v>
      </c>
      <c r="AG67" s="8">
        <f t="shared" si="5"/>
        <v>3.6515672398561154</v>
      </c>
      <c r="AH67" s="8">
        <f t="shared" si="5"/>
        <v>12.742857168325669</v>
      </c>
      <c r="AI67" s="8">
        <f t="shared" si="5"/>
        <v>-1.5144700284292485</v>
      </c>
      <c r="AJ67" s="8">
        <f t="shared" si="5"/>
        <v>2.8634062384813963</v>
      </c>
      <c r="AK67" s="8">
        <f t="shared" si="5"/>
        <v>72.014716655224888</v>
      </c>
      <c r="AL67" s="8">
        <f t="shared" si="5"/>
        <v>65.409069043127062</v>
      </c>
    </row>
    <row r="68" spans="1:38" x14ac:dyDescent="0.25">
      <c r="A68" s="6">
        <f t="shared" si="1"/>
        <v>2071</v>
      </c>
      <c r="B68" s="6">
        <v>62459</v>
      </c>
      <c r="C68" s="4">
        <v>592320.54589073441</v>
      </c>
      <c r="D68" s="4">
        <v>192267.31718592282</v>
      </c>
      <c r="E68" s="11">
        <v>2.2865376167402309</v>
      </c>
      <c r="F68" s="4">
        <v>106.11658869868302</v>
      </c>
      <c r="G68" s="4">
        <v>1055.2626349190232</v>
      </c>
      <c r="H68" s="4">
        <v>184088.9</v>
      </c>
      <c r="I68" s="4">
        <v>129998</v>
      </c>
      <c r="J68" s="4">
        <v>54090.93</v>
      </c>
      <c r="K68" s="4">
        <v>11035.84</v>
      </c>
      <c r="L68" s="4">
        <v>2419.8629999999998</v>
      </c>
      <c r="M68" s="4">
        <v>16313.81</v>
      </c>
      <c r="N68" s="4">
        <v>193612.2</v>
      </c>
      <c r="O68" s="4">
        <v>74595.33</v>
      </c>
      <c r="P68" s="4">
        <v>21964.47</v>
      </c>
      <c r="Q68" s="4">
        <v>21573.84</v>
      </c>
      <c r="R68" s="4">
        <v>75478.559999999998</v>
      </c>
      <c r="S68" s="4">
        <v>-9523.2800000000007</v>
      </c>
      <c r="T68" s="4">
        <v>17401.3</v>
      </c>
      <c r="U68" s="4">
        <v>437962.4</v>
      </c>
      <c r="V68" s="4">
        <v>400259.4</v>
      </c>
      <c r="W68" s="8">
        <f t="shared" si="3"/>
        <v>4.2335035853150247</v>
      </c>
      <c r="X68" s="8">
        <f t="shared" si="5"/>
        <v>31.079269709134646</v>
      </c>
      <c r="Y68" s="8">
        <f t="shared" si="5"/>
        <v>21.947238011895806</v>
      </c>
      <c r="Z68" s="8">
        <f t="shared" si="5"/>
        <v>9.1320367620639953</v>
      </c>
      <c r="AA68" s="8">
        <f t="shared" si="5"/>
        <v>1.863153334214374</v>
      </c>
      <c r="AB68" s="8">
        <f t="shared" si="5"/>
        <v>0.40853943304651008</v>
      </c>
      <c r="AC68" s="8">
        <f t="shared" si="5"/>
        <v>2.7542198414656065</v>
      </c>
      <c r="AD68" s="8">
        <f t="shared" si="5"/>
        <v>32.687064688739618</v>
      </c>
      <c r="AE68" s="8">
        <f t="shared" si="5"/>
        <v>12.593743458252524</v>
      </c>
      <c r="AF68" s="8">
        <f t="shared" si="5"/>
        <v>3.7082066716037558</v>
      </c>
      <c r="AG68" s="8">
        <f t="shared" si="5"/>
        <v>3.6422575832748056</v>
      </c>
      <c r="AH68" s="8">
        <f t="shared" si="5"/>
        <v>12.742856975608534</v>
      </c>
      <c r="AI68" s="8">
        <f t="shared" si="5"/>
        <v>-1.6077916030548709</v>
      </c>
      <c r="AJ68" s="8">
        <f t="shared" si="5"/>
        <v>2.937818065019481</v>
      </c>
      <c r="AK68" s="8">
        <f t="shared" si="5"/>
        <v>73.940099332767545</v>
      </c>
      <c r="AL68" s="8">
        <f t="shared" si="5"/>
        <v>67.574795906849403</v>
      </c>
    </row>
    <row r="69" spans="1:38" x14ac:dyDescent="0.25">
      <c r="A69" s="6">
        <f t="shared" si="1"/>
        <v>2072</v>
      </c>
      <c r="B69" s="6">
        <v>62824</v>
      </c>
      <c r="C69" s="4">
        <v>614663.87052160921</v>
      </c>
      <c r="D69" s="4">
        <v>195612.81450768508</v>
      </c>
      <c r="E69" s="11">
        <v>2.3047004077224074</v>
      </c>
      <c r="F69" s="4">
        <v>107.37169142294576</v>
      </c>
      <c r="G69" s="4">
        <v>1061.1338372007965</v>
      </c>
      <c r="H69" s="4">
        <v>190804.6</v>
      </c>
      <c r="I69" s="4">
        <v>134901.70000000001</v>
      </c>
      <c r="J69" s="4">
        <v>55902.84</v>
      </c>
      <c r="K69" s="4">
        <v>11445.91</v>
      </c>
      <c r="L69" s="4">
        <v>2492.2069999999999</v>
      </c>
      <c r="M69" s="4">
        <v>16736.23</v>
      </c>
      <c r="N69" s="4">
        <v>201268.8</v>
      </c>
      <c r="O69" s="4">
        <v>77895.38</v>
      </c>
      <c r="P69" s="4">
        <v>22717.57</v>
      </c>
      <c r="Q69" s="4">
        <v>22330.15</v>
      </c>
      <c r="R69" s="4">
        <v>78325.740000000005</v>
      </c>
      <c r="S69" s="4">
        <v>-10464.27</v>
      </c>
      <c r="T69" s="4">
        <v>18541.16</v>
      </c>
      <c r="U69" s="4">
        <v>466967.8</v>
      </c>
      <c r="V69" s="4">
        <v>429264.8</v>
      </c>
      <c r="W69" s="8">
        <f t="shared" si="3"/>
        <v>4.23350497668293</v>
      </c>
      <c r="X69" s="8">
        <f t="shared" si="5"/>
        <v>31.04210433550967</v>
      </c>
      <c r="Y69" s="8">
        <f t="shared" si="5"/>
        <v>21.947231075338987</v>
      </c>
      <c r="Z69" s="8">
        <f t="shared" si="5"/>
        <v>9.0948634987379933</v>
      </c>
      <c r="AA69" s="8">
        <f t="shared" si="5"/>
        <v>1.862141334301445</v>
      </c>
      <c r="AB69" s="8">
        <f t="shared" si="5"/>
        <v>0.40545851473018757</v>
      </c>
      <c r="AC69" s="8">
        <f t="shared" si="5"/>
        <v>2.7228263775773067</v>
      </c>
      <c r="AD69" s="8">
        <f t="shared" si="5"/>
        <v>32.744530735018067</v>
      </c>
      <c r="AE69" s="8">
        <f t="shared" si="5"/>
        <v>12.672841814160526</v>
      </c>
      <c r="AF69" s="8">
        <f t="shared" si="5"/>
        <v>3.695933841161295</v>
      </c>
      <c r="AG69" s="8">
        <f t="shared" si="5"/>
        <v>3.6329042702722116</v>
      </c>
      <c r="AH69" s="8">
        <f t="shared" si="5"/>
        <v>12.742857317045834</v>
      </c>
      <c r="AI69" s="8">
        <f t="shared" si="5"/>
        <v>-1.7024377878465393</v>
      </c>
      <c r="AJ69" s="8">
        <f t="shared" si="5"/>
        <v>3.0164714227087739</v>
      </c>
      <c r="AK69" s="8">
        <f t="shared" si="5"/>
        <v>75.971245813378786</v>
      </c>
      <c r="AL69" s="8">
        <f t="shared" si="5"/>
        <v>69.83732420057845</v>
      </c>
    </row>
    <row r="70" spans="1:38" x14ac:dyDescent="0.25">
      <c r="A70" s="6">
        <f t="shared" ref="A70:A95" si="6">YEAR(B70)</f>
        <v>2073</v>
      </c>
      <c r="B70" s="6">
        <v>63190</v>
      </c>
      <c r="C70" s="4">
        <v>638017.8434676805</v>
      </c>
      <c r="D70" s="4">
        <v>199058.6383451687</v>
      </c>
      <c r="E70" s="11">
        <v>2.3228956245200116</v>
      </c>
      <c r="F70" s="4">
        <v>108.64719715614373</v>
      </c>
      <c r="G70" s="4">
        <v>1067.2188421748649</v>
      </c>
      <c r="H70" s="4">
        <v>197810.2</v>
      </c>
      <c r="I70" s="4">
        <v>140027.29999999999</v>
      </c>
      <c r="J70" s="4">
        <v>57782.87</v>
      </c>
      <c r="K70" s="4">
        <v>11871.33</v>
      </c>
      <c r="L70" s="4">
        <v>2566.6550000000002</v>
      </c>
      <c r="M70" s="4">
        <v>17168.669999999998</v>
      </c>
      <c r="N70" s="4">
        <v>209250.6</v>
      </c>
      <c r="O70" s="4">
        <v>81327.17</v>
      </c>
      <c r="P70" s="4">
        <v>23504.11</v>
      </c>
      <c r="Q70" s="4">
        <v>23117.61</v>
      </c>
      <c r="R70" s="4">
        <v>81301.7</v>
      </c>
      <c r="S70" s="4">
        <v>-11440.44</v>
      </c>
      <c r="T70" s="4">
        <v>19769.12</v>
      </c>
      <c r="U70" s="4">
        <v>498177.4</v>
      </c>
      <c r="V70" s="4">
        <v>460474.4</v>
      </c>
      <c r="W70" s="8">
        <f t="shared" si="3"/>
        <v>4.2335081776516494</v>
      </c>
      <c r="X70" s="8">
        <f t="shared" si="5"/>
        <v>31.003866431835977</v>
      </c>
      <c r="Y70" s="8">
        <f t="shared" si="5"/>
        <v>21.94723884820209</v>
      </c>
      <c r="Z70" s="8">
        <f t="shared" si="5"/>
        <v>9.0566228815710321</v>
      </c>
      <c r="AA70" s="8">
        <f t="shared" si="5"/>
        <v>1.8606579928044529</v>
      </c>
      <c r="AB70" s="8">
        <f t="shared" si="5"/>
        <v>0.40228577088847783</v>
      </c>
      <c r="AC70" s="8">
        <f t="shared" si="5"/>
        <v>2.6909388468960107</v>
      </c>
      <c r="AD70" s="8">
        <f t="shared" si="5"/>
        <v>32.796982426495383</v>
      </c>
      <c r="AE70" s="8">
        <f t="shared" si="5"/>
        <v>12.746848827609586</v>
      </c>
      <c r="AF70" s="8">
        <f t="shared" si="5"/>
        <v>3.683926749172592</v>
      </c>
      <c r="AG70" s="8">
        <f t="shared" si="5"/>
        <v>3.6233485061097745</v>
      </c>
      <c r="AH70" s="8">
        <f t="shared" si="5"/>
        <v>12.742856776249146</v>
      </c>
      <c r="AI70" s="8">
        <f t="shared" si="5"/>
        <v>-1.7931222640765418</v>
      </c>
      <c r="AJ70" s="8">
        <f t="shared" si="5"/>
        <v>3.0985214915860619</v>
      </c>
      <c r="AK70" s="8">
        <f t="shared" si="5"/>
        <v>78.082048190433682</v>
      </c>
      <c r="AL70" s="8">
        <f t="shared" si="5"/>
        <v>72.172652334812923</v>
      </c>
    </row>
    <row r="71" spans="1:38" x14ac:dyDescent="0.25">
      <c r="A71" s="6">
        <f t="shared" si="6"/>
        <v>2074</v>
      </c>
      <c r="B71" s="6">
        <v>63555</v>
      </c>
      <c r="C71" s="4">
        <v>662161.86092753895</v>
      </c>
      <c r="D71" s="4">
        <v>202545.88321039698</v>
      </c>
      <c r="E71" s="11">
        <v>2.3411100701885483</v>
      </c>
      <c r="F71" s="4">
        <v>109.93153963041473</v>
      </c>
      <c r="G71" s="4">
        <v>1073.3110953391308</v>
      </c>
      <c r="H71" s="4">
        <v>205044.5</v>
      </c>
      <c r="I71" s="4">
        <v>145326.20000000001</v>
      </c>
      <c r="J71" s="4">
        <v>59718.26</v>
      </c>
      <c r="K71" s="4">
        <v>12312.28</v>
      </c>
      <c r="L71" s="4">
        <v>2643.326</v>
      </c>
      <c r="M71" s="4">
        <v>17606.72</v>
      </c>
      <c r="N71" s="4">
        <v>217514.7</v>
      </c>
      <c r="O71" s="4">
        <v>84886.92</v>
      </c>
      <c r="P71" s="4">
        <v>24322.07</v>
      </c>
      <c r="Q71" s="4">
        <v>23927.33</v>
      </c>
      <c r="R71" s="4">
        <v>84378.34</v>
      </c>
      <c r="S71" s="4">
        <v>-12470.17</v>
      </c>
      <c r="T71" s="4">
        <v>21090.38</v>
      </c>
      <c r="U71" s="4">
        <v>531738</v>
      </c>
      <c r="V71" s="4">
        <v>494035</v>
      </c>
      <c r="W71" s="8">
        <f t="shared" ref="W71:W89" si="7">100*T71/U70</f>
        <v>4.2335079833007274</v>
      </c>
      <c r="X71" s="8">
        <f t="shared" ref="X71:AL87" si="8">100*H71/$C71</f>
        <v>30.965918168826434</v>
      </c>
      <c r="Y71" s="8">
        <f t="shared" si="8"/>
        <v>21.947232025177485</v>
      </c>
      <c r="Z71" s="8">
        <f t="shared" si="8"/>
        <v>9.0186801028298778</v>
      </c>
      <c r="AA71" s="8">
        <f t="shared" si="8"/>
        <v>1.8594063969122718</v>
      </c>
      <c r="AB71" s="8">
        <f t="shared" si="8"/>
        <v>0.39919635303327466</v>
      </c>
      <c r="AC71" s="8">
        <f t="shared" si="8"/>
        <v>2.6589752504526567</v>
      </c>
      <c r="AD71" s="8">
        <f t="shared" si="8"/>
        <v>32.849173719445439</v>
      </c>
      <c r="AE71" s="8">
        <f t="shared" si="8"/>
        <v>12.819663138117413</v>
      </c>
      <c r="AF71" s="8">
        <f t="shared" si="8"/>
        <v>3.6731306097772354</v>
      </c>
      <c r="AG71" s="8">
        <f t="shared" si="8"/>
        <v>3.6135167867390043</v>
      </c>
      <c r="AH71" s="8">
        <f t="shared" si="8"/>
        <v>12.742857143992715</v>
      </c>
      <c r="AI71" s="8">
        <f t="shared" si="8"/>
        <v>-1.883251020004703</v>
      </c>
      <c r="AJ71" s="8">
        <f t="shared" si="8"/>
        <v>3.1850792448929557</v>
      </c>
      <c r="AK71" s="8">
        <f t="shared" si="8"/>
        <v>80.303326327969927</v>
      </c>
      <c r="AL71" s="8">
        <f t="shared" si="8"/>
        <v>74.609401288677176</v>
      </c>
    </row>
    <row r="72" spans="1:38" x14ac:dyDescent="0.25">
      <c r="A72" s="6">
        <f t="shared" si="6"/>
        <v>2075</v>
      </c>
      <c r="B72" s="6">
        <v>63920</v>
      </c>
      <c r="C72" s="4">
        <v>687299.29027331551</v>
      </c>
      <c r="D72" s="4">
        <v>206107.53010641853</v>
      </c>
      <c r="E72" s="11">
        <v>2.3593382903892168</v>
      </c>
      <c r="F72" s="4">
        <v>111.23703852439735</v>
      </c>
      <c r="G72" s="4">
        <v>1079.4314686981422</v>
      </c>
      <c r="H72" s="4">
        <v>212553.5</v>
      </c>
      <c r="I72" s="4">
        <v>150843.20000000001</v>
      </c>
      <c r="J72" s="4">
        <v>61710.26</v>
      </c>
      <c r="K72" s="4">
        <v>12768.77</v>
      </c>
      <c r="L72" s="4">
        <v>2722.1909999999998</v>
      </c>
      <c r="M72" s="4">
        <v>18043.7</v>
      </c>
      <c r="N72" s="4">
        <v>226156.1</v>
      </c>
      <c r="O72" s="4">
        <v>88625.37</v>
      </c>
      <c r="P72" s="4">
        <v>25179.23</v>
      </c>
      <c r="Q72" s="4">
        <v>24769.919999999998</v>
      </c>
      <c r="R72" s="4">
        <v>87581.57</v>
      </c>
      <c r="S72" s="4">
        <v>-13602.63</v>
      </c>
      <c r="T72" s="4">
        <v>22511.18</v>
      </c>
      <c r="U72" s="4">
        <v>567851.80000000005</v>
      </c>
      <c r="V72" s="4">
        <v>530148.80000000005</v>
      </c>
      <c r="W72" s="8">
        <f t="shared" si="7"/>
        <v>4.2335097359978038</v>
      </c>
      <c r="X72" s="8">
        <f t="shared" si="8"/>
        <v>30.925901278826391</v>
      </c>
      <c r="Y72" s="8">
        <f t="shared" si="8"/>
        <v>21.947236398282154</v>
      </c>
      <c r="Z72" s="8">
        <f t="shared" si="8"/>
        <v>8.9786590606633592</v>
      </c>
      <c r="AA72" s="8">
        <f t="shared" si="8"/>
        <v>1.8578180103928661</v>
      </c>
      <c r="AB72" s="8">
        <f t="shared" si="8"/>
        <v>0.3960706839836074</v>
      </c>
      <c r="AC72" s="8">
        <f t="shared" si="8"/>
        <v>2.6253046169776542</v>
      </c>
      <c r="AD72" s="8">
        <f t="shared" si="8"/>
        <v>32.905039071125103</v>
      </c>
      <c r="AE72" s="8">
        <f t="shared" si="8"/>
        <v>12.894727414130852</v>
      </c>
      <c r="AF72" s="8">
        <f t="shared" si="8"/>
        <v>3.6635029828107459</v>
      </c>
      <c r="AG72" s="8">
        <f t="shared" si="8"/>
        <v>3.6039495967106046</v>
      </c>
      <c r="AH72" s="8">
        <f t="shared" si="8"/>
        <v>12.74285762250268</v>
      </c>
      <c r="AI72" s="8">
        <f t="shared" si="8"/>
        <v>-1.9791421572093719</v>
      </c>
      <c r="AJ72" s="8">
        <f t="shared" si="8"/>
        <v>3.2753096530985899</v>
      </c>
      <c r="AK72" s="8">
        <f t="shared" si="8"/>
        <v>82.620745872469143</v>
      </c>
      <c r="AL72" s="8">
        <f t="shared" si="8"/>
        <v>77.135071649670692</v>
      </c>
    </row>
    <row r="73" spans="1:38" x14ac:dyDescent="0.25">
      <c r="A73" s="6">
        <f t="shared" si="6"/>
        <v>2076</v>
      </c>
      <c r="B73" s="6">
        <v>64285</v>
      </c>
      <c r="C73" s="4">
        <v>713371.73081134865</v>
      </c>
      <c r="D73" s="4">
        <v>209736.81083522268</v>
      </c>
      <c r="E73" s="11">
        <v>2.377586662166558</v>
      </c>
      <c r="F73" s="4">
        <v>112.55181965661023</v>
      </c>
      <c r="G73" s="4">
        <v>1085.6749656154573</v>
      </c>
      <c r="H73" s="4">
        <v>220316.6</v>
      </c>
      <c r="I73" s="4">
        <v>156565.4</v>
      </c>
      <c r="J73" s="4">
        <v>63751.24</v>
      </c>
      <c r="K73" s="4">
        <v>13241.53</v>
      </c>
      <c r="L73" s="4">
        <v>2803.4360000000001</v>
      </c>
      <c r="M73" s="4">
        <v>18473.38</v>
      </c>
      <c r="N73" s="4">
        <v>235151.2</v>
      </c>
      <c r="O73" s="4">
        <v>92529.45</v>
      </c>
      <c r="P73" s="4">
        <v>26074.240000000002</v>
      </c>
      <c r="Q73" s="4">
        <v>25643.58</v>
      </c>
      <c r="R73" s="4">
        <v>90903.94</v>
      </c>
      <c r="S73" s="4">
        <v>-14834.59</v>
      </c>
      <c r="T73" s="4">
        <v>24040.06</v>
      </c>
      <c r="U73" s="4">
        <v>606726.40000000002</v>
      </c>
      <c r="V73" s="4">
        <v>569023.4</v>
      </c>
      <c r="W73" s="8">
        <f t="shared" si="7"/>
        <v>4.2335095178002424</v>
      </c>
      <c r="X73" s="8">
        <f t="shared" si="8"/>
        <v>30.883842250018006</v>
      </c>
      <c r="Y73" s="8">
        <f t="shared" si="8"/>
        <v>21.947239179485198</v>
      </c>
      <c r="Z73" s="8">
        <f t="shared" si="8"/>
        <v>8.9366086777076159</v>
      </c>
      <c r="AA73" s="8">
        <f t="shared" si="8"/>
        <v>1.8561893369309481</v>
      </c>
      <c r="AB73" s="8">
        <f t="shared" si="8"/>
        <v>0.39298389309757631</v>
      </c>
      <c r="AC73" s="8">
        <f t="shared" si="8"/>
        <v>2.5895867753253166</v>
      </c>
      <c r="AD73" s="8">
        <f t="shared" si="8"/>
        <v>32.963347136359374</v>
      </c>
      <c r="AE73" s="8">
        <f t="shared" si="8"/>
        <v>12.970720033265438</v>
      </c>
      <c r="AF73" s="8">
        <f t="shared" si="8"/>
        <v>3.6550705437044209</v>
      </c>
      <c r="AG73" s="8">
        <f t="shared" si="8"/>
        <v>3.5947008961000519</v>
      </c>
      <c r="AH73" s="8">
        <f t="shared" si="8"/>
        <v>12.742857065083165</v>
      </c>
      <c r="AI73" s="8">
        <f t="shared" si="8"/>
        <v>-2.0795034845476672</v>
      </c>
      <c r="AJ73" s="8">
        <f t="shared" si="8"/>
        <v>3.3699204722702141</v>
      </c>
      <c r="AK73" s="8">
        <f t="shared" si="8"/>
        <v>85.050524683665799</v>
      </c>
      <c r="AL73" s="8">
        <f t="shared" si="8"/>
        <v>79.765341886035344</v>
      </c>
    </row>
    <row r="74" spans="1:38" x14ac:dyDescent="0.25">
      <c r="A74" s="6">
        <f t="shared" si="6"/>
        <v>2077</v>
      </c>
      <c r="B74" s="6">
        <v>64651</v>
      </c>
      <c r="C74" s="4">
        <v>740571.43965193885</v>
      </c>
      <c r="D74" s="4">
        <v>213459.0361045493</v>
      </c>
      <c r="E74" s="11">
        <v>2.3958344903985433</v>
      </c>
      <c r="F74" s="4">
        <v>113.8877657572414</v>
      </c>
      <c r="G74" s="4">
        <v>1092.0356724756439</v>
      </c>
      <c r="H74" s="4">
        <v>228390.7</v>
      </c>
      <c r="I74" s="4">
        <v>162535</v>
      </c>
      <c r="J74" s="4">
        <v>65855.73</v>
      </c>
      <c r="K74" s="4">
        <v>13731.95</v>
      </c>
      <c r="L74" s="4">
        <v>2887.0279999999998</v>
      </c>
      <c r="M74" s="4">
        <v>18901.43</v>
      </c>
      <c r="N74" s="4">
        <v>244536.4</v>
      </c>
      <c r="O74" s="4">
        <v>96592</v>
      </c>
      <c r="P74" s="4">
        <v>27015.15</v>
      </c>
      <c r="Q74" s="4">
        <v>26559.32</v>
      </c>
      <c r="R74" s="4">
        <v>94369.96</v>
      </c>
      <c r="S74" s="4">
        <v>-16145.73</v>
      </c>
      <c r="T74" s="4">
        <v>25685.83</v>
      </c>
      <c r="U74" s="4">
        <v>648558</v>
      </c>
      <c r="V74" s="4">
        <v>610855</v>
      </c>
      <c r="W74" s="8">
        <f t="shared" si="7"/>
        <v>4.2335111839537554</v>
      </c>
      <c r="X74" s="8">
        <f t="shared" si="8"/>
        <v>30.839793134250673</v>
      </c>
      <c r="Y74" s="8">
        <f t="shared" si="8"/>
        <v>21.947241183968668</v>
      </c>
      <c r="Z74" s="8">
        <f t="shared" si="8"/>
        <v>8.8925560012078684</v>
      </c>
      <c r="AA74" s="8">
        <f t="shared" si="8"/>
        <v>1.8542370478739876</v>
      </c>
      <c r="AB74" s="8">
        <f t="shared" si="8"/>
        <v>0.38983787996967234</v>
      </c>
      <c r="AC74" s="8">
        <f t="shared" si="8"/>
        <v>2.5522763892816989</v>
      </c>
      <c r="AD74" s="8">
        <f t="shared" si="8"/>
        <v>33.019960925704837</v>
      </c>
      <c r="AE74" s="8">
        <f t="shared" si="8"/>
        <v>13.042901039418597</v>
      </c>
      <c r="AF74" s="8">
        <f t="shared" si="8"/>
        <v>3.6478789963459635</v>
      </c>
      <c r="AG74" s="8">
        <f t="shared" si="8"/>
        <v>3.5863278784397377</v>
      </c>
      <c r="AH74" s="8">
        <f t="shared" si="8"/>
        <v>12.742857062426406</v>
      </c>
      <c r="AI74" s="8">
        <f t="shared" si="8"/>
        <v>-2.1801718423800316</v>
      </c>
      <c r="AJ74" s="8">
        <f t="shared" si="8"/>
        <v>3.4683797706365889</v>
      </c>
      <c r="AK74" s="8">
        <f t="shared" si="8"/>
        <v>87.575345911910375</v>
      </c>
      <c r="AL74" s="8">
        <f t="shared" si="8"/>
        <v>82.484277315243986</v>
      </c>
    </row>
    <row r="75" spans="1:38" x14ac:dyDescent="0.25">
      <c r="A75" s="6">
        <f t="shared" si="6"/>
        <v>2078</v>
      </c>
      <c r="B75" s="6">
        <v>65016</v>
      </c>
      <c r="C75" s="4">
        <v>768690.18929270073</v>
      </c>
      <c r="D75" s="4">
        <v>217225.02348447748</v>
      </c>
      <c r="E75" s="11">
        <v>2.4139447647679</v>
      </c>
      <c r="F75" s="4">
        <v>115.2333410102509</v>
      </c>
      <c r="G75" s="4">
        <v>1098.3800636301571</v>
      </c>
      <c r="H75" s="4">
        <v>236719.8</v>
      </c>
      <c r="I75" s="4">
        <v>168706.3</v>
      </c>
      <c r="J75" s="4">
        <v>68013.58</v>
      </c>
      <c r="K75" s="4">
        <v>14239.89</v>
      </c>
      <c r="L75" s="4">
        <v>2972.9769999999999</v>
      </c>
      <c r="M75" s="4">
        <v>19326.04</v>
      </c>
      <c r="N75" s="4">
        <v>254213.3</v>
      </c>
      <c r="O75" s="4">
        <v>100757.9</v>
      </c>
      <c r="P75" s="4">
        <v>27996.52</v>
      </c>
      <c r="Q75" s="4">
        <v>27505.759999999998</v>
      </c>
      <c r="R75" s="4">
        <v>97953.1</v>
      </c>
      <c r="S75" s="4">
        <v>-17493.47</v>
      </c>
      <c r="T75" s="4">
        <v>27456.78</v>
      </c>
      <c r="U75" s="4">
        <v>693508.2</v>
      </c>
      <c r="V75" s="4">
        <v>655805.19999999995</v>
      </c>
      <c r="W75" s="8">
        <f t="shared" si="7"/>
        <v>4.2335118832856891</v>
      </c>
      <c r="X75" s="8">
        <f t="shared" si="8"/>
        <v>30.795215458364876</v>
      </c>
      <c r="Y75" s="8">
        <f t="shared" si="8"/>
        <v>21.94724251069637</v>
      </c>
      <c r="Z75" s="8">
        <f t="shared" si="8"/>
        <v>8.8479833549822882</v>
      </c>
      <c r="AA75" s="8">
        <f t="shared" si="8"/>
        <v>1.8524875428815646</v>
      </c>
      <c r="AB75" s="8">
        <f t="shared" si="8"/>
        <v>0.38675880626700104</v>
      </c>
      <c r="AC75" s="8">
        <f t="shared" si="8"/>
        <v>2.5141520301934097</v>
      </c>
      <c r="AD75" s="8">
        <f t="shared" si="8"/>
        <v>33.070969753615657</v>
      </c>
      <c r="AE75" s="8">
        <f t="shared" si="8"/>
        <v>13.107738514616784</v>
      </c>
      <c r="AF75" s="8">
        <f t="shared" si="8"/>
        <v>3.6421071050432681</v>
      </c>
      <c r="AG75" s="8">
        <f t="shared" si="8"/>
        <v>3.5782634386564802</v>
      </c>
      <c r="AH75" s="8">
        <f t="shared" si="8"/>
        <v>12.74285809347068</v>
      </c>
      <c r="AI75" s="8">
        <f t="shared" si="8"/>
        <v>-2.275750392508114</v>
      </c>
      <c r="AJ75" s="8">
        <f t="shared" si="8"/>
        <v>3.571891560794338</v>
      </c>
      <c r="AK75" s="8">
        <f t="shared" si="8"/>
        <v>90.219468084810813</v>
      </c>
      <c r="AL75" s="8">
        <f t="shared" si="8"/>
        <v>85.314631191459554</v>
      </c>
    </row>
    <row r="76" spans="1:38" x14ac:dyDescent="0.25">
      <c r="A76" s="6">
        <f t="shared" si="6"/>
        <v>2079</v>
      </c>
      <c r="B76" s="6">
        <v>65381</v>
      </c>
      <c r="C76" s="4">
        <v>798036.85802591953</v>
      </c>
      <c r="D76" s="4">
        <v>221090.5971462843</v>
      </c>
      <c r="E76" s="11">
        <v>2.4319929718406579</v>
      </c>
      <c r="F76" s="4">
        <v>116.60055420539582</v>
      </c>
      <c r="G76" s="4">
        <v>1104.8474723518618</v>
      </c>
      <c r="H76" s="4">
        <v>245390.6</v>
      </c>
      <c r="I76" s="4">
        <v>175147</v>
      </c>
      <c r="J76" s="4">
        <v>70243.539999999994</v>
      </c>
      <c r="K76" s="4">
        <v>14766.79</v>
      </c>
      <c r="L76" s="4">
        <v>3061.44</v>
      </c>
      <c r="M76" s="4">
        <v>19752.3</v>
      </c>
      <c r="N76" s="4">
        <v>264312.09999999998</v>
      </c>
      <c r="O76" s="4">
        <v>105096.3</v>
      </c>
      <c r="P76" s="4">
        <v>29029.24</v>
      </c>
      <c r="Q76" s="4">
        <v>28493.79</v>
      </c>
      <c r="R76" s="4">
        <v>101692.7</v>
      </c>
      <c r="S76" s="4">
        <v>-18921.47</v>
      </c>
      <c r="T76" s="4">
        <v>29359.75</v>
      </c>
      <c r="U76" s="4">
        <v>741789.4</v>
      </c>
      <c r="V76" s="4">
        <v>704086.4</v>
      </c>
      <c r="W76" s="8">
        <f t="shared" si="7"/>
        <v>4.2335115864527628</v>
      </c>
      <c r="X76" s="8">
        <f t="shared" si="8"/>
        <v>30.749281506497777</v>
      </c>
      <c r="Y76" s="8">
        <f t="shared" si="8"/>
        <v>21.947231915234596</v>
      </c>
      <c r="Z76" s="8">
        <f t="shared" si="8"/>
        <v>8.8020420728134514</v>
      </c>
      <c r="AA76" s="8">
        <f t="shared" si="8"/>
        <v>1.8503894715499956</v>
      </c>
      <c r="AB76" s="8">
        <f t="shared" si="8"/>
        <v>0.38362137903918309</v>
      </c>
      <c r="AC76" s="8">
        <f t="shared" si="8"/>
        <v>2.4751112434657077</v>
      </c>
      <c r="AD76" s="8">
        <f t="shared" si="8"/>
        <v>33.120287282697831</v>
      </c>
      <c r="AE76" s="8">
        <f t="shared" si="8"/>
        <v>13.169354139854349</v>
      </c>
      <c r="AF76" s="8">
        <f t="shared" si="8"/>
        <v>3.6375813608169407</v>
      </c>
      <c r="AG76" s="8">
        <f t="shared" si="8"/>
        <v>3.5704854623487261</v>
      </c>
      <c r="AH76" s="8">
        <f t="shared" si="8"/>
        <v>12.742857548153134</v>
      </c>
      <c r="AI76" s="8">
        <f t="shared" si="8"/>
        <v>-2.3710020169751918</v>
      </c>
      <c r="AJ76" s="8">
        <f t="shared" si="8"/>
        <v>3.6789967411563365</v>
      </c>
      <c r="AK76" s="8">
        <f t="shared" si="8"/>
        <v>92.951771906242868</v>
      </c>
      <c r="AL76" s="8">
        <f t="shared" si="8"/>
        <v>88.227303403213483</v>
      </c>
    </row>
    <row r="77" spans="1:38" x14ac:dyDescent="0.25">
      <c r="A77" s="6">
        <f t="shared" si="6"/>
        <v>2080</v>
      </c>
      <c r="B77" s="6">
        <v>65746</v>
      </c>
      <c r="C77" s="4">
        <v>828425.66336459515</v>
      </c>
      <c r="D77" s="4">
        <v>225015.10103932797</v>
      </c>
      <c r="E77" s="11">
        <v>2.4499825926433441</v>
      </c>
      <c r="F77" s="4">
        <v>117.9774427270258</v>
      </c>
      <c r="G77" s="4">
        <v>1111.366054811064</v>
      </c>
      <c r="H77" s="4">
        <v>254350.3</v>
      </c>
      <c r="I77" s="4">
        <v>181816.5</v>
      </c>
      <c r="J77" s="4">
        <v>72533.72</v>
      </c>
      <c r="K77" s="4">
        <v>15312.62</v>
      </c>
      <c r="L77" s="4">
        <v>3152.4389999999999</v>
      </c>
      <c r="M77" s="4">
        <v>20175.64</v>
      </c>
      <c r="N77" s="4">
        <v>274796.2</v>
      </c>
      <c r="O77" s="4">
        <v>109605.5</v>
      </c>
      <c r="P77" s="4">
        <v>30106.75</v>
      </c>
      <c r="Q77" s="4">
        <v>29518.82</v>
      </c>
      <c r="R77" s="4">
        <v>105565.1</v>
      </c>
      <c r="S77" s="4">
        <v>-20445.919999999998</v>
      </c>
      <c r="T77" s="4">
        <v>31403.75</v>
      </c>
      <c r="U77" s="4">
        <v>793639.1</v>
      </c>
      <c r="V77" s="4">
        <v>755936.1</v>
      </c>
      <c r="W77" s="8">
        <f t="shared" si="7"/>
        <v>4.2335129081111162</v>
      </c>
      <c r="X77" s="8">
        <f t="shared" si="8"/>
        <v>30.702851353852722</v>
      </c>
      <c r="Y77" s="8">
        <f t="shared" si="8"/>
        <v>21.947231724034779</v>
      </c>
      <c r="Z77" s="8">
        <f t="shared" si="8"/>
        <v>8.7556099729466581</v>
      </c>
      <c r="AA77" s="8">
        <f t="shared" si="8"/>
        <v>1.8484000046315348</v>
      </c>
      <c r="AB77" s="8">
        <f t="shared" si="8"/>
        <v>0.38053372069578101</v>
      </c>
      <c r="AC77" s="8">
        <f t="shared" si="8"/>
        <v>2.4354194820640869</v>
      </c>
      <c r="AD77" s="8">
        <f t="shared" si="8"/>
        <v>33.170894161334125</v>
      </c>
      <c r="AE77" s="8">
        <f t="shared" si="8"/>
        <v>13.230577569850338</v>
      </c>
      <c r="AF77" s="8">
        <f t="shared" si="8"/>
        <v>3.6342126193584416</v>
      </c>
      <c r="AG77" s="8">
        <f t="shared" si="8"/>
        <v>3.5632430651787508</v>
      </c>
      <c r="AH77" s="8">
        <f t="shared" si="8"/>
        <v>12.742857285619865</v>
      </c>
      <c r="AI77" s="8">
        <f t="shared" si="8"/>
        <v>-2.4680452216992248</v>
      </c>
      <c r="AJ77" s="8">
        <f t="shared" si="8"/>
        <v>3.7907746450605817</v>
      </c>
      <c r="AK77" s="8">
        <f t="shared" si="8"/>
        <v>95.800882939416454</v>
      </c>
      <c r="AL77" s="8">
        <f t="shared" si="8"/>
        <v>91.249720213859177</v>
      </c>
    </row>
    <row r="78" spans="1:38" x14ac:dyDescent="0.25">
      <c r="A78" s="6">
        <f t="shared" si="6"/>
        <v>2081</v>
      </c>
      <c r="B78" s="6">
        <v>66112</v>
      </c>
      <c r="C78" s="4">
        <v>860103.61626978987</v>
      </c>
      <c r="D78" s="4">
        <v>229032.79993048086</v>
      </c>
      <c r="E78" s="11">
        <v>2.4680420116050801</v>
      </c>
      <c r="F78" s="4">
        <v>119.37637122145973</v>
      </c>
      <c r="G78" s="4">
        <v>1117.9903491370128</v>
      </c>
      <c r="H78" s="4">
        <v>263664</v>
      </c>
      <c r="I78" s="4">
        <v>188769</v>
      </c>
      <c r="J78" s="4">
        <v>74895.009999999995</v>
      </c>
      <c r="K78" s="4">
        <v>15879.02</v>
      </c>
      <c r="L78" s="4">
        <v>3246.069</v>
      </c>
      <c r="M78" s="4">
        <v>20595.580000000002</v>
      </c>
      <c r="N78" s="4">
        <v>285755.3</v>
      </c>
      <c r="O78" s="4">
        <v>114328.8</v>
      </c>
      <c r="P78" s="4">
        <v>31236.38</v>
      </c>
      <c r="Q78" s="4">
        <v>30588.31</v>
      </c>
      <c r="R78" s="4">
        <v>109601.8</v>
      </c>
      <c r="S78" s="4">
        <v>-22091.279999999999</v>
      </c>
      <c r="T78" s="4">
        <v>33598.81</v>
      </c>
      <c r="U78" s="4">
        <v>849329.2</v>
      </c>
      <c r="V78" s="4">
        <v>811626.2</v>
      </c>
      <c r="W78" s="8">
        <f t="shared" si="7"/>
        <v>4.2335124365722407</v>
      </c>
      <c r="X78" s="8">
        <f t="shared" si="8"/>
        <v>30.654911223777038</v>
      </c>
      <c r="Y78" s="8">
        <f t="shared" si="8"/>
        <v>21.947239428974633</v>
      </c>
      <c r="Z78" s="8">
        <f t="shared" si="8"/>
        <v>8.7076729574530205</v>
      </c>
      <c r="AA78" s="8">
        <f t="shared" si="8"/>
        <v>1.846175239777065</v>
      </c>
      <c r="AB78" s="8">
        <f t="shared" si="8"/>
        <v>0.37740441251461981</v>
      </c>
      <c r="AC78" s="8">
        <f t="shared" si="8"/>
        <v>2.394546379112044</v>
      </c>
      <c r="AD78" s="8">
        <f t="shared" si="8"/>
        <v>33.223357580950662</v>
      </c>
      <c r="AE78" s="8">
        <f t="shared" si="8"/>
        <v>13.292444984225986</v>
      </c>
      <c r="AF78" s="8">
        <f t="shared" si="8"/>
        <v>3.6316996474761991</v>
      </c>
      <c r="AG78" s="8">
        <f t="shared" si="8"/>
        <v>3.5563517489508292</v>
      </c>
      <c r="AH78" s="8">
        <f t="shared" si="8"/>
        <v>12.742860037647029</v>
      </c>
      <c r="AI78" s="8">
        <f t="shared" si="8"/>
        <v>-2.5684440318723878</v>
      </c>
      <c r="AJ78" s="8">
        <f t="shared" si="8"/>
        <v>3.906367717149676</v>
      </c>
      <c r="AK78" s="8">
        <f t="shared" si="8"/>
        <v>98.747311827786774</v>
      </c>
      <c r="AL78" s="8">
        <f t="shared" si="8"/>
        <v>94.363770207125384</v>
      </c>
    </row>
    <row r="79" spans="1:38" x14ac:dyDescent="0.25">
      <c r="A79" s="6">
        <f t="shared" si="6"/>
        <v>2082</v>
      </c>
      <c r="B79" s="6">
        <v>66477</v>
      </c>
      <c r="C79" s="4">
        <v>892959.53637462913</v>
      </c>
      <c r="D79" s="4">
        <v>233125.44733550239</v>
      </c>
      <c r="E79" s="11">
        <v>2.4859831354227517</v>
      </c>
      <c r="F79" s="4">
        <v>120.78563736401588</v>
      </c>
      <c r="G79" s="4">
        <v>1124.728442744937</v>
      </c>
      <c r="H79" s="4">
        <v>273303.90000000002</v>
      </c>
      <c r="I79" s="4">
        <v>195979.9</v>
      </c>
      <c r="J79" s="4">
        <v>77324</v>
      </c>
      <c r="K79" s="4">
        <v>16466.96</v>
      </c>
      <c r="L79" s="4">
        <v>3342.431</v>
      </c>
      <c r="M79" s="4">
        <v>21012.01</v>
      </c>
      <c r="N79" s="4">
        <v>297110.09999999998</v>
      </c>
      <c r="O79" s="4">
        <v>119204.3</v>
      </c>
      <c r="P79" s="4">
        <v>32416.15</v>
      </c>
      <c r="Q79" s="4">
        <v>31701.1</v>
      </c>
      <c r="R79" s="4">
        <v>113788.6</v>
      </c>
      <c r="S79" s="4">
        <v>-23806.14</v>
      </c>
      <c r="T79" s="4">
        <v>35956.46</v>
      </c>
      <c r="U79" s="4">
        <v>909091.8</v>
      </c>
      <c r="V79" s="4">
        <v>871388.8</v>
      </c>
      <c r="W79" s="8">
        <f t="shared" si="7"/>
        <v>4.2335127533587684</v>
      </c>
      <c r="X79" s="8">
        <f t="shared" si="8"/>
        <v>30.606526820868069</v>
      </c>
      <c r="Y79" s="8">
        <f t="shared" si="8"/>
        <v>21.947231875216715</v>
      </c>
      <c r="Z79" s="8">
        <f t="shared" si="8"/>
        <v>8.6592949456513519</v>
      </c>
      <c r="AA79" s="8">
        <f t="shared" si="8"/>
        <v>1.8440880386198719</v>
      </c>
      <c r="AB79" s="8">
        <f t="shared" si="8"/>
        <v>0.37430934592737558</v>
      </c>
      <c r="AC79" s="8">
        <f t="shared" si="8"/>
        <v>2.3530752675880149</v>
      </c>
      <c r="AD79" s="8">
        <f t="shared" si="8"/>
        <v>33.272515483316525</v>
      </c>
      <c r="AE79" s="8">
        <f t="shared" si="8"/>
        <v>13.349350686590288</v>
      </c>
      <c r="AF79" s="8">
        <f t="shared" si="8"/>
        <v>3.6301924868407744</v>
      </c>
      <c r="AG79" s="8">
        <f t="shared" si="8"/>
        <v>3.5501160700634737</v>
      </c>
      <c r="AH79" s="8">
        <f t="shared" si="8"/>
        <v>12.742861839179858</v>
      </c>
      <c r="AI79" s="8">
        <f t="shared" si="8"/>
        <v>-2.6659819432190326</v>
      </c>
      <c r="AJ79" s="8">
        <f t="shared" si="8"/>
        <v>4.0266617394536626</v>
      </c>
      <c r="AK79" s="8">
        <f t="shared" si="8"/>
        <v>101.80660634308997</v>
      </c>
      <c r="AL79" s="8">
        <f t="shared" si="8"/>
        <v>97.584354554047849</v>
      </c>
    </row>
    <row r="80" spans="1:38" x14ac:dyDescent="0.25">
      <c r="A80" s="6">
        <f t="shared" si="6"/>
        <v>2083</v>
      </c>
      <c r="B80" s="6">
        <v>66842</v>
      </c>
      <c r="C80" s="4">
        <v>927175.48335741728</v>
      </c>
      <c r="D80" s="4">
        <v>237305.88922146321</v>
      </c>
      <c r="E80" s="11">
        <v>2.5039146296726633</v>
      </c>
      <c r="F80" s="4">
        <v>122.21779895270785</v>
      </c>
      <c r="G80" s="4">
        <v>1131.532023693065</v>
      </c>
      <c r="H80" s="4">
        <v>283319.2</v>
      </c>
      <c r="I80" s="4">
        <v>203489.4</v>
      </c>
      <c r="J80" s="4">
        <v>79829.789999999994</v>
      </c>
      <c r="K80" s="4">
        <v>17077.21</v>
      </c>
      <c r="L80" s="4">
        <v>3441.6030000000001</v>
      </c>
      <c r="M80" s="4">
        <v>21426.05</v>
      </c>
      <c r="N80" s="4">
        <v>308921.8</v>
      </c>
      <c r="O80" s="4">
        <v>124258.6</v>
      </c>
      <c r="P80" s="4">
        <v>33650.78</v>
      </c>
      <c r="Q80" s="4">
        <v>32863.79</v>
      </c>
      <c r="R80" s="4">
        <v>118148.7</v>
      </c>
      <c r="S80" s="4">
        <v>-25602.62</v>
      </c>
      <c r="T80" s="4">
        <v>38486.519999999997</v>
      </c>
      <c r="U80" s="4">
        <v>973181</v>
      </c>
      <c r="V80" s="4">
        <v>935478</v>
      </c>
      <c r="W80" s="8">
        <f t="shared" si="7"/>
        <v>4.2335130511572094</v>
      </c>
      <c r="X80" s="8">
        <f t="shared" si="8"/>
        <v>30.557235937048947</v>
      </c>
      <c r="Y80" s="8">
        <f t="shared" si="8"/>
        <v>21.947236920365892</v>
      </c>
      <c r="Z80" s="8">
        <f t="shared" si="8"/>
        <v>8.6099979381385747</v>
      </c>
      <c r="AA80" s="8">
        <f t="shared" si="8"/>
        <v>1.8418530587285706</v>
      </c>
      <c r="AB80" s="8">
        <f t="shared" si="8"/>
        <v>0.37119219196106534</v>
      </c>
      <c r="AC80" s="8">
        <f t="shared" si="8"/>
        <v>2.3108947965722324</v>
      </c>
      <c r="AD80" s="8">
        <f t="shared" si="8"/>
        <v>33.318590228610866</v>
      </c>
      <c r="AE80" s="8">
        <f t="shared" si="8"/>
        <v>13.401842718062843</v>
      </c>
      <c r="AF80" s="8">
        <f t="shared" si="8"/>
        <v>3.6293863032428724</v>
      </c>
      <c r="AG80" s="8">
        <f t="shared" si="8"/>
        <v>3.5445059311745544</v>
      </c>
      <c r="AH80" s="8">
        <f t="shared" si="8"/>
        <v>12.742862825941959</v>
      </c>
      <c r="AI80" s="8">
        <f t="shared" si="8"/>
        <v>-2.7613564486508793</v>
      </c>
      <c r="AJ80" s="8">
        <f t="shared" si="8"/>
        <v>4.1509423718404994</v>
      </c>
      <c r="AK80" s="8">
        <f t="shared" si="8"/>
        <v>104.96189960459168</v>
      </c>
      <c r="AL80" s="8">
        <f t="shared" si="8"/>
        <v>100.89546334988478</v>
      </c>
    </row>
    <row r="81" spans="1:44" x14ac:dyDescent="0.25">
      <c r="A81" s="6">
        <f t="shared" si="6"/>
        <v>2084</v>
      </c>
      <c r="B81" s="6">
        <v>67207</v>
      </c>
      <c r="C81" s="4">
        <v>962729.34190794174</v>
      </c>
      <c r="D81" s="4">
        <v>241580.43259111122</v>
      </c>
      <c r="E81" s="11">
        <v>2.5217922701292581</v>
      </c>
      <c r="F81" s="4">
        <v>123.66006099180123</v>
      </c>
      <c r="G81" s="4">
        <v>1138.5090549514975</v>
      </c>
      <c r="H81" s="4">
        <v>293707</v>
      </c>
      <c r="I81" s="4">
        <v>211292.5</v>
      </c>
      <c r="J81" s="4">
        <v>82414.53</v>
      </c>
      <c r="K81" s="4">
        <v>17710.560000000001</v>
      </c>
      <c r="L81" s="4">
        <v>3543.587</v>
      </c>
      <c r="M81" s="4">
        <v>21839.91</v>
      </c>
      <c r="N81" s="4">
        <v>321215.09999999998</v>
      </c>
      <c r="O81" s="4">
        <v>129521.9</v>
      </c>
      <c r="P81" s="4">
        <v>34939.370000000003</v>
      </c>
      <c r="Q81" s="4">
        <v>34074.58</v>
      </c>
      <c r="R81" s="4">
        <v>122679.2</v>
      </c>
      <c r="S81" s="4">
        <v>-27508.06</v>
      </c>
      <c r="T81" s="4">
        <v>41199.75</v>
      </c>
      <c r="U81" s="4">
        <v>1041889</v>
      </c>
      <c r="V81" s="4">
        <v>1004186</v>
      </c>
      <c r="W81" s="8">
        <f t="shared" si="7"/>
        <v>4.2335136012725281</v>
      </c>
      <c r="X81" s="8">
        <f t="shared" si="8"/>
        <v>30.507743684006766</v>
      </c>
      <c r="Y81" s="8">
        <f t="shared" si="8"/>
        <v>21.947238003700967</v>
      </c>
      <c r="Z81" s="8">
        <f t="shared" si="8"/>
        <v>8.5605087964464115</v>
      </c>
      <c r="AA81" s="8">
        <f t="shared" si="8"/>
        <v>1.8396198421563767</v>
      </c>
      <c r="AB81" s="8">
        <f t="shared" si="8"/>
        <v>0.36807717867799705</v>
      </c>
      <c r="AC81" s="8">
        <f t="shared" si="8"/>
        <v>2.2685410165974123</v>
      </c>
      <c r="AD81" s="8">
        <f t="shared" si="8"/>
        <v>33.365047268987801</v>
      </c>
      <c r="AE81" s="8">
        <f t="shared" si="8"/>
        <v>13.453615088048824</v>
      </c>
      <c r="AF81" s="8">
        <f t="shared" si="8"/>
        <v>3.6291996596631186</v>
      </c>
      <c r="AG81" s="8">
        <f t="shared" si="8"/>
        <v>3.5393727516885307</v>
      </c>
      <c r="AH81" s="8">
        <f t="shared" si="8"/>
        <v>12.742854576019649</v>
      </c>
      <c r="AI81" s="8">
        <f t="shared" si="8"/>
        <v>-2.8572994301268921</v>
      </c>
      <c r="AJ81" s="8">
        <f t="shared" si="8"/>
        <v>4.2794738050000776</v>
      </c>
      <c r="AK81" s="8">
        <f t="shared" si="8"/>
        <v>108.22242084521692</v>
      </c>
      <c r="AL81" s="8">
        <f t="shared" si="8"/>
        <v>104.30615919630114</v>
      </c>
    </row>
    <row r="82" spans="1:44" x14ac:dyDescent="0.25">
      <c r="A82" s="6">
        <f t="shared" si="6"/>
        <v>2085</v>
      </c>
      <c r="B82" s="6">
        <v>67573</v>
      </c>
      <c r="C82" s="4">
        <v>999808.07639866904</v>
      </c>
      <c r="D82" s="4">
        <v>245959.09671801244</v>
      </c>
      <c r="E82" s="11">
        <v>2.5396631969970009</v>
      </c>
      <c r="F82" s="4">
        <v>125.1252050652926</v>
      </c>
      <c r="G82" s="4">
        <v>1145.6153087034163</v>
      </c>
      <c r="H82" s="4">
        <v>304516.8</v>
      </c>
      <c r="I82" s="4">
        <v>219430.3</v>
      </c>
      <c r="J82" s="4">
        <v>85086.54</v>
      </c>
      <c r="K82" s="4">
        <v>18368.009999999998</v>
      </c>
      <c r="L82" s="4">
        <v>3648.473</v>
      </c>
      <c r="M82" s="4">
        <v>22253.45</v>
      </c>
      <c r="N82" s="4">
        <v>334062.8</v>
      </c>
      <c r="O82" s="4">
        <v>135024.6</v>
      </c>
      <c r="P82" s="4">
        <v>36287.22</v>
      </c>
      <c r="Q82" s="4">
        <v>35346.949999999997</v>
      </c>
      <c r="R82" s="4">
        <v>127404.1</v>
      </c>
      <c r="S82" s="4">
        <v>-29546.05</v>
      </c>
      <c r="T82" s="4">
        <v>44108.5</v>
      </c>
      <c r="U82" s="4">
        <v>1115543</v>
      </c>
      <c r="V82" s="4">
        <v>1077840</v>
      </c>
      <c r="W82" s="8">
        <f t="shared" si="7"/>
        <v>4.2335123991135335</v>
      </c>
      <c r="X82" s="8">
        <f t="shared" si="8"/>
        <v>30.45752551798504</v>
      </c>
      <c r="Y82" s="8">
        <f t="shared" si="8"/>
        <v>21.94724219376111</v>
      </c>
      <c r="Z82" s="8">
        <f t="shared" si="8"/>
        <v>8.5102873249917739</v>
      </c>
      <c r="AA82" s="8">
        <f t="shared" si="8"/>
        <v>1.8371535931337921</v>
      </c>
      <c r="AB82" s="8">
        <f t="shared" si="8"/>
        <v>0.36491733624936107</v>
      </c>
      <c r="AC82" s="8">
        <f t="shared" si="8"/>
        <v>2.2257721782121846</v>
      </c>
      <c r="AD82" s="8">
        <f t="shared" si="8"/>
        <v>33.412692684310137</v>
      </c>
      <c r="AE82" s="8">
        <f t="shared" si="8"/>
        <v>13.505051938204142</v>
      </c>
      <c r="AF82" s="8">
        <f t="shared" si="8"/>
        <v>3.6294185710828999</v>
      </c>
      <c r="AG82" s="8">
        <f t="shared" si="8"/>
        <v>3.5353735216183186</v>
      </c>
      <c r="AH82" s="8">
        <f t="shared" si="8"/>
        <v>12.742855654748499</v>
      </c>
      <c r="AI82" s="8">
        <f t="shared" si="8"/>
        <v>-2.9551721672848985</v>
      </c>
      <c r="AJ82" s="8">
        <f t="shared" si="8"/>
        <v>4.4116967087203172</v>
      </c>
      <c r="AK82" s="8">
        <f t="shared" si="8"/>
        <v>111.57571401285442</v>
      </c>
      <c r="AL82" s="8">
        <f t="shared" si="8"/>
        <v>107.80469026439592</v>
      </c>
    </row>
    <row r="83" spans="1:44" x14ac:dyDescent="0.25">
      <c r="A83" s="6">
        <f t="shared" si="6"/>
        <v>2086</v>
      </c>
      <c r="B83" s="6">
        <v>67938</v>
      </c>
      <c r="C83" s="4">
        <v>1038268.3109656223</v>
      </c>
      <c r="D83" s="4">
        <v>250418.68123877229</v>
      </c>
      <c r="E83" s="11">
        <v>2.5574613860050364</v>
      </c>
      <c r="F83" s="4">
        <v>126.60070883079356</v>
      </c>
      <c r="G83" s="4">
        <v>1152.8392491892198</v>
      </c>
      <c r="H83" s="4">
        <v>315709.40000000002</v>
      </c>
      <c r="I83" s="4">
        <v>227871.2</v>
      </c>
      <c r="J83" s="4">
        <v>87838.19</v>
      </c>
      <c r="K83" s="4">
        <v>19050.59</v>
      </c>
      <c r="L83" s="4">
        <v>3756.3589999999999</v>
      </c>
      <c r="M83" s="4">
        <v>22663.51</v>
      </c>
      <c r="N83" s="4">
        <v>347409.6</v>
      </c>
      <c r="O83" s="4">
        <v>140743</v>
      </c>
      <c r="P83" s="4">
        <v>37689.25</v>
      </c>
      <c r="Q83" s="4">
        <v>36672.36</v>
      </c>
      <c r="R83" s="4">
        <v>132305.1</v>
      </c>
      <c r="S83" s="4">
        <v>-31700.21</v>
      </c>
      <c r="T83" s="4">
        <v>47226.68</v>
      </c>
      <c r="U83" s="4">
        <v>1194470</v>
      </c>
      <c r="V83" s="4">
        <v>1156767</v>
      </c>
      <c r="W83" s="8">
        <f t="shared" si="7"/>
        <v>4.2335149788040445</v>
      </c>
      <c r="X83" s="8">
        <f t="shared" si="8"/>
        <v>30.407303840986952</v>
      </c>
      <c r="Y83" s="8">
        <f t="shared" si="8"/>
        <v>21.947236335092668</v>
      </c>
      <c r="Z83" s="8">
        <f t="shared" si="8"/>
        <v>8.4600665427521058</v>
      </c>
      <c r="AA83" s="8">
        <f t="shared" si="8"/>
        <v>1.8348426701266025</v>
      </c>
      <c r="AB83" s="8">
        <f t="shared" si="8"/>
        <v>0.36179077800289089</v>
      </c>
      <c r="AC83" s="8">
        <f t="shared" si="8"/>
        <v>2.1828182330752464</v>
      </c>
      <c r="AD83" s="8">
        <f t="shared" si="8"/>
        <v>33.460483800848948</v>
      </c>
      <c r="AE83" s="8">
        <f t="shared" si="8"/>
        <v>13.555551923674196</v>
      </c>
      <c r="AF83" s="8">
        <f t="shared" si="8"/>
        <v>3.6300106246089516</v>
      </c>
      <c r="AG83" s="8">
        <f t="shared" si="8"/>
        <v>3.5320696599026071</v>
      </c>
      <c r="AH83" s="8">
        <f t="shared" si="8"/>
        <v>12.742862187227123</v>
      </c>
      <c r="AI83" s="8">
        <f t="shared" si="8"/>
        <v>-3.0531809230041707</v>
      </c>
      <c r="AJ83" s="8">
        <f t="shared" si="8"/>
        <v>4.548600732702484</v>
      </c>
      <c r="AK83" s="8">
        <f t="shared" si="8"/>
        <v>115.04444346270235</v>
      </c>
      <c r="AL83" s="8">
        <f t="shared" si="8"/>
        <v>111.41310851760178</v>
      </c>
    </row>
    <row r="84" spans="1:44" x14ac:dyDescent="0.25">
      <c r="A84" s="6">
        <f t="shared" si="6"/>
        <v>2087</v>
      </c>
      <c r="B84" s="6">
        <v>68303</v>
      </c>
      <c r="C84" s="4">
        <v>1078360.3495088264</v>
      </c>
      <c r="D84" s="4">
        <v>254982.17269313216</v>
      </c>
      <c r="E84" s="11">
        <v>2.5752296941945039</v>
      </c>
      <c r="F84" s="4">
        <v>128.09997500902773</v>
      </c>
      <c r="G84" s="4">
        <v>1160.1545059244188</v>
      </c>
      <c r="H84" s="4">
        <v>327348.09999999998</v>
      </c>
      <c r="I84" s="4">
        <v>236670.3</v>
      </c>
      <c r="J84" s="4">
        <v>90677.759999999995</v>
      </c>
      <c r="K84" s="4">
        <v>19759.439999999999</v>
      </c>
      <c r="L84" s="4">
        <v>3867.3829999999998</v>
      </c>
      <c r="M84" s="4">
        <v>23067.18</v>
      </c>
      <c r="N84" s="4">
        <v>361281.1</v>
      </c>
      <c r="O84" s="4">
        <v>146650.20000000001</v>
      </c>
      <c r="P84" s="4">
        <v>39153.01</v>
      </c>
      <c r="Q84" s="4">
        <v>38063.93</v>
      </c>
      <c r="R84" s="4">
        <v>137413.9</v>
      </c>
      <c r="S84" s="4">
        <v>-33933.03</v>
      </c>
      <c r="T84" s="4">
        <v>50568.06</v>
      </c>
      <c r="U84" s="4">
        <v>1278971</v>
      </c>
      <c r="V84" s="4">
        <v>1241268</v>
      </c>
      <c r="W84" s="8">
        <f t="shared" si="7"/>
        <v>4.2335144457374403</v>
      </c>
      <c r="X84" s="8">
        <f t="shared" si="8"/>
        <v>30.356095728955641</v>
      </c>
      <c r="Y84" s="8">
        <f t="shared" si="8"/>
        <v>21.947236849704186</v>
      </c>
      <c r="Z84" s="8">
        <f t="shared" si="8"/>
        <v>8.4088551699162597</v>
      </c>
      <c r="AA84" s="8">
        <f t="shared" si="8"/>
        <v>1.8323596568623897</v>
      </c>
      <c r="AB84" s="8">
        <f t="shared" si="8"/>
        <v>0.35863549710090165</v>
      </c>
      <c r="AC84" s="8">
        <f t="shared" si="8"/>
        <v>2.1390975670152081</v>
      </c>
      <c r="AD84" s="8">
        <f t="shared" si="8"/>
        <v>33.502817510357922</v>
      </c>
      <c r="AE84" s="8">
        <f t="shared" si="8"/>
        <v>13.599368714437297</v>
      </c>
      <c r="AF84" s="8">
        <f t="shared" si="8"/>
        <v>3.6307909520072292</v>
      </c>
      <c r="AG84" s="8">
        <f t="shared" si="8"/>
        <v>3.5297968825854391</v>
      </c>
      <c r="AH84" s="8">
        <f t="shared" si="8"/>
        <v>12.742855397325165</v>
      </c>
      <c r="AI84" s="8">
        <f t="shared" si="8"/>
        <v>-3.1467245634036787</v>
      </c>
      <c r="AJ84" s="8">
        <f t="shared" si="8"/>
        <v>4.6893471206571009</v>
      </c>
      <c r="AK84" s="8">
        <f t="shared" si="8"/>
        <v>118.60330367140708</v>
      </c>
      <c r="AL84" s="8">
        <f t="shared" si="8"/>
        <v>115.10697704764229</v>
      </c>
    </row>
    <row r="85" spans="1:44" x14ac:dyDescent="0.25">
      <c r="A85" s="6">
        <f t="shared" si="6"/>
        <v>2088</v>
      </c>
      <c r="B85" s="6">
        <v>68668</v>
      </c>
      <c r="C85" s="4">
        <v>1119956.4287790232</v>
      </c>
      <c r="D85" s="4">
        <v>259631.86615827598</v>
      </c>
      <c r="E85" s="11">
        <v>2.5929908720317032</v>
      </c>
      <c r="F85" s="4">
        <v>129.61010739649987</v>
      </c>
      <c r="G85" s="4">
        <v>1167.6116392897086</v>
      </c>
      <c r="H85" s="4">
        <v>339394</v>
      </c>
      <c r="I85" s="4">
        <v>245799.5</v>
      </c>
      <c r="J85" s="4">
        <v>93594.52</v>
      </c>
      <c r="K85" s="4">
        <v>20494.75</v>
      </c>
      <c r="L85" s="4">
        <v>3981.6010000000001</v>
      </c>
      <c r="M85" s="4">
        <v>23458.41</v>
      </c>
      <c r="N85" s="4">
        <v>375641.8</v>
      </c>
      <c r="O85" s="4">
        <v>152741.70000000001</v>
      </c>
      <c r="P85" s="4">
        <v>40672.65</v>
      </c>
      <c r="Q85" s="4">
        <v>39513.01</v>
      </c>
      <c r="R85" s="4">
        <v>142714.5</v>
      </c>
      <c r="S85" s="4">
        <v>-36247.800000000003</v>
      </c>
      <c r="T85" s="4">
        <v>54145.42</v>
      </c>
      <c r="U85" s="4">
        <v>1369365</v>
      </c>
      <c r="V85" s="4">
        <v>1331662</v>
      </c>
      <c r="W85" s="8">
        <f t="shared" si="7"/>
        <v>4.2335142860940556</v>
      </c>
      <c r="X85" s="8">
        <f t="shared" si="8"/>
        <v>30.304214635386078</v>
      </c>
      <c r="Y85" s="8">
        <f t="shared" si="8"/>
        <v>21.947237739236932</v>
      </c>
      <c r="Z85" s="8">
        <f t="shared" si="8"/>
        <v>8.3569786819329011</v>
      </c>
      <c r="AA85" s="8">
        <f t="shared" si="8"/>
        <v>1.8299595835476725</v>
      </c>
      <c r="AB85" s="8">
        <f t="shared" si="8"/>
        <v>0.35551391979960711</v>
      </c>
      <c r="AC85" s="8">
        <f t="shared" si="8"/>
        <v>2.0945823781354034</v>
      </c>
      <c r="AD85" s="8">
        <f t="shared" si="8"/>
        <v>33.54075126025436</v>
      </c>
      <c r="AE85" s="8">
        <f t="shared" si="8"/>
        <v>13.63818235022938</v>
      </c>
      <c r="AF85" s="8">
        <f t="shared" si="8"/>
        <v>3.6316278879117943</v>
      </c>
      <c r="AG85" s="8">
        <f t="shared" si="8"/>
        <v>3.5280845740648226</v>
      </c>
      <c r="AH85" s="8">
        <f t="shared" si="8"/>
        <v>12.742861805399642</v>
      </c>
      <c r="AI85" s="8">
        <f t="shared" si="8"/>
        <v>-3.2365366248682874</v>
      </c>
      <c r="AJ85" s="8">
        <f t="shared" si="8"/>
        <v>4.8346005798662501</v>
      </c>
      <c r="AK85" s="8">
        <f t="shared" si="8"/>
        <v>122.26948877760201</v>
      </c>
      <c r="AL85" s="8">
        <f t="shared" si="8"/>
        <v>118.90301852651341</v>
      </c>
    </row>
    <row r="86" spans="1:44" x14ac:dyDescent="0.25">
      <c r="A86" s="6">
        <f t="shared" si="6"/>
        <v>2089</v>
      </c>
      <c r="B86" s="6">
        <v>69034</v>
      </c>
      <c r="C86" s="4">
        <v>1163392.6877528452</v>
      </c>
      <c r="D86" s="4">
        <v>264406.40852991649</v>
      </c>
      <c r="E86" s="11">
        <v>2.6108098738621797</v>
      </c>
      <c r="F86" s="4">
        <v>131.14445493169598</v>
      </c>
      <c r="G86" s="4">
        <v>1175.2285754642828</v>
      </c>
      <c r="H86" s="4">
        <v>351944.3</v>
      </c>
      <c r="I86" s="4">
        <v>255332.6</v>
      </c>
      <c r="J86" s="4">
        <v>96611.7</v>
      </c>
      <c r="K86" s="4">
        <v>21258.45</v>
      </c>
      <c r="L86" s="4">
        <v>4099.0969999999998</v>
      </c>
      <c r="M86" s="4">
        <v>23845.13</v>
      </c>
      <c r="N86" s="4">
        <v>390636.1</v>
      </c>
      <c r="O86" s="4">
        <v>159083.79999999999</v>
      </c>
      <c r="P86" s="4">
        <v>42258.48</v>
      </c>
      <c r="Q86" s="4">
        <v>41044.28</v>
      </c>
      <c r="R86" s="4">
        <v>148249.5</v>
      </c>
      <c r="S86" s="4">
        <v>-38691.81</v>
      </c>
      <c r="T86" s="4">
        <v>57972.23</v>
      </c>
      <c r="U86" s="4">
        <v>1466029</v>
      </c>
      <c r="V86" s="4">
        <v>1428326</v>
      </c>
      <c r="W86" s="8">
        <f t="shared" si="7"/>
        <v>4.2335118832451535</v>
      </c>
      <c r="X86" s="8">
        <f t="shared" si="8"/>
        <v>30.251548226575078</v>
      </c>
      <c r="Y86" s="8">
        <f t="shared" si="8"/>
        <v>21.947241261520087</v>
      </c>
      <c r="Z86" s="8">
        <f t="shared" si="8"/>
        <v>8.304306965054991</v>
      </c>
      <c r="AA86" s="8">
        <f t="shared" si="8"/>
        <v>1.8272806958295247</v>
      </c>
      <c r="AB86" s="8">
        <f t="shared" si="8"/>
        <v>0.35233993157698312</v>
      </c>
      <c r="AC86" s="8">
        <f t="shared" si="8"/>
        <v>2.0496200681867904</v>
      </c>
      <c r="AD86" s="8">
        <f t="shared" si="8"/>
        <v>33.577321235750105</v>
      </c>
      <c r="AE86" s="8">
        <f t="shared" si="8"/>
        <v>13.674127547361397</v>
      </c>
      <c r="AF86" s="8">
        <f t="shared" si="8"/>
        <v>3.632348771387286</v>
      </c>
      <c r="AG86" s="8">
        <f t="shared" si="8"/>
        <v>3.5279816034669436</v>
      </c>
      <c r="AH86" s="8">
        <f t="shared" si="8"/>
        <v>12.742859875314481</v>
      </c>
      <c r="AI86" s="8">
        <f t="shared" si="8"/>
        <v>-3.3257738687300233</v>
      </c>
      <c r="AJ86" s="8">
        <f t="shared" si="8"/>
        <v>4.9830320071872238</v>
      </c>
      <c r="AK86" s="8">
        <f t="shared" si="8"/>
        <v>126.01325549258118</v>
      </c>
      <c r="AL86" s="8">
        <f t="shared" si="8"/>
        <v>122.77247528165984</v>
      </c>
    </row>
    <row r="87" spans="1:44" x14ac:dyDescent="0.25">
      <c r="A87" s="6">
        <f t="shared" si="6"/>
        <v>2090</v>
      </c>
      <c r="B87" s="6">
        <v>69399</v>
      </c>
      <c r="C87" s="4">
        <v>1208462.2082266854</v>
      </c>
      <c r="D87" s="4">
        <v>269270.99511137319</v>
      </c>
      <c r="E87" s="11">
        <v>2.6286878679507697</v>
      </c>
      <c r="F87" s="4">
        <v>132.68950448481544</v>
      </c>
      <c r="G87" s="4">
        <v>1182.9856077864158</v>
      </c>
      <c r="H87" s="4">
        <v>364937.7</v>
      </c>
      <c r="I87" s="4">
        <v>265224.09999999998</v>
      </c>
      <c r="J87" s="4">
        <v>99713.66</v>
      </c>
      <c r="K87" s="4">
        <v>22051.54</v>
      </c>
      <c r="L87" s="4">
        <v>4220.05</v>
      </c>
      <c r="M87" s="4">
        <v>24218.560000000001</v>
      </c>
      <c r="N87" s="4">
        <v>406212.2</v>
      </c>
      <c r="O87" s="4">
        <v>165684.79999999999</v>
      </c>
      <c r="P87" s="4">
        <v>43902.05</v>
      </c>
      <c r="Q87" s="4">
        <v>42632.73</v>
      </c>
      <c r="R87" s="4">
        <v>153992.6</v>
      </c>
      <c r="S87" s="4">
        <v>-41274.49</v>
      </c>
      <c r="T87" s="4">
        <v>62064.52</v>
      </c>
      <c r="U87" s="4">
        <v>1569368</v>
      </c>
      <c r="V87" s="4">
        <v>1531665</v>
      </c>
      <c r="W87" s="8">
        <f t="shared" si="7"/>
        <v>4.2335124339286603</v>
      </c>
      <c r="X87" s="8">
        <f t="shared" si="8"/>
        <v>30.198519863977772</v>
      </c>
      <c r="Y87" s="8">
        <f t="shared" si="8"/>
        <v>21.947239904936172</v>
      </c>
      <c r="Z87" s="8">
        <f t="shared" si="8"/>
        <v>8.2512849240292958</v>
      </c>
      <c r="AA87" s="8">
        <f t="shared" si="8"/>
        <v>1.8247604145071894</v>
      </c>
      <c r="AB87" s="8">
        <f t="shared" si="8"/>
        <v>0.349208272403699</v>
      </c>
      <c r="AC87" s="8">
        <f t="shared" si="8"/>
        <v>2.0040808752752524</v>
      </c>
      <c r="AD87" s="8">
        <f t="shared" si="8"/>
        <v>33.613976277841701</v>
      </c>
      <c r="AE87" s="8">
        <f t="shared" si="8"/>
        <v>13.710383235163656</v>
      </c>
      <c r="AF87" s="8">
        <f t="shared" si="8"/>
        <v>3.6328856377248644</v>
      </c>
      <c r="AG87" s="8">
        <f t="shared" si="8"/>
        <v>3.5278496679312688</v>
      </c>
      <c r="AH87" s="8">
        <f t="shared" si="8"/>
        <v>12.742856082026009</v>
      </c>
      <c r="AI87" s="8">
        <f t="shared" si="8"/>
        <v>-3.4154555863659795</v>
      </c>
      <c r="AJ87" s="8">
        <f t="shared" si="8"/>
        <v>5.135826306978549</v>
      </c>
      <c r="AK87" s="8">
        <f t="shared" si="8"/>
        <v>129.86488028474741</v>
      </c>
      <c r="AL87" s="8">
        <f t="shared" si="8"/>
        <v>126.74496476373778</v>
      </c>
    </row>
    <row r="88" spans="1:44" x14ac:dyDescent="0.25">
      <c r="A88" s="6">
        <f t="shared" si="6"/>
        <v>2091</v>
      </c>
      <c r="B88" s="6">
        <v>69764</v>
      </c>
      <c r="C88" s="4">
        <v>1255403.9003364146</v>
      </c>
      <c r="D88" s="4">
        <v>274238.65053131367</v>
      </c>
      <c r="E88" s="11">
        <v>2.6465801150475312</v>
      </c>
      <c r="F88" s="4">
        <v>134.25923613575029</v>
      </c>
      <c r="G88" s="4">
        <v>1190.8000384140651</v>
      </c>
      <c r="H88" s="4">
        <v>378445.4</v>
      </c>
      <c r="I88" s="4">
        <v>275526.5</v>
      </c>
      <c r="J88" s="4">
        <v>102918.9</v>
      </c>
      <c r="K88" s="4">
        <v>22874.9</v>
      </c>
      <c r="L88" s="4">
        <v>4344.4350000000004</v>
      </c>
      <c r="M88" s="4">
        <v>24586.81</v>
      </c>
      <c r="N88" s="4">
        <v>422415.3</v>
      </c>
      <c r="O88" s="4">
        <v>172539.5</v>
      </c>
      <c r="P88" s="4">
        <v>45612.06</v>
      </c>
      <c r="Q88" s="4">
        <v>44289.39</v>
      </c>
      <c r="R88" s="4">
        <v>159974.29999999999</v>
      </c>
      <c r="S88" s="4">
        <v>-43969.89</v>
      </c>
      <c r="T88" s="4">
        <v>66439.39</v>
      </c>
      <c r="U88" s="4">
        <v>1679777</v>
      </c>
      <c r="V88" s="4">
        <v>1642074</v>
      </c>
      <c r="W88" s="8">
        <f t="shared" si="7"/>
        <v>4.2335124712623173</v>
      </c>
      <c r="X88" s="8">
        <f t="shared" ref="X88:AL89" si="9">100*H88/$C88</f>
        <v>30.145310198461768</v>
      </c>
      <c r="Y88" s="8">
        <f t="shared" si="9"/>
        <v>21.947239444306831</v>
      </c>
      <c r="Z88" s="8">
        <f t="shared" si="9"/>
        <v>8.1980707541549371</v>
      </c>
      <c r="AA88" s="8">
        <f t="shared" si="9"/>
        <v>1.8221147786676575</v>
      </c>
      <c r="AB88" s="8">
        <f t="shared" si="9"/>
        <v>0.3460587464190456</v>
      </c>
      <c r="AC88" s="8">
        <f t="shared" si="9"/>
        <v>1.9584780637857979</v>
      </c>
      <c r="AD88" s="8">
        <f t="shared" si="9"/>
        <v>33.647760683777072</v>
      </c>
      <c r="AE88" s="8">
        <f t="shared" si="9"/>
        <v>13.743744141129723</v>
      </c>
      <c r="AF88" s="8">
        <f t="shared" si="9"/>
        <v>3.6332577896067706</v>
      </c>
      <c r="AG88" s="8">
        <f t="shared" si="9"/>
        <v>3.5278996654488353</v>
      </c>
      <c r="AH88" s="8">
        <f t="shared" si="9"/>
        <v>12.742855104809788</v>
      </c>
      <c r="AI88" s="8">
        <f t="shared" si="9"/>
        <v>-3.5024496887589125</v>
      </c>
      <c r="AJ88" s="8">
        <f t="shared" si="9"/>
        <v>5.2922720713386369</v>
      </c>
      <c r="AK88" s="8">
        <f t="shared" si="9"/>
        <v>133.80371046719424</v>
      </c>
      <c r="AL88" s="8">
        <f t="shared" si="9"/>
        <v>130.80045390650517</v>
      </c>
    </row>
    <row r="89" spans="1:44" x14ac:dyDescent="0.25">
      <c r="A89" s="6">
        <f t="shared" si="6"/>
        <v>2092</v>
      </c>
      <c r="B89" s="6">
        <v>70129</v>
      </c>
      <c r="C89" s="4">
        <v>1304064.9139408944</v>
      </c>
      <c r="D89" s="4">
        <v>279289.95203815855</v>
      </c>
      <c r="E89" s="11">
        <v>2.6645098483883136</v>
      </c>
      <c r="F89" s="4">
        <v>135.84050369767894</v>
      </c>
      <c r="G89" s="4">
        <v>1198.7029919484025</v>
      </c>
      <c r="H89" s="4">
        <v>392417.5</v>
      </c>
      <c r="I89" s="4">
        <v>286206.2</v>
      </c>
      <c r="J89" s="4">
        <v>106211.3</v>
      </c>
      <c r="K89" s="4">
        <v>23729.040000000001</v>
      </c>
      <c r="L89" s="4">
        <v>4472.3630000000003</v>
      </c>
      <c r="M89" s="4">
        <v>24939.119999999999</v>
      </c>
      <c r="N89" s="4">
        <v>439173.3</v>
      </c>
      <c r="O89" s="4">
        <v>179607.9</v>
      </c>
      <c r="P89" s="4">
        <v>47381.86</v>
      </c>
      <c r="Q89" s="4">
        <v>46008.480000000003</v>
      </c>
      <c r="R89" s="4">
        <v>166175.1</v>
      </c>
      <c r="S89" s="4">
        <v>-46755.82</v>
      </c>
      <c r="T89" s="4">
        <v>71113.59</v>
      </c>
      <c r="U89" s="4">
        <v>1797646</v>
      </c>
      <c r="V89" s="4">
        <v>1759943</v>
      </c>
      <c r="W89" s="8">
        <f t="shared" si="7"/>
        <v>4.2335137342635365</v>
      </c>
      <c r="X89" s="8">
        <f t="shared" si="9"/>
        <v>30.09186857225621</v>
      </c>
      <c r="Y89" s="8">
        <f t="shared" si="9"/>
        <v>21.94723567365083</v>
      </c>
      <c r="Z89" s="8">
        <f t="shared" si="9"/>
        <v>8.1446328986053782</v>
      </c>
      <c r="AA89" s="8">
        <f t="shared" si="9"/>
        <v>1.8196210745591379</v>
      </c>
      <c r="AB89" s="8">
        <f t="shared" si="9"/>
        <v>0.34295555015620227</v>
      </c>
      <c r="AC89" s="8">
        <f t="shared" si="9"/>
        <v>1.9124140012811006</v>
      </c>
      <c r="AD89" s="8">
        <f t="shared" si="9"/>
        <v>33.677257573997203</v>
      </c>
      <c r="AE89" s="8">
        <f t="shared" si="9"/>
        <v>13.77292633824673</v>
      </c>
      <c r="AF89" s="8">
        <f t="shared" si="9"/>
        <v>3.6333973480516124</v>
      </c>
      <c r="AG89" s="8">
        <f t="shared" si="9"/>
        <v>3.5280820385667773</v>
      </c>
      <c r="AH89" s="8">
        <f t="shared" si="9"/>
        <v>12.742854916464054</v>
      </c>
      <c r="AI89" s="8">
        <f t="shared" si="9"/>
        <v>-3.5853905354069795</v>
      </c>
      <c r="AJ89" s="8">
        <f t="shared" si="9"/>
        <v>5.4532247006856558</v>
      </c>
      <c r="AK89" s="8">
        <f t="shared" si="9"/>
        <v>137.8494261123474</v>
      </c>
      <c r="AL89" s="8">
        <f t="shared" si="9"/>
        <v>134.95823568179887</v>
      </c>
    </row>
    <row r="90" spans="1:44" x14ac:dyDescent="0.25">
      <c r="A90" s="6">
        <f t="shared" si="6"/>
        <v>2093</v>
      </c>
      <c r="B90" s="6">
        <v>70495</v>
      </c>
      <c r="C90" s="4">
        <v>1354769.3904521358</v>
      </c>
      <c r="D90" s="4">
        <v>284452.82950874366</v>
      </c>
      <c r="E90" s="11">
        <v>2.6825311933945533</v>
      </c>
      <c r="F90" s="4">
        <v>137.44724011018639</v>
      </c>
      <c r="G90" s="4">
        <v>1206.6679781580049</v>
      </c>
      <c r="H90" s="4">
        <v>406944</v>
      </c>
      <c r="I90" s="4">
        <v>297334.5</v>
      </c>
      <c r="J90" s="4">
        <v>109609.5</v>
      </c>
      <c r="K90" s="4">
        <v>24615.279999999999</v>
      </c>
      <c r="L90" s="4">
        <v>4604.018</v>
      </c>
      <c r="M90" s="4">
        <v>25279.77</v>
      </c>
      <c r="N90" s="4">
        <v>456615</v>
      </c>
      <c r="O90" s="4">
        <v>186956.6</v>
      </c>
      <c r="P90" s="4">
        <v>49221.73</v>
      </c>
      <c r="Q90" s="4">
        <v>47800.28</v>
      </c>
      <c r="R90" s="4">
        <v>172636.3</v>
      </c>
      <c r="S90" s="4">
        <v>-49671.02</v>
      </c>
      <c r="T90" s="4">
        <v>76103.600000000006</v>
      </c>
      <c r="U90" s="4">
        <v>1923421</v>
      </c>
      <c r="V90" s="4">
        <v>1885718</v>
      </c>
      <c r="W90" s="8">
        <f t="shared" ref="W90:W95" si="10">100*T90/U89</f>
        <v>4.2335142736667848</v>
      </c>
      <c r="X90" s="8">
        <f t="shared" ref="X90:AL91" si="11">100*H90/$C90</f>
        <v>30.037879720930807</v>
      </c>
      <c r="Y90" s="8">
        <f t="shared" si="11"/>
        <v>21.947240769941565</v>
      </c>
      <c r="Z90" s="8">
        <f t="shared" si="11"/>
        <v>8.0906389509892396</v>
      </c>
      <c r="AA90" s="8">
        <f t="shared" si="11"/>
        <v>1.8169350572487459</v>
      </c>
      <c r="AB90" s="8">
        <f t="shared" si="11"/>
        <v>0.33983776371441871</v>
      </c>
      <c r="AC90" s="8">
        <f t="shared" si="11"/>
        <v>1.8659832572363642</v>
      </c>
      <c r="AD90" s="8">
        <f t="shared" si="11"/>
        <v>33.704260165459672</v>
      </c>
      <c r="AE90" s="8">
        <f t="shared" si="11"/>
        <v>13.799883678919389</v>
      </c>
      <c r="AF90" s="8">
        <f t="shared" si="11"/>
        <v>3.6332183430548959</v>
      </c>
      <c r="AG90" s="8">
        <f t="shared" si="11"/>
        <v>3.5282964271910005</v>
      </c>
      <c r="AH90" s="8">
        <f t="shared" si="11"/>
        <v>12.742855073097347</v>
      </c>
      <c r="AI90" s="8">
        <f t="shared" si="11"/>
        <v>-3.6663819207948722</v>
      </c>
      <c r="AJ90" s="8">
        <f t="shared" si="11"/>
        <v>5.6174578888737274</v>
      </c>
      <c r="AK90" s="8">
        <f t="shared" si="11"/>
        <v>141.97405208262674</v>
      </c>
      <c r="AL90" s="8">
        <f t="shared" si="11"/>
        <v>139.19106921737193</v>
      </c>
      <c r="AM90" s="5"/>
      <c r="AN90" s="5"/>
      <c r="AO90" s="5"/>
      <c r="AP90" s="5"/>
      <c r="AQ90" s="5"/>
      <c r="AR90" s="5"/>
    </row>
    <row r="91" spans="1:44" x14ac:dyDescent="0.25">
      <c r="A91" s="6">
        <f t="shared" si="6"/>
        <v>2094</v>
      </c>
      <c r="B91" s="6">
        <v>70860</v>
      </c>
      <c r="C91" s="4">
        <v>1407421.3893275871</v>
      </c>
      <c r="D91" s="4">
        <v>289720.95802969439</v>
      </c>
      <c r="E91" s="11">
        <v>2.7006097230915742</v>
      </c>
      <c r="F91" s="4">
        <v>139.06561256402475</v>
      </c>
      <c r="G91" s="4">
        <v>1214.8030683203888</v>
      </c>
      <c r="H91" s="4">
        <v>422000</v>
      </c>
      <c r="I91" s="4">
        <v>308890.09999999998</v>
      </c>
      <c r="J91" s="4">
        <v>113109.9</v>
      </c>
      <c r="K91" s="4">
        <v>25535.279999999999</v>
      </c>
      <c r="L91" s="4">
        <v>4739.4920000000002</v>
      </c>
      <c r="M91" s="4">
        <v>25607.040000000001</v>
      </c>
      <c r="N91" s="4">
        <v>474704.6</v>
      </c>
      <c r="O91" s="4">
        <v>194568.7</v>
      </c>
      <c r="P91" s="4">
        <v>51128.42</v>
      </c>
      <c r="Q91" s="4">
        <v>49661.760000000002</v>
      </c>
      <c r="R91" s="4">
        <v>179345.7</v>
      </c>
      <c r="S91" s="4">
        <v>-52704.57</v>
      </c>
      <c r="T91" s="4">
        <v>81428.289999999994</v>
      </c>
      <c r="U91" s="4">
        <v>2057554</v>
      </c>
      <c r="V91" s="4">
        <v>2019851</v>
      </c>
      <c r="W91" s="8">
        <f t="shared" si="10"/>
        <v>4.2335136197431549</v>
      </c>
      <c r="X91" s="8">
        <f t="shared" si="11"/>
        <v>29.983912650468934</v>
      </c>
      <c r="Y91" s="8">
        <f t="shared" si="11"/>
        <v>21.94723643837586</v>
      </c>
      <c r="Z91" s="8">
        <f t="shared" si="11"/>
        <v>8.0366762120930701</v>
      </c>
      <c r="AA91" s="8">
        <f t="shared" si="11"/>
        <v>1.8143308175954178</v>
      </c>
      <c r="AB91" s="8">
        <f t="shared" si="11"/>
        <v>0.33675003349667371</v>
      </c>
      <c r="AC91" s="8">
        <f t="shared" si="11"/>
        <v>1.8194295037845118</v>
      </c>
      <c r="AD91" s="8">
        <f t="shared" si="11"/>
        <v>33.728675974350224</v>
      </c>
      <c r="AE91" s="8">
        <f t="shared" si="11"/>
        <v>13.824480818282689</v>
      </c>
      <c r="AF91" s="8">
        <f t="shared" si="11"/>
        <v>3.6327726996125329</v>
      </c>
      <c r="AG91" s="8">
        <f t="shared" si="11"/>
        <v>3.5285636822477535</v>
      </c>
      <c r="AH91" s="8">
        <f t="shared" si="11"/>
        <v>12.742857353168734</v>
      </c>
      <c r="AI91" s="8">
        <f t="shared" si="11"/>
        <v>-3.7447611923235198</v>
      </c>
      <c r="AJ91" s="8">
        <f t="shared" si="11"/>
        <v>5.7856368119361434</v>
      </c>
      <c r="AK91" s="8">
        <f t="shared" si="11"/>
        <v>146.19317395645251</v>
      </c>
      <c r="AL91" s="8">
        <f t="shared" si="11"/>
        <v>143.51430320133252</v>
      </c>
      <c r="AM91" s="5"/>
      <c r="AN91" s="5"/>
      <c r="AO91" s="5"/>
      <c r="AP91" s="5"/>
      <c r="AQ91" s="5"/>
      <c r="AR91" s="5"/>
    </row>
    <row r="92" spans="1:44" x14ac:dyDescent="0.25">
      <c r="A92" s="6">
        <f t="shared" si="6"/>
        <v>2095</v>
      </c>
      <c r="B92" s="6">
        <v>71225</v>
      </c>
      <c r="C92" s="4">
        <v>1462244.4270650349</v>
      </c>
      <c r="D92" s="4">
        <v>295096.82173412107</v>
      </c>
      <c r="E92" s="11">
        <v>2.7188285865680557</v>
      </c>
      <c r="F92" s="4">
        <v>140.70995615944958</v>
      </c>
      <c r="G92" s="4">
        <v>1222.9679366462458</v>
      </c>
      <c r="H92" s="4">
        <v>437644</v>
      </c>
      <c r="I92" s="4">
        <v>320922.3</v>
      </c>
      <c r="J92" s="4">
        <v>116721.7</v>
      </c>
      <c r="K92" s="4">
        <v>26490.03</v>
      </c>
      <c r="L92" s="4">
        <v>4878.924</v>
      </c>
      <c r="M92" s="4">
        <v>25920.22</v>
      </c>
      <c r="N92" s="4">
        <v>493540.9</v>
      </c>
      <c r="O92" s="4">
        <v>202501.9</v>
      </c>
      <c r="P92" s="4">
        <v>53108.19</v>
      </c>
      <c r="Q92" s="4">
        <v>51599.11</v>
      </c>
      <c r="R92" s="4">
        <v>186331.7</v>
      </c>
      <c r="S92" s="4">
        <v>-55896.99</v>
      </c>
      <c r="T92" s="4">
        <v>87106.82</v>
      </c>
      <c r="U92" s="4">
        <v>2200558</v>
      </c>
      <c r="V92" s="4">
        <v>2162855</v>
      </c>
      <c r="W92" s="8">
        <f t="shared" si="10"/>
        <v>4.2335131909053176</v>
      </c>
      <c r="X92" s="8">
        <f t="shared" ref="X92" si="12">100*H92/$C92</f>
        <v>29.929606288766887</v>
      </c>
      <c r="Y92" s="8">
        <f t="shared" ref="Y92" si="13">100*I92/$C92</f>
        <v>21.947240424375824</v>
      </c>
      <c r="Z92" s="8">
        <f t="shared" ref="Z92" si="14">100*J92/$C92</f>
        <v>7.9823658643910615</v>
      </c>
      <c r="AA92" s="8">
        <f t="shared" ref="AA92" si="15">100*K92/$C92</f>
        <v>1.8116006810961043</v>
      </c>
      <c r="AB92" s="8">
        <f t="shared" ref="AB92" si="16">100*L92/$C92</f>
        <v>0.33365994834343826</v>
      </c>
      <c r="AC92" s="8">
        <f t="shared" ref="AC92" si="17">100*M92/$C92</f>
        <v>1.7726325038575217</v>
      </c>
      <c r="AD92" s="8">
        <f t="shared" ref="AD92" si="18">100*N92/$C92</f>
        <v>33.752284560975745</v>
      </c>
      <c r="AE92" s="8">
        <f t="shared" ref="AE92" si="19">100*O92/$C92</f>
        <v>13.848703831715374</v>
      </c>
      <c r="AF92" s="8">
        <f t="shared" ref="AF92" si="20">100*P92/$C92</f>
        <v>3.6319639190964041</v>
      </c>
      <c r="AG92" s="8">
        <f t="shared" ref="AG92" si="21">100*Q92/$C92</f>
        <v>3.5287609270337863</v>
      </c>
      <c r="AH92" s="8">
        <f t="shared" ref="AH92" si="22">100*R92/$C92</f>
        <v>12.742855883130181</v>
      </c>
      <c r="AI92" s="8">
        <f t="shared" ref="AI92" si="23">100*S92/$C92</f>
        <v>-3.8226844271305898</v>
      </c>
      <c r="AJ92" s="8">
        <f t="shared" ref="AJ92" si="24">100*T92/$C92</f>
        <v>5.9570628813978601</v>
      </c>
      <c r="AK92" s="8">
        <f t="shared" ref="AK92" si="25">100*U92/$C92</f>
        <v>150.49180282511878</v>
      </c>
      <c r="AL92" s="8">
        <f t="shared" ref="AL92" si="26">100*V92/$C92</f>
        <v>147.91336933601491</v>
      </c>
      <c r="AM92" s="5"/>
      <c r="AN92" s="5"/>
      <c r="AO92" s="5"/>
      <c r="AP92" s="5"/>
      <c r="AQ92" s="5"/>
      <c r="AR92" s="5"/>
    </row>
    <row r="93" spans="1:44" x14ac:dyDescent="0.25">
      <c r="A93" s="6">
        <f t="shared" si="6"/>
        <v>2096</v>
      </c>
      <c r="B93" s="6">
        <v>71590</v>
      </c>
      <c r="C93" s="4">
        <v>1519035.0831886069</v>
      </c>
      <c r="D93" s="4">
        <v>300554.52369815053</v>
      </c>
      <c r="E93" s="11">
        <v>2.7371264561491873</v>
      </c>
      <c r="F93" s="4">
        <v>142.36629898740691</v>
      </c>
      <c r="G93" s="4">
        <v>1231.1749376067528</v>
      </c>
      <c r="H93" s="4">
        <v>453822.5</v>
      </c>
      <c r="I93" s="4">
        <v>333386.2</v>
      </c>
      <c r="J93" s="4">
        <v>120436.3</v>
      </c>
      <c r="K93" s="4">
        <v>27480.53</v>
      </c>
      <c r="L93" s="4">
        <v>5022.3270000000002</v>
      </c>
      <c r="M93" s="4">
        <v>26217.46</v>
      </c>
      <c r="N93" s="4">
        <v>513034.8</v>
      </c>
      <c r="O93" s="4">
        <v>210705.8</v>
      </c>
      <c r="P93" s="4">
        <v>55154.53</v>
      </c>
      <c r="Q93" s="4">
        <v>53605.919999999998</v>
      </c>
      <c r="R93" s="4">
        <v>193568.5</v>
      </c>
      <c r="S93" s="4">
        <v>-59212.23</v>
      </c>
      <c r="T93" s="4">
        <v>93160.91</v>
      </c>
      <c r="U93" s="4">
        <v>2352931</v>
      </c>
      <c r="V93" s="4">
        <v>2315228</v>
      </c>
      <c r="W93" s="8">
        <f t="shared" si="10"/>
        <v>4.2335130453275944</v>
      </c>
      <c r="X93" s="8">
        <f t="shared" ref="X93" si="27">100*H93/$C93</f>
        <v>29.875708930130902</v>
      </c>
      <c r="Y93" s="8">
        <f t="shared" ref="Y93" si="28">100*I93/$C93</f>
        <v>21.947235036875444</v>
      </c>
      <c r="Z93" s="8">
        <f t="shared" ref="Z93" si="29">100*J93/$C93</f>
        <v>7.9284738932554566</v>
      </c>
      <c r="AA93" s="8">
        <f t="shared" ref="AA93" si="30">100*K93/$C93</f>
        <v>1.8090780327677234</v>
      </c>
      <c r="AB93" s="8">
        <f t="shared" ref="AB93" si="31">100*L93/$C93</f>
        <v>0.33062613599796736</v>
      </c>
      <c r="AC93" s="8">
        <f t="shared" ref="AC93" si="32">100*M93/$C93</f>
        <v>1.7259285378035458</v>
      </c>
      <c r="AD93" s="8">
        <f t="shared" ref="AD93" si="33">100*N93/$C93</f>
        <v>33.773729499590523</v>
      </c>
      <c r="AE93" s="8">
        <f t="shared" ref="AE93" si="34">100*O93/$C93</f>
        <v>13.871029203466941</v>
      </c>
      <c r="AF93" s="8">
        <f t="shared" ref="AF93" si="35">100*P93/$C93</f>
        <v>3.6308924402341725</v>
      </c>
      <c r="AG93" s="8">
        <f t="shared" ref="AG93" si="36">100*Q93/$C93</f>
        <v>3.5289454860697358</v>
      </c>
      <c r="AH93" s="8">
        <f t="shared" ref="AH93" si="37">100*R93/$C93</f>
        <v>12.742859078256462</v>
      </c>
      <c r="AI93" s="8">
        <f t="shared" ref="AI93" si="38">100*S93/$C93</f>
        <v>-3.8980159612711245</v>
      </c>
      <c r="AJ93" s="8">
        <f t="shared" ref="AJ93" si="39">100*T93/$C93</f>
        <v>6.1329004860405139</v>
      </c>
      <c r="AK93" s="8">
        <f t="shared" ref="AK93" si="40">100*U93/$C93</f>
        <v>154.89642247504659</v>
      </c>
      <c r="AL93" s="8">
        <f t="shared" ref="AL93" si="41">100*V93/$C93</f>
        <v>152.41438631819511</v>
      </c>
      <c r="AM93" s="5"/>
      <c r="AN93" s="5"/>
      <c r="AO93" s="5"/>
      <c r="AP93" s="5"/>
      <c r="AQ93" s="5"/>
      <c r="AR93" s="5"/>
    </row>
    <row r="94" spans="1:44" x14ac:dyDescent="0.25">
      <c r="A94" s="6">
        <f t="shared" si="6"/>
        <v>2097</v>
      </c>
      <c r="B94" s="6">
        <v>71956</v>
      </c>
      <c r="C94" s="4">
        <v>1578172.6185218212</v>
      </c>
      <c r="D94" s="4">
        <v>306124.93097497965</v>
      </c>
      <c r="E94" s="11">
        <v>2.7555525651544519</v>
      </c>
      <c r="F94" s="4">
        <v>144.04941967544258</v>
      </c>
      <c r="G94" s="4">
        <v>1239.4181484750068</v>
      </c>
      <c r="H94" s="4">
        <v>470634.7</v>
      </c>
      <c r="I94" s="4">
        <v>346365.3</v>
      </c>
      <c r="J94" s="4">
        <v>124269.4</v>
      </c>
      <c r="K94" s="4">
        <v>28508.02</v>
      </c>
      <c r="L94" s="4">
        <v>5169.92</v>
      </c>
      <c r="M94" s="4">
        <v>26498.22</v>
      </c>
      <c r="N94" s="4">
        <v>533302.30000000005</v>
      </c>
      <c r="O94" s="4">
        <v>219223.4</v>
      </c>
      <c r="P94" s="4">
        <v>57280.13</v>
      </c>
      <c r="Q94" s="4">
        <v>55694.43</v>
      </c>
      <c r="R94" s="4">
        <v>201104.3</v>
      </c>
      <c r="S94" s="4">
        <v>-62667.6</v>
      </c>
      <c r="T94" s="4">
        <v>99611.65</v>
      </c>
      <c r="U94" s="4">
        <v>2515210</v>
      </c>
      <c r="V94" s="4">
        <v>2477507</v>
      </c>
      <c r="W94" s="8">
        <f t="shared" si="10"/>
        <v>4.2335134349456061</v>
      </c>
      <c r="X94" s="8">
        <f t="shared" ref="X94" si="42">100*H94/$C94</f>
        <v>29.821496994467882</v>
      </c>
      <c r="Y94" s="8">
        <f t="shared" ref="Y94" si="43">100*I94/$C94</f>
        <v>21.947237959585145</v>
      </c>
      <c r="Z94" s="8">
        <f t="shared" ref="Z94" si="44">100*J94/$C94</f>
        <v>7.8742590348827388</v>
      </c>
      <c r="AA94" s="8">
        <f t="shared" ref="AA94" si="45">100*K94/$C94</f>
        <v>1.8063942857342017</v>
      </c>
      <c r="AB94" s="8">
        <f t="shared" ref="AB94" si="46">100*L94/$C94</f>
        <v>0.32758900638146615</v>
      </c>
      <c r="AC94" s="8">
        <f t="shared" ref="AC94" si="47">100*M94/$C94</f>
        <v>1.6790444650357246</v>
      </c>
      <c r="AD94" s="8">
        <f t="shared" ref="AD94" si="48">100*N94/$C94</f>
        <v>33.792393413815027</v>
      </c>
      <c r="AE94" s="8">
        <f t="shared" ref="AE94" si="49">100*O94/$C94</f>
        <v>13.890964614842531</v>
      </c>
      <c r="AF94" s="8">
        <f t="shared" ref="AF94" si="50">100*P94/$C94</f>
        <v>3.6295224823790715</v>
      </c>
      <c r="AG94" s="8">
        <f t="shared" ref="AG94" si="51">100*Q94/$C94</f>
        <v>3.5290455141824473</v>
      </c>
      <c r="AH94" s="8">
        <f t="shared" ref="AH94" si="52">100*R94/$C94</f>
        <v>12.742858267833986</v>
      </c>
      <c r="AI94" s="8">
        <f t="shared" ref="AI94" si="53">100*S94/$C94</f>
        <v>-3.9708964193471403</v>
      </c>
      <c r="AJ94" s="8">
        <f t="shared" ref="AJ94" si="54">100*T94/$C94</f>
        <v>6.311834892516397</v>
      </c>
      <c r="AK94" s="8">
        <f t="shared" ref="AK94" si="55">100*U94/$C94</f>
        <v>159.3748345701147</v>
      </c>
      <c r="AL94" s="8">
        <f t="shared" ref="AL94" si="56">100*V94/$C94</f>
        <v>156.98580566684339</v>
      </c>
      <c r="AM94" s="5"/>
      <c r="AN94" s="5"/>
      <c r="AO94" s="5"/>
      <c r="AP94" s="5"/>
      <c r="AQ94" s="5"/>
      <c r="AR94" s="5"/>
    </row>
    <row r="95" spans="1:44" x14ac:dyDescent="0.25">
      <c r="A95" s="6">
        <f t="shared" si="6"/>
        <v>2098</v>
      </c>
      <c r="B95" s="6">
        <v>72321</v>
      </c>
      <c r="C95" s="4">
        <v>1639439.7747272772</v>
      </c>
      <c r="D95" s="4">
        <v>311781.62989023823</v>
      </c>
      <c r="E95" s="11">
        <v>2.7741490437853837</v>
      </c>
      <c r="F95" s="4">
        <v>145.74490512833518</v>
      </c>
      <c r="G95" s="4">
        <v>1247.7078322164346</v>
      </c>
      <c r="H95" s="4">
        <v>488025.9</v>
      </c>
      <c r="I95" s="4">
        <v>359811.7</v>
      </c>
      <c r="J95" s="4">
        <v>128214.2</v>
      </c>
      <c r="K95" s="4">
        <v>29574.43</v>
      </c>
      <c r="L95" s="4">
        <v>5321.9089999999997</v>
      </c>
      <c r="M95" s="4">
        <v>26761.85</v>
      </c>
      <c r="N95" s="4">
        <v>554320.6</v>
      </c>
      <c r="O95" s="4">
        <v>228077</v>
      </c>
      <c r="P95" s="4">
        <v>59476.23</v>
      </c>
      <c r="Q95" s="4">
        <v>57855.94</v>
      </c>
      <c r="R95" s="4">
        <v>208911.5</v>
      </c>
      <c r="S95" s="4">
        <v>-66294.69</v>
      </c>
      <c r="T95" s="4">
        <v>106481.8</v>
      </c>
      <c r="U95" s="4">
        <v>2687986</v>
      </c>
      <c r="V95" s="4">
        <v>2650283</v>
      </c>
      <c r="W95" s="8">
        <f t="shared" si="10"/>
        <v>4.2335152929576454</v>
      </c>
      <c r="X95" s="8">
        <f t="shared" ref="X95" si="57">100*H95/$C95</f>
        <v>29.767845548408978</v>
      </c>
      <c r="Y95" s="8">
        <f t="shared" ref="Y95" si="58">100*I95/$C95</f>
        <v>21.947234997385319</v>
      </c>
      <c r="Z95" s="8">
        <f t="shared" ref="Z95" si="59">100*J95/$C95</f>
        <v>7.8206105510236625</v>
      </c>
      <c r="AA95" s="8">
        <f t="shared" ref="AA95" si="60">100*K95/$C95</f>
        <v>1.8039351280787208</v>
      </c>
      <c r="AB95" s="8">
        <f t="shared" ref="AB95" si="61">100*L95/$C95</f>
        <v>0.32461753594366133</v>
      </c>
      <c r="AC95" s="8">
        <f t="shared" ref="AC95" si="62">100*M95/$C95</f>
        <v>1.6323777434551914</v>
      </c>
      <c r="AD95" s="8">
        <f t="shared" ref="AD95" si="63">100*N95/$C95</f>
        <v>33.811586649604855</v>
      </c>
      <c r="AE95" s="8">
        <f t="shared" ref="AE95" si="64">100*O95/$C95</f>
        <v>13.91188645755169</v>
      </c>
      <c r="AF95" s="8">
        <f t="shared" ref="AF95" si="65">100*P95/$C95</f>
        <v>3.6278386627464827</v>
      </c>
      <c r="AG95" s="8">
        <f t="shared" ref="AG95" si="66">100*Q95/$C95</f>
        <v>3.5290067309501749</v>
      </c>
      <c r="AH95" s="8">
        <f t="shared" ref="AH95" si="67">100*R95/$C95</f>
        <v>12.742859068107743</v>
      </c>
      <c r="AI95" s="8">
        <f t="shared" ref="AI95" si="68">100*S95/$C95</f>
        <v>-4.0437404912314152</v>
      </c>
      <c r="AJ95" s="8">
        <f t="shared" ref="AJ95" si="69">100*T95/$C95</f>
        <v>6.4950113838560108</v>
      </c>
      <c r="AK95" s="8">
        <f t="shared" ref="AK95" si="70">100*U95/$C95</f>
        <v>163.95759340700087</v>
      </c>
      <c r="AL95" s="8">
        <f t="shared" ref="AL95" si="71">100*V95/$C95</f>
        <v>161.65784439631994</v>
      </c>
      <c r="AM95" s="5"/>
      <c r="AN95" s="5"/>
      <c r="AO95" s="5"/>
      <c r="AP95" s="5"/>
      <c r="AQ95" s="5"/>
      <c r="AR95" s="5"/>
    </row>
    <row r="97" spans="1:1" x14ac:dyDescent="0.25">
      <c r="A97" s="6" t="s">
        <v>316</v>
      </c>
    </row>
    <row r="98" spans="1:1" x14ac:dyDescent="0.25">
      <c r="A98" s="27" t="s">
        <v>315</v>
      </c>
    </row>
  </sheetData>
  <mergeCells count="1">
    <mergeCell ref="C1:AL1"/>
  </mergeCells>
  <hyperlinks>
    <hyperlink ref="A98" r:id="rId1" display="https://www.pbo-dpb.ca/" xr:uid="{A70E9104-A605-492E-A4FA-C7E51EAEFDFC}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</vt:lpstr>
      <vt:lpstr>SUB</vt:lpstr>
      <vt:lpstr>nl</vt:lpstr>
      <vt:lpstr>pe</vt:lpstr>
      <vt:lpstr>ns</vt:lpstr>
      <vt:lpstr>nb</vt:lpstr>
      <vt:lpstr>qc</vt:lpstr>
      <vt:lpstr>on</vt:lpstr>
      <vt:lpstr>mb</vt:lpstr>
      <vt:lpstr>sk</vt:lpstr>
      <vt:lpstr>ab</vt:lpstr>
      <vt:lpstr>bc</vt:lpstr>
      <vt:lpstr>tr</vt:lpstr>
      <vt:lpstr>CPP - RPC</vt:lpstr>
      <vt:lpstr>QPP - RRQ</vt:lpstr>
      <vt:lpstr>Net Debt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Shaw, Trevor</dc:creator>
  <cp:keywords/>
  <dc:description/>
  <cp:lastModifiedBy>Behrend, Robert : PBO-DPB</cp:lastModifiedBy>
  <cp:revision/>
  <dcterms:created xsi:type="dcterms:W3CDTF">2018-08-20T18:51:08Z</dcterms:created>
  <dcterms:modified xsi:type="dcterms:W3CDTF">2024-08-28T14:11:02Z</dcterms:modified>
  <cp:category/>
  <cp:contentStatus/>
</cp:coreProperties>
</file>